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bfb-my.sharepoint.com/personal/mwhiting_gbfb_org/Documents/Documents/Misc/"/>
    </mc:Choice>
  </mc:AlternateContent>
  <xr:revisionPtr revIDLastSave="519" documentId="8_{4045B652-9545-463A-9BBE-A0843C829848}" xr6:coauthVersionLast="47" xr6:coauthVersionMax="47" xr10:uidLastSave="{3FB89A59-3DB6-4BE8-B11D-3CB14BCEB6DF}"/>
  <bookViews>
    <workbookView xWindow="-108" yWindow="-108" windowWidth="23256" windowHeight="12456" firstSheet="3" activeTab="8" xr2:uid="{A21CE2AC-1F48-4431-A508-70845EFEB816}"/>
  </bookViews>
  <sheets>
    <sheet name="Data" sheetId="1" r:id="rId1"/>
    <sheet name="Calc" sheetId="13" r:id="rId2"/>
    <sheet name="Pivot_Gender" sheetId="4" r:id="rId3"/>
    <sheet name="Pivot_Age" sheetId="5" r:id="rId4"/>
    <sheet name="Pivot_Race_Male" sheetId="8" r:id="rId5"/>
    <sheet name="Pivot_Race_Female" sheetId="12" r:id="rId6"/>
    <sheet name="Pivot_Drug_Type" sheetId="15" r:id="rId7"/>
    <sheet name="Pivot_Drug_Type (2)" sheetId="16" r:id="rId8"/>
    <sheet name="Reports" sheetId="7" r:id="rId9"/>
  </sheets>
  <definedNames>
    <definedName name="tbl_gender">#REF!</definedName>
  </definedNames>
  <calcPr calcId="191029"/>
  <pivotCaches>
    <pivotCache cacheId="4" r:id="rId10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7" l="1"/>
  <c r="J10" i="7"/>
  <c r="J9" i="7"/>
  <c r="E10" i="7"/>
  <c r="E8" i="7"/>
  <c r="E9" i="7"/>
  <c r="J17" i="7"/>
  <c r="E17" i="7"/>
  <c r="J16" i="7"/>
  <c r="E16" i="7"/>
  <c r="J15" i="7"/>
  <c r="E15" i="7"/>
  <c r="E5" i="7"/>
  <c r="J14" i="7"/>
  <c r="J13" i="7"/>
  <c r="J12" i="7"/>
  <c r="E14" i="7"/>
  <c r="E13" i="7"/>
  <c r="E12" i="7"/>
  <c r="J11" i="7"/>
  <c r="E11" i="7"/>
  <c r="E7" i="7"/>
  <c r="J7" i="7"/>
  <c r="E6" i="7"/>
  <c r="J6" i="7"/>
  <c r="J5" i="7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O7" i="7" l="1"/>
  <c r="T7" i="7" s="1"/>
  <c r="O11" i="7"/>
  <c r="T11" i="7" s="1"/>
  <c r="O5" i="7"/>
  <c r="T5" i="7" s="1"/>
  <c r="O10" i="7"/>
  <c r="T10" i="7" s="1"/>
  <c r="O17" i="7"/>
  <c r="T17" i="7" s="1"/>
  <c r="O6" i="7"/>
  <c r="T6" i="7" s="1"/>
  <c r="O9" i="7"/>
  <c r="T9" i="7" s="1"/>
  <c r="O8" i="7"/>
  <c r="T8" i="7" s="1"/>
  <c r="O15" i="7"/>
  <c r="T15" i="7" s="1"/>
  <c r="O16" i="7"/>
  <c r="T16" i="7" s="1"/>
  <c r="O13" i="7"/>
  <c r="T13" i="7" s="1"/>
  <c r="O14" i="7"/>
  <c r="T14" i="7" s="1"/>
  <c r="O12" i="7"/>
  <c r="T12" i="7" s="1"/>
</calcChain>
</file>

<file path=xl/sharedStrings.xml><?xml version="1.0" encoding="utf-8"?>
<sst xmlns="http://schemas.openxmlformats.org/spreadsheetml/2006/main" count="38640" uniqueCount="118">
  <si>
    <t>INDICATOR</t>
  </si>
  <si>
    <t>PANEL</t>
  </si>
  <si>
    <t>PANEL_NUM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</si>
  <si>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</si>
  <si>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</si>
  <si>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</si>
  <si>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</si>
  <si>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</si>
  <si>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</si>
  <si>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</si>
  <si>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</si>
  <si>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</si>
  <si>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</si>
  <si>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</si>
  <si>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</si>
  <si>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Drug overdose death rates</t>
  </si>
  <si>
    <t>All drug overdose deaths</t>
  </si>
  <si>
    <t>Deaths per 100,000 resident population, age-adjusted</t>
  </si>
  <si>
    <t>Total</t>
  </si>
  <si>
    <t>All persons</t>
  </si>
  <si>
    <t>All ages</t>
  </si>
  <si>
    <t>Sex</t>
  </si>
  <si>
    <t>Male</t>
  </si>
  <si>
    <t>Deaths per 100,000 resident population, crude</t>
  </si>
  <si>
    <t>Female</t>
  </si>
  <si>
    <t>Sex and race</t>
  </si>
  <si>
    <t>Male: White</t>
  </si>
  <si>
    <t>Male: Black or African American</t>
  </si>
  <si>
    <t>Male: American Indian or Alaska Native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</si>
  <si>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</si>
  <si>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</si>
  <si>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</si>
  <si>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</si>
  <si>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</si>
  <si>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</si>
  <si>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Hispanic or Latino: All races</t>
  </si>
  <si>
    <t>Male: Not Hispanic or Latino: White</t>
  </si>
  <si>
    <t>Male: Not Hispanic or Latino: Black</t>
  </si>
  <si>
    <t>Male: Not Hispanic or Latino: American Indian or Alaska Native</t>
  </si>
  <si>
    <t>Male: Not Hispanic or Latino: Asian or Pacific Islander</t>
  </si>
  <si>
    <t>Female: Hispanic or Latino: All races</t>
  </si>
  <si>
    <t>Female: Not Hispanic or Latino: White</t>
  </si>
  <si>
    <t>Female: Not Hispanic or Latino: Black</t>
  </si>
  <si>
    <t>Female: Not Hispanic or Latino: American Indian or Alaska Native</t>
  </si>
  <si>
    <t>Female: Not Hispanic or Latino: Asian or Pacific Islander</t>
  </si>
  <si>
    <t>Age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</si>
  <si>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</si>
  <si>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</si>
  <si>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</si>
  <si>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</si>
  <si>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</si>
  <si>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</si>
  <si>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</si>
  <si>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</si>
  <si>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</si>
  <si>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Sex and age</t>
  </si>
  <si>
    <t>Male: Under 15 years</t>
  </si>
  <si>
    <t>Male: 15-24 years</t>
  </si>
  <si>
    <t>Male: 25-34 years</t>
  </si>
  <si>
    <t>Male: 35-44 years</t>
  </si>
  <si>
    <t>Male: 45-54 years</t>
  </si>
  <si>
    <t>Male: 55-64 years</t>
  </si>
  <si>
    <t>Male: 65-74 years</t>
  </si>
  <si>
    <t>Male: 75-84 years</t>
  </si>
  <si>
    <t>Male: 85 years and over</t>
  </si>
  <si>
    <t>Female: Under 15 years</t>
  </si>
  <si>
    <t>Female: 15-24 years</t>
  </si>
  <si>
    <t>Female: 25-34 years</t>
  </si>
  <si>
    <t>Female: 35-44 years</t>
  </si>
  <si>
    <t>Female: 45-54 years</t>
  </si>
  <si>
    <t>Female: 55-64 years</t>
  </si>
  <si>
    <t>Female: 65-74 years</t>
  </si>
  <si>
    <t>Female: 75-84 years</t>
  </si>
  <si>
    <t>Female: 85 years and over</t>
  </si>
  <si>
    <t>Drug overdose deaths involving any opioid</t>
  </si>
  <si>
    <t>*</t>
  </si>
  <si>
    <t>Drug overdose deaths involving natural and semisynthetic opioids</t>
  </si>
  <si>
    <t>Drug overdose deaths involving methadone</t>
  </si>
  <si>
    <t>Drug overdose deaths involving other synthetic opioids (other than methadone)</t>
  </si>
  <si>
    <t>Drug overdose deaths involving heroin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</si>
  <si>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</si>
  <si>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</si>
  <si>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</si>
  <si>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</si>
  <si>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</si>
  <si>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</si>
  <si>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Drug Overdose Data</t>
  </si>
  <si>
    <t>Row Labels</t>
  </si>
  <si>
    <t>Grand Total</t>
  </si>
  <si>
    <t>Average of ESTIMATE</t>
  </si>
  <si>
    <t>Reports</t>
  </si>
  <si>
    <t>Column Labels</t>
  </si>
  <si>
    <t>Deaths per 100,000</t>
  </si>
  <si>
    <t>(All)</t>
  </si>
  <si>
    <t>(Multiple Items)</t>
  </si>
  <si>
    <t>African American</t>
  </si>
  <si>
    <t>Asian or Pacific Islander</t>
  </si>
  <si>
    <t>American Indian or Alaska Native</t>
  </si>
  <si>
    <t>Hispanic</t>
  </si>
  <si>
    <t>White</t>
  </si>
  <si>
    <t>STUB_LABEL_2</t>
  </si>
  <si>
    <t>Deaths by Race</t>
  </si>
  <si>
    <t>Deaths by Gender and Age Group</t>
  </si>
  <si>
    <t>Calculations</t>
  </si>
  <si>
    <t>Total Deaths per 100,000:</t>
  </si>
  <si>
    <t xml:space="preserve">Total Deaths per 100,000: </t>
  </si>
  <si>
    <t>Black</t>
  </si>
  <si>
    <t>Heroin</t>
  </si>
  <si>
    <t>Methodone</t>
  </si>
  <si>
    <t>All Opioids</t>
  </si>
  <si>
    <t>Percentage Increase</t>
  </si>
  <si>
    <t>Per Year Increase</t>
  </si>
  <si>
    <t>Summary Statistics</t>
  </si>
  <si>
    <t>All Drugs</t>
  </si>
  <si>
    <t>Methadone</t>
  </si>
  <si>
    <t>Natural and Semisynthetic Opioids</t>
  </si>
  <si>
    <t>Synthetic opioids (other than methadone)</t>
  </si>
  <si>
    <t>Deaths by Drug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</si>
</sst>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28"/>
      <color theme="0"/>
      <name val="Gill Sans MT"/>
      <family val="2"/>
      <scheme val="minor"/>
    </font>
    <font>
      <b/>
      <sz val="16"/>
      <color theme="0"/>
      <name val="Gill Sans MT"/>
      <family val="2"/>
      <scheme val="minor"/>
    </font>
    <font>
      <i/>
      <sz val="12"/>
      <color rgb="FF7F7F7F"/>
      <name val="Gill Sans MT"/>
      <family val="2"/>
      <scheme val="minor"/>
    </font>
    <font>
      <b/>
      <i/>
      <sz val="12"/>
      <color rgb="FF7F7F7F"/>
      <name val="Gill Sans MT"/>
      <family val="2"/>
      <scheme val="minor"/>
    </font>
    <font>
      <b/>
      <sz val="12"/>
      <color theme="3"/>
      <name val="Gill Sans MT"/>
      <family val="2"/>
      <scheme val="minor"/>
    </font>
    <font>
      <b/>
      <sz val="12"/>
      <color rgb="FF3F3F3F"/>
      <name val="Gill Sans MT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rgb="FFC00000"/>
      </left>
      <right/>
      <top style="thin">
        <color theme="4"/>
      </top>
      <bottom style="thin">
        <color theme="4"/>
      </bottom>
      <diagonal/>
    </border>
    <border>
      <left style="medium">
        <color rgb="FFC00000"/>
      </left>
      <right/>
      <top style="thin">
        <color theme="4"/>
      </top>
      <bottom/>
      <diagonal/>
    </border>
    <border>
      <left style="medium">
        <color rgb="FFC00000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9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18" fillId="9" borderId="0" xfId="18" applyFont="1"/>
    <xf numFmtId="0" fontId="18" fillId="9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4" borderId="0" xfId="0" applyFill="1"/>
    <xf numFmtId="0" fontId="18" fillId="33" borderId="0" xfId="42" applyFill="1"/>
    <xf numFmtId="0" fontId="0" fillId="33" borderId="0" xfId="0" applyFill="1"/>
    <xf numFmtId="0" fontId="15" fillId="0" borderId="0" xfId="16" applyBorder="1"/>
    <xf numFmtId="0" fontId="15" fillId="0" borderId="0" xfId="16" applyBorder="1" applyAlignment="1">
      <alignment horizontal="centerContinuous"/>
    </xf>
    <xf numFmtId="0" fontId="20" fillId="0" borderId="0" xfId="16" applyFont="1" applyBorder="1"/>
    <xf numFmtId="0" fontId="19" fillId="33" borderId="12" xfId="3" applyFont="1" applyFill="1" applyBorder="1"/>
    <xf numFmtId="0" fontId="19" fillId="33" borderId="13" xfId="3" applyFont="1" applyFill="1" applyBorder="1"/>
    <xf numFmtId="0" fontId="19" fillId="33" borderId="11" xfId="3" applyFont="1" applyFill="1" applyBorder="1"/>
    <xf numFmtId="0" fontId="19" fillId="33" borderId="14" xfId="3" applyFont="1" applyFill="1" applyBorder="1"/>
    <xf numFmtId="0" fontId="19" fillId="33" borderId="10" xfId="3" applyFont="1" applyFill="1" applyBorder="1"/>
    <xf numFmtId="0" fontId="19" fillId="33" borderId="15" xfId="3" applyFont="1" applyFill="1" applyBorder="1"/>
    <xf numFmtId="0" fontId="19" fillId="33" borderId="16" xfId="3" applyFont="1" applyFill="1" applyBorder="1"/>
    <xf numFmtId="0" fontId="22" fillId="0" borderId="17" xfId="4" applyFont="1" applyBorder="1" applyAlignment="1">
      <alignment horizontal="centerContinuous"/>
    </xf>
    <xf numFmtId="0" fontId="5" fillId="0" borderId="18" xfId="4" applyBorder="1" applyAlignment="1">
      <alignment horizontal="centerContinuous"/>
    </xf>
    <xf numFmtId="0" fontId="5" fillId="0" borderId="19" xfId="4" applyBorder="1" applyAlignment="1">
      <alignment horizontal="centerContinuous"/>
    </xf>
    <xf numFmtId="0" fontId="21" fillId="0" borderId="20" xfId="16" applyFont="1" applyBorder="1"/>
    <xf numFmtId="0" fontId="23" fillId="6" borderId="21" xfId="10" applyFont="1" applyBorder="1"/>
    <xf numFmtId="0" fontId="21" fillId="0" borderId="20" xfId="16" applyFont="1" applyBorder="1" applyAlignment="1">
      <alignment horizontal="centerContinuous"/>
    </xf>
    <xf numFmtId="0" fontId="21" fillId="0" borderId="22" xfId="16" applyFont="1" applyBorder="1" applyAlignment="1">
      <alignment horizontal="centerContinuous"/>
    </xf>
    <xf numFmtId="0" fontId="15" fillId="0" borderId="23" xfId="16" applyBorder="1" applyAlignment="1">
      <alignment horizontal="centerContinuous"/>
    </xf>
    <xf numFmtId="0" fontId="23" fillId="6" borderId="24" xfId="10" applyFont="1" applyBorder="1"/>
    <xf numFmtId="0" fontId="10" fillId="6" borderId="21" xfId="10" applyBorder="1"/>
    <xf numFmtId="164" fontId="10" fillId="6" borderId="21" xfId="43" applyNumberFormat="1" applyFont="1" applyFill="1" applyBorder="1"/>
    <xf numFmtId="164" fontId="10" fillId="6" borderId="24" xfId="43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itle Style" xfId="42" xr:uid="{F53D701F-3C2C-4D4F-BD51-4C57A962E8B3}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2).xlsx]Pivot_Gender!Pivot_Gender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 by Gender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Pivot_Gender!$B$5:$B$6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Pivot_Gender!$A$7:$A$27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Pivot_Gender!$B$7:$B$27</c:f>
              <c:numCache>
                <c:formatCode>General</c:formatCode>
                <c:ptCount val="20"/>
                <c:pt idx="0">
                  <c:v>3.9</c:v>
                </c:pt>
                <c:pt idx="1">
                  <c:v>4.0999999999999996</c:v>
                </c:pt>
                <c:pt idx="2">
                  <c:v>4.5999999999999996</c:v>
                </c:pt>
                <c:pt idx="3">
                  <c:v>5.8</c:v>
                </c:pt>
                <c:pt idx="4">
                  <c:v>6.4</c:v>
                </c:pt>
                <c:pt idx="5">
                  <c:v>6.9</c:v>
                </c:pt>
                <c:pt idx="6">
                  <c:v>7.4</c:v>
                </c:pt>
                <c:pt idx="7">
                  <c:v>8.3000000000000007</c:v>
                </c:pt>
                <c:pt idx="8">
                  <c:v>9</c:v>
                </c:pt>
                <c:pt idx="9">
                  <c:v>9</c:v>
                </c:pt>
                <c:pt idx="10">
                  <c:v>9.1999999999999993</c:v>
                </c:pt>
                <c:pt idx="11">
                  <c:v>9.8000000000000007</c:v>
                </c:pt>
                <c:pt idx="12">
                  <c:v>10.3</c:v>
                </c:pt>
                <c:pt idx="13">
                  <c:v>10.3</c:v>
                </c:pt>
                <c:pt idx="14">
                  <c:v>10.7</c:v>
                </c:pt>
                <c:pt idx="15">
                  <c:v>11.3</c:v>
                </c:pt>
                <c:pt idx="16">
                  <c:v>11.9</c:v>
                </c:pt>
                <c:pt idx="17">
                  <c:v>13.5</c:v>
                </c:pt>
                <c:pt idx="18">
                  <c:v>14.3</c:v>
                </c:pt>
                <c:pt idx="19">
                  <c:v>13.5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0-4675-BB50-70B0E1C83010}"/>
            </c:ext>
          </c:extLst>
        </c:ser>
        <c:ser>
          <c:idx val="1"/>
          <c:order val="1"/>
          <c:tx>
            <c:strRef>
              <c:f>Pivot_Gender!$C$5:$C$6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Pivot_Gender!$A$7:$A$27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Pivot_Gender!$C$7:$C$27</c:f>
              <c:numCache>
                <c:formatCode>General</c:formatCode>
                <c:ptCount val="20"/>
                <c:pt idx="0">
                  <c:v>8.1999999999999993</c:v>
                </c:pt>
                <c:pt idx="1">
                  <c:v>8.4</c:v>
                </c:pt>
                <c:pt idx="2">
                  <c:v>9</c:v>
                </c:pt>
                <c:pt idx="3">
                  <c:v>10.6</c:v>
                </c:pt>
                <c:pt idx="4">
                  <c:v>11.5</c:v>
                </c:pt>
                <c:pt idx="5">
                  <c:v>11.9</c:v>
                </c:pt>
                <c:pt idx="6">
                  <c:v>12.9</c:v>
                </c:pt>
                <c:pt idx="7">
                  <c:v>14.9</c:v>
                </c:pt>
                <c:pt idx="8">
                  <c:v>15.1</c:v>
                </c:pt>
                <c:pt idx="9">
                  <c:v>15</c:v>
                </c:pt>
                <c:pt idx="10">
                  <c:v>15</c:v>
                </c:pt>
                <c:pt idx="11">
                  <c:v>15.2</c:v>
                </c:pt>
                <c:pt idx="12">
                  <c:v>16.3</c:v>
                </c:pt>
                <c:pt idx="13">
                  <c:v>16.3</c:v>
                </c:pt>
                <c:pt idx="14">
                  <c:v>17.2</c:v>
                </c:pt>
                <c:pt idx="15">
                  <c:v>18.399999999999999</c:v>
                </c:pt>
                <c:pt idx="16">
                  <c:v>20.8</c:v>
                </c:pt>
                <c:pt idx="17">
                  <c:v>26.1</c:v>
                </c:pt>
                <c:pt idx="18">
                  <c:v>29</c:v>
                </c:pt>
                <c:pt idx="19">
                  <c:v>27.9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A0-4675-BB50-70B0E1C83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001567"/>
        <c:axId val="1836002527"/>
      </c:lineChart>
      <c:catAx>
        <c:axId val="1836001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02527"/>
        <c:crosses val="autoZero"/>
        <c:auto val="1"/>
        <c:lblAlgn val="ctr"/>
        <c:lblOffset val="100"/>
        <c:noMultiLvlLbl val="0"/>
      </c:catAx>
      <c:valAx>
        <c:axId val="183600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  <a:r>
                  <a:rPr lang="en-US" baseline="0"/>
                  <a:t> per 100,00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00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2).xlsx]Pivot_Age!Pivot_Age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</a:t>
            </a:r>
            <a:r>
              <a:rPr lang="en-US" baseline="0"/>
              <a:t> by Age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Pivot_Age!$B$6:$B$7</c:f>
              <c:strCache>
                <c:ptCount val="1"/>
                <c:pt idx="0">
                  <c:v>15-24 years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Pivot_Age!$A$8:$A$28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Pivot_Age!$B$8:$B$28</c:f>
              <c:numCache>
                <c:formatCode>General</c:formatCode>
                <c:ptCount val="20"/>
                <c:pt idx="0">
                  <c:v>3.2</c:v>
                </c:pt>
                <c:pt idx="1">
                  <c:v>3.7</c:v>
                </c:pt>
                <c:pt idx="2">
                  <c:v>4.2</c:v>
                </c:pt>
                <c:pt idx="3">
                  <c:v>5.0999999999999996</c:v>
                </c:pt>
                <c:pt idx="4">
                  <c:v>6</c:v>
                </c:pt>
                <c:pt idx="5">
                  <c:v>6.6</c:v>
                </c:pt>
                <c:pt idx="6">
                  <c:v>6.9</c:v>
                </c:pt>
                <c:pt idx="7">
                  <c:v>8.1</c:v>
                </c:pt>
                <c:pt idx="8">
                  <c:v>8.1999999999999993</c:v>
                </c:pt>
                <c:pt idx="9">
                  <c:v>8</c:v>
                </c:pt>
                <c:pt idx="10">
                  <c:v>7.7</c:v>
                </c:pt>
                <c:pt idx="11">
                  <c:v>8.1999999999999993</c:v>
                </c:pt>
                <c:pt idx="12">
                  <c:v>8.6</c:v>
                </c:pt>
                <c:pt idx="13">
                  <c:v>8</c:v>
                </c:pt>
                <c:pt idx="14">
                  <c:v>8.3000000000000007</c:v>
                </c:pt>
                <c:pt idx="15">
                  <c:v>8.6</c:v>
                </c:pt>
                <c:pt idx="16">
                  <c:v>9.6999999999999993</c:v>
                </c:pt>
                <c:pt idx="17">
                  <c:v>12.4</c:v>
                </c:pt>
                <c:pt idx="18">
                  <c:v>12.6</c:v>
                </c:pt>
                <c:pt idx="19">
                  <c:v>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5-4F7C-A945-0C487AD57973}"/>
            </c:ext>
          </c:extLst>
        </c:ser>
        <c:ser>
          <c:idx val="1"/>
          <c:order val="1"/>
          <c:tx>
            <c:strRef>
              <c:f>Pivot_Age!$C$6:$C$7</c:f>
              <c:strCache>
                <c:ptCount val="1"/>
                <c:pt idx="0">
                  <c:v>25-34 years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Pivot_Age!$A$8:$A$28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Pivot_Age!$C$8:$C$28</c:f>
              <c:numCache>
                <c:formatCode>General</c:formatCode>
                <c:ptCount val="20"/>
                <c:pt idx="0">
                  <c:v>8.1</c:v>
                </c:pt>
                <c:pt idx="1">
                  <c:v>7.9</c:v>
                </c:pt>
                <c:pt idx="2">
                  <c:v>8.6</c:v>
                </c:pt>
                <c:pt idx="3">
                  <c:v>10.5</c:v>
                </c:pt>
                <c:pt idx="4">
                  <c:v>11.4</c:v>
                </c:pt>
                <c:pt idx="5">
                  <c:v>11.9</c:v>
                </c:pt>
                <c:pt idx="6">
                  <c:v>13.6</c:v>
                </c:pt>
                <c:pt idx="7">
                  <c:v>16.100000000000001</c:v>
                </c:pt>
                <c:pt idx="8">
                  <c:v>16.8</c:v>
                </c:pt>
                <c:pt idx="9">
                  <c:v>16.8</c:v>
                </c:pt>
                <c:pt idx="10">
                  <c:v>17.2</c:v>
                </c:pt>
                <c:pt idx="11">
                  <c:v>18.399999999999999</c:v>
                </c:pt>
                <c:pt idx="12">
                  <c:v>20.2</c:v>
                </c:pt>
                <c:pt idx="13">
                  <c:v>20.100000000000001</c:v>
                </c:pt>
                <c:pt idx="14">
                  <c:v>20.9</c:v>
                </c:pt>
                <c:pt idx="15">
                  <c:v>23.1</c:v>
                </c:pt>
                <c:pt idx="16">
                  <c:v>26.9</c:v>
                </c:pt>
                <c:pt idx="17">
                  <c:v>34.6</c:v>
                </c:pt>
                <c:pt idx="18">
                  <c:v>38.4</c:v>
                </c:pt>
                <c:pt idx="19">
                  <c:v>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76-44AC-B252-7C8379B1878C}"/>
            </c:ext>
          </c:extLst>
        </c:ser>
        <c:ser>
          <c:idx val="2"/>
          <c:order val="2"/>
          <c:tx>
            <c:strRef>
              <c:f>Pivot_Age!$D$6:$D$7</c:f>
              <c:strCache>
                <c:ptCount val="1"/>
                <c:pt idx="0">
                  <c:v>35-44 years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Pivot_Age!$A$8:$A$28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Pivot_Age!$D$8:$D$28</c:f>
              <c:numCache>
                <c:formatCode>General</c:formatCode>
                <c:ptCount val="20"/>
                <c:pt idx="0">
                  <c:v>14</c:v>
                </c:pt>
                <c:pt idx="1">
                  <c:v>14.3</c:v>
                </c:pt>
                <c:pt idx="2">
                  <c:v>15.5</c:v>
                </c:pt>
                <c:pt idx="3">
                  <c:v>18.100000000000001</c:v>
                </c:pt>
                <c:pt idx="4">
                  <c:v>18.899999999999999</c:v>
                </c:pt>
                <c:pt idx="5">
                  <c:v>19.3</c:v>
                </c:pt>
                <c:pt idx="6">
                  <c:v>19.600000000000001</c:v>
                </c:pt>
                <c:pt idx="7">
                  <c:v>21.7</c:v>
                </c:pt>
                <c:pt idx="8">
                  <c:v>21.4</c:v>
                </c:pt>
                <c:pt idx="9">
                  <c:v>21.1</c:v>
                </c:pt>
                <c:pt idx="10">
                  <c:v>20.5</c:v>
                </c:pt>
                <c:pt idx="11">
                  <c:v>20.8</c:v>
                </c:pt>
                <c:pt idx="12">
                  <c:v>22.5</c:v>
                </c:pt>
                <c:pt idx="13">
                  <c:v>22.1</c:v>
                </c:pt>
                <c:pt idx="14">
                  <c:v>23</c:v>
                </c:pt>
                <c:pt idx="15">
                  <c:v>25</c:v>
                </c:pt>
                <c:pt idx="16">
                  <c:v>28.3</c:v>
                </c:pt>
                <c:pt idx="17">
                  <c:v>35</c:v>
                </c:pt>
                <c:pt idx="18">
                  <c:v>39</c:v>
                </c:pt>
                <c:pt idx="19">
                  <c:v>38.299999999999997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476-44AC-B252-7C8379B1878C}"/>
            </c:ext>
          </c:extLst>
        </c:ser>
        <c:ser>
          <c:idx val="3"/>
          <c:order val="3"/>
          <c:tx>
            <c:strRef>
              <c:f>Pivot_Age!$E$6:$E$7</c:f>
              <c:strCache>
                <c:ptCount val="1"/>
                <c:pt idx="0">
                  <c:v>45-54 years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Pivot_Age!$A$8:$A$28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Pivot_Age!$E$8:$E$28</c:f>
              <c:numCache>
                <c:formatCode>General</c:formatCode>
                <c:ptCount val="20"/>
                <c:pt idx="0">
                  <c:v>11.1</c:v>
                </c:pt>
                <c:pt idx="1">
                  <c:v>11.6</c:v>
                </c:pt>
                <c:pt idx="2">
                  <c:v>13</c:v>
                </c:pt>
                <c:pt idx="3">
                  <c:v>16.2</c:v>
                </c:pt>
                <c:pt idx="4">
                  <c:v>17.899999999999999</c:v>
                </c:pt>
                <c:pt idx="5">
                  <c:v>19.3</c:v>
                </c:pt>
                <c:pt idx="6">
                  <c:v>21.1</c:v>
                </c:pt>
                <c:pt idx="7">
                  <c:v>24.1</c:v>
                </c:pt>
                <c:pt idx="8">
                  <c:v>25.1</c:v>
                </c:pt>
                <c:pt idx="9">
                  <c:v>25.2</c:v>
                </c:pt>
                <c:pt idx="10">
                  <c:v>25.4</c:v>
                </c:pt>
                <c:pt idx="11">
                  <c:v>25.1</c:v>
                </c:pt>
                <c:pt idx="12">
                  <c:v>26.7</c:v>
                </c:pt>
                <c:pt idx="13">
                  <c:v>26.9</c:v>
                </c:pt>
                <c:pt idx="14">
                  <c:v>27.5</c:v>
                </c:pt>
                <c:pt idx="15">
                  <c:v>28.2</c:v>
                </c:pt>
                <c:pt idx="16">
                  <c:v>30</c:v>
                </c:pt>
                <c:pt idx="17">
                  <c:v>34.5</c:v>
                </c:pt>
                <c:pt idx="18">
                  <c:v>37.700000000000003</c:v>
                </c:pt>
                <c:pt idx="19">
                  <c:v>35.299999999999997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476-44AC-B252-7C8379B1878C}"/>
            </c:ext>
          </c:extLst>
        </c:ser>
        <c:ser>
          <c:idx val="4"/>
          <c:order val="4"/>
          <c:tx>
            <c:strRef>
              <c:f>Pivot_Age!$F$6:$F$7</c:f>
              <c:strCache>
                <c:ptCount val="1"/>
                <c:pt idx="0">
                  <c:v>55-64 years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Pivot_Age!$A$8:$A$28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Pivot_Age!$F$8:$F$28</c:f>
              <c:numCache>
                <c:formatCode>General</c:formatCode>
                <c:ptCount val="20"/>
                <c:pt idx="0">
                  <c:v>4.2</c:v>
                </c:pt>
                <c:pt idx="1">
                  <c:v>4.2</c:v>
                </c:pt>
                <c:pt idx="2">
                  <c:v>4.7</c:v>
                </c:pt>
                <c:pt idx="3">
                  <c:v>6</c:v>
                </c:pt>
                <c:pt idx="4">
                  <c:v>6.9</c:v>
                </c:pt>
                <c:pt idx="5">
                  <c:v>7.8</c:v>
                </c:pt>
                <c:pt idx="6">
                  <c:v>9</c:v>
                </c:pt>
                <c:pt idx="7">
                  <c:v>10.5</c:v>
                </c:pt>
                <c:pt idx="8">
                  <c:v>12.2</c:v>
                </c:pt>
                <c:pt idx="9">
                  <c:v>12.9</c:v>
                </c:pt>
                <c:pt idx="10">
                  <c:v>13.7</c:v>
                </c:pt>
                <c:pt idx="11">
                  <c:v>15</c:v>
                </c:pt>
                <c:pt idx="12">
                  <c:v>15.9</c:v>
                </c:pt>
                <c:pt idx="13">
                  <c:v>16.600000000000001</c:v>
                </c:pt>
                <c:pt idx="14">
                  <c:v>19.2</c:v>
                </c:pt>
                <c:pt idx="15">
                  <c:v>20.3</c:v>
                </c:pt>
                <c:pt idx="16">
                  <c:v>21.8</c:v>
                </c:pt>
                <c:pt idx="17">
                  <c:v>25.6</c:v>
                </c:pt>
                <c:pt idx="18">
                  <c:v>28</c:v>
                </c:pt>
                <c:pt idx="19">
                  <c:v>28.3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476-44AC-B252-7C8379B18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0277519"/>
        <c:axId val="1450277039"/>
      </c:lineChart>
      <c:catAx>
        <c:axId val="1450277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7039"/>
        <c:crosses val="autoZero"/>
        <c:auto val="1"/>
        <c:lblAlgn val="ctr"/>
        <c:lblOffset val="100"/>
        <c:noMultiLvlLbl val="0"/>
      </c:catAx>
      <c:valAx>
        <c:axId val="145027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  <a:r>
                  <a:rPr lang="en-US" baseline="0"/>
                  <a:t> per 100,000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7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2).xlsx]Pivot_Race_Male!PivotTable1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 by Race (Male)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Pivot_Race_Male!$B$4:$B$5</c:f>
              <c:strCache>
                <c:ptCount val="1"/>
                <c:pt idx="0">
                  <c:v>American Indian or Alaska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Pivot_Race_Male!$A$6:$A$26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Pivot_Race_Male!$B$6:$B$26</c:f>
              <c:numCache>
                <c:formatCode>General</c:formatCode>
                <c:ptCount val="20"/>
                <c:pt idx="0">
                  <c:v>4.45</c:v>
                </c:pt>
                <c:pt idx="1">
                  <c:v>4.75</c:v>
                </c:pt>
                <c:pt idx="2">
                  <c:v>4.45</c:v>
                </c:pt>
                <c:pt idx="3">
                  <c:v>4.8666666666666663</c:v>
                </c:pt>
                <c:pt idx="4">
                  <c:v>5.3666666666666671</c:v>
                </c:pt>
                <c:pt idx="5">
                  <c:v>5.3999999999999995</c:v>
                </c:pt>
                <c:pt idx="6">
                  <c:v>5.125</c:v>
                </c:pt>
                <c:pt idx="7">
                  <c:v>6.3000000000000007</c:v>
                </c:pt>
                <c:pt idx="8">
                  <c:v>5.0250000000000004</c:v>
                </c:pt>
                <c:pt idx="9">
                  <c:v>4.916666666666667</c:v>
                </c:pt>
                <c:pt idx="10">
                  <c:v>5.75</c:v>
                </c:pt>
                <c:pt idx="11">
                  <c:v>5.8250000000000002</c:v>
                </c:pt>
                <c:pt idx="12">
                  <c:v>5.28</c:v>
                </c:pt>
                <c:pt idx="13">
                  <c:v>5.6</c:v>
                </c:pt>
                <c:pt idx="14">
                  <c:v>5.46</c:v>
                </c:pt>
                <c:pt idx="15">
                  <c:v>6.0333333333333341</c:v>
                </c:pt>
                <c:pt idx="16">
                  <c:v>6.0333333333333341</c:v>
                </c:pt>
                <c:pt idx="17">
                  <c:v>6.6500000000000012</c:v>
                </c:pt>
                <c:pt idx="18">
                  <c:v>7.6833333333333327</c:v>
                </c:pt>
                <c:pt idx="19">
                  <c:v>8.9400000000000013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6-49C8-812F-62BE2BFBC76D}"/>
            </c:ext>
          </c:extLst>
        </c:ser>
        <c:ser>
          <c:idx val="1"/>
          <c:order val="1"/>
          <c:tx>
            <c:strRef>
              <c:f>Pivot_Race_Male!$C$4:$C$5</c:f>
              <c:strCache>
                <c:ptCount val="1"/>
                <c:pt idx="0">
                  <c:v>Asian or Pacific Islander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Pivot_Race_Male!$A$6:$A$26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Pivot_Race_Male!$C$6:$C$26</c:f>
              <c:numCache>
                <c:formatCode>General</c:formatCode>
                <c:ptCount val="20"/>
                <c:pt idx="0">
                  <c:v>1.5</c:v>
                </c:pt>
                <c:pt idx="1">
                  <c:v>0.95</c:v>
                </c:pt>
                <c:pt idx="2">
                  <c:v>1</c:v>
                </c:pt>
                <c:pt idx="3">
                  <c:v>1.0333333333333332</c:v>
                </c:pt>
                <c:pt idx="4">
                  <c:v>1.1000000000000001</c:v>
                </c:pt>
                <c:pt idx="5">
                  <c:v>1.4</c:v>
                </c:pt>
                <c:pt idx="6">
                  <c:v>1.1333333333333333</c:v>
                </c:pt>
                <c:pt idx="7">
                  <c:v>1.1666666666666667</c:v>
                </c:pt>
                <c:pt idx="8">
                  <c:v>1.0666666666666667</c:v>
                </c:pt>
                <c:pt idx="9">
                  <c:v>1.0333333333333332</c:v>
                </c:pt>
                <c:pt idx="10">
                  <c:v>1.4000000000000001</c:v>
                </c:pt>
                <c:pt idx="11">
                  <c:v>1.3</c:v>
                </c:pt>
                <c:pt idx="12">
                  <c:v>1.1400000000000001</c:v>
                </c:pt>
                <c:pt idx="13">
                  <c:v>1.0399999999999998</c:v>
                </c:pt>
                <c:pt idx="14">
                  <c:v>1.4</c:v>
                </c:pt>
                <c:pt idx="15">
                  <c:v>1.22</c:v>
                </c:pt>
                <c:pt idx="16">
                  <c:v>1.52</c:v>
                </c:pt>
                <c:pt idx="17">
                  <c:v>1.9</c:v>
                </c:pt>
                <c:pt idx="18">
                  <c:v>2.12</c:v>
                </c:pt>
                <c:pt idx="19">
                  <c:v>2.2199999999999998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6-49C8-812F-62BE2BFBC76D}"/>
            </c:ext>
          </c:extLst>
        </c:ser>
        <c:ser>
          <c:idx val="2"/>
          <c:order val="2"/>
          <c:tx>
            <c:strRef>
              <c:f>Pivot_Race_Male!$D$4:$D$5</c:f>
              <c:strCache>
                <c:ptCount val="1"/>
                <c:pt idx="0">
                  <c:v>African American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Pivot_Race_Male!$A$6:$A$26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Pivot_Race_Male!$D$6:$D$26</c:f>
              <c:numCache>
                <c:formatCode>General</c:formatCode>
                <c:ptCount val="20"/>
                <c:pt idx="0">
                  <c:v>3.96</c:v>
                </c:pt>
                <c:pt idx="1">
                  <c:v>3.2166666666666668</c:v>
                </c:pt>
                <c:pt idx="2">
                  <c:v>3.1833333333333336</c:v>
                </c:pt>
                <c:pt idx="3">
                  <c:v>3.3333333333333335</c:v>
                </c:pt>
                <c:pt idx="4">
                  <c:v>3.2000000000000006</c:v>
                </c:pt>
                <c:pt idx="5">
                  <c:v>3.0833333333333335</c:v>
                </c:pt>
                <c:pt idx="6">
                  <c:v>3.5166666666666671</c:v>
                </c:pt>
                <c:pt idx="7">
                  <c:v>4.3499999999999996</c:v>
                </c:pt>
                <c:pt idx="8">
                  <c:v>3.5499999999999994</c:v>
                </c:pt>
                <c:pt idx="9">
                  <c:v>3.25</c:v>
                </c:pt>
                <c:pt idx="10">
                  <c:v>3.2666666666666671</c:v>
                </c:pt>
                <c:pt idx="11">
                  <c:v>2.9833333333333329</c:v>
                </c:pt>
                <c:pt idx="12">
                  <c:v>3.3000000000000003</c:v>
                </c:pt>
                <c:pt idx="13">
                  <c:v>3.5</c:v>
                </c:pt>
                <c:pt idx="14">
                  <c:v>4.2666666666666666</c:v>
                </c:pt>
                <c:pt idx="15">
                  <c:v>4.9333333333333336</c:v>
                </c:pt>
                <c:pt idx="16">
                  <c:v>6.166666666666667</c:v>
                </c:pt>
                <c:pt idx="17">
                  <c:v>9.6833333333333318</c:v>
                </c:pt>
                <c:pt idx="18">
                  <c:v>12.383333333333333</c:v>
                </c:pt>
                <c:pt idx="19">
                  <c:v>13.475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F6-49C8-812F-62BE2BFBC76D}"/>
            </c:ext>
          </c:extLst>
        </c:ser>
        <c:ser>
          <c:idx val="3"/>
          <c:order val="3"/>
          <c:tx>
            <c:strRef>
              <c:f>Pivot_Race_Male!$E$4:$E$5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Pivot_Race_Male!$A$6:$A$26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Pivot_Race_Male!$E$6:$E$26</c:f>
              <c:numCache>
                <c:formatCode>General</c:formatCode>
                <c:ptCount val="20"/>
                <c:pt idx="0">
                  <c:v>3.2166666666666668</c:v>
                </c:pt>
                <c:pt idx="1">
                  <c:v>2.9799999999999995</c:v>
                </c:pt>
                <c:pt idx="2">
                  <c:v>2.8200000000000003</c:v>
                </c:pt>
                <c:pt idx="3">
                  <c:v>2.8000000000000003</c:v>
                </c:pt>
                <c:pt idx="4">
                  <c:v>2.9499999999999997</c:v>
                </c:pt>
                <c:pt idx="5">
                  <c:v>2.5500000000000003</c:v>
                </c:pt>
                <c:pt idx="6">
                  <c:v>2.7833333333333332</c:v>
                </c:pt>
                <c:pt idx="7">
                  <c:v>3.0666666666666664</c:v>
                </c:pt>
                <c:pt idx="8">
                  <c:v>3.0166666666666671</c:v>
                </c:pt>
                <c:pt idx="9">
                  <c:v>3.0333333333333337</c:v>
                </c:pt>
                <c:pt idx="10">
                  <c:v>2.9333333333333331</c:v>
                </c:pt>
                <c:pt idx="11">
                  <c:v>2.6333333333333333</c:v>
                </c:pt>
                <c:pt idx="12">
                  <c:v>2.8666666666666667</c:v>
                </c:pt>
                <c:pt idx="13">
                  <c:v>3.0666666666666664</c:v>
                </c:pt>
                <c:pt idx="14">
                  <c:v>3.4</c:v>
                </c:pt>
                <c:pt idx="15">
                  <c:v>3.5333333333333332</c:v>
                </c:pt>
                <c:pt idx="16">
                  <c:v>4.2</c:v>
                </c:pt>
                <c:pt idx="17">
                  <c:v>5.75</c:v>
                </c:pt>
                <c:pt idx="18">
                  <c:v>6.7</c:v>
                </c:pt>
                <c:pt idx="19">
                  <c:v>7.216666666666665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F6-49C8-812F-62BE2BFBC76D}"/>
            </c:ext>
          </c:extLst>
        </c:ser>
        <c:ser>
          <c:idx val="4"/>
          <c:order val="4"/>
          <c:tx>
            <c:strRef>
              <c:f>Pivot_Race_Male!$F$4:$F$5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Pivot_Race_Male!$A$6:$A$26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Pivot_Race_Male!$F$6:$F$26</c:f>
              <c:numCache>
                <c:formatCode>General</c:formatCode>
                <c:ptCount val="20"/>
                <c:pt idx="0">
                  <c:v>2.6666666666666665</c:v>
                </c:pt>
                <c:pt idx="1">
                  <c:v>2.7333333333333329</c:v>
                </c:pt>
                <c:pt idx="2">
                  <c:v>3.0333333333333332</c:v>
                </c:pt>
                <c:pt idx="3">
                  <c:v>3.7166666666666663</c:v>
                </c:pt>
                <c:pt idx="4">
                  <c:v>4.1499999999999995</c:v>
                </c:pt>
                <c:pt idx="5">
                  <c:v>4.333333333333333</c:v>
                </c:pt>
                <c:pt idx="6">
                  <c:v>4.6333333333333329</c:v>
                </c:pt>
                <c:pt idx="7">
                  <c:v>5.4833333333333334</c:v>
                </c:pt>
                <c:pt idx="8">
                  <c:v>5.7333333333333334</c:v>
                </c:pt>
                <c:pt idx="9">
                  <c:v>5.9833333333333334</c:v>
                </c:pt>
                <c:pt idx="10">
                  <c:v>6.05</c:v>
                </c:pt>
                <c:pt idx="11">
                  <c:v>6.2166666666666677</c:v>
                </c:pt>
                <c:pt idx="12">
                  <c:v>6.6666666666666679</c:v>
                </c:pt>
                <c:pt idx="13">
                  <c:v>6.7</c:v>
                </c:pt>
                <c:pt idx="14">
                  <c:v>7.1499999999999995</c:v>
                </c:pt>
                <c:pt idx="15">
                  <c:v>8.1166666666666654</c:v>
                </c:pt>
                <c:pt idx="16">
                  <c:v>9.5833333333333339</c:v>
                </c:pt>
                <c:pt idx="17">
                  <c:v>12.466666666666667</c:v>
                </c:pt>
                <c:pt idx="18">
                  <c:v>13.983333333333333</c:v>
                </c:pt>
                <c:pt idx="19">
                  <c:v>13.616666666666665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F6-49C8-812F-62BE2BFBC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814448"/>
        <c:axId val="1611802448"/>
      </c:lineChart>
      <c:catAx>
        <c:axId val="161181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02448"/>
        <c:crosses val="autoZero"/>
        <c:auto val="1"/>
        <c:lblAlgn val="ctr"/>
        <c:lblOffset val="100"/>
        <c:noMultiLvlLbl val="0"/>
      </c:catAx>
      <c:valAx>
        <c:axId val="16118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181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2).xlsx]Pivot_Race_Female!PivotTable3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 by Race (Female)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Pivot_Race_Female!$B$4:$B$5</c:f>
              <c:strCache>
                <c:ptCount val="1"/>
                <c:pt idx="0">
                  <c:v>American Indian or Alaska 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Pivot_Race_Female!$A$6:$A$26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Pivot_Race_Female!$B$6:$B$26</c:f>
              <c:numCache>
                <c:formatCode>General</c:formatCode>
                <c:ptCount val="20"/>
                <c:pt idx="0">
                  <c:v>3.25</c:v>
                </c:pt>
                <c:pt idx="1">
                  <c:v>2.5499999999999998</c:v>
                </c:pt>
                <c:pt idx="2">
                  <c:v>3.85</c:v>
                </c:pt>
                <c:pt idx="3">
                  <c:v>4.0999999999999996</c:v>
                </c:pt>
                <c:pt idx="4">
                  <c:v>4.0666666666666664</c:v>
                </c:pt>
                <c:pt idx="5">
                  <c:v>4.2333333333333334</c:v>
                </c:pt>
                <c:pt idx="6">
                  <c:v>4.125</c:v>
                </c:pt>
                <c:pt idx="7">
                  <c:v>3.5249999999999999</c:v>
                </c:pt>
                <c:pt idx="8">
                  <c:v>4.8250000000000002</c:v>
                </c:pt>
                <c:pt idx="9">
                  <c:v>3.78</c:v>
                </c:pt>
                <c:pt idx="10">
                  <c:v>4.08</c:v>
                </c:pt>
                <c:pt idx="11">
                  <c:v>4.22</c:v>
                </c:pt>
                <c:pt idx="12">
                  <c:v>4.38</c:v>
                </c:pt>
                <c:pt idx="13">
                  <c:v>5.04</c:v>
                </c:pt>
                <c:pt idx="14">
                  <c:v>4.82</c:v>
                </c:pt>
                <c:pt idx="15">
                  <c:v>4.58</c:v>
                </c:pt>
                <c:pt idx="16">
                  <c:v>4.8</c:v>
                </c:pt>
                <c:pt idx="17">
                  <c:v>5.6599999999999993</c:v>
                </c:pt>
                <c:pt idx="18">
                  <c:v>4.8833333333333329</c:v>
                </c:pt>
                <c:pt idx="19">
                  <c:v>5.44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84-44A2-9B3B-9709685CC3E5}"/>
            </c:ext>
          </c:extLst>
        </c:ser>
        <c:ser>
          <c:idx val="1"/>
          <c:order val="1"/>
          <c:tx>
            <c:strRef>
              <c:f>Pivot_Race_Female!$C$4:$C$5</c:f>
              <c:strCache>
                <c:ptCount val="1"/>
                <c:pt idx="0">
                  <c:v>Asian or Pacific Islander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Pivot_Race_Female!$A$6:$A$26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Pivot_Race_Female!$C$6:$C$26</c:f>
              <c:numCache>
                <c:formatCode>General</c:formatCode>
                <c:ptCount val="20"/>
                <c:pt idx="0">
                  <c:v>1</c:v>
                </c:pt>
                <c:pt idx="1">
                  <c:v>0.8</c:v>
                </c:pt>
                <c:pt idx="2">
                  <c:v>0.8</c:v>
                </c:pt>
                <c:pt idx="3">
                  <c:v>1.1000000000000001</c:v>
                </c:pt>
                <c:pt idx="4">
                  <c:v>1.2</c:v>
                </c:pt>
                <c:pt idx="5">
                  <c:v>0.70000000000000007</c:v>
                </c:pt>
                <c:pt idx="6">
                  <c:v>0.85000000000000009</c:v>
                </c:pt>
                <c:pt idx="7">
                  <c:v>0.89999999999999991</c:v>
                </c:pt>
                <c:pt idx="8">
                  <c:v>1</c:v>
                </c:pt>
                <c:pt idx="9">
                  <c:v>0.73333333333333339</c:v>
                </c:pt>
                <c:pt idx="10">
                  <c:v>0.66666666666666663</c:v>
                </c:pt>
                <c:pt idx="11">
                  <c:v>0.79999999999999993</c:v>
                </c:pt>
                <c:pt idx="12">
                  <c:v>0.80000000000000016</c:v>
                </c:pt>
                <c:pt idx="13">
                  <c:v>0.76666666666666661</c:v>
                </c:pt>
                <c:pt idx="14">
                  <c:v>0.70000000000000007</c:v>
                </c:pt>
                <c:pt idx="15">
                  <c:v>0.8666666666666667</c:v>
                </c:pt>
                <c:pt idx="16">
                  <c:v>0.6</c:v>
                </c:pt>
                <c:pt idx="17">
                  <c:v>0.7</c:v>
                </c:pt>
                <c:pt idx="18">
                  <c:v>0.78</c:v>
                </c:pt>
                <c:pt idx="19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84-44A2-9B3B-9709685CC3E5}"/>
            </c:ext>
          </c:extLst>
        </c:ser>
        <c:ser>
          <c:idx val="2"/>
          <c:order val="2"/>
          <c:tx>
            <c:strRef>
              <c:f>Pivot_Race_Female!$D$4:$D$5</c:f>
              <c:strCache>
                <c:ptCount val="1"/>
                <c:pt idx="0">
                  <c:v>African American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Pivot_Race_Female!$A$6:$A$26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Pivot_Race_Female!$D$6:$D$26</c:f>
              <c:numCache>
                <c:formatCode>General</c:formatCode>
                <c:ptCount val="20"/>
                <c:pt idx="0">
                  <c:v>1.24</c:v>
                </c:pt>
                <c:pt idx="1">
                  <c:v>1.2799999999999998</c:v>
                </c:pt>
                <c:pt idx="2">
                  <c:v>1.1666666666666667</c:v>
                </c:pt>
                <c:pt idx="3">
                  <c:v>1.3999999999999997</c:v>
                </c:pt>
                <c:pt idx="4">
                  <c:v>1.4166666666666667</c:v>
                </c:pt>
                <c:pt idx="5">
                  <c:v>1.5333333333333332</c:v>
                </c:pt>
                <c:pt idx="6">
                  <c:v>1.6500000000000001</c:v>
                </c:pt>
                <c:pt idx="7">
                  <c:v>1.8166666666666667</c:v>
                </c:pt>
                <c:pt idx="8">
                  <c:v>1.8</c:v>
                </c:pt>
                <c:pt idx="9">
                  <c:v>1.6166666666666665</c:v>
                </c:pt>
                <c:pt idx="10">
                  <c:v>1.7166666666666666</c:v>
                </c:pt>
                <c:pt idx="11">
                  <c:v>1.7833333333333334</c:v>
                </c:pt>
                <c:pt idx="12">
                  <c:v>1.8499999999999999</c:v>
                </c:pt>
                <c:pt idx="13">
                  <c:v>1.9166666666666667</c:v>
                </c:pt>
                <c:pt idx="14">
                  <c:v>2.0666666666666669</c:v>
                </c:pt>
                <c:pt idx="15">
                  <c:v>2.4499999999999997</c:v>
                </c:pt>
                <c:pt idx="16">
                  <c:v>2.7000000000000006</c:v>
                </c:pt>
                <c:pt idx="17">
                  <c:v>3.9333333333333336</c:v>
                </c:pt>
                <c:pt idx="18">
                  <c:v>4.55</c:v>
                </c:pt>
                <c:pt idx="19">
                  <c:v>4.7833333333333332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84-44A2-9B3B-9709685CC3E5}"/>
            </c:ext>
          </c:extLst>
        </c:ser>
        <c:ser>
          <c:idx val="3"/>
          <c:order val="3"/>
          <c:tx>
            <c:strRef>
              <c:f>Pivot_Race_Female!$E$4:$E$5</c:f>
              <c:strCache>
                <c:ptCount val="1"/>
                <c:pt idx="0">
                  <c:v>Hispanic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Pivot_Race_Female!$A$6:$A$26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Pivot_Race_Female!$E$6:$E$26</c:f>
              <c:numCache>
                <c:formatCode>General</c:formatCode>
                <c:ptCount val="20"/>
                <c:pt idx="0">
                  <c:v>0.92500000000000004</c:v>
                </c:pt>
                <c:pt idx="1">
                  <c:v>0.65999999999999992</c:v>
                </c:pt>
                <c:pt idx="2">
                  <c:v>0.78</c:v>
                </c:pt>
                <c:pt idx="3">
                  <c:v>0.91666666666666663</c:v>
                </c:pt>
                <c:pt idx="4">
                  <c:v>0.8833333333333333</c:v>
                </c:pt>
                <c:pt idx="5">
                  <c:v>0.93333333333333324</c:v>
                </c:pt>
                <c:pt idx="6">
                  <c:v>0.94999999999999984</c:v>
                </c:pt>
                <c:pt idx="7">
                  <c:v>1.0999999999999999</c:v>
                </c:pt>
                <c:pt idx="8">
                  <c:v>1</c:v>
                </c:pt>
                <c:pt idx="9">
                  <c:v>1.0833333333333333</c:v>
                </c:pt>
                <c:pt idx="10">
                  <c:v>1.1333333333333335</c:v>
                </c:pt>
                <c:pt idx="11">
                  <c:v>1.1500000000000001</c:v>
                </c:pt>
                <c:pt idx="12">
                  <c:v>1.2833333333333334</c:v>
                </c:pt>
                <c:pt idx="13">
                  <c:v>1.3166666666666667</c:v>
                </c:pt>
                <c:pt idx="14">
                  <c:v>1.3833333333333331</c:v>
                </c:pt>
                <c:pt idx="15">
                  <c:v>1.4833333333333332</c:v>
                </c:pt>
                <c:pt idx="16">
                  <c:v>1.5666666666666667</c:v>
                </c:pt>
                <c:pt idx="17">
                  <c:v>1.95</c:v>
                </c:pt>
                <c:pt idx="18">
                  <c:v>2.0166666666666666</c:v>
                </c:pt>
                <c:pt idx="19">
                  <c:v>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84-44A2-9B3B-9709685CC3E5}"/>
            </c:ext>
          </c:extLst>
        </c:ser>
        <c:ser>
          <c:idx val="4"/>
          <c:order val="4"/>
          <c:tx>
            <c:strRef>
              <c:f>Pivot_Race_Female!$F$4:$F$5</c:f>
              <c:strCache>
                <c:ptCount val="1"/>
                <c:pt idx="0">
                  <c:v>White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Pivot_Race_Female!$A$6:$A$26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Pivot_Race_Female!$F$6:$F$26</c:f>
              <c:numCache>
                <c:formatCode>General</c:formatCode>
                <c:ptCount val="20"/>
                <c:pt idx="0">
                  <c:v>1.1333333333333333</c:v>
                </c:pt>
                <c:pt idx="1">
                  <c:v>1.25</c:v>
                </c:pt>
                <c:pt idx="2">
                  <c:v>1.4666666666666668</c:v>
                </c:pt>
                <c:pt idx="3">
                  <c:v>1.9333333333333336</c:v>
                </c:pt>
                <c:pt idx="4">
                  <c:v>2.1666666666666665</c:v>
                </c:pt>
                <c:pt idx="5">
                  <c:v>2.3833333333333333</c:v>
                </c:pt>
                <c:pt idx="6">
                  <c:v>2.5999999999999996</c:v>
                </c:pt>
                <c:pt idx="7">
                  <c:v>2.9666666666666668</c:v>
                </c:pt>
                <c:pt idx="8">
                  <c:v>3.2666666666666671</c:v>
                </c:pt>
                <c:pt idx="9">
                  <c:v>3.3666666666666671</c:v>
                </c:pt>
                <c:pt idx="10">
                  <c:v>3.5</c:v>
                </c:pt>
                <c:pt idx="11">
                  <c:v>3.7333333333333329</c:v>
                </c:pt>
                <c:pt idx="12">
                  <c:v>4</c:v>
                </c:pt>
                <c:pt idx="13">
                  <c:v>4.0166666666666666</c:v>
                </c:pt>
                <c:pt idx="14">
                  <c:v>4.2666666666666666</c:v>
                </c:pt>
                <c:pt idx="15">
                  <c:v>4.7</c:v>
                </c:pt>
                <c:pt idx="16">
                  <c:v>5.2166666666666659</c:v>
                </c:pt>
                <c:pt idx="17">
                  <c:v>6.1166666666666663</c:v>
                </c:pt>
                <c:pt idx="18">
                  <c:v>6.7666666666666657</c:v>
                </c:pt>
                <c:pt idx="19">
                  <c:v>6.4666666666666677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84-44A2-9B3B-9709685CC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6716672"/>
        <c:axId val="1616718592"/>
      </c:lineChart>
      <c:catAx>
        <c:axId val="161671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18592"/>
        <c:crosses val="autoZero"/>
        <c:auto val="1"/>
        <c:lblAlgn val="ctr"/>
        <c:lblOffset val="100"/>
        <c:noMultiLvlLbl val="0"/>
      </c:catAx>
      <c:valAx>
        <c:axId val="161671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7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2).xlsx]Pivot_Drug_Type!PivotTable4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 by Drug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bg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>
                <a:lumMod val="40000"/>
                <a:lumOff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>
                <a:lumMod val="20000"/>
                <a:lumOff val="8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Pivot_Drug_Type!$B$4:$B$5</c:f>
              <c:strCache>
                <c:ptCount val="1"/>
                <c:pt idx="0">
                  <c:v>All Drugs</c:v>
                </c:pt>
              </c:strCache>
            </c:strRef>
          </c:tx>
          <c:spPr>
            <a:ln w="28575" cap="rnd">
              <a:solidFill>
                <a:schemeClr val="bg2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Pivot_Drug_Type!$B$6:$B$26</c:f>
              <c:numCache>
                <c:formatCode>General</c:formatCode>
                <c:ptCount val="20"/>
                <c:pt idx="0">
                  <c:v>6</c:v>
                </c:pt>
                <c:pt idx="1">
                  <c:v>6.2</c:v>
                </c:pt>
                <c:pt idx="2">
                  <c:v>6.8</c:v>
                </c:pt>
                <c:pt idx="3">
                  <c:v>8.1999999999999993</c:v>
                </c:pt>
                <c:pt idx="4">
                  <c:v>8.9</c:v>
                </c:pt>
                <c:pt idx="5">
                  <c:v>9.4</c:v>
                </c:pt>
                <c:pt idx="6">
                  <c:v>10.1</c:v>
                </c:pt>
                <c:pt idx="7">
                  <c:v>11.5</c:v>
                </c:pt>
                <c:pt idx="8">
                  <c:v>12</c:v>
                </c:pt>
                <c:pt idx="9">
                  <c:v>12</c:v>
                </c:pt>
                <c:pt idx="10">
                  <c:v>12.1</c:v>
                </c:pt>
                <c:pt idx="11">
                  <c:v>12.4</c:v>
                </c:pt>
                <c:pt idx="12">
                  <c:v>13.3</c:v>
                </c:pt>
                <c:pt idx="13">
                  <c:v>13.2</c:v>
                </c:pt>
                <c:pt idx="14">
                  <c:v>13.9</c:v>
                </c:pt>
                <c:pt idx="15">
                  <c:v>14.8</c:v>
                </c:pt>
                <c:pt idx="16">
                  <c:v>16.3</c:v>
                </c:pt>
                <c:pt idx="17">
                  <c:v>19.7</c:v>
                </c:pt>
                <c:pt idx="18">
                  <c:v>21.6</c:v>
                </c:pt>
                <c:pt idx="19">
                  <c:v>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4-4EF5-8B82-A32C8F3E823E}"/>
            </c:ext>
          </c:extLst>
        </c:ser>
        <c:ser>
          <c:idx val="1"/>
          <c:order val="1"/>
          <c:tx>
            <c:strRef>
              <c:f>Pivot_Drug_Type!$C$4:$C$5</c:f>
              <c:strCache>
                <c:ptCount val="1"/>
                <c:pt idx="0">
                  <c:v>All Opioids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Pivot_Drug_Type!$C$6:$C$26</c:f>
              <c:numCache>
                <c:formatCode>General</c:formatCode>
                <c:ptCount val="20"/>
                <c:pt idx="0">
                  <c:v>2.9</c:v>
                </c:pt>
                <c:pt idx="1">
                  <c:v>3</c:v>
                </c:pt>
                <c:pt idx="2">
                  <c:v>3.3</c:v>
                </c:pt>
                <c:pt idx="3">
                  <c:v>4.0999999999999996</c:v>
                </c:pt>
                <c:pt idx="4">
                  <c:v>4.5</c:v>
                </c:pt>
                <c:pt idx="5">
                  <c:v>4.7</c:v>
                </c:pt>
                <c:pt idx="6">
                  <c:v>5</c:v>
                </c:pt>
                <c:pt idx="7">
                  <c:v>5.9</c:v>
                </c:pt>
                <c:pt idx="8">
                  <c:v>6.1</c:v>
                </c:pt>
                <c:pt idx="9">
                  <c:v>6.4</c:v>
                </c:pt>
                <c:pt idx="10">
                  <c:v>6.7</c:v>
                </c:pt>
                <c:pt idx="11">
                  <c:v>6.8</c:v>
                </c:pt>
                <c:pt idx="12">
                  <c:v>7.3</c:v>
                </c:pt>
                <c:pt idx="13">
                  <c:v>7.4</c:v>
                </c:pt>
                <c:pt idx="14">
                  <c:v>7.9</c:v>
                </c:pt>
                <c:pt idx="15">
                  <c:v>9</c:v>
                </c:pt>
                <c:pt idx="16">
                  <c:v>10.3</c:v>
                </c:pt>
                <c:pt idx="17">
                  <c:v>13.1</c:v>
                </c:pt>
                <c:pt idx="18">
                  <c:v>14.6</c:v>
                </c:pt>
                <c:pt idx="19">
                  <c:v>14.3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4-4EF5-8B82-A32C8F3E823E}"/>
            </c:ext>
          </c:extLst>
        </c:ser>
        <c:ser>
          <c:idx val="2"/>
          <c:order val="2"/>
          <c:tx>
            <c:strRef>
              <c:f>Pivot_Drug_Type!$D$4:$D$5</c:f>
              <c:strCache>
                <c:ptCount val="1"/>
                <c:pt idx="0">
                  <c:v>Heroin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Pivot_Drug_Type!$D$6:$D$26</c:f>
              <c:numCache>
                <c:formatCode>General</c:formatCode>
                <c:ptCount val="20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0.7</c:v>
                </c:pt>
                <c:pt idx="4">
                  <c:v>0.7</c:v>
                </c:pt>
                <c:pt idx="5">
                  <c:v>0.6</c:v>
                </c:pt>
                <c:pt idx="6">
                  <c:v>0.7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  <c:pt idx="10">
                  <c:v>1.1000000000000001</c:v>
                </c:pt>
                <c:pt idx="11">
                  <c:v>1</c:v>
                </c:pt>
                <c:pt idx="12">
                  <c:v>1.4</c:v>
                </c:pt>
                <c:pt idx="13">
                  <c:v>1.9</c:v>
                </c:pt>
                <c:pt idx="14">
                  <c:v>2.6</c:v>
                </c:pt>
                <c:pt idx="15">
                  <c:v>3.3</c:v>
                </c:pt>
                <c:pt idx="16">
                  <c:v>4</c:v>
                </c:pt>
                <c:pt idx="17">
                  <c:v>4.8</c:v>
                </c:pt>
                <c:pt idx="18">
                  <c:v>4.8</c:v>
                </c:pt>
                <c:pt idx="1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D4-4EF5-8B82-A32C8F3E823E}"/>
            </c:ext>
          </c:extLst>
        </c:ser>
        <c:ser>
          <c:idx val="3"/>
          <c:order val="3"/>
          <c:tx>
            <c:strRef>
              <c:f>Pivot_Drug_Type!$E$4:$E$5</c:f>
              <c:strCache>
                <c:ptCount val="1"/>
                <c:pt idx="0">
                  <c:v>Methadone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Pivot_Drug_Type!$E$6:$E$26</c:f>
              <c:numCache>
                <c:formatCode>General</c:formatCode>
                <c:ptCount val="2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1.3</c:v>
                </c:pt>
                <c:pt idx="6">
                  <c:v>1.5</c:v>
                </c:pt>
                <c:pt idx="7">
                  <c:v>1.8</c:v>
                </c:pt>
                <c:pt idx="8">
                  <c:v>1.8</c:v>
                </c:pt>
                <c:pt idx="9">
                  <c:v>1.6</c:v>
                </c:pt>
                <c:pt idx="10">
                  <c:v>1.5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D4-4EF5-8B82-A32C8F3E823E}"/>
            </c:ext>
          </c:extLst>
        </c:ser>
        <c:ser>
          <c:idx val="4"/>
          <c:order val="4"/>
          <c:tx>
            <c:strRef>
              <c:f>Pivot_Drug_Type!$F$4:$F$5</c:f>
              <c:strCache>
                <c:ptCount val="1"/>
                <c:pt idx="0">
                  <c:v>Natural and Semisynthetic Opioids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Pivot_Drug_Type!$F$6:$F$26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1.7</c:v>
                </c:pt>
                <c:pt idx="5">
                  <c:v>1.8</c:v>
                </c:pt>
                <c:pt idx="6">
                  <c:v>2</c:v>
                </c:pt>
                <c:pt idx="7">
                  <c:v>2.4</c:v>
                </c:pt>
                <c:pt idx="8">
                  <c:v>2.7</c:v>
                </c:pt>
                <c:pt idx="9">
                  <c:v>3</c:v>
                </c:pt>
                <c:pt idx="10">
                  <c:v>3.2</c:v>
                </c:pt>
                <c:pt idx="11">
                  <c:v>3.5</c:v>
                </c:pt>
                <c:pt idx="12">
                  <c:v>3.8</c:v>
                </c:pt>
                <c:pt idx="13">
                  <c:v>3.5</c:v>
                </c:pt>
                <c:pt idx="14">
                  <c:v>3.6</c:v>
                </c:pt>
                <c:pt idx="15">
                  <c:v>3.8</c:v>
                </c:pt>
                <c:pt idx="16">
                  <c:v>4</c:v>
                </c:pt>
                <c:pt idx="17">
                  <c:v>4.5</c:v>
                </c:pt>
                <c:pt idx="18">
                  <c:v>4.5</c:v>
                </c:pt>
                <c:pt idx="19">
                  <c:v>3.8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BD4-4EF5-8B82-A32C8F3E823E}"/>
            </c:ext>
          </c:extLst>
        </c:ser>
        <c:ser>
          <c:idx val="5"/>
          <c:order val="5"/>
          <c:tx>
            <c:strRef>
              <c:f>Pivot_Drug_Type!$G$4:$G$5</c:f>
              <c:strCache>
                <c:ptCount val="1"/>
                <c:pt idx="0">
                  <c:v>Synthetic opioids (other than methadone)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Pivot_Drug_Type!$A$6:$A$26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Pivot_Drug_Type!$G$6:$G$26</c:f>
              <c:numCache>
                <c:formatCode>General</c:formatCode>
                <c:ptCount val="2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0.5</c:v>
                </c:pt>
                <c:pt idx="4">
                  <c:v>0.5</c:v>
                </c:pt>
                <c:pt idx="5">
                  <c:v>0.6</c:v>
                </c:pt>
                <c:pt idx="6">
                  <c:v>0.6</c:v>
                </c:pt>
                <c:pt idx="7">
                  <c:v>0.9</c:v>
                </c:pt>
                <c:pt idx="8">
                  <c:v>0.7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1</c:v>
                </c:pt>
                <c:pt idx="15">
                  <c:v>1.7</c:v>
                </c:pt>
                <c:pt idx="16">
                  <c:v>3</c:v>
                </c:pt>
                <c:pt idx="17">
                  <c:v>6</c:v>
                </c:pt>
                <c:pt idx="18">
                  <c:v>8.6999999999999993</c:v>
                </c:pt>
                <c:pt idx="19">
                  <c:v>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D4-4EF5-8B82-A32C8F3E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994927"/>
        <c:axId val="674995407"/>
      </c:lineChart>
      <c:catAx>
        <c:axId val="674994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95407"/>
        <c:crosses val="autoZero"/>
        <c:auto val="1"/>
        <c:lblAlgn val="ctr"/>
        <c:lblOffset val="100"/>
        <c:noMultiLvlLbl val="0"/>
      </c:catAx>
      <c:valAx>
        <c:axId val="67499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 per 100,0000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94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[overdose_data (version 2).xlsx]Pivot_Drug_Type (2)!PivotTable4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Overdose Deaths by Drug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09117089530476"/>
          <c:y val="0.12152916242096075"/>
          <c:w val="0.68399314668999711"/>
          <c:h val="0.693181657859496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'Pivot_Drug_Type (2)'!$B$4:$B$5</c:f>
              <c:strCache>
                <c:ptCount val="1"/>
                <c:pt idx="0">
                  <c:v>Heroin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'Pivot_Drug_Type (2)'!$A$6:$A$26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'Pivot_Drug_Type (2)'!$B$6:$B$26</c:f>
              <c:numCache>
                <c:formatCode>General</c:formatCode>
                <c:ptCount val="20"/>
                <c:pt idx="0">
                  <c:v>0.7</c:v>
                </c:pt>
                <c:pt idx="1">
                  <c:v>0.7</c:v>
                </c:pt>
                <c:pt idx="2">
                  <c:v>0.6</c:v>
                </c:pt>
                <c:pt idx="3">
                  <c:v>0.7</c:v>
                </c:pt>
                <c:pt idx="4">
                  <c:v>0.7</c:v>
                </c:pt>
                <c:pt idx="5">
                  <c:v>0.6</c:v>
                </c:pt>
                <c:pt idx="6">
                  <c:v>0.7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  <c:pt idx="10">
                  <c:v>1.1000000000000001</c:v>
                </c:pt>
                <c:pt idx="11">
                  <c:v>1</c:v>
                </c:pt>
                <c:pt idx="12">
                  <c:v>1.4</c:v>
                </c:pt>
                <c:pt idx="13">
                  <c:v>1.9</c:v>
                </c:pt>
                <c:pt idx="14">
                  <c:v>2.6</c:v>
                </c:pt>
                <c:pt idx="15">
                  <c:v>3.3</c:v>
                </c:pt>
                <c:pt idx="16">
                  <c:v>4</c:v>
                </c:pt>
                <c:pt idx="17">
                  <c:v>4.8</c:v>
                </c:pt>
                <c:pt idx="18">
                  <c:v>4.8</c:v>
                </c:pt>
                <c:pt idx="19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0-4A97-A3C3-6665E68CB71C}"/>
            </c:ext>
          </c:extLst>
        </c:ser>
        <c:ser>
          <c:idx val="1"/>
          <c:order val="1"/>
          <c:tx>
            <c:strRef>
              <c:f>'Pivot_Drug_Type (2)'!$C$4:$C$5</c:f>
              <c:strCache>
                <c:ptCount val="1"/>
                <c:pt idx="0">
                  <c:v>Methadone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'Pivot_Drug_Type (2)'!$A$6:$A$26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'Pivot_Drug_Type (2)'!$C$6:$C$26</c:f>
              <c:numCache>
                <c:formatCode>General</c:formatCode>
                <c:ptCount val="2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0.8</c:v>
                </c:pt>
                <c:pt idx="4">
                  <c:v>1</c:v>
                </c:pt>
                <c:pt idx="5">
                  <c:v>1.3</c:v>
                </c:pt>
                <c:pt idx="6">
                  <c:v>1.5</c:v>
                </c:pt>
                <c:pt idx="7">
                  <c:v>1.8</c:v>
                </c:pt>
                <c:pt idx="8">
                  <c:v>1.8</c:v>
                </c:pt>
                <c:pt idx="9">
                  <c:v>1.6</c:v>
                </c:pt>
                <c:pt idx="10">
                  <c:v>1.5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1.1000000000000001</c:v>
                </c:pt>
                <c:pt idx="15">
                  <c:v>1.1000000000000001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0-4A97-A3C3-6665E68CB71C}"/>
            </c:ext>
          </c:extLst>
        </c:ser>
        <c:ser>
          <c:idx val="2"/>
          <c:order val="2"/>
          <c:tx>
            <c:strRef>
              <c:f>'Pivot_Drug_Type (2)'!$D$4:$D$5</c:f>
              <c:strCache>
                <c:ptCount val="1"/>
                <c:pt idx="0">
                  <c:v>Natural and Semisynthetic Opioids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'Pivot_Drug_Type (2)'!$A$6:$A$26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'Pivot_Drug_Type (2)'!$D$6:$D$26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1.2</c:v>
                </c:pt>
                <c:pt idx="3">
                  <c:v>1.5</c:v>
                </c:pt>
                <c:pt idx="4">
                  <c:v>1.7</c:v>
                </c:pt>
                <c:pt idx="5">
                  <c:v>1.8</c:v>
                </c:pt>
                <c:pt idx="6">
                  <c:v>2</c:v>
                </c:pt>
                <c:pt idx="7">
                  <c:v>2.4</c:v>
                </c:pt>
                <c:pt idx="8">
                  <c:v>2.7</c:v>
                </c:pt>
                <c:pt idx="9">
                  <c:v>3</c:v>
                </c:pt>
                <c:pt idx="10">
                  <c:v>3.2</c:v>
                </c:pt>
                <c:pt idx="11">
                  <c:v>3.5</c:v>
                </c:pt>
                <c:pt idx="12">
                  <c:v>3.8</c:v>
                </c:pt>
                <c:pt idx="13">
                  <c:v>3.5</c:v>
                </c:pt>
                <c:pt idx="14">
                  <c:v>3.6</c:v>
                </c:pt>
                <c:pt idx="15">
                  <c:v>3.8</c:v>
                </c:pt>
                <c:pt idx="16">
                  <c:v>4</c:v>
                </c:pt>
                <c:pt idx="17">
                  <c:v>4.5</c:v>
                </c:pt>
                <c:pt idx="18">
                  <c:v>4.5</c:v>
                </c:pt>
                <c:pt idx="19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70-4A97-A3C3-6665E68CB71C}"/>
            </c:ext>
          </c:extLst>
        </c:ser>
        <c:ser>
          <c:idx val="3"/>
          <c:order val="3"/>
          <c:tx>
            <c:strRef>
              <c:f>'Pivot_Drug_Type (2)'!$E$4:$E$5</c:f>
              <c:strCache>
                <c:ptCount val="1"/>
                <c:pt idx="0">
                  <c:v>Synthetic opioids (other than methadone)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'Pivot_Drug_Type (2)'!$A$6:$A$26</c:f>
              <c:strCach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strCache>
            </c:strRef>
          </c:cat>
          <c:val>
            <c:numRef>
              <c:f>'Pivot_Drug_Type (2)'!$E$6:$E$26</c:f>
              <c:numCache>
                <c:formatCode>General</c:formatCode>
                <c:ptCount val="2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0.5</c:v>
                </c:pt>
                <c:pt idx="4">
                  <c:v>0.5</c:v>
                </c:pt>
                <c:pt idx="5">
                  <c:v>0.6</c:v>
                </c:pt>
                <c:pt idx="6">
                  <c:v>0.6</c:v>
                </c:pt>
                <c:pt idx="7">
                  <c:v>0.9</c:v>
                </c:pt>
                <c:pt idx="8">
                  <c:v>0.7</c:v>
                </c:pt>
                <c:pt idx="9">
                  <c:v>0.8</c:v>
                </c:pt>
                <c:pt idx="10">
                  <c:v>1</c:v>
                </c:pt>
                <c:pt idx="11">
                  <c:v>1</c:v>
                </c:pt>
                <c:pt idx="12">
                  <c:v>0.9</c:v>
                </c:pt>
                <c:pt idx="13">
                  <c:v>0.8</c:v>
                </c:pt>
                <c:pt idx="14">
                  <c:v>1</c:v>
                </c:pt>
                <c:pt idx="15">
                  <c:v>1.7</c:v>
                </c:pt>
                <c:pt idx="16">
                  <c:v>3</c:v>
                </c:pt>
                <c:pt idx="17">
                  <c:v>6</c:v>
                </c:pt>
                <c:pt idx="18">
                  <c:v>8.6999999999999993</c:v>
                </c:pt>
                <c:pt idx="19">
                  <c:v>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70-4A97-A3C3-6665E68CB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091327"/>
        <c:axId val="135089407"/>
      </c:barChart>
      <c:catAx>
        <c:axId val="135091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89407"/>
        <c:crosses val="autoZero"/>
        <c:auto val="1"/>
        <c:lblAlgn val="ctr"/>
        <c:lblOffset val="100"/>
        <c:noMultiLvlLbl val="0"/>
      </c:catAx>
      <c:valAx>
        <c:axId val="13508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 per 100,000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9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61769101778944"/>
          <c:y val="0.16233429510148956"/>
          <c:w val="0.16993420093321673"/>
          <c:h val="0.781374194995446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15239</xdr:rowOff>
    </xdr:from>
    <xdr:to>
      <xdr:col>9</xdr:col>
      <xdr:colOff>586339</xdr:colOff>
      <xdr:row>33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170419-6B62-44D4-8CAD-834C1F55E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8021</xdr:colOff>
      <xdr:row>18</xdr:row>
      <xdr:rowOff>16042</xdr:rowOff>
    </xdr:from>
    <xdr:to>
      <xdr:col>19</xdr:col>
      <xdr:colOff>585537</xdr:colOff>
      <xdr:row>32</xdr:row>
      <xdr:rowOff>224590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22BDF2-DB87-4ECE-A646-C365553E9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8020</xdr:colOff>
      <xdr:row>34</xdr:row>
      <xdr:rowOff>14038</xdr:rowOff>
    </xdr:from>
    <xdr:to>
      <xdr:col>9</xdr:col>
      <xdr:colOff>609599</xdr:colOff>
      <xdr:row>48</xdr:row>
      <xdr:rowOff>224590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96D868-E6F9-4CEA-A147-56C29833D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6016</xdr:colOff>
      <xdr:row>34</xdr:row>
      <xdr:rowOff>21658</xdr:rowOff>
    </xdr:from>
    <xdr:to>
      <xdr:col>19</xdr:col>
      <xdr:colOff>577516</xdr:colOff>
      <xdr:row>48</xdr:row>
      <xdr:rowOff>224589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A6F573-8A73-4491-BF04-74E40B9725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16041</xdr:colOff>
      <xdr:row>50</xdr:row>
      <xdr:rowOff>8021</xdr:rowOff>
    </xdr:from>
    <xdr:to>
      <xdr:col>9</xdr:col>
      <xdr:colOff>593556</xdr:colOff>
      <xdr:row>64</xdr:row>
      <xdr:rowOff>208547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5F0CC0C-653D-4763-AC4A-C9BA9FF2F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50</xdr:row>
      <xdr:rowOff>8019</xdr:rowOff>
    </xdr:from>
    <xdr:to>
      <xdr:col>20</xdr:col>
      <xdr:colOff>0</xdr:colOff>
      <xdr:row>64</xdr:row>
      <xdr:rowOff>224589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F837D27-F978-40C6-BBC9-CA06F0AA8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Whiting" refreshedDate="45639.844137962966" createdVersion="8" refreshedVersion="8" minRefreshableVersion="3" recordCount="6228" xr:uid="{17B33975-BB7D-4366-9E37-F5DB689FB397}">
  <cacheSource type="worksheet">
    <worksheetSource name="tbl_drug_overdose"/>
  </cacheSource>
  <cacheFields count="15">
    <cacheField name="INDICATOR" numFmtId="0">
      <sharedItems/>
    </cacheField>
    <cacheField name="PANEL" numFmtId="0">
      <sharedItems count="6">
        <s v="All drug overdose deaths"/>
        <s v="Drug overdose deaths involving any opioid"/>
        <s v="Drug overdose deaths involving natural and semisynthetic opioids"/>
        <s v="Drug overdose deaths involving methadone"/>
        <s v="Drug overdose deaths involving other synthetic opioids (other than methadone)"/>
        <s v="Drug overdose deaths involving heroin"/>
      </sharedItems>
    </cacheField>
    <cacheField name="PANEL_NUM" numFmtId="0">
      <sharedItems containsSemiMixedTypes="0" containsString="0" containsNumber="1" containsInteger="1" minValue="0" maxValue="5"/>
    </cacheField>
    <cacheField name="UNIT" numFmtId="0">
      <sharedItems count="2">
        <s v="Deaths per 100,000 resident population, age-adjusted"/>
        <s v="Deaths per 100,000 resident population, crude"/>
      </sharedItems>
    </cacheField>
    <cacheField name="UNIT_NUM" numFmtId="0">
      <sharedItems containsSemiMixedTypes="0" containsString="0" containsNumber="1" containsInteger="1" minValue="1" maxValue="2"/>
    </cacheField>
    <cacheField name="STUB_NAME" numFmtId="0">
      <sharedItems count="8">
        <s v="Total"/>
        <s v="Sex"/>
        <s v="Sex and race"/>
        <s v="Sex and race and Hispanic origin"/>
        <s v="Age"/>
        <s v="Sex and age"/>
        <s v="Sex and race (single race)"/>
        <s v="Sex and race and Hispanic origin (single race)"/>
      </sharedItems>
    </cacheField>
    <cacheField name="STUB_NAME_NUM" numFmtId="0">
      <sharedItems containsSemiMixedTypes="0" containsString="0" containsNumber="1" containsInteger="1" minValue="0" maxValue="5" count="6">
        <n v="0"/>
        <n v="2"/>
        <n v="4"/>
        <n v="5"/>
        <n v="1"/>
        <n v="3"/>
      </sharedItems>
    </cacheField>
    <cacheField name="STUB_LABEL" numFmtId="0">
      <sharedItems count="52">
        <s v="All persons"/>
        <s v="Male"/>
        <s v="Female"/>
        <s v="Male: White"/>
        <s v="Male: Black or African American"/>
        <s v="Male: American Indian or Alaska Native"/>
        <s v="Male: Asian or Pacific Islander"/>
        <s v="Female: White"/>
        <s v="Female: Black or African American"/>
        <s v="Female: American Indian or Alaska Native"/>
        <s v="Female: Asian or Pacific Islander"/>
        <s v="Male: Hispanic or Latino: All races"/>
        <s v="Male: Not Hispanic or Latino: White"/>
        <s v="Male: Not Hispanic or Latino: Black"/>
        <s v="Male: Not Hispanic or Latino: American Indian or Alaska Native"/>
        <s v="Male: Not Hispanic or Latino: Asian or Pacific Islander"/>
        <s v="Female: Hispanic or Latino: All races"/>
        <s v="Female: Not Hispanic or Latino: White"/>
        <s v="Female: Not Hispanic or Latino: Black"/>
        <s v="Female: Not Hispanic or Latino: American Indian or Alaska Native"/>
        <s v="Female: Not Hispanic or Latino: Asian or Pacific Islander"/>
        <s v="Under 15 years"/>
        <s v="15-24 years"/>
        <s v="25-34 years"/>
        <s v="35-44 years"/>
        <s v="45-54 years"/>
        <s v="55-64 years"/>
        <s v="65-74 years"/>
        <s v="75-84 years"/>
        <s v="85 years and over"/>
        <s v="Male: Under 15 years"/>
        <s v="Male: 15-24 years"/>
        <s v="Male: 25-34 years"/>
        <s v="Male: 35-44 years"/>
        <s v="Male: 45-54 years"/>
        <s v="Male: 55-64 years"/>
        <s v="Male: 65-74 years"/>
        <s v="Male: 75-84 years"/>
        <s v="Male: 85 years and over"/>
        <s v="Female: Under 15 years"/>
        <s v="Female: 15-24 years"/>
        <s v="Female: 25-34 years"/>
        <s v="Female: 35-44 years"/>
        <s v="Female: 45-54 years"/>
        <s v="Female: 55-64 years"/>
        <s v="Female: 65-74 years"/>
        <s v="Female: 75-84 years"/>
        <s v="Female: 85 years and over"/>
        <s v="Male: Not Hispanic or Latino: Asian"/>
        <s v="Male: Not Hispanic or Latino: Native Hawaiian or Other Pacific Islander"/>
        <s v="Female: Not Hispanic or Latino: Asian"/>
        <s v="Female: Not Hispanic or Latino: Native Hawaiian or Other Pacific Islander"/>
      </sharedItems>
    </cacheField>
    <cacheField name="STUB_LABEL_NUM" numFmtId="0">
      <sharedItems containsSemiMixedTypes="0" containsString="0" containsNumber="1" minValue="0.1" maxValue="5.93" count="50">
        <n v="0.1"/>
        <n v="2.1"/>
        <n v="2.2000000000000002"/>
        <n v="4.0999999999999996"/>
        <n v="4.2"/>
        <n v="4.3"/>
        <n v="4.4000000000000004"/>
        <n v="4.5"/>
        <n v="4.5999999999999996"/>
        <n v="4.7"/>
        <n v="4.8"/>
        <n v="5.0999999999999996"/>
        <n v="5.2"/>
        <n v="5.3"/>
        <n v="5.4"/>
        <n v="5.5"/>
        <n v="5.6"/>
        <n v="5.7"/>
        <n v="5.8"/>
        <n v="5.9"/>
        <n v="5.91"/>
        <n v="1.1000000000000001"/>
        <n v="1.2"/>
        <n v="1.3"/>
        <n v="1.4"/>
        <n v="1.5"/>
        <n v="1.6"/>
        <n v="1.7"/>
        <n v="1.8"/>
        <n v="1.9"/>
        <n v="3.11"/>
        <n v="3.12"/>
        <n v="3.13"/>
        <n v="3.14"/>
        <n v="3.15"/>
        <n v="3.16"/>
        <n v="3.17"/>
        <n v="3.18"/>
        <n v="3.19"/>
        <n v="3.21"/>
        <n v="3.22"/>
        <n v="3.23"/>
        <n v="3.24"/>
        <n v="3.25"/>
        <n v="3.26"/>
        <n v="3.27"/>
        <n v="3.28"/>
        <n v="3.29"/>
        <n v="5.92"/>
        <n v="5.93"/>
      </sharedItems>
    </cacheField>
    <cacheField name="YEAR" numFmtId="0">
      <sharedItems containsSemiMixedTypes="0" containsString="0" containsNumber="1" containsInteger="1" minValue="1999" maxValue="2018" count="20"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</sharedItems>
    </cacheField>
    <cacheField name="YEAR_NUM" numFmtId="0">
      <sharedItems containsSemiMixedTypes="0" containsString="0" containsNumber="1" containsInteger="1" minValue="1" maxValue="20"/>
    </cacheField>
    <cacheField name="AGE" numFmtId="0">
      <sharedItems/>
    </cacheField>
    <cacheField name="AGE_NUM" numFmtId="0">
      <sharedItems containsSemiMixedTypes="0" containsString="0" containsNumber="1" minValue="1.1000000000000001" maxValue="1.91"/>
    </cacheField>
    <cacheField name="ESTIMATE" numFmtId="0">
      <sharedItems containsString="0" containsBlank="1" containsNumber="1" minValue="0" maxValue="54.3"/>
    </cacheField>
    <cacheField name="FLA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28">
  <r>
    <s v="Drug overdose death rates"/>
    <x v="0"/>
    <n v="0"/>
    <x v="0"/>
    <n v="1"/>
    <x v="0"/>
    <x v="0"/>
    <x v="0"/>
    <x v="0"/>
    <x v="0"/>
    <n v="1"/>
    <s v="All ages"/>
    <n v="1.1000000000000001"/>
    <n v="6.1"/>
    <m/>
  </r>
  <r>
    <s v="Drug overdose death rates"/>
    <x v="0"/>
    <n v="0"/>
    <x v="0"/>
    <n v="1"/>
    <x v="0"/>
    <x v="0"/>
    <x v="0"/>
    <x v="0"/>
    <x v="1"/>
    <n v="2"/>
    <s v="All ages"/>
    <n v="1.1000000000000001"/>
    <n v="6.2"/>
    <m/>
  </r>
  <r>
    <s v="Drug overdose death rates"/>
    <x v="0"/>
    <n v="0"/>
    <x v="0"/>
    <n v="1"/>
    <x v="0"/>
    <x v="0"/>
    <x v="0"/>
    <x v="0"/>
    <x v="2"/>
    <n v="3"/>
    <s v="All ages"/>
    <n v="1.1000000000000001"/>
    <n v="6.8"/>
    <m/>
  </r>
  <r>
    <s v="Drug overdose death rates"/>
    <x v="0"/>
    <n v="0"/>
    <x v="0"/>
    <n v="1"/>
    <x v="0"/>
    <x v="0"/>
    <x v="0"/>
    <x v="0"/>
    <x v="3"/>
    <n v="4"/>
    <s v="All ages"/>
    <n v="1.1000000000000001"/>
    <n v="8.1999999999999993"/>
    <m/>
  </r>
  <r>
    <s v="Drug overdose death rates"/>
    <x v="0"/>
    <n v="0"/>
    <x v="0"/>
    <n v="1"/>
    <x v="0"/>
    <x v="0"/>
    <x v="0"/>
    <x v="0"/>
    <x v="4"/>
    <n v="5"/>
    <s v="All ages"/>
    <n v="1.1000000000000001"/>
    <n v="8.9"/>
    <m/>
  </r>
  <r>
    <s v="Drug overdose death rates"/>
    <x v="0"/>
    <n v="0"/>
    <x v="0"/>
    <n v="1"/>
    <x v="0"/>
    <x v="0"/>
    <x v="0"/>
    <x v="0"/>
    <x v="5"/>
    <n v="6"/>
    <s v="All ages"/>
    <n v="1.1000000000000001"/>
    <n v="9.4"/>
    <m/>
  </r>
  <r>
    <s v="Drug overdose death rates"/>
    <x v="0"/>
    <n v="0"/>
    <x v="0"/>
    <n v="1"/>
    <x v="0"/>
    <x v="0"/>
    <x v="0"/>
    <x v="0"/>
    <x v="6"/>
    <n v="7"/>
    <s v="All ages"/>
    <n v="1.1000000000000001"/>
    <n v="10.1"/>
    <m/>
  </r>
  <r>
    <s v="Drug overdose death rates"/>
    <x v="0"/>
    <n v="0"/>
    <x v="0"/>
    <n v="1"/>
    <x v="0"/>
    <x v="0"/>
    <x v="0"/>
    <x v="0"/>
    <x v="7"/>
    <n v="8"/>
    <s v="All ages"/>
    <n v="1.1000000000000001"/>
    <n v="11.5"/>
    <m/>
  </r>
  <r>
    <s v="Drug overdose death rates"/>
    <x v="0"/>
    <n v="0"/>
    <x v="0"/>
    <n v="1"/>
    <x v="0"/>
    <x v="0"/>
    <x v="0"/>
    <x v="0"/>
    <x v="8"/>
    <n v="9"/>
    <s v="All ages"/>
    <n v="1.1000000000000001"/>
    <n v="11.9"/>
    <m/>
  </r>
  <r>
    <s v="Drug overdose death rates"/>
    <x v="0"/>
    <n v="0"/>
    <x v="0"/>
    <n v="1"/>
    <x v="0"/>
    <x v="0"/>
    <x v="0"/>
    <x v="0"/>
    <x v="9"/>
    <n v="10"/>
    <s v="All ages"/>
    <n v="1.1000000000000001"/>
    <n v="11.9"/>
    <m/>
  </r>
  <r>
    <s v="Drug overdose death rates"/>
    <x v="0"/>
    <n v="0"/>
    <x v="0"/>
    <n v="1"/>
    <x v="0"/>
    <x v="0"/>
    <x v="0"/>
    <x v="0"/>
    <x v="10"/>
    <n v="11"/>
    <s v="All ages"/>
    <n v="1.1000000000000001"/>
    <n v="11.9"/>
    <m/>
  </r>
  <r>
    <s v="Drug overdose death rates"/>
    <x v="0"/>
    <n v="0"/>
    <x v="0"/>
    <n v="1"/>
    <x v="0"/>
    <x v="0"/>
    <x v="0"/>
    <x v="0"/>
    <x v="11"/>
    <n v="12"/>
    <s v="All ages"/>
    <n v="1.1000000000000001"/>
    <n v="12.3"/>
    <m/>
  </r>
  <r>
    <s v="Drug overdose death rates"/>
    <x v="0"/>
    <n v="0"/>
    <x v="0"/>
    <n v="1"/>
    <x v="0"/>
    <x v="0"/>
    <x v="0"/>
    <x v="0"/>
    <x v="12"/>
    <n v="13"/>
    <s v="All ages"/>
    <n v="1.1000000000000001"/>
    <n v="13.2"/>
    <m/>
  </r>
  <r>
    <s v="Drug overdose death rates"/>
    <x v="0"/>
    <n v="0"/>
    <x v="0"/>
    <n v="1"/>
    <x v="0"/>
    <x v="0"/>
    <x v="0"/>
    <x v="0"/>
    <x v="13"/>
    <n v="14"/>
    <s v="All ages"/>
    <n v="1.1000000000000001"/>
    <n v="13.1"/>
    <m/>
  </r>
  <r>
    <s v="Drug overdose death rates"/>
    <x v="0"/>
    <n v="0"/>
    <x v="0"/>
    <n v="1"/>
    <x v="0"/>
    <x v="0"/>
    <x v="0"/>
    <x v="0"/>
    <x v="14"/>
    <n v="15"/>
    <s v="All ages"/>
    <n v="1.1000000000000001"/>
    <n v="13.8"/>
    <m/>
  </r>
  <r>
    <s v="Drug overdose death rates"/>
    <x v="0"/>
    <n v="0"/>
    <x v="0"/>
    <n v="1"/>
    <x v="0"/>
    <x v="0"/>
    <x v="0"/>
    <x v="0"/>
    <x v="15"/>
    <n v="16"/>
    <s v="All ages"/>
    <n v="1.1000000000000001"/>
    <n v="14.7"/>
    <m/>
  </r>
  <r>
    <s v="Drug overdose death rates"/>
    <x v="0"/>
    <n v="0"/>
    <x v="0"/>
    <n v="1"/>
    <x v="0"/>
    <x v="0"/>
    <x v="0"/>
    <x v="0"/>
    <x v="16"/>
    <n v="17"/>
    <s v="All ages"/>
    <n v="1.1000000000000001"/>
    <n v="16.3"/>
    <m/>
  </r>
  <r>
    <s v="Drug overdose death rates"/>
    <x v="0"/>
    <n v="0"/>
    <x v="0"/>
    <n v="1"/>
    <x v="0"/>
    <x v="0"/>
    <x v="0"/>
    <x v="0"/>
    <x v="17"/>
    <n v="18"/>
    <s v="All ages"/>
    <n v="1.1000000000000001"/>
    <n v="19.8"/>
    <m/>
  </r>
  <r>
    <s v="Drug overdose death rates"/>
    <x v="0"/>
    <n v="0"/>
    <x v="0"/>
    <n v="1"/>
    <x v="0"/>
    <x v="0"/>
    <x v="0"/>
    <x v="0"/>
    <x v="18"/>
    <n v="19"/>
    <s v="All ages"/>
    <n v="1.1000000000000001"/>
    <n v="21.7"/>
    <m/>
  </r>
  <r>
    <s v="Drug overdose death rates"/>
    <x v="0"/>
    <n v="0"/>
    <x v="0"/>
    <n v="1"/>
    <x v="1"/>
    <x v="1"/>
    <x v="1"/>
    <x v="1"/>
    <x v="0"/>
    <n v="1"/>
    <s v="All ages"/>
    <n v="1.1000000000000001"/>
    <n v="8.1999999999999993"/>
    <m/>
  </r>
  <r>
    <s v="Drug overdose death rates"/>
    <x v="0"/>
    <n v="0"/>
    <x v="0"/>
    <n v="1"/>
    <x v="1"/>
    <x v="1"/>
    <x v="1"/>
    <x v="1"/>
    <x v="1"/>
    <n v="2"/>
    <s v="All ages"/>
    <n v="1.1000000000000001"/>
    <n v="8.3000000000000007"/>
    <m/>
  </r>
  <r>
    <s v="Drug overdose death rates"/>
    <x v="0"/>
    <n v="0"/>
    <x v="0"/>
    <n v="1"/>
    <x v="1"/>
    <x v="1"/>
    <x v="1"/>
    <x v="1"/>
    <x v="2"/>
    <n v="3"/>
    <s v="All ages"/>
    <n v="1.1000000000000001"/>
    <n v="9"/>
    <m/>
  </r>
  <r>
    <s v="Drug overdose death rates"/>
    <x v="0"/>
    <n v="0"/>
    <x v="0"/>
    <n v="1"/>
    <x v="1"/>
    <x v="1"/>
    <x v="1"/>
    <x v="1"/>
    <x v="3"/>
    <n v="4"/>
    <s v="All ages"/>
    <n v="1.1000000000000001"/>
    <n v="10.6"/>
    <m/>
  </r>
  <r>
    <s v="Drug overdose death rates"/>
    <x v="0"/>
    <n v="0"/>
    <x v="0"/>
    <n v="1"/>
    <x v="1"/>
    <x v="1"/>
    <x v="1"/>
    <x v="1"/>
    <x v="4"/>
    <n v="5"/>
    <s v="All ages"/>
    <n v="1.1000000000000001"/>
    <n v="11.5"/>
    <m/>
  </r>
  <r>
    <s v="Drug overdose death rates"/>
    <x v="0"/>
    <n v="0"/>
    <x v="0"/>
    <n v="1"/>
    <x v="1"/>
    <x v="1"/>
    <x v="1"/>
    <x v="1"/>
    <x v="5"/>
    <n v="6"/>
    <s v="All ages"/>
    <n v="1.1000000000000001"/>
    <n v="11.8"/>
    <m/>
  </r>
  <r>
    <s v="Drug overdose death rates"/>
    <x v="0"/>
    <n v="0"/>
    <x v="0"/>
    <n v="1"/>
    <x v="1"/>
    <x v="1"/>
    <x v="1"/>
    <x v="1"/>
    <x v="6"/>
    <n v="7"/>
    <s v="All ages"/>
    <n v="1.1000000000000001"/>
    <n v="12.8"/>
    <m/>
  </r>
  <r>
    <s v="Drug overdose death rates"/>
    <x v="0"/>
    <n v="0"/>
    <x v="0"/>
    <n v="1"/>
    <x v="1"/>
    <x v="1"/>
    <x v="1"/>
    <x v="1"/>
    <x v="7"/>
    <n v="8"/>
    <s v="All ages"/>
    <n v="1.1000000000000001"/>
    <n v="14.8"/>
    <m/>
  </r>
  <r>
    <s v="Drug overdose death rates"/>
    <x v="0"/>
    <n v="0"/>
    <x v="0"/>
    <n v="1"/>
    <x v="1"/>
    <x v="1"/>
    <x v="1"/>
    <x v="1"/>
    <x v="8"/>
    <n v="9"/>
    <s v="All ages"/>
    <n v="1.1000000000000001"/>
    <n v="14.9"/>
    <m/>
  </r>
  <r>
    <s v="Drug overdose death rates"/>
    <x v="0"/>
    <n v="0"/>
    <x v="0"/>
    <n v="1"/>
    <x v="1"/>
    <x v="1"/>
    <x v="1"/>
    <x v="1"/>
    <x v="9"/>
    <n v="10"/>
    <s v="All ages"/>
    <n v="1.1000000000000001"/>
    <n v="14.9"/>
    <m/>
  </r>
  <r>
    <s v="Drug overdose death rates"/>
    <x v="0"/>
    <n v="0"/>
    <x v="0"/>
    <n v="1"/>
    <x v="1"/>
    <x v="1"/>
    <x v="1"/>
    <x v="1"/>
    <x v="10"/>
    <n v="11"/>
    <s v="All ages"/>
    <n v="1.1000000000000001"/>
    <n v="14.8"/>
    <m/>
  </r>
  <r>
    <s v="Drug overdose death rates"/>
    <x v="0"/>
    <n v="0"/>
    <x v="0"/>
    <n v="1"/>
    <x v="1"/>
    <x v="1"/>
    <x v="1"/>
    <x v="1"/>
    <x v="11"/>
    <n v="12"/>
    <s v="All ages"/>
    <n v="1.1000000000000001"/>
    <n v="15"/>
    <m/>
  </r>
  <r>
    <s v="Drug overdose death rates"/>
    <x v="0"/>
    <n v="0"/>
    <x v="0"/>
    <n v="1"/>
    <x v="1"/>
    <x v="1"/>
    <x v="1"/>
    <x v="1"/>
    <x v="12"/>
    <n v="13"/>
    <s v="All ages"/>
    <n v="1.1000000000000001"/>
    <n v="16.100000000000001"/>
    <m/>
  </r>
  <r>
    <s v="Drug overdose death rates"/>
    <x v="0"/>
    <n v="0"/>
    <x v="0"/>
    <n v="1"/>
    <x v="1"/>
    <x v="1"/>
    <x v="1"/>
    <x v="1"/>
    <x v="13"/>
    <n v="14"/>
    <s v="All ages"/>
    <n v="1.1000000000000001"/>
    <n v="16.100000000000001"/>
    <m/>
  </r>
  <r>
    <s v="Drug overdose death rates"/>
    <x v="0"/>
    <n v="0"/>
    <x v="1"/>
    <n v="2"/>
    <x v="1"/>
    <x v="1"/>
    <x v="1"/>
    <x v="1"/>
    <x v="18"/>
    <n v="19"/>
    <s v="All ages"/>
    <n v="1.1000000000000001"/>
    <n v="29"/>
    <m/>
  </r>
  <r>
    <s v="Drug overdose death rates"/>
    <x v="0"/>
    <n v="0"/>
    <x v="0"/>
    <n v="1"/>
    <x v="1"/>
    <x v="1"/>
    <x v="1"/>
    <x v="1"/>
    <x v="14"/>
    <n v="15"/>
    <s v="All ages"/>
    <n v="1.1000000000000001"/>
    <n v="17"/>
    <m/>
  </r>
  <r>
    <s v="Drug overdose death rates"/>
    <x v="0"/>
    <n v="0"/>
    <x v="0"/>
    <n v="1"/>
    <x v="1"/>
    <x v="1"/>
    <x v="1"/>
    <x v="1"/>
    <x v="15"/>
    <n v="16"/>
    <s v="All ages"/>
    <n v="1.1000000000000001"/>
    <n v="18.3"/>
    <m/>
  </r>
  <r>
    <s v="Drug overdose death rates"/>
    <x v="0"/>
    <n v="0"/>
    <x v="0"/>
    <n v="1"/>
    <x v="1"/>
    <x v="1"/>
    <x v="1"/>
    <x v="1"/>
    <x v="16"/>
    <n v="17"/>
    <s v="All ages"/>
    <n v="1.1000000000000001"/>
    <n v="20.8"/>
    <m/>
  </r>
  <r>
    <s v="Drug overdose death rates"/>
    <x v="0"/>
    <n v="0"/>
    <x v="0"/>
    <n v="1"/>
    <x v="1"/>
    <x v="1"/>
    <x v="1"/>
    <x v="1"/>
    <x v="17"/>
    <n v="18"/>
    <s v="All ages"/>
    <n v="1.1000000000000001"/>
    <n v="26.2"/>
    <m/>
  </r>
  <r>
    <s v="Drug overdose death rates"/>
    <x v="0"/>
    <n v="0"/>
    <x v="0"/>
    <n v="1"/>
    <x v="1"/>
    <x v="1"/>
    <x v="1"/>
    <x v="1"/>
    <x v="18"/>
    <n v="19"/>
    <s v="All ages"/>
    <n v="1.1000000000000001"/>
    <n v="29.1"/>
    <m/>
  </r>
  <r>
    <s v="Drug overdose death rates"/>
    <x v="0"/>
    <n v="0"/>
    <x v="0"/>
    <n v="1"/>
    <x v="1"/>
    <x v="1"/>
    <x v="2"/>
    <x v="2"/>
    <x v="0"/>
    <n v="1"/>
    <s v="All ages"/>
    <n v="1.1000000000000001"/>
    <n v="3.9"/>
    <m/>
  </r>
  <r>
    <s v="Drug overdose death rates"/>
    <x v="0"/>
    <n v="0"/>
    <x v="0"/>
    <n v="1"/>
    <x v="1"/>
    <x v="1"/>
    <x v="2"/>
    <x v="2"/>
    <x v="1"/>
    <n v="2"/>
    <s v="All ages"/>
    <n v="1.1000000000000001"/>
    <n v="4.0999999999999996"/>
    <m/>
  </r>
  <r>
    <s v="Drug overdose death rates"/>
    <x v="0"/>
    <n v="0"/>
    <x v="0"/>
    <n v="1"/>
    <x v="1"/>
    <x v="1"/>
    <x v="2"/>
    <x v="2"/>
    <x v="2"/>
    <n v="3"/>
    <s v="All ages"/>
    <n v="1.1000000000000001"/>
    <n v="4.5999999999999996"/>
    <m/>
  </r>
  <r>
    <s v="Drug overdose death rates"/>
    <x v="0"/>
    <n v="0"/>
    <x v="0"/>
    <n v="1"/>
    <x v="1"/>
    <x v="1"/>
    <x v="2"/>
    <x v="2"/>
    <x v="3"/>
    <n v="4"/>
    <s v="All ages"/>
    <n v="1.1000000000000001"/>
    <n v="5.8"/>
    <m/>
  </r>
  <r>
    <s v="Drug overdose death rates"/>
    <x v="0"/>
    <n v="0"/>
    <x v="0"/>
    <n v="1"/>
    <x v="1"/>
    <x v="1"/>
    <x v="2"/>
    <x v="2"/>
    <x v="4"/>
    <n v="5"/>
    <s v="All ages"/>
    <n v="1.1000000000000001"/>
    <n v="6.4"/>
    <m/>
  </r>
  <r>
    <s v="Drug overdose death rates"/>
    <x v="0"/>
    <n v="0"/>
    <x v="0"/>
    <n v="1"/>
    <x v="1"/>
    <x v="1"/>
    <x v="2"/>
    <x v="2"/>
    <x v="5"/>
    <n v="6"/>
    <s v="All ages"/>
    <n v="1.1000000000000001"/>
    <n v="6.9"/>
    <m/>
  </r>
  <r>
    <s v="Drug overdose death rates"/>
    <x v="0"/>
    <n v="0"/>
    <x v="0"/>
    <n v="1"/>
    <x v="1"/>
    <x v="1"/>
    <x v="2"/>
    <x v="2"/>
    <x v="6"/>
    <n v="7"/>
    <s v="All ages"/>
    <n v="1.1000000000000001"/>
    <n v="7.3"/>
    <m/>
  </r>
  <r>
    <s v="Drug overdose death rates"/>
    <x v="0"/>
    <n v="0"/>
    <x v="0"/>
    <n v="1"/>
    <x v="1"/>
    <x v="1"/>
    <x v="2"/>
    <x v="2"/>
    <x v="7"/>
    <n v="8"/>
    <s v="All ages"/>
    <n v="1.1000000000000001"/>
    <n v="8.1999999999999993"/>
    <m/>
  </r>
  <r>
    <s v="Drug overdose death rates"/>
    <x v="0"/>
    <n v="0"/>
    <x v="0"/>
    <n v="1"/>
    <x v="1"/>
    <x v="1"/>
    <x v="2"/>
    <x v="2"/>
    <x v="8"/>
    <n v="9"/>
    <s v="All ages"/>
    <n v="1.1000000000000001"/>
    <n v="8.8000000000000007"/>
    <m/>
  </r>
  <r>
    <s v="Drug overdose death rates"/>
    <x v="0"/>
    <n v="0"/>
    <x v="0"/>
    <n v="1"/>
    <x v="1"/>
    <x v="1"/>
    <x v="2"/>
    <x v="2"/>
    <x v="9"/>
    <n v="10"/>
    <s v="All ages"/>
    <n v="1.1000000000000001"/>
    <n v="8.9"/>
    <m/>
  </r>
  <r>
    <s v="Drug overdose death rates"/>
    <x v="0"/>
    <n v="0"/>
    <x v="0"/>
    <n v="1"/>
    <x v="1"/>
    <x v="1"/>
    <x v="2"/>
    <x v="2"/>
    <x v="10"/>
    <n v="11"/>
    <s v="All ages"/>
    <n v="1.1000000000000001"/>
    <n v="9.1"/>
    <m/>
  </r>
  <r>
    <s v="Drug overdose death rates"/>
    <x v="0"/>
    <n v="0"/>
    <x v="0"/>
    <n v="1"/>
    <x v="1"/>
    <x v="1"/>
    <x v="2"/>
    <x v="2"/>
    <x v="11"/>
    <n v="12"/>
    <s v="All ages"/>
    <n v="1.1000000000000001"/>
    <n v="9.6"/>
    <m/>
  </r>
  <r>
    <s v="Drug overdose death rates"/>
    <x v="0"/>
    <n v="0"/>
    <x v="0"/>
    <n v="1"/>
    <x v="1"/>
    <x v="1"/>
    <x v="2"/>
    <x v="2"/>
    <x v="12"/>
    <n v="13"/>
    <s v="All ages"/>
    <n v="1.1000000000000001"/>
    <n v="10.199999999999999"/>
    <m/>
  </r>
  <r>
    <s v="Drug overdose death rates"/>
    <x v="0"/>
    <n v="0"/>
    <x v="0"/>
    <n v="1"/>
    <x v="1"/>
    <x v="1"/>
    <x v="2"/>
    <x v="2"/>
    <x v="13"/>
    <n v="14"/>
    <s v="All ages"/>
    <n v="1.1000000000000001"/>
    <n v="10.199999999999999"/>
    <m/>
  </r>
  <r>
    <s v="Drug overdose death rates"/>
    <x v="0"/>
    <n v="0"/>
    <x v="0"/>
    <n v="1"/>
    <x v="1"/>
    <x v="1"/>
    <x v="2"/>
    <x v="2"/>
    <x v="14"/>
    <n v="15"/>
    <s v="All ages"/>
    <n v="1.1000000000000001"/>
    <n v="10.6"/>
    <m/>
  </r>
  <r>
    <s v="Drug overdose death rates"/>
    <x v="0"/>
    <n v="0"/>
    <x v="0"/>
    <n v="1"/>
    <x v="1"/>
    <x v="1"/>
    <x v="2"/>
    <x v="2"/>
    <x v="15"/>
    <n v="16"/>
    <s v="All ages"/>
    <n v="1.1000000000000001"/>
    <n v="11.1"/>
    <m/>
  </r>
  <r>
    <s v="Drug overdose death rates"/>
    <x v="0"/>
    <n v="0"/>
    <x v="0"/>
    <n v="1"/>
    <x v="1"/>
    <x v="1"/>
    <x v="2"/>
    <x v="2"/>
    <x v="16"/>
    <n v="17"/>
    <s v="All ages"/>
    <n v="1.1000000000000001"/>
    <n v="11.8"/>
    <m/>
  </r>
  <r>
    <s v="Drug overdose death rates"/>
    <x v="0"/>
    <n v="0"/>
    <x v="0"/>
    <n v="1"/>
    <x v="1"/>
    <x v="1"/>
    <x v="2"/>
    <x v="2"/>
    <x v="17"/>
    <n v="18"/>
    <s v="All ages"/>
    <n v="1.1000000000000001"/>
    <n v="13.4"/>
    <m/>
  </r>
  <r>
    <s v="Drug overdose death rates"/>
    <x v="0"/>
    <n v="0"/>
    <x v="0"/>
    <n v="1"/>
    <x v="1"/>
    <x v="1"/>
    <x v="2"/>
    <x v="2"/>
    <x v="18"/>
    <n v="19"/>
    <s v="All ages"/>
    <n v="1.1000000000000001"/>
    <n v="14.4"/>
    <m/>
  </r>
  <r>
    <s v="Drug overdose death rates"/>
    <x v="0"/>
    <n v="0"/>
    <x v="0"/>
    <n v="1"/>
    <x v="2"/>
    <x v="2"/>
    <x v="3"/>
    <x v="3"/>
    <x v="0"/>
    <n v="1"/>
    <s v="All ages"/>
    <n v="1.1000000000000001"/>
    <n v="8.1"/>
    <m/>
  </r>
  <r>
    <s v="Drug overdose death rates"/>
    <x v="0"/>
    <n v="0"/>
    <x v="0"/>
    <n v="1"/>
    <x v="2"/>
    <x v="2"/>
    <x v="3"/>
    <x v="3"/>
    <x v="1"/>
    <n v="2"/>
    <s v="All ages"/>
    <n v="1.1000000000000001"/>
    <n v="8.4"/>
    <m/>
  </r>
  <r>
    <s v="Drug overdose death rates"/>
    <x v="0"/>
    <n v="0"/>
    <x v="0"/>
    <n v="1"/>
    <x v="2"/>
    <x v="2"/>
    <x v="3"/>
    <x v="3"/>
    <x v="2"/>
    <n v="3"/>
    <s v="All ages"/>
    <n v="1.1000000000000001"/>
    <n v="9.1999999999999993"/>
    <m/>
  </r>
  <r>
    <s v="Drug overdose death rates"/>
    <x v="0"/>
    <n v="0"/>
    <x v="0"/>
    <n v="1"/>
    <x v="2"/>
    <x v="2"/>
    <x v="3"/>
    <x v="3"/>
    <x v="3"/>
    <n v="4"/>
    <s v="All ages"/>
    <n v="1.1000000000000001"/>
    <n v="11.1"/>
    <m/>
  </r>
  <r>
    <s v="Drug overdose death rates"/>
    <x v="0"/>
    <n v="0"/>
    <x v="0"/>
    <n v="1"/>
    <x v="2"/>
    <x v="2"/>
    <x v="3"/>
    <x v="3"/>
    <x v="4"/>
    <n v="5"/>
    <s v="All ages"/>
    <n v="1.1000000000000001"/>
    <n v="12.2"/>
    <m/>
  </r>
  <r>
    <s v="Drug overdose death rates"/>
    <x v="0"/>
    <n v="0"/>
    <x v="0"/>
    <n v="1"/>
    <x v="2"/>
    <x v="2"/>
    <x v="3"/>
    <x v="3"/>
    <x v="5"/>
    <n v="6"/>
    <s v="All ages"/>
    <n v="1.1000000000000001"/>
    <n v="12.6"/>
    <m/>
  </r>
  <r>
    <s v="Drug overdose death rates"/>
    <x v="0"/>
    <n v="0"/>
    <x v="0"/>
    <n v="1"/>
    <x v="2"/>
    <x v="2"/>
    <x v="3"/>
    <x v="3"/>
    <x v="6"/>
    <n v="7"/>
    <s v="All ages"/>
    <n v="1.1000000000000001"/>
    <n v="13.6"/>
    <m/>
  </r>
  <r>
    <s v="Drug overdose death rates"/>
    <x v="0"/>
    <n v="0"/>
    <x v="0"/>
    <n v="1"/>
    <x v="2"/>
    <x v="2"/>
    <x v="3"/>
    <x v="3"/>
    <x v="7"/>
    <n v="8"/>
    <s v="All ages"/>
    <n v="1.1000000000000001"/>
    <n v="15.7"/>
    <m/>
  </r>
  <r>
    <s v="Drug overdose death rates"/>
    <x v="0"/>
    <n v="0"/>
    <x v="0"/>
    <n v="1"/>
    <x v="2"/>
    <x v="2"/>
    <x v="3"/>
    <x v="3"/>
    <x v="8"/>
    <n v="9"/>
    <s v="All ages"/>
    <n v="1.1000000000000001"/>
    <n v="16.3"/>
    <m/>
  </r>
  <r>
    <s v="Drug overdose death rates"/>
    <x v="0"/>
    <n v="0"/>
    <x v="0"/>
    <n v="1"/>
    <x v="2"/>
    <x v="2"/>
    <x v="3"/>
    <x v="3"/>
    <x v="9"/>
    <n v="10"/>
    <s v="All ages"/>
    <n v="1.1000000000000001"/>
    <n v="16.5"/>
    <m/>
  </r>
  <r>
    <s v="Drug overdose death rates"/>
    <x v="0"/>
    <n v="0"/>
    <x v="0"/>
    <n v="1"/>
    <x v="2"/>
    <x v="2"/>
    <x v="3"/>
    <x v="3"/>
    <x v="10"/>
    <n v="11"/>
    <s v="All ages"/>
    <n v="1.1000000000000001"/>
    <n v="16.399999999999999"/>
    <m/>
  </r>
  <r>
    <s v="Drug overdose death rates"/>
    <x v="0"/>
    <n v="0"/>
    <x v="0"/>
    <n v="1"/>
    <x v="2"/>
    <x v="2"/>
    <x v="3"/>
    <x v="3"/>
    <x v="11"/>
    <n v="12"/>
    <s v="All ages"/>
    <n v="1.1000000000000001"/>
    <n v="16.8"/>
    <m/>
  </r>
  <r>
    <s v="Drug overdose death rates"/>
    <x v="0"/>
    <n v="0"/>
    <x v="0"/>
    <n v="1"/>
    <x v="2"/>
    <x v="2"/>
    <x v="3"/>
    <x v="3"/>
    <x v="12"/>
    <n v="13"/>
    <s v="All ages"/>
    <n v="1.1000000000000001"/>
    <n v="18.100000000000001"/>
    <m/>
  </r>
  <r>
    <s v="Drug overdose death rates"/>
    <x v="0"/>
    <n v="0"/>
    <x v="0"/>
    <n v="1"/>
    <x v="2"/>
    <x v="2"/>
    <x v="3"/>
    <x v="3"/>
    <x v="13"/>
    <n v="14"/>
    <s v="All ages"/>
    <n v="1.1000000000000001"/>
    <n v="18.100000000000001"/>
    <m/>
  </r>
  <r>
    <s v="Drug overdose death rates"/>
    <x v="0"/>
    <n v="0"/>
    <x v="0"/>
    <n v="1"/>
    <x v="2"/>
    <x v="2"/>
    <x v="3"/>
    <x v="3"/>
    <x v="14"/>
    <n v="15"/>
    <s v="All ages"/>
    <n v="1.1000000000000001"/>
    <n v="19"/>
    <m/>
  </r>
  <r>
    <s v="Drug overdose death rates"/>
    <x v="0"/>
    <n v="0"/>
    <x v="0"/>
    <n v="1"/>
    <x v="2"/>
    <x v="2"/>
    <x v="3"/>
    <x v="3"/>
    <x v="15"/>
    <n v="16"/>
    <s v="All ages"/>
    <n v="1.1000000000000001"/>
    <n v="20.399999999999999"/>
    <m/>
  </r>
  <r>
    <s v="Drug overdose death rates"/>
    <x v="0"/>
    <n v="0"/>
    <x v="0"/>
    <n v="1"/>
    <x v="2"/>
    <x v="2"/>
    <x v="3"/>
    <x v="3"/>
    <x v="16"/>
    <n v="17"/>
    <s v="All ages"/>
    <n v="1.1000000000000001"/>
    <n v="23.2"/>
    <m/>
  </r>
  <r>
    <s v="Drug overdose death rates"/>
    <x v="0"/>
    <n v="0"/>
    <x v="0"/>
    <n v="1"/>
    <x v="2"/>
    <x v="2"/>
    <x v="3"/>
    <x v="3"/>
    <x v="17"/>
    <n v="18"/>
    <s v="All ages"/>
    <n v="1.1000000000000001"/>
    <n v="28.8"/>
    <m/>
  </r>
  <r>
    <s v="Drug overdose death rates"/>
    <x v="0"/>
    <n v="0"/>
    <x v="0"/>
    <n v="1"/>
    <x v="2"/>
    <x v="2"/>
    <x v="3"/>
    <x v="3"/>
    <x v="18"/>
    <n v="19"/>
    <s v="All ages"/>
    <n v="1.1000000000000001"/>
    <n v="31.6"/>
    <m/>
  </r>
  <r>
    <s v="Drug overdose death rates"/>
    <x v="0"/>
    <n v="0"/>
    <x v="0"/>
    <n v="1"/>
    <x v="2"/>
    <x v="2"/>
    <x v="3"/>
    <x v="3"/>
    <x v="19"/>
    <n v="20"/>
    <s v="All ages"/>
    <n v="1.1000000000000001"/>
    <n v="29.9"/>
    <m/>
  </r>
  <r>
    <s v="Drug overdose death rates"/>
    <x v="0"/>
    <n v="0"/>
    <x v="0"/>
    <n v="1"/>
    <x v="2"/>
    <x v="2"/>
    <x v="4"/>
    <x v="4"/>
    <x v="0"/>
    <n v="1"/>
    <s v="All ages"/>
    <n v="1.1000000000000001"/>
    <n v="11.5"/>
    <m/>
  </r>
  <r>
    <s v="Drug overdose death rates"/>
    <x v="0"/>
    <n v="0"/>
    <x v="0"/>
    <n v="1"/>
    <x v="2"/>
    <x v="2"/>
    <x v="4"/>
    <x v="4"/>
    <x v="1"/>
    <n v="2"/>
    <s v="All ages"/>
    <n v="1.1000000000000001"/>
    <n v="10.8"/>
    <m/>
  </r>
  <r>
    <s v="Drug overdose death rates"/>
    <x v="0"/>
    <n v="0"/>
    <x v="0"/>
    <n v="1"/>
    <x v="2"/>
    <x v="2"/>
    <x v="4"/>
    <x v="4"/>
    <x v="2"/>
    <n v="3"/>
    <s v="All ages"/>
    <n v="1.1000000000000001"/>
    <n v="11"/>
    <m/>
  </r>
  <r>
    <s v="Drug overdose death rates"/>
    <x v="0"/>
    <n v="0"/>
    <x v="0"/>
    <n v="1"/>
    <x v="2"/>
    <x v="2"/>
    <x v="4"/>
    <x v="4"/>
    <x v="3"/>
    <n v="4"/>
    <s v="All ages"/>
    <n v="1.1000000000000001"/>
    <n v="11.5"/>
    <m/>
  </r>
  <r>
    <s v="Drug overdose death rates"/>
    <x v="0"/>
    <n v="0"/>
    <x v="0"/>
    <n v="1"/>
    <x v="2"/>
    <x v="2"/>
    <x v="4"/>
    <x v="4"/>
    <x v="4"/>
    <n v="5"/>
    <s v="All ages"/>
    <n v="1.1000000000000001"/>
    <n v="11.3"/>
    <m/>
  </r>
  <r>
    <s v="Drug overdose death rates"/>
    <x v="0"/>
    <n v="0"/>
    <x v="0"/>
    <n v="1"/>
    <x v="2"/>
    <x v="2"/>
    <x v="4"/>
    <x v="4"/>
    <x v="5"/>
    <n v="6"/>
    <s v="All ages"/>
    <n v="1.1000000000000001"/>
    <n v="11.1"/>
    <m/>
  </r>
  <r>
    <s v="Drug overdose death rates"/>
    <x v="0"/>
    <n v="0"/>
    <x v="0"/>
    <n v="1"/>
    <x v="2"/>
    <x v="2"/>
    <x v="4"/>
    <x v="4"/>
    <x v="6"/>
    <n v="7"/>
    <s v="All ages"/>
    <n v="1.1000000000000001"/>
    <n v="12.8"/>
    <m/>
  </r>
  <r>
    <s v="Drug overdose death rates"/>
    <x v="0"/>
    <n v="0"/>
    <x v="0"/>
    <n v="1"/>
    <x v="2"/>
    <x v="2"/>
    <x v="4"/>
    <x v="4"/>
    <x v="7"/>
    <n v="8"/>
    <s v="All ages"/>
    <n v="1.1000000000000001"/>
    <n v="15.2"/>
    <m/>
  </r>
  <r>
    <s v="Drug overdose death rates"/>
    <x v="0"/>
    <n v="0"/>
    <x v="0"/>
    <n v="1"/>
    <x v="2"/>
    <x v="2"/>
    <x v="4"/>
    <x v="4"/>
    <x v="8"/>
    <n v="9"/>
    <s v="All ages"/>
    <n v="1.1000000000000001"/>
    <n v="13"/>
    <m/>
  </r>
  <r>
    <s v="Drug overdose death rates"/>
    <x v="0"/>
    <n v="0"/>
    <x v="0"/>
    <n v="1"/>
    <x v="2"/>
    <x v="2"/>
    <x v="4"/>
    <x v="4"/>
    <x v="9"/>
    <n v="10"/>
    <s v="All ages"/>
    <n v="1.1000000000000001"/>
    <n v="11.3"/>
    <m/>
  </r>
  <r>
    <s v="Drug overdose death rates"/>
    <x v="0"/>
    <n v="0"/>
    <x v="0"/>
    <n v="1"/>
    <x v="2"/>
    <x v="2"/>
    <x v="4"/>
    <x v="4"/>
    <x v="10"/>
    <n v="11"/>
    <s v="All ages"/>
    <n v="1.1000000000000001"/>
    <n v="10.8"/>
    <m/>
  </r>
  <r>
    <s v="Drug overdose death rates"/>
    <x v="0"/>
    <n v="0"/>
    <x v="0"/>
    <n v="1"/>
    <x v="2"/>
    <x v="2"/>
    <x v="4"/>
    <x v="4"/>
    <x v="11"/>
    <n v="12"/>
    <s v="All ages"/>
    <n v="1.1000000000000001"/>
    <n v="10.1"/>
    <m/>
  </r>
  <r>
    <s v="Drug overdose death rates"/>
    <x v="0"/>
    <n v="0"/>
    <x v="0"/>
    <n v="1"/>
    <x v="2"/>
    <x v="2"/>
    <x v="4"/>
    <x v="4"/>
    <x v="12"/>
    <n v="13"/>
    <s v="All ages"/>
    <n v="1.1000000000000001"/>
    <n v="11"/>
    <m/>
  </r>
  <r>
    <s v="Drug overdose death rates"/>
    <x v="0"/>
    <n v="0"/>
    <x v="0"/>
    <n v="1"/>
    <x v="2"/>
    <x v="2"/>
    <x v="4"/>
    <x v="4"/>
    <x v="13"/>
    <n v="14"/>
    <s v="All ages"/>
    <n v="1.1000000000000001"/>
    <n v="11.3"/>
    <m/>
  </r>
  <r>
    <s v="Drug overdose death rates"/>
    <x v="0"/>
    <n v="0"/>
    <x v="0"/>
    <n v="1"/>
    <x v="2"/>
    <x v="2"/>
    <x v="4"/>
    <x v="4"/>
    <x v="14"/>
    <n v="15"/>
    <s v="All ages"/>
    <n v="1.1000000000000001"/>
    <n v="12.9"/>
    <m/>
  </r>
  <r>
    <s v="Drug overdose death rates"/>
    <x v="0"/>
    <n v="0"/>
    <x v="0"/>
    <n v="1"/>
    <x v="2"/>
    <x v="2"/>
    <x v="4"/>
    <x v="4"/>
    <x v="15"/>
    <n v="16"/>
    <s v="All ages"/>
    <n v="1.1000000000000001"/>
    <n v="13.8"/>
    <m/>
  </r>
  <r>
    <s v="Drug overdose death rates"/>
    <x v="0"/>
    <n v="0"/>
    <x v="0"/>
    <n v="1"/>
    <x v="2"/>
    <x v="2"/>
    <x v="4"/>
    <x v="4"/>
    <x v="16"/>
    <n v="17"/>
    <s v="All ages"/>
    <n v="1.1000000000000001"/>
    <n v="16.8"/>
    <m/>
  </r>
  <r>
    <s v="Drug overdose death rates"/>
    <x v="0"/>
    <n v="0"/>
    <x v="0"/>
    <n v="1"/>
    <x v="2"/>
    <x v="2"/>
    <x v="4"/>
    <x v="4"/>
    <x v="17"/>
    <n v="18"/>
    <s v="All ages"/>
    <n v="1.1000000000000001"/>
    <n v="24"/>
    <m/>
  </r>
  <r>
    <s v="Drug overdose death rates"/>
    <x v="0"/>
    <n v="0"/>
    <x v="0"/>
    <n v="1"/>
    <x v="2"/>
    <x v="2"/>
    <x v="4"/>
    <x v="4"/>
    <x v="18"/>
    <n v="19"/>
    <s v="All ages"/>
    <n v="1.1000000000000001"/>
    <n v="29.7"/>
    <m/>
  </r>
  <r>
    <s v="Drug overdose death rates"/>
    <x v="0"/>
    <n v="0"/>
    <x v="0"/>
    <n v="1"/>
    <x v="2"/>
    <x v="2"/>
    <x v="4"/>
    <x v="4"/>
    <x v="19"/>
    <n v="20"/>
    <s v="All ages"/>
    <n v="1.1000000000000001"/>
    <n v="30.9"/>
    <m/>
  </r>
  <r>
    <s v="Drug overdose death rates"/>
    <x v="0"/>
    <n v="0"/>
    <x v="0"/>
    <n v="1"/>
    <x v="2"/>
    <x v="2"/>
    <x v="5"/>
    <x v="5"/>
    <x v="0"/>
    <n v="1"/>
    <s v="All ages"/>
    <n v="1.1000000000000001"/>
    <n v="5.7"/>
    <m/>
  </r>
  <r>
    <s v="Drug overdose death rates"/>
    <x v="0"/>
    <n v="0"/>
    <x v="0"/>
    <n v="1"/>
    <x v="2"/>
    <x v="2"/>
    <x v="5"/>
    <x v="5"/>
    <x v="1"/>
    <n v="2"/>
    <s v="All ages"/>
    <n v="1.1000000000000001"/>
    <n v="6.1"/>
    <m/>
  </r>
  <r>
    <s v="Drug overdose death rates"/>
    <x v="0"/>
    <n v="0"/>
    <x v="0"/>
    <n v="1"/>
    <x v="2"/>
    <x v="2"/>
    <x v="5"/>
    <x v="5"/>
    <x v="2"/>
    <n v="3"/>
    <s v="All ages"/>
    <n v="1.1000000000000001"/>
    <n v="5.9"/>
    <m/>
  </r>
  <r>
    <s v="Drug overdose death rates"/>
    <x v="0"/>
    <n v="0"/>
    <x v="0"/>
    <n v="1"/>
    <x v="2"/>
    <x v="2"/>
    <x v="5"/>
    <x v="5"/>
    <x v="3"/>
    <n v="4"/>
    <s v="All ages"/>
    <n v="1.1000000000000001"/>
    <n v="8.1999999999999993"/>
    <m/>
  </r>
  <r>
    <s v="Drug overdose death rates"/>
    <x v="0"/>
    <n v="0"/>
    <x v="0"/>
    <n v="1"/>
    <x v="2"/>
    <x v="2"/>
    <x v="5"/>
    <x v="5"/>
    <x v="4"/>
    <n v="5"/>
    <s v="All ages"/>
    <n v="1.1000000000000001"/>
    <n v="9.4"/>
    <m/>
  </r>
  <r>
    <s v="Drug overdose death rates"/>
    <x v="0"/>
    <n v="0"/>
    <x v="0"/>
    <n v="1"/>
    <x v="2"/>
    <x v="2"/>
    <x v="5"/>
    <x v="5"/>
    <x v="5"/>
    <n v="6"/>
    <s v="All ages"/>
    <n v="1.1000000000000001"/>
    <n v="11.2"/>
    <m/>
  </r>
  <r>
    <s v="Drug overdose death rates"/>
    <x v="0"/>
    <n v="0"/>
    <x v="0"/>
    <n v="1"/>
    <x v="2"/>
    <x v="2"/>
    <x v="5"/>
    <x v="5"/>
    <x v="6"/>
    <n v="7"/>
    <s v="All ages"/>
    <n v="1.1000000000000001"/>
    <n v="10.8"/>
    <m/>
  </r>
  <r>
    <s v="Drug overdose death rates"/>
    <x v="0"/>
    <n v="0"/>
    <x v="0"/>
    <n v="1"/>
    <x v="2"/>
    <x v="2"/>
    <x v="5"/>
    <x v="5"/>
    <x v="7"/>
    <n v="8"/>
    <s v="All ages"/>
    <n v="1.1000000000000001"/>
    <n v="13"/>
    <m/>
  </r>
  <r>
    <s v="Drug overdose death rates"/>
    <x v="0"/>
    <n v="0"/>
    <x v="0"/>
    <n v="1"/>
    <x v="2"/>
    <x v="2"/>
    <x v="5"/>
    <x v="5"/>
    <x v="8"/>
    <n v="9"/>
    <s v="All ages"/>
    <n v="1.1000000000000001"/>
    <n v="10.5"/>
    <m/>
  </r>
  <r>
    <s v="Drug overdose death rates"/>
    <x v="0"/>
    <n v="0"/>
    <x v="0"/>
    <n v="1"/>
    <x v="2"/>
    <x v="2"/>
    <x v="5"/>
    <x v="5"/>
    <x v="9"/>
    <n v="10"/>
    <s v="All ages"/>
    <n v="1.1000000000000001"/>
    <n v="13.5"/>
    <m/>
  </r>
  <r>
    <s v="Drug overdose death rates"/>
    <x v="0"/>
    <n v="0"/>
    <x v="0"/>
    <n v="1"/>
    <x v="2"/>
    <x v="2"/>
    <x v="5"/>
    <x v="5"/>
    <x v="10"/>
    <n v="11"/>
    <s v="All ages"/>
    <n v="1.1000000000000001"/>
    <n v="14.2"/>
    <m/>
  </r>
  <r>
    <s v="Drug overdose death rates"/>
    <x v="0"/>
    <n v="0"/>
    <x v="0"/>
    <n v="1"/>
    <x v="2"/>
    <x v="2"/>
    <x v="5"/>
    <x v="5"/>
    <x v="11"/>
    <n v="12"/>
    <s v="All ages"/>
    <n v="1.1000000000000001"/>
    <n v="11.8"/>
    <m/>
  </r>
  <r>
    <s v="Drug overdose death rates"/>
    <x v="0"/>
    <n v="0"/>
    <x v="0"/>
    <n v="1"/>
    <x v="2"/>
    <x v="2"/>
    <x v="5"/>
    <x v="5"/>
    <x v="12"/>
    <n v="13"/>
    <s v="All ages"/>
    <n v="1.1000000000000001"/>
    <n v="12.9"/>
    <m/>
  </r>
  <r>
    <s v="Drug overdose death rates"/>
    <x v="0"/>
    <n v="0"/>
    <x v="0"/>
    <n v="1"/>
    <x v="2"/>
    <x v="2"/>
    <x v="5"/>
    <x v="5"/>
    <x v="13"/>
    <n v="14"/>
    <s v="All ages"/>
    <n v="1.1000000000000001"/>
    <n v="12.8"/>
    <m/>
  </r>
  <r>
    <s v="Drug overdose death rates"/>
    <x v="0"/>
    <n v="0"/>
    <x v="0"/>
    <n v="1"/>
    <x v="2"/>
    <x v="2"/>
    <x v="5"/>
    <x v="5"/>
    <x v="14"/>
    <n v="15"/>
    <s v="All ages"/>
    <n v="1.1000000000000001"/>
    <n v="12.9"/>
    <m/>
  </r>
  <r>
    <s v="Drug overdose death rates"/>
    <x v="0"/>
    <n v="0"/>
    <x v="0"/>
    <n v="1"/>
    <x v="2"/>
    <x v="2"/>
    <x v="5"/>
    <x v="5"/>
    <x v="15"/>
    <n v="16"/>
    <s v="All ages"/>
    <n v="1.1000000000000001"/>
    <n v="15.9"/>
    <m/>
  </r>
  <r>
    <s v="Drug overdose death rates"/>
    <x v="0"/>
    <n v="0"/>
    <x v="0"/>
    <n v="1"/>
    <x v="2"/>
    <x v="2"/>
    <x v="5"/>
    <x v="5"/>
    <x v="16"/>
    <n v="17"/>
    <s v="All ages"/>
    <n v="1.1000000000000001"/>
    <n v="16"/>
    <m/>
  </r>
  <r>
    <s v="Drug overdose death rates"/>
    <x v="0"/>
    <n v="0"/>
    <x v="0"/>
    <n v="1"/>
    <x v="2"/>
    <x v="2"/>
    <x v="5"/>
    <x v="5"/>
    <x v="17"/>
    <n v="18"/>
    <s v="All ages"/>
    <n v="1.1000000000000001"/>
    <n v="17.7"/>
    <m/>
  </r>
  <r>
    <s v="Drug overdose death rates"/>
    <x v="0"/>
    <n v="0"/>
    <x v="0"/>
    <n v="1"/>
    <x v="2"/>
    <x v="2"/>
    <x v="5"/>
    <x v="5"/>
    <x v="18"/>
    <n v="19"/>
    <s v="All ages"/>
    <n v="1.1000000000000001"/>
    <n v="19.7"/>
    <m/>
  </r>
  <r>
    <s v="Drug overdose death rates"/>
    <x v="0"/>
    <n v="0"/>
    <x v="0"/>
    <n v="1"/>
    <x v="2"/>
    <x v="2"/>
    <x v="5"/>
    <x v="5"/>
    <x v="19"/>
    <n v="20"/>
    <s v="All ages"/>
    <n v="1.1000000000000001"/>
    <n v="21.3"/>
    <m/>
  </r>
  <r>
    <s v="Drug overdose death rates"/>
    <x v="0"/>
    <n v="0"/>
    <x v="0"/>
    <n v="1"/>
    <x v="2"/>
    <x v="2"/>
    <x v="6"/>
    <x v="6"/>
    <x v="0"/>
    <n v="1"/>
    <s v="All ages"/>
    <n v="1.1000000000000001"/>
    <n v="1.5"/>
    <m/>
  </r>
  <r>
    <s v="Drug overdose death rates"/>
    <x v="0"/>
    <n v="0"/>
    <x v="0"/>
    <n v="1"/>
    <x v="2"/>
    <x v="2"/>
    <x v="6"/>
    <x v="6"/>
    <x v="1"/>
    <n v="2"/>
    <s v="All ages"/>
    <n v="1.1000000000000001"/>
    <n v="1.4"/>
    <m/>
  </r>
  <r>
    <s v="Drug overdose death rates"/>
    <x v="0"/>
    <n v="0"/>
    <x v="0"/>
    <n v="1"/>
    <x v="2"/>
    <x v="2"/>
    <x v="6"/>
    <x v="6"/>
    <x v="2"/>
    <n v="3"/>
    <s v="All ages"/>
    <n v="1.1000000000000001"/>
    <n v="1.6"/>
    <m/>
  </r>
  <r>
    <s v="Drug overdose death rates"/>
    <x v="0"/>
    <n v="0"/>
    <x v="0"/>
    <n v="1"/>
    <x v="2"/>
    <x v="2"/>
    <x v="6"/>
    <x v="6"/>
    <x v="3"/>
    <n v="4"/>
    <s v="All ages"/>
    <n v="1.1000000000000001"/>
    <n v="1.9"/>
    <m/>
  </r>
  <r>
    <s v="Drug overdose death rates"/>
    <x v="0"/>
    <n v="0"/>
    <x v="0"/>
    <n v="1"/>
    <x v="2"/>
    <x v="2"/>
    <x v="6"/>
    <x v="6"/>
    <x v="4"/>
    <n v="5"/>
    <s v="All ages"/>
    <n v="1.1000000000000001"/>
    <n v="1.7"/>
    <m/>
  </r>
  <r>
    <s v="Drug overdose death rates"/>
    <x v="0"/>
    <n v="0"/>
    <x v="0"/>
    <n v="1"/>
    <x v="2"/>
    <x v="2"/>
    <x v="6"/>
    <x v="6"/>
    <x v="5"/>
    <n v="6"/>
    <s v="All ages"/>
    <n v="1.1000000000000001"/>
    <n v="2.1"/>
    <m/>
  </r>
  <r>
    <s v="Drug overdose death rates"/>
    <x v="0"/>
    <n v="0"/>
    <x v="0"/>
    <n v="1"/>
    <x v="2"/>
    <x v="2"/>
    <x v="6"/>
    <x v="6"/>
    <x v="6"/>
    <n v="7"/>
    <s v="All ages"/>
    <n v="1.1000000000000001"/>
    <n v="2.2000000000000002"/>
    <m/>
  </r>
  <r>
    <s v="Drug overdose death rates"/>
    <x v="0"/>
    <n v="0"/>
    <x v="0"/>
    <n v="1"/>
    <x v="2"/>
    <x v="2"/>
    <x v="6"/>
    <x v="6"/>
    <x v="7"/>
    <n v="8"/>
    <s v="All ages"/>
    <n v="1.1000000000000001"/>
    <n v="2.2999999999999998"/>
    <m/>
  </r>
  <r>
    <s v="Drug overdose death rates"/>
    <x v="0"/>
    <n v="0"/>
    <x v="0"/>
    <n v="1"/>
    <x v="2"/>
    <x v="2"/>
    <x v="6"/>
    <x v="6"/>
    <x v="8"/>
    <n v="9"/>
    <s v="All ages"/>
    <n v="1.1000000000000001"/>
    <n v="2.2000000000000002"/>
    <m/>
  </r>
  <r>
    <s v="Drug overdose death rates"/>
    <x v="0"/>
    <n v="0"/>
    <x v="0"/>
    <n v="1"/>
    <x v="2"/>
    <x v="2"/>
    <x v="6"/>
    <x v="6"/>
    <x v="9"/>
    <n v="10"/>
    <s v="All ages"/>
    <n v="1.1000000000000001"/>
    <n v="2.1"/>
    <m/>
  </r>
  <r>
    <s v="Drug overdose death rates"/>
    <x v="0"/>
    <n v="0"/>
    <x v="0"/>
    <n v="1"/>
    <x v="2"/>
    <x v="2"/>
    <x v="6"/>
    <x v="6"/>
    <x v="10"/>
    <n v="11"/>
    <s v="All ages"/>
    <n v="1.1000000000000001"/>
    <n v="2.8"/>
    <m/>
  </r>
  <r>
    <s v="Drug overdose death rates"/>
    <x v="0"/>
    <n v="0"/>
    <x v="0"/>
    <n v="1"/>
    <x v="2"/>
    <x v="2"/>
    <x v="6"/>
    <x v="6"/>
    <x v="11"/>
    <n v="12"/>
    <s v="All ages"/>
    <n v="1.1000000000000001"/>
    <n v="2.5"/>
    <m/>
  </r>
  <r>
    <s v="Drug overdose death rates"/>
    <x v="0"/>
    <n v="0"/>
    <x v="0"/>
    <n v="1"/>
    <x v="2"/>
    <x v="2"/>
    <x v="6"/>
    <x v="6"/>
    <x v="12"/>
    <n v="13"/>
    <s v="All ages"/>
    <n v="1.1000000000000001"/>
    <n v="3.2"/>
    <m/>
  </r>
  <r>
    <s v="Drug overdose death rates"/>
    <x v="0"/>
    <n v="0"/>
    <x v="0"/>
    <n v="1"/>
    <x v="2"/>
    <x v="2"/>
    <x v="6"/>
    <x v="6"/>
    <x v="13"/>
    <n v="14"/>
    <s v="All ages"/>
    <n v="1.1000000000000001"/>
    <n v="3.1"/>
    <m/>
  </r>
  <r>
    <s v="Drug overdose death rates"/>
    <x v="0"/>
    <n v="0"/>
    <x v="0"/>
    <n v="1"/>
    <x v="2"/>
    <x v="2"/>
    <x v="6"/>
    <x v="6"/>
    <x v="14"/>
    <n v="15"/>
    <s v="All ages"/>
    <n v="1.1000000000000001"/>
    <n v="3.2"/>
    <m/>
  </r>
  <r>
    <s v="Drug overdose death rates"/>
    <x v="0"/>
    <n v="0"/>
    <x v="0"/>
    <n v="1"/>
    <x v="2"/>
    <x v="2"/>
    <x v="6"/>
    <x v="6"/>
    <x v="15"/>
    <n v="16"/>
    <s v="All ages"/>
    <n v="1.1000000000000001"/>
    <n v="3.3"/>
    <m/>
  </r>
  <r>
    <s v="Drug overdose death rates"/>
    <x v="0"/>
    <n v="0"/>
    <x v="0"/>
    <n v="1"/>
    <x v="2"/>
    <x v="2"/>
    <x v="6"/>
    <x v="6"/>
    <x v="16"/>
    <n v="17"/>
    <s v="All ages"/>
    <n v="1.1000000000000001"/>
    <n v="4.0999999999999996"/>
    <m/>
  </r>
  <r>
    <s v="Drug overdose death rates"/>
    <x v="0"/>
    <n v="0"/>
    <x v="0"/>
    <n v="1"/>
    <x v="2"/>
    <x v="2"/>
    <x v="6"/>
    <x v="6"/>
    <x v="17"/>
    <n v="18"/>
    <s v="All ages"/>
    <n v="1.1000000000000001"/>
    <n v="4.7"/>
    <m/>
  </r>
  <r>
    <s v="Drug overdose death rates"/>
    <x v="0"/>
    <n v="0"/>
    <x v="0"/>
    <n v="1"/>
    <x v="2"/>
    <x v="2"/>
    <x v="6"/>
    <x v="6"/>
    <x v="18"/>
    <n v="19"/>
    <s v="All ages"/>
    <n v="1.1000000000000001"/>
    <n v="5.2"/>
    <m/>
  </r>
  <r>
    <s v="Drug overdose death rates"/>
    <x v="0"/>
    <n v="0"/>
    <x v="0"/>
    <n v="1"/>
    <x v="2"/>
    <x v="2"/>
    <x v="6"/>
    <x v="6"/>
    <x v="19"/>
    <n v="20"/>
    <s v="All ages"/>
    <n v="1.1000000000000001"/>
    <n v="5.7"/>
    <m/>
  </r>
  <r>
    <s v="Drug overdose death rates"/>
    <x v="0"/>
    <n v="0"/>
    <x v="0"/>
    <n v="1"/>
    <x v="2"/>
    <x v="2"/>
    <x v="7"/>
    <x v="7"/>
    <x v="0"/>
    <n v="1"/>
    <s v="All ages"/>
    <n v="1.1000000000000001"/>
    <n v="4"/>
    <m/>
  </r>
  <r>
    <s v="Drug overdose death rates"/>
    <x v="0"/>
    <n v="0"/>
    <x v="0"/>
    <n v="1"/>
    <x v="2"/>
    <x v="2"/>
    <x v="7"/>
    <x v="7"/>
    <x v="1"/>
    <n v="2"/>
    <s v="All ages"/>
    <n v="1.1000000000000001"/>
    <n v="4.3"/>
    <m/>
  </r>
  <r>
    <s v="Drug overdose death rates"/>
    <x v="0"/>
    <n v="0"/>
    <x v="0"/>
    <n v="1"/>
    <x v="2"/>
    <x v="2"/>
    <x v="7"/>
    <x v="7"/>
    <x v="2"/>
    <n v="3"/>
    <s v="All ages"/>
    <n v="1.1000000000000001"/>
    <n v="4.9000000000000004"/>
    <m/>
  </r>
  <r>
    <s v="Drug overdose death rates"/>
    <x v="0"/>
    <n v="0"/>
    <x v="0"/>
    <n v="1"/>
    <x v="2"/>
    <x v="2"/>
    <x v="7"/>
    <x v="7"/>
    <x v="3"/>
    <n v="4"/>
    <s v="All ages"/>
    <n v="1.1000000000000001"/>
    <n v="6.2"/>
    <m/>
  </r>
  <r>
    <s v="Drug overdose death rates"/>
    <x v="0"/>
    <n v="0"/>
    <x v="0"/>
    <n v="1"/>
    <x v="2"/>
    <x v="2"/>
    <x v="7"/>
    <x v="7"/>
    <x v="4"/>
    <n v="5"/>
    <s v="All ages"/>
    <n v="1.1000000000000001"/>
    <n v="6.9"/>
    <m/>
  </r>
  <r>
    <s v="Drug overdose death rates"/>
    <x v="0"/>
    <n v="0"/>
    <x v="0"/>
    <n v="1"/>
    <x v="2"/>
    <x v="2"/>
    <x v="7"/>
    <x v="7"/>
    <x v="5"/>
    <n v="6"/>
    <s v="All ages"/>
    <n v="1.1000000000000001"/>
    <n v="7.5"/>
    <m/>
  </r>
  <r>
    <s v="Drug overdose death rates"/>
    <x v="0"/>
    <n v="0"/>
    <x v="0"/>
    <n v="1"/>
    <x v="2"/>
    <x v="2"/>
    <x v="7"/>
    <x v="7"/>
    <x v="6"/>
    <n v="7"/>
    <s v="All ages"/>
    <n v="1.1000000000000001"/>
    <n v="8"/>
    <m/>
  </r>
  <r>
    <s v="Drug overdose death rates"/>
    <x v="0"/>
    <n v="0"/>
    <x v="0"/>
    <n v="1"/>
    <x v="2"/>
    <x v="2"/>
    <x v="7"/>
    <x v="7"/>
    <x v="7"/>
    <n v="8"/>
    <s v="All ages"/>
    <n v="1.1000000000000001"/>
    <n v="9"/>
    <m/>
  </r>
  <r>
    <s v="Drug overdose death rates"/>
    <x v="0"/>
    <n v="0"/>
    <x v="0"/>
    <n v="1"/>
    <x v="2"/>
    <x v="2"/>
    <x v="7"/>
    <x v="7"/>
    <x v="8"/>
    <n v="9"/>
    <s v="All ages"/>
    <n v="1.1000000000000001"/>
    <n v="9.8000000000000007"/>
    <m/>
  </r>
  <r>
    <s v="Drug overdose death rates"/>
    <x v="0"/>
    <n v="0"/>
    <x v="0"/>
    <n v="1"/>
    <x v="2"/>
    <x v="2"/>
    <x v="7"/>
    <x v="7"/>
    <x v="9"/>
    <n v="10"/>
    <s v="All ages"/>
    <n v="1.1000000000000001"/>
    <n v="10.1"/>
    <m/>
  </r>
  <r>
    <s v="Drug overdose death rates"/>
    <x v="0"/>
    <n v="0"/>
    <x v="0"/>
    <n v="1"/>
    <x v="2"/>
    <x v="2"/>
    <x v="7"/>
    <x v="7"/>
    <x v="10"/>
    <n v="11"/>
    <s v="All ages"/>
    <n v="1.1000000000000001"/>
    <n v="10.3"/>
    <m/>
  </r>
  <r>
    <s v="Drug overdose death rates"/>
    <x v="0"/>
    <n v="0"/>
    <x v="0"/>
    <n v="1"/>
    <x v="2"/>
    <x v="2"/>
    <x v="7"/>
    <x v="7"/>
    <x v="11"/>
    <n v="12"/>
    <s v="All ages"/>
    <n v="1.1000000000000001"/>
    <n v="10.9"/>
    <m/>
  </r>
  <r>
    <s v="Drug overdose death rates"/>
    <x v="0"/>
    <n v="0"/>
    <x v="0"/>
    <n v="1"/>
    <x v="2"/>
    <x v="2"/>
    <x v="7"/>
    <x v="7"/>
    <x v="12"/>
    <n v="13"/>
    <s v="All ages"/>
    <n v="1.1000000000000001"/>
    <n v="11.7"/>
    <m/>
  </r>
  <r>
    <s v="Drug overdose death rates"/>
    <x v="0"/>
    <n v="0"/>
    <x v="0"/>
    <n v="1"/>
    <x v="2"/>
    <x v="2"/>
    <x v="7"/>
    <x v="7"/>
    <x v="13"/>
    <n v="14"/>
    <s v="All ages"/>
    <n v="1.1000000000000001"/>
    <n v="11.6"/>
    <m/>
  </r>
  <r>
    <s v="Drug overdose death rates"/>
    <x v="0"/>
    <n v="0"/>
    <x v="0"/>
    <n v="1"/>
    <x v="2"/>
    <x v="2"/>
    <x v="7"/>
    <x v="7"/>
    <x v="14"/>
    <n v="15"/>
    <s v="All ages"/>
    <n v="1.1000000000000001"/>
    <n v="12.1"/>
    <m/>
  </r>
  <r>
    <s v="Drug overdose death rates"/>
    <x v="0"/>
    <n v="0"/>
    <x v="0"/>
    <n v="1"/>
    <x v="2"/>
    <x v="2"/>
    <x v="7"/>
    <x v="7"/>
    <x v="15"/>
    <n v="16"/>
    <s v="All ages"/>
    <n v="1.1000000000000001"/>
    <n v="12.7"/>
    <m/>
  </r>
  <r>
    <s v="Drug overdose death rates"/>
    <x v="0"/>
    <n v="0"/>
    <x v="0"/>
    <n v="1"/>
    <x v="2"/>
    <x v="2"/>
    <x v="7"/>
    <x v="7"/>
    <x v="16"/>
    <n v="17"/>
    <s v="All ages"/>
    <n v="1.1000000000000001"/>
    <n v="13.6"/>
    <m/>
  </r>
  <r>
    <s v="Drug overdose death rates"/>
    <x v="0"/>
    <n v="0"/>
    <x v="0"/>
    <n v="1"/>
    <x v="2"/>
    <x v="2"/>
    <x v="7"/>
    <x v="7"/>
    <x v="17"/>
    <n v="18"/>
    <s v="All ages"/>
    <n v="1.1000000000000001"/>
    <n v="15.2"/>
    <m/>
  </r>
  <r>
    <s v="Drug overdose death rates"/>
    <x v="0"/>
    <n v="0"/>
    <x v="0"/>
    <n v="1"/>
    <x v="2"/>
    <x v="2"/>
    <x v="7"/>
    <x v="7"/>
    <x v="18"/>
    <n v="19"/>
    <s v="All ages"/>
    <n v="1.1000000000000001"/>
    <n v="16.3"/>
    <m/>
  </r>
  <r>
    <s v="Drug overdose death rates"/>
    <x v="0"/>
    <n v="0"/>
    <x v="0"/>
    <n v="1"/>
    <x v="2"/>
    <x v="2"/>
    <x v="7"/>
    <x v="7"/>
    <x v="19"/>
    <n v="20"/>
    <s v="All ages"/>
    <n v="1.1000000000000001"/>
    <n v="15.2"/>
    <m/>
  </r>
  <r>
    <s v="Drug overdose death rates"/>
    <x v="0"/>
    <n v="0"/>
    <x v="0"/>
    <n v="1"/>
    <x v="2"/>
    <x v="2"/>
    <x v="8"/>
    <x v="8"/>
    <x v="0"/>
    <n v="1"/>
    <s v="All ages"/>
    <n v="1.1000000000000001"/>
    <n v="3.9"/>
    <m/>
  </r>
  <r>
    <s v="Drug overdose death rates"/>
    <x v="0"/>
    <n v="0"/>
    <x v="0"/>
    <n v="1"/>
    <x v="2"/>
    <x v="2"/>
    <x v="8"/>
    <x v="8"/>
    <x v="1"/>
    <n v="2"/>
    <s v="All ages"/>
    <n v="1.1000000000000001"/>
    <n v="4.0999999999999996"/>
    <m/>
  </r>
  <r>
    <s v="Drug overdose death rates"/>
    <x v="0"/>
    <n v="0"/>
    <x v="0"/>
    <n v="1"/>
    <x v="2"/>
    <x v="2"/>
    <x v="8"/>
    <x v="8"/>
    <x v="2"/>
    <n v="3"/>
    <s v="All ages"/>
    <n v="1.1000000000000001"/>
    <n v="4.4000000000000004"/>
    <m/>
  </r>
  <r>
    <s v="Drug overdose death rates"/>
    <x v="0"/>
    <n v="0"/>
    <x v="0"/>
    <n v="1"/>
    <x v="2"/>
    <x v="2"/>
    <x v="8"/>
    <x v="8"/>
    <x v="3"/>
    <n v="4"/>
    <s v="All ages"/>
    <n v="1.1000000000000001"/>
    <n v="5"/>
    <m/>
  </r>
  <r>
    <s v="Drug overdose death rates"/>
    <x v="0"/>
    <n v="0"/>
    <x v="0"/>
    <n v="1"/>
    <x v="2"/>
    <x v="2"/>
    <x v="8"/>
    <x v="8"/>
    <x v="4"/>
    <n v="5"/>
    <s v="All ages"/>
    <n v="1.1000000000000001"/>
    <n v="5.2"/>
    <m/>
  </r>
  <r>
    <s v="Drug overdose death rates"/>
    <x v="0"/>
    <n v="0"/>
    <x v="0"/>
    <n v="1"/>
    <x v="2"/>
    <x v="2"/>
    <x v="8"/>
    <x v="8"/>
    <x v="5"/>
    <n v="6"/>
    <s v="All ages"/>
    <n v="1.1000000000000001"/>
    <n v="5.5"/>
    <m/>
  </r>
  <r>
    <s v="Drug overdose death rates"/>
    <x v="0"/>
    <n v="0"/>
    <x v="0"/>
    <n v="1"/>
    <x v="2"/>
    <x v="2"/>
    <x v="8"/>
    <x v="8"/>
    <x v="6"/>
    <n v="7"/>
    <s v="All ages"/>
    <n v="1.1000000000000001"/>
    <n v="6"/>
    <m/>
  </r>
  <r>
    <s v="Drug overdose death rates"/>
    <x v="0"/>
    <n v="0"/>
    <x v="0"/>
    <n v="1"/>
    <x v="2"/>
    <x v="2"/>
    <x v="8"/>
    <x v="8"/>
    <x v="7"/>
    <n v="8"/>
    <s v="All ages"/>
    <n v="1.1000000000000001"/>
    <n v="6.3"/>
    <m/>
  </r>
  <r>
    <s v="Drug overdose death rates"/>
    <x v="0"/>
    <n v="0"/>
    <x v="0"/>
    <n v="1"/>
    <x v="2"/>
    <x v="2"/>
    <x v="8"/>
    <x v="8"/>
    <x v="8"/>
    <n v="9"/>
    <s v="All ages"/>
    <n v="1.1000000000000001"/>
    <n v="6.3"/>
    <m/>
  </r>
  <r>
    <s v="Drug overdose death rates"/>
    <x v="0"/>
    <n v="0"/>
    <x v="0"/>
    <n v="1"/>
    <x v="2"/>
    <x v="2"/>
    <x v="8"/>
    <x v="8"/>
    <x v="9"/>
    <n v="10"/>
    <s v="All ages"/>
    <n v="1.1000000000000001"/>
    <n v="5.4"/>
    <m/>
  </r>
  <r>
    <s v="Drug overdose death rates"/>
    <x v="0"/>
    <n v="0"/>
    <x v="0"/>
    <n v="1"/>
    <x v="2"/>
    <x v="2"/>
    <x v="8"/>
    <x v="8"/>
    <x v="10"/>
    <n v="11"/>
    <s v="All ages"/>
    <n v="1.1000000000000001"/>
    <n v="5.6"/>
    <m/>
  </r>
  <r>
    <s v="Drug overdose death rates"/>
    <x v="0"/>
    <n v="0"/>
    <x v="0"/>
    <n v="1"/>
    <x v="2"/>
    <x v="2"/>
    <x v="8"/>
    <x v="8"/>
    <x v="11"/>
    <n v="12"/>
    <s v="All ages"/>
    <n v="1.1000000000000001"/>
    <n v="5.7"/>
    <m/>
  </r>
  <r>
    <s v="Drug overdose death rates"/>
    <x v="0"/>
    <n v="0"/>
    <x v="0"/>
    <n v="1"/>
    <x v="2"/>
    <x v="2"/>
    <x v="8"/>
    <x v="8"/>
    <x v="12"/>
    <n v="13"/>
    <s v="All ages"/>
    <n v="1.1000000000000001"/>
    <n v="5.9"/>
    <m/>
  </r>
  <r>
    <s v="Drug overdose death rates"/>
    <x v="0"/>
    <n v="0"/>
    <x v="0"/>
    <n v="1"/>
    <x v="2"/>
    <x v="2"/>
    <x v="8"/>
    <x v="8"/>
    <x v="13"/>
    <n v="14"/>
    <s v="All ages"/>
    <n v="1.1000000000000001"/>
    <n v="6"/>
    <m/>
  </r>
  <r>
    <s v="Drug overdose death rates"/>
    <x v="0"/>
    <n v="0"/>
    <x v="0"/>
    <n v="1"/>
    <x v="2"/>
    <x v="2"/>
    <x v="8"/>
    <x v="8"/>
    <x v="14"/>
    <n v="15"/>
    <s v="All ages"/>
    <n v="1.1000000000000001"/>
    <n v="6.3"/>
    <m/>
  </r>
  <r>
    <s v="Drug overdose death rates"/>
    <x v="0"/>
    <n v="0"/>
    <x v="0"/>
    <n v="1"/>
    <x v="2"/>
    <x v="2"/>
    <x v="8"/>
    <x v="8"/>
    <x v="15"/>
    <n v="16"/>
    <s v="All ages"/>
    <n v="1.1000000000000001"/>
    <n v="7"/>
    <m/>
  </r>
  <r>
    <s v="Drug overdose death rates"/>
    <x v="0"/>
    <n v="0"/>
    <x v="0"/>
    <n v="1"/>
    <x v="2"/>
    <x v="2"/>
    <x v="8"/>
    <x v="8"/>
    <x v="16"/>
    <n v="17"/>
    <s v="All ages"/>
    <n v="1.1000000000000001"/>
    <n v="7.5"/>
    <m/>
  </r>
  <r>
    <s v="Drug overdose death rates"/>
    <x v="0"/>
    <n v="0"/>
    <x v="0"/>
    <n v="1"/>
    <x v="2"/>
    <x v="2"/>
    <x v="8"/>
    <x v="8"/>
    <x v="17"/>
    <n v="18"/>
    <s v="All ages"/>
    <n v="1.1000000000000001"/>
    <n v="10"/>
    <m/>
  </r>
  <r>
    <s v="Drug overdose death rates"/>
    <x v="0"/>
    <n v="0"/>
    <x v="0"/>
    <n v="1"/>
    <x v="2"/>
    <x v="2"/>
    <x v="8"/>
    <x v="8"/>
    <x v="18"/>
    <n v="19"/>
    <s v="All ages"/>
    <n v="1.1000000000000001"/>
    <n v="11.2"/>
    <m/>
  </r>
  <r>
    <s v="Drug overdose death rates"/>
    <x v="0"/>
    <n v="0"/>
    <x v="0"/>
    <n v="1"/>
    <x v="2"/>
    <x v="2"/>
    <x v="8"/>
    <x v="8"/>
    <x v="19"/>
    <n v="20"/>
    <s v="All ages"/>
    <n v="1.1000000000000001"/>
    <n v="11.1"/>
    <m/>
  </r>
  <r>
    <s v="Drug overdose death rates"/>
    <x v="0"/>
    <n v="0"/>
    <x v="0"/>
    <n v="1"/>
    <x v="2"/>
    <x v="2"/>
    <x v="9"/>
    <x v="9"/>
    <x v="0"/>
    <n v="1"/>
    <s v="All ages"/>
    <n v="1.1000000000000001"/>
    <n v="4.5999999999999996"/>
    <m/>
  </r>
  <r>
    <s v="Drug overdose death rates"/>
    <x v="0"/>
    <n v="0"/>
    <x v="0"/>
    <n v="1"/>
    <x v="2"/>
    <x v="2"/>
    <x v="9"/>
    <x v="9"/>
    <x v="1"/>
    <n v="2"/>
    <s v="All ages"/>
    <n v="1.1000000000000001"/>
    <n v="3.7"/>
    <m/>
  </r>
  <r>
    <s v="Drug overdose death rates"/>
    <x v="0"/>
    <n v="0"/>
    <x v="0"/>
    <n v="1"/>
    <x v="2"/>
    <x v="2"/>
    <x v="9"/>
    <x v="9"/>
    <x v="2"/>
    <n v="3"/>
    <s v="All ages"/>
    <n v="1.1000000000000001"/>
    <n v="5.2"/>
    <m/>
  </r>
  <r>
    <s v="Drug overdose death rates"/>
    <x v="0"/>
    <n v="0"/>
    <x v="0"/>
    <n v="1"/>
    <x v="2"/>
    <x v="2"/>
    <x v="9"/>
    <x v="9"/>
    <x v="3"/>
    <n v="4"/>
    <s v="All ages"/>
    <n v="1.1000000000000001"/>
    <n v="5.6"/>
    <m/>
  </r>
  <r>
    <s v="Drug overdose death rates"/>
    <x v="0"/>
    <n v="0"/>
    <x v="0"/>
    <n v="1"/>
    <x v="2"/>
    <x v="2"/>
    <x v="9"/>
    <x v="9"/>
    <x v="4"/>
    <n v="5"/>
    <s v="All ages"/>
    <n v="1.1000000000000001"/>
    <n v="7.3"/>
    <m/>
  </r>
  <r>
    <s v="Drug overdose death rates"/>
    <x v="0"/>
    <n v="0"/>
    <x v="0"/>
    <n v="1"/>
    <x v="2"/>
    <x v="2"/>
    <x v="9"/>
    <x v="9"/>
    <x v="5"/>
    <n v="6"/>
    <s v="All ages"/>
    <n v="1.1000000000000001"/>
    <n v="7.9"/>
    <m/>
  </r>
  <r>
    <s v="Drug overdose death rates"/>
    <x v="0"/>
    <n v="0"/>
    <x v="0"/>
    <n v="1"/>
    <x v="2"/>
    <x v="2"/>
    <x v="9"/>
    <x v="9"/>
    <x v="6"/>
    <n v="7"/>
    <s v="All ages"/>
    <n v="1.1000000000000001"/>
    <n v="8.6"/>
    <m/>
  </r>
  <r>
    <s v="Drug overdose death rates"/>
    <x v="0"/>
    <n v="0"/>
    <x v="0"/>
    <n v="1"/>
    <x v="2"/>
    <x v="2"/>
    <x v="9"/>
    <x v="9"/>
    <x v="7"/>
    <n v="8"/>
    <s v="All ages"/>
    <n v="1.1000000000000001"/>
    <n v="7.9"/>
    <m/>
  </r>
  <r>
    <s v="Drug overdose death rates"/>
    <x v="0"/>
    <n v="0"/>
    <x v="0"/>
    <n v="1"/>
    <x v="2"/>
    <x v="2"/>
    <x v="9"/>
    <x v="9"/>
    <x v="8"/>
    <n v="9"/>
    <s v="All ages"/>
    <n v="1.1000000000000001"/>
    <n v="9.9"/>
    <m/>
  </r>
  <r>
    <s v="Drug overdose death rates"/>
    <x v="0"/>
    <n v="0"/>
    <x v="0"/>
    <n v="1"/>
    <x v="2"/>
    <x v="2"/>
    <x v="9"/>
    <x v="9"/>
    <x v="9"/>
    <n v="10"/>
    <s v="All ages"/>
    <n v="1.1000000000000001"/>
    <n v="8.8000000000000007"/>
    <m/>
  </r>
  <r>
    <s v="Drug overdose death rates"/>
    <x v="0"/>
    <n v="0"/>
    <x v="0"/>
    <n v="1"/>
    <x v="2"/>
    <x v="2"/>
    <x v="9"/>
    <x v="9"/>
    <x v="10"/>
    <n v="11"/>
    <s v="All ages"/>
    <n v="1.1000000000000001"/>
    <n v="9.6"/>
    <m/>
  </r>
  <r>
    <s v="Drug overdose death rates"/>
    <x v="0"/>
    <n v="0"/>
    <x v="0"/>
    <n v="1"/>
    <x v="2"/>
    <x v="2"/>
    <x v="9"/>
    <x v="9"/>
    <x v="11"/>
    <n v="12"/>
    <s v="All ages"/>
    <n v="1.1000000000000001"/>
    <n v="9.6999999999999993"/>
    <m/>
  </r>
  <r>
    <s v="Drug overdose death rates"/>
    <x v="0"/>
    <n v="0"/>
    <x v="0"/>
    <n v="1"/>
    <x v="2"/>
    <x v="2"/>
    <x v="9"/>
    <x v="9"/>
    <x v="12"/>
    <n v="13"/>
    <s v="All ages"/>
    <n v="1.1000000000000001"/>
    <n v="10.7"/>
    <m/>
  </r>
  <r>
    <s v="Drug overdose death rates"/>
    <x v="0"/>
    <n v="0"/>
    <x v="0"/>
    <n v="1"/>
    <x v="2"/>
    <x v="2"/>
    <x v="9"/>
    <x v="9"/>
    <x v="13"/>
    <n v="14"/>
    <s v="All ages"/>
    <n v="1.1000000000000001"/>
    <n v="12.2"/>
    <m/>
  </r>
  <r>
    <s v="Drug overdose death rates"/>
    <x v="0"/>
    <n v="0"/>
    <x v="0"/>
    <n v="1"/>
    <x v="2"/>
    <x v="2"/>
    <x v="9"/>
    <x v="9"/>
    <x v="14"/>
    <n v="15"/>
    <s v="All ages"/>
    <n v="1.1000000000000001"/>
    <n v="11.6"/>
    <m/>
  </r>
  <r>
    <s v="Drug overdose death rates"/>
    <x v="0"/>
    <n v="0"/>
    <x v="0"/>
    <n v="1"/>
    <x v="2"/>
    <x v="2"/>
    <x v="9"/>
    <x v="9"/>
    <x v="15"/>
    <n v="16"/>
    <s v="All ages"/>
    <n v="1.1000000000000001"/>
    <n v="11.2"/>
    <m/>
  </r>
  <r>
    <s v="Drug overdose death rates"/>
    <x v="0"/>
    <n v="0"/>
    <x v="0"/>
    <n v="1"/>
    <x v="2"/>
    <x v="2"/>
    <x v="9"/>
    <x v="9"/>
    <x v="16"/>
    <n v="17"/>
    <s v="All ages"/>
    <n v="1.1000000000000001"/>
    <n v="11.3"/>
    <m/>
  </r>
  <r>
    <s v="Drug overdose death rates"/>
    <x v="0"/>
    <n v="0"/>
    <x v="0"/>
    <n v="1"/>
    <x v="2"/>
    <x v="2"/>
    <x v="9"/>
    <x v="9"/>
    <x v="17"/>
    <n v="18"/>
    <s v="All ages"/>
    <n v="1.1000000000000001"/>
    <n v="13.1"/>
    <m/>
  </r>
  <r>
    <s v="Drug overdose death rates"/>
    <x v="0"/>
    <n v="0"/>
    <x v="0"/>
    <n v="1"/>
    <x v="2"/>
    <x v="2"/>
    <x v="9"/>
    <x v="9"/>
    <x v="18"/>
    <n v="19"/>
    <s v="All ages"/>
    <n v="1.1000000000000001"/>
    <n v="12.7"/>
    <m/>
  </r>
  <r>
    <s v="Drug overdose death rates"/>
    <x v="0"/>
    <n v="0"/>
    <x v="0"/>
    <n v="1"/>
    <x v="2"/>
    <x v="2"/>
    <x v="9"/>
    <x v="9"/>
    <x v="19"/>
    <n v="20"/>
    <s v="All ages"/>
    <n v="1.1000000000000001"/>
    <n v="12.8"/>
    <m/>
  </r>
  <r>
    <s v="Drug overdose death rates"/>
    <x v="0"/>
    <n v="0"/>
    <x v="0"/>
    <n v="1"/>
    <x v="2"/>
    <x v="2"/>
    <x v="10"/>
    <x v="10"/>
    <x v="0"/>
    <n v="1"/>
    <s v="All ages"/>
    <n v="1.1000000000000001"/>
    <n v="1"/>
    <m/>
  </r>
  <r>
    <s v="Drug overdose death rates"/>
    <x v="0"/>
    <n v="0"/>
    <x v="0"/>
    <n v="1"/>
    <x v="2"/>
    <x v="2"/>
    <x v="10"/>
    <x v="10"/>
    <x v="1"/>
    <n v="2"/>
    <s v="All ages"/>
    <n v="1.1000000000000001"/>
    <n v="0.8"/>
    <m/>
  </r>
  <r>
    <s v="Drug overdose death rates"/>
    <x v="0"/>
    <n v="0"/>
    <x v="0"/>
    <n v="1"/>
    <x v="2"/>
    <x v="2"/>
    <x v="10"/>
    <x v="10"/>
    <x v="2"/>
    <n v="3"/>
    <s v="All ages"/>
    <n v="1.1000000000000001"/>
    <n v="0.8"/>
    <m/>
  </r>
  <r>
    <s v="Drug overdose death rates"/>
    <x v="0"/>
    <n v="0"/>
    <x v="0"/>
    <n v="1"/>
    <x v="2"/>
    <x v="2"/>
    <x v="10"/>
    <x v="10"/>
    <x v="3"/>
    <n v="4"/>
    <s v="All ages"/>
    <n v="1.1000000000000001"/>
    <n v="1.1000000000000001"/>
    <m/>
  </r>
  <r>
    <s v="Drug overdose death rates"/>
    <x v="0"/>
    <n v="0"/>
    <x v="0"/>
    <n v="1"/>
    <x v="2"/>
    <x v="2"/>
    <x v="10"/>
    <x v="10"/>
    <x v="4"/>
    <n v="5"/>
    <s v="All ages"/>
    <n v="1.1000000000000001"/>
    <n v="1.2"/>
    <m/>
  </r>
  <r>
    <s v="Drug overdose death rates"/>
    <x v="0"/>
    <n v="0"/>
    <x v="0"/>
    <n v="1"/>
    <x v="2"/>
    <x v="2"/>
    <x v="10"/>
    <x v="10"/>
    <x v="5"/>
    <n v="6"/>
    <s v="All ages"/>
    <n v="1.1000000000000001"/>
    <n v="1.1000000000000001"/>
    <m/>
  </r>
  <r>
    <s v="Drug overdose death rates"/>
    <x v="0"/>
    <n v="0"/>
    <x v="0"/>
    <n v="1"/>
    <x v="2"/>
    <x v="2"/>
    <x v="10"/>
    <x v="10"/>
    <x v="6"/>
    <n v="7"/>
    <s v="All ages"/>
    <n v="1.1000000000000001"/>
    <n v="1.3"/>
    <m/>
  </r>
  <r>
    <s v="Drug overdose death rates"/>
    <x v="0"/>
    <n v="0"/>
    <x v="0"/>
    <n v="1"/>
    <x v="2"/>
    <x v="2"/>
    <x v="10"/>
    <x v="10"/>
    <x v="7"/>
    <n v="8"/>
    <s v="All ages"/>
    <n v="1.1000000000000001"/>
    <n v="1.4"/>
    <m/>
  </r>
  <r>
    <s v="Drug overdose death rates"/>
    <x v="0"/>
    <n v="0"/>
    <x v="0"/>
    <n v="1"/>
    <x v="2"/>
    <x v="2"/>
    <x v="10"/>
    <x v="10"/>
    <x v="8"/>
    <n v="9"/>
    <s v="All ages"/>
    <n v="1.1000000000000001"/>
    <n v="1.6"/>
    <m/>
  </r>
  <r>
    <s v="Drug overdose death rates"/>
    <x v="0"/>
    <n v="0"/>
    <x v="0"/>
    <n v="1"/>
    <x v="2"/>
    <x v="2"/>
    <x v="10"/>
    <x v="10"/>
    <x v="9"/>
    <n v="10"/>
    <s v="All ages"/>
    <n v="1.1000000000000001"/>
    <n v="1.3"/>
    <m/>
  </r>
  <r>
    <s v="Drug overdose death rates"/>
    <x v="0"/>
    <n v="0"/>
    <x v="0"/>
    <n v="1"/>
    <x v="2"/>
    <x v="2"/>
    <x v="10"/>
    <x v="10"/>
    <x v="10"/>
    <n v="11"/>
    <s v="All ages"/>
    <n v="1.1000000000000001"/>
    <n v="1.3"/>
    <m/>
  </r>
  <r>
    <s v="Drug overdose death rates"/>
    <x v="0"/>
    <n v="0"/>
    <x v="0"/>
    <n v="1"/>
    <x v="2"/>
    <x v="2"/>
    <x v="10"/>
    <x v="10"/>
    <x v="11"/>
    <n v="12"/>
    <s v="All ages"/>
    <n v="1.1000000000000001"/>
    <n v="1.5"/>
    <m/>
  </r>
  <r>
    <s v="Drug overdose death rates"/>
    <x v="0"/>
    <n v="0"/>
    <x v="0"/>
    <n v="1"/>
    <x v="2"/>
    <x v="2"/>
    <x v="10"/>
    <x v="10"/>
    <x v="12"/>
    <n v="13"/>
    <s v="All ages"/>
    <n v="1.1000000000000001"/>
    <n v="1.6"/>
    <m/>
  </r>
  <r>
    <s v="Drug overdose death rates"/>
    <x v="0"/>
    <n v="0"/>
    <x v="0"/>
    <n v="1"/>
    <x v="2"/>
    <x v="2"/>
    <x v="10"/>
    <x v="10"/>
    <x v="13"/>
    <n v="14"/>
    <s v="All ages"/>
    <n v="1.1000000000000001"/>
    <n v="1.4"/>
    <m/>
  </r>
  <r>
    <s v="Drug overdose death rates"/>
    <x v="0"/>
    <n v="0"/>
    <x v="0"/>
    <n v="1"/>
    <x v="2"/>
    <x v="2"/>
    <x v="10"/>
    <x v="10"/>
    <x v="14"/>
    <n v="15"/>
    <s v="All ages"/>
    <n v="1.1000000000000001"/>
    <n v="1.5"/>
    <m/>
  </r>
  <r>
    <s v="Drug overdose death rates"/>
    <x v="0"/>
    <n v="0"/>
    <x v="0"/>
    <n v="1"/>
    <x v="2"/>
    <x v="2"/>
    <x v="10"/>
    <x v="10"/>
    <x v="15"/>
    <n v="16"/>
    <s v="All ages"/>
    <n v="1.1000000000000001"/>
    <n v="1.7"/>
    <m/>
  </r>
  <r>
    <s v="Drug overdose death rates"/>
    <x v="0"/>
    <n v="0"/>
    <x v="0"/>
    <n v="1"/>
    <x v="2"/>
    <x v="2"/>
    <x v="10"/>
    <x v="10"/>
    <x v="16"/>
    <n v="17"/>
    <s v="All ages"/>
    <n v="1.1000000000000001"/>
    <n v="1.5"/>
    <m/>
  </r>
  <r>
    <s v="Drug overdose death rates"/>
    <x v="0"/>
    <n v="0"/>
    <x v="0"/>
    <n v="1"/>
    <x v="2"/>
    <x v="2"/>
    <x v="10"/>
    <x v="10"/>
    <x v="17"/>
    <n v="18"/>
    <s v="All ages"/>
    <n v="1.1000000000000001"/>
    <n v="1.8"/>
    <m/>
  </r>
  <r>
    <s v="Drug overdose death rates"/>
    <x v="0"/>
    <n v="0"/>
    <x v="0"/>
    <n v="1"/>
    <x v="2"/>
    <x v="2"/>
    <x v="10"/>
    <x v="10"/>
    <x v="18"/>
    <n v="19"/>
    <s v="All ages"/>
    <n v="1.1000000000000001"/>
    <n v="2"/>
    <m/>
  </r>
  <r>
    <s v="Drug overdose death rates"/>
    <x v="0"/>
    <n v="0"/>
    <x v="0"/>
    <n v="1"/>
    <x v="2"/>
    <x v="2"/>
    <x v="10"/>
    <x v="10"/>
    <x v="19"/>
    <n v="20"/>
    <s v="All ages"/>
    <n v="1.1000000000000001"/>
    <n v="2.1"/>
    <m/>
  </r>
  <r>
    <s v="Drug overdose death rates"/>
    <x v="0"/>
    <n v="0"/>
    <x v="0"/>
    <n v="1"/>
    <x v="3"/>
    <x v="3"/>
    <x v="11"/>
    <x v="11"/>
    <x v="0"/>
    <n v="1"/>
    <s v="All ages"/>
    <n v="1.1000000000000001"/>
    <n v="8.6"/>
    <m/>
  </r>
  <r>
    <s v="Drug overdose death rates"/>
    <x v="0"/>
    <n v="0"/>
    <x v="0"/>
    <n v="1"/>
    <x v="3"/>
    <x v="3"/>
    <x v="11"/>
    <x v="11"/>
    <x v="1"/>
    <n v="2"/>
    <s v="All ages"/>
    <n v="1.1000000000000001"/>
    <n v="7.1"/>
    <m/>
  </r>
  <r>
    <s v="Drug overdose death rates"/>
    <x v="0"/>
    <n v="0"/>
    <x v="0"/>
    <n v="1"/>
    <x v="3"/>
    <x v="3"/>
    <x v="11"/>
    <x v="11"/>
    <x v="2"/>
    <n v="3"/>
    <s v="All ages"/>
    <n v="1.1000000000000001"/>
    <n v="6.7"/>
    <m/>
  </r>
  <r>
    <s v="Drug overdose death rates"/>
    <x v="0"/>
    <n v="0"/>
    <x v="0"/>
    <n v="1"/>
    <x v="3"/>
    <x v="3"/>
    <x v="11"/>
    <x v="11"/>
    <x v="3"/>
    <n v="4"/>
    <s v="All ages"/>
    <n v="1.1000000000000001"/>
    <n v="8"/>
    <m/>
  </r>
  <r>
    <s v="Drug overdose death rates"/>
    <x v="0"/>
    <n v="0"/>
    <x v="0"/>
    <n v="1"/>
    <x v="3"/>
    <x v="3"/>
    <x v="11"/>
    <x v="11"/>
    <x v="4"/>
    <n v="5"/>
    <s v="All ages"/>
    <n v="1.1000000000000001"/>
    <n v="8.3000000000000007"/>
    <m/>
  </r>
  <r>
    <s v="Drug overdose death rates"/>
    <x v="0"/>
    <n v="0"/>
    <x v="0"/>
    <n v="1"/>
    <x v="3"/>
    <x v="3"/>
    <x v="11"/>
    <x v="11"/>
    <x v="5"/>
    <n v="6"/>
    <s v="All ages"/>
    <n v="1.1000000000000001"/>
    <n v="7.5"/>
    <m/>
  </r>
  <r>
    <s v="Drug overdose death rates"/>
    <x v="0"/>
    <n v="0"/>
    <x v="0"/>
    <n v="1"/>
    <x v="3"/>
    <x v="3"/>
    <x v="11"/>
    <x v="11"/>
    <x v="6"/>
    <n v="7"/>
    <s v="All ages"/>
    <n v="1.1000000000000001"/>
    <n v="8.4"/>
    <m/>
  </r>
  <r>
    <s v="Drug overdose death rates"/>
    <x v="0"/>
    <n v="0"/>
    <x v="0"/>
    <n v="1"/>
    <x v="3"/>
    <x v="3"/>
    <x v="11"/>
    <x v="11"/>
    <x v="7"/>
    <n v="8"/>
    <s v="All ages"/>
    <n v="1.1000000000000001"/>
    <n v="9.1"/>
    <m/>
  </r>
  <r>
    <s v="Drug overdose death rates"/>
    <x v="0"/>
    <n v="0"/>
    <x v="0"/>
    <n v="1"/>
    <x v="3"/>
    <x v="3"/>
    <x v="11"/>
    <x v="11"/>
    <x v="8"/>
    <n v="9"/>
    <s v="All ages"/>
    <n v="1.1000000000000001"/>
    <n v="8.6999999999999993"/>
    <m/>
  </r>
  <r>
    <s v="Drug overdose death rates"/>
    <x v="0"/>
    <n v="0"/>
    <x v="0"/>
    <n v="1"/>
    <x v="3"/>
    <x v="3"/>
    <x v="11"/>
    <x v="11"/>
    <x v="9"/>
    <n v="10"/>
    <s v="All ages"/>
    <n v="1.1000000000000001"/>
    <n v="8.4"/>
    <m/>
  </r>
  <r>
    <s v="Drug overdose death rates"/>
    <x v="0"/>
    <n v="0"/>
    <x v="0"/>
    <n v="1"/>
    <x v="3"/>
    <x v="3"/>
    <x v="11"/>
    <x v="11"/>
    <x v="10"/>
    <n v="11"/>
    <s v="All ages"/>
    <n v="1.1000000000000001"/>
    <n v="8.1999999999999993"/>
    <m/>
  </r>
  <r>
    <s v="Drug overdose death rates"/>
    <x v="0"/>
    <n v="0"/>
    <x v="0"/>
    <n v="1"/>
    <x v="3"/>
    <x v="3"/>
    <x v="11"/>
    <x v="11"/>
    <x v="11"/>
    <n v="12"/>
    <s v="All ages"/>
    <n v="1.1000000000000001"/>
    <n v="7.6"/>
    <m/>
  </r>
  <r>
    <s v="Drug overdose death rates"/>
    <x v="0"/>
    <n v="0"/>
    <x v="0"/>
    <n v="1"/>
    <x v="3"/>
    <x v="3"/>
    <x v="11"/>
    <x v="11"/>
    <x v="12"/>
    <n v="13"/>
    <s v="All ages"/>
    <n v="1.1000000000000001"/>
    <n v="8.1"/>
    <m/>
  </r>
  <r>
    <s v="Drug overdose death rates"/>
    <x v="0"/>
    <n v="0"/>
    <x v="0"/>
    <n v="1"/>
    <x v="3"/>
    <x v="3"/>
    <x v="11"/>
    <x v="11"/>
    <x v="13"/>
    <n v="14"/>
    <s v="All ages"/>
    <n v="1.1000000000000001"/>
    <n v="8.5"/>
    <m/>
  </r>
  <r>
    <s v="Drug overdose death rates"/>
    <x v="0"/>
    <n v="0"/>
    <x v="0"/>
    <n v="1"/>
    <x v="3"/>
    <x v="3"/>
    <x v="11"/>
    <x v="11"/>
    <x v="14"/>
    <n v="15"/>
    <s v="All ages"/>
    <n v="1.1000000000000001"/>
    <n v="9.1999999999999993"/>
    <m/>
  </r>
  <r>
    <s v="Drug overdose death rates"/>
    <x v="0"/>
    <n v="0"/>
    <x v="0"/>
    <n v="1"/>
    <x v="3"/>
    <x v="3"/>
    <x v="11"/>
    <x v="11"/>
    <x v="15"/>
    <n v="16"/>
    <s v="All ages"/>
    <n v="1.1000000000000001"/>
    <n v="9.3000000000000007"/>
    <m/>
  </r>
  <r>
    <s v="Drug overdose death rates"/>
    <x v="0"/>
    <n v="0"/>
    <x v="0"/>
    <n v="1"/>
    <x v="3"/>
    <x v="3"/>
    <x v="11"/>
    <x v="11"/>
    <x v="16"/>
    <n v="17"/>
    <s v="All ages"/>
    <n v="1.1000000000000001"/>
    <n v="10.9"/>
    <m/>
  </r>
  <r>
    <s v="Drug overdose death rates"/>
    <x v="0"/>
    <n v="0"/>
    <x v="0"/>
    <n v="1"/>
    <x v="3"/>
    <x v="3"/>
    <x v="11"/>
    <x v="11"/>
    <x v="17"/>
    <n v="18"/>
    <s v="All ages"/>
    <n v="1.1000000000000001"/>
    <n v="13.9"/>
    <m/>
  </r>
  <r>
    <s v="Drug overdose death rates"/>
    <x v="0"/>
    <n v="0"/>
    <x v="0"/>
    <n v="1"/>
    <x v="3"/>
    <x v="3"/>
    <x v="11"/>
    <x v="11"/>
    <x v="18"/>
    <n v="19"/>
    <s v="All ages"/>
    <n v="1.1000000000000001"/>
    <n v="15.9"/>
    <m/>
  </r>
  <r>
    <s v="Drug overdose death rates"/>
    <x v="0"/>
    <n v="0"/>
    <x v="0"/>
    <n v="1"/>
    <x v="3"/>
    <x v="3"/>
    <x v="11"/>
    <x v="11"/>
    <x v="19"/>
    <n v="20"/>
    <s v="All ages"/>
    <n v="1.1000000000000001"/>
    <n v="16.600000000000001"/>
    <m/>
  </r>
  <r>
    <s v="Drug overdose death rates"/>
    <x v="0"/>
    <n v="0"/>
    <x v="0"/>
    <n v="1"/>
    <x v="3"/>
    <x v="3"/>
    <x v="12"/>
    <x v="12"/>
    <x v="0"/>
    <n v="1"/>
    <s v="All ages"/>
    <n v="1.1000000000000001"/>
    <n v="8"/>
    <m/>
  </r>
  <r>
    <s v="Drug overdose death rates"/>
    <x v="0"/>
    <n v="0"/>
    <x v="0"/>
    <n v="1"/>
    <x v="3"/>
    <x v="3"/>
    <x v="12"/>
    <x v="12"/>
    <x v="1"/>
    <n v="2"/>
    <s v="All ages"/>
    <n v="1.1000000000000001"/>
    <n v="8.6"/>
    <m/>
  </r>
  <r>
    <s v="Drug overdose death rates"/>
    <x v="0"/>
    <n v="0"/>
    <x v="0"/>
    <n v="1"/>
    <x v="3"/>
    <x v="3"/>
    <x v="12"/>
    <x v="12"/>
    <x v="2"/>
    <n v="3"/>
    <s v="All ages"/>
    <n v="1.1000000000000001"/>
    <n v="9.6"/>
    <m/>
  </r>
  <r>
    <s v="Drug overdose death rates"/>
    <x v="0"/>
    <n v="0"/>
    <x v="0"/>
    <n v="1"/>
    <x v="3"/>
    <x v="3"/>
    <x v="12"/>
    <x v="12"/>
    <x v="3"/>
    <n v="4"/>
    <s v="All ages"/>
    <n v="1.1000000000000001"/>
    <n v="11.6"/>
    <m/>
  </r>
  <r>
    <s v="Drug overdose death rates"/>
    <x v="0"/>
    <n v="0"/>
    <x v="0"/>
    <n v="1"/>
    <x v="3"/>
    <x v="3"/>
    <x v="12"/>
    <x v="12"/>
    <x v="4"/>
    <n v="5"/>
    <s v="All ages"/>
    <n v="1.1000000000000001"/>
    <n v="12.9"/>
    <m/>
  </r>
  <r>
    <s v="Drug overdose death rates"/>
    <x v="0"/>
    <n v="0"/>
    <x v="0"/>
    <n v="1"/>
    <x v="3"/>
    <x v="3"/>
    <x v="12"/>
    <x v="12"/>
    <x v="5"/>
    <n v="6"/>
    <s v="All ages"/>
    <n v="1.1000000000000001"/>
    <n v="13.7"/>
    <m/>
  </r>
  <r>
    <s v="Drug overdose death rates"/>
    <x v="0"/>
    <n v="0"/>
    <x v="0"/>
    <n v="1"/>
    <x v="3"/>
    <x v="3"/>
    <x v="12"/>
    <x v="12"/>
    <x v="6"/>
    <n v="7"/>
    <s v="All ages"/>
    <n v="1.1000000000000001"/>
    <n v="14.7"/>
    <m/>
  </r>
  <r>
    <s v="Drug overdose death rates"/>
    <x v="0"/>
    <n v="0"/>
    <x v="0"/>
    <n v="1"/>
    <x v="3"/>
    <x v="3"/>
    <x v="12"/>
    <x v="12"/>
    <x v="7"/>
    <n v="8"/>
    <s v="All ages"/>
    <n v="1.1000000000000001"/>
    <n v="17.2"/>
    <m/>
  </r>
  <r>
    <s v="Drug overdose death rates"/>
    <x v="0"/>
    <n v="0"/>
    <x v="0"/>
    <n v="1"/>
    <x v="3"/>
    <x v="3"/>
    <x v="12"/>
    <x v="12"/>
    <x v="8"/>
    <n v="9"/>
    <s v="All ages"/>
    <n v="1.1000000000000001"/>
    <n v="18"/>
    <m/>
  </r>
  <r>
    <s v="Drug overdose death rates"/>
    <x v="0"/>
    <n v="0"/>
    <x v="0"/>
    <n v="1"/>
    <x v="3"/>
    <x v="3"/>
    <x v="12"/>
    <x v="12"/>
    <x v="9"/>
    <n v="10"/>
    <s v="All ages"/>
    <n v="1.1000000000000001"/>
    <n v="18.3"/>
    <m/>
  </r>
  <r>
    <s v="Drug overdose death rates"/>
    <x v="0"/>
    <n v="0"/>
    <x v="0"/>
    <n v="1"/>
    <x v="3"/>
    <x v="3"/>
    <x v="12"/>
    <x v="12"/>
    <x v="10"/>
    <n v="11"/>
    <s v="All ages"/>
    <n v="1.1000000000000001"/>
    <n v="18.3"/>
    <m/>
  </r>
  <r>
    <s v="Drug overdose death rates"/>
    <x v="0"/>
    <n v="0"/>
    <x v="0"/>
    <n v="1"/>
    <x v="3"/>
    <x v="3"/>
    <x v="12"/>
    <x v="12"/>
    <x v="11"/>
    <n v="12"/>
    <s v="All ages"/>
    <n v="1.1000000000000001"/>
    <n v="19"/>
    <m/>
  </r>
  <r>
    <s v="Drug overdose death rates"/>
    <x v="0"/>
    <n v="0"/>
    <x v="0"/>
    <n v="1"/>
    <x v="3"/>
    <x v="3"/>
    <x v="12"/>
    <x v="12"/>
    <x v="12"/>
    <n v="13"/>
    <s v="All ages"/>
    <n v="1.1000000000000001"/>
    <n v="20.5"/>
    <m/>
  </r>
  <r>
    <s v="Drug overdose death rates"/>
    <x v="0"/>
    <n v="0"/>
    <x v="0"/>
    <n v="1"/>
    <x v="3"/>
    <x v="3"/>
    <x v="12"/>
    <x v="12"/>
    <x v="13"/>
    <n v="14"/>
    <s v="All ages"/>
    <n v="1.1000000000000001"/>
    <n v="20.399999999999999"/>
    <m/>
  </r>
  <r>
    <s v="Drug overdose death rates"/>
    <x v="0"/>
    <n v="0"/>
    <x v="0"/>
    <n v="1"/>
    <x v="3"/>
    <x v="3"/>
    <x v="12"/>
    <x v="12"/>
    <x v="14"/>
    <n v="15"/>
    <s v="All ages"/>
    <n v="1.1000000000000001"/>
    <n v="21.4"/>
    <m/>
  </r>
  <r>
    <s v="Drug overdose death rates"/>
    <x v="0"/>
    <n v="0"/>
    <x v="0"/>
    <n v="1"/>
    <x v="3"/>
    <x v="3"/>
    <x v="12"/>
    <x v="12"/>
    <x v="15"/>
    <n v="16"/>
    <s v="All ages"/>
    <n v="1.1000000000000001"/>
    <n v="23.2"/>
    <m/>
  </r>
  <r>
    <s v="Drug overdose death rates"/>
    <x v="0"/>
    <n v="0"/>
    <x v="0"/>
    <n v="1"/>
    <x v="3"/>
    <x v="3"/>
    <x v="12"/>
    <x v="12"/>
    <x v="16"/>
    <n v="17"/>
    <s v="All ages"/>
    <n v="1.1000000000000001"/>
    <n v="26.2"/>
    <m/>
  </r>
  <r>
    <s v="Drug overdose death rates"/>
    <x v="0"/>
    <n v="0"/>
    <x v="0"/>
    <n v="1"/>
    <x v="3"/>
    <x v="3"/>
    <x v="12"/>
    <x v="12"/>
    <x v="17"/>
    <n v="18"/>
    <s v="All ages"/>
    <n v="1.1000000000000001"/>
    <n v="32.700000000000003"/>
    <m/>
  </r>
  <r>
    <s v="Drug overdose death rates"/>
    <x v="0"/>
    <n v="0"/>
    <x v="0"/>
    <n v="1"/>
    <x v="3"/>
    <x v="3"/>
    <x v="12"/>
    <x v="12"/>
    <x v="18"/>
    <n v="19"/>
    <s v="All ages"/>
    <n v="1.1000000000000001"/>
    <n v="35.799999999999997"/>
    <m/>
  </r>
  <r>
    <s v="Drug overdose death rates"/>
    <x v="0"/>
    <n v="0"/>
    <x v="0"/>
    <n v="1"/>
    <x v="3"/>
    <x v="3"/>
    <x v="12"/>
    <x v="12"/>
    <x v="19"/>
    <n v="20"/>
    <s v="All ages"/>
    <n v="1.1000000000000001"/>
    <n v="33.5"/>
    <m/>
  </r>
  <r>
    <s v="Drug overdose death rates"/>
    <x v="0"/>
    <n v="0"/>
    <x v="0"/>
    <n v="1"/>
    <x v="3"/>
    <x v="3"/>
    <x v="13"/>
    <x v="13"/>
    <x v="0"/>
    <n v="1"/>
    <s v="All ages"/>
    <n v="1.1000000000000001"/>
    <n v="11.5"/>
    <m/>
  </r>
  <r>
    <s v="Drug overdose death rates"/>
    <x v="0"/>
    <n v="0"/>
    <x v="0"/>
    <n v="1"/>
    <x v="3"/>
    <x v="3"/>
    <x v="13"/>
    <x v="13"/>
    <x v="1"/>
    <n v="2"/>
    <s v="All ages"/>
    <n v="1.1000000000000001"/>
    <n v="10.9"/>
    <m/>
  </r>
  <r>
    <s v="Drug overdose death rates"/>
    <x v="0"/>
    <n v="0"/>
    <x v="0"/>
    <n v="1"/>
    <x v="3"/>
    <x v="3"/>
    <x v="13"/>
    <x v="13"/>
    <x v="2"/>
    <n v="3"/>
    <s v="All ages"/>
    <n v="1.1000000000000001"/>
    <n v="11.2"/>
    <m/>
  </r>
  <r>
    <s v="Drug overdose death rates"/>
    <x v="0"/>
    <n v="0"/>
    <x v="0"/>
    <n v="1"/>
    <x v="3"/>
    <x v="3"/>
    <x v="13"/>
    <x v="13"/>
    <x v="3"/>
    <n v="4"/>
    <s v="All ages"/>
    <n v="1.1000000000000001"/>
    <n v="11.7"/>
    <m/>
  </r>
  <r>
    <s v="Drug overdose death rates"/>
    <x v="0"/>
    <n v="0"/>
    <x v="0"/>
    <n v="1"/>
    <x v="3"/>
    <x v="3"/>
    <x v="13"/>
    <x v="13"/>
    <x v="4"/>
    <n v="5"/>
    <s v="All ages"/>
    <n v="1.1000000000000001"/>
    <n v="11.6"/>
    <m/>
  </r>
  <r>
    <s v="Drug overdose death rates"/>
    <x v="0"/>
    <n v="0"/>
    <x v="0"/>
    <n v="1"/>
    <x v="3"/>
    <x v="3"/>
    <x v="13"/>
    <x v="13"/>
    <x v="5"/>
    <n v="6"/>
    <s v="All ages"/>
    <n v="1.1000000000000001"/>
    <n v="11.4"/>
    <m/>
  </r>
  <r>
    <s v="Drug overdose death rates"/>
    <x v="0"/>
    <n v="0"/>
    <x v="0"/>
    <n v="1"/>
    <x v="3"/>
    <x v="3"/>
    <x v="13"/>
    <x v="13"/>
    <x v="6"/>
    <n v="7"/>
    <s v="All ages"/>
    <n v="1.1000000000000001"/>
    <n v="13"/>
    <m/>
  </r>
  <r>
    <s v="Drug overdose death rates"/>
    <x v="0"/>
    <n v="0"/>
    <x v="0"/>
    <n v="1"/>
    <x v="3"/>
    <x v="3"/>
    <x v="13"/>
    <x v="13"/>
    <x v="7"/>
    <n v="8"/>
    <s v="All ages"/>
    <n v="1.1000000000000001"/>
    <n v="15.7"/>
    <m/>
  </r>
  <r>
    <s v="Drug overdose death rates"/>
    <x v="0"/>
    <n v="0"/>
    <x v="0"/>
    <n v="1"/>
    <x v="3"/>
    <x v="3"/>
    <x v="13"/>
    <x v="13"/>
    <x v="8"/>
    <n v="9"/>
    <s v="All ages"/>
    <n v="1.1000000000000001"/>
    <n v="13.3"/>
    <m/>
  </r>
  <r>
    <s v="Drug overdose death rates"/>
    <x v="0"/>
    <n v="0"/>
    <x v="0"/>
    <n v="1"/>
    <x v="3"/>
    <x v="3"/>
    <x v="13"/>
    <x v="13"/>
    <x v="9"/>
    <n v="10"/>
    <s v="All ages"/>
    <n v="1.1000000000000001"/>
    <n v="11.6"/>
    <m/>
  </r>
  <r>
    <s v="Drug overdose death rates"/>
    <x v="0"/>
    <n v="0"/>
    <x v="0"/>
    <n v="1"/>
    <x v="3"/>
    <x v="3"/>
    <x v="13"/>
    <x v="13"/>
    <x v="10"/>
    <n v="11"/>
    <s v="All ages"/>
    <n v="1.1000000000000001"/>
    <n v="11.1"/>
    <m/>
  </r>
  <r>
    <s v="Drug overdose death rates"/>
    <x v="0"/>
    <n v="0"/>
    <x v="0"/>
    <n v="1"/>
    <x v="3"/>
    <x v="3"/>
    <x v="13"/>
    <x v="13"/>
    <x v="11"/>
    <n v="12"/>
    <s v="All ages"/>
    <n v="1.1000000000000001"/>
    <n v="10.5"/>
    <m/>
  </r>
  <r>
    <s v="Drug overdose death rates"/>
    <x v="0"/>
    <n v="0"/>
    <x v="0"/>
    <n v="1"/>
    <x v="3"/>
    <x v="3"/>
    <x v="13"/>
    <x v="13"/>
    <x v="12"/>
    <n v="13"/>
    <s v="All ages"/>
    <n v="1.1000000000000001"/>
    <n v="11.3"/>
    <m/>
  </r>
  <r>
    <s v="Drug overdose death rates"/>
    <x v="0"/>
    <n v="0"/>
    <x v="0"/>
    <n v="1"/>
    <x v="3"/>
    <x v="3"/>
    <x v="13"/>
    <x v="13"/>
    <x v="13"/>
    <n v="14"/>
    <s v="All ages"/>
    <n v="1.1000000000000001"/>
    <n v="11.6"/>
    <m/>
  </r>
  <r>
    <s v="Drug overdose death rates"/>
    <x v="0"/>
    <n v="0"/>
    <x v="0"/>
    <n v="1"/>
    <x v="3"/>
    <x v="3"/>
    <x v="13"/>
    <x v="13"/>
    <x v="14"/>
    <n v="15"/>
    <s v="All ages"/>
    <n v="1.1000000000000001"/>
    <n v="13.3"/>
    <m/>
  </r>
  <r>
    <s v="Drug overdose death rates"/>
    <x v="0"/>
    <n v="0"/>
    <x v="0"/>
    <n v="1"/>
    <x v="3"/>
    <x v="3"/>
    <x v="13"/>
    <x v="13"/>
    <x v="15"/>
    <n v="16"/>
    <s v="All ages"/>
    <n v="1.1000000000000001"/>
    <n v="14.2"/>
    <m/>
  </r>
  <r>
    <s v="Drug overdose death rates"/>
    <x v="0"/>
    <n v="0"/>
    <x v="0"/>
    <n v="1"/>
    <x v="3"/>
    <x v="3"/>
    <x v="13"/>
    <x v="13"/>
    <x v="16"/>
    <n v="17"/>
    <s v="All ages"/>
    <n v="1.1000000000000001"/>
    <n v="17.3"/>
    <m/>
  </r>
  <r>
    <s v="Drug overdose death rates"/>
    <x v="0"/>
    <n v="0"/>
    <x v="0"/>
    <n v="1"/>
    <x v="3"/>
    <x v="3"/>
    <x v="13"/>
    <x v="13"/>
    <x v="17"/>
    <n v="18"/>
    <s v="All ages"/>
    <n v="1.1000000000000001"/>
    <n v="24.7"/>
    <m/>
  </r>
  <r>
    <s v="Drug overdose death rates"/>
    <x v="0"/>
    <n v="0"/>
    <x v="0"/>
    <n v="1"/>
    <x v="3"/>
    <x v="3"/>
    <x v="13"/>
    <x v="13"/>
    <x v="18"/>
    <n v="19"/>
    <s v="All ages"/>
    <n v="1.1000000000000001"/>
    <n v="30.8"/>
    <m/>
  </r>
  <r>
    <s v="Drug overdose death rates"/>
    <x v="0"/>
    <n v="0"/>
    <x v="0"/>
    <n v="1"/>
    <x v="3"/>
    <x v="3"/>
    <x v="13"/>
    <x v="13"/>
    <x v="19"/>
    <n v="20"/>
    <s v="All ages"/>
    <n v="1.1000000000000001"/>
    <n v="32"/>
    <m/>
  </r>
  <r>
    <s v="Drug overdose death rates"/>
    <x v="0"/>
    <n v="0"/>
    <x v="0"/>
    <n v="1"/>
    <x v="3"/>
    <x v="3"/>
    <x v="14"/>
    <x v="14"/>
    <x v="0"/>
    <n v="1"/>
    <s v="All ages"/>
    <n v="1.1000000000000001"/>
    <n v="6.7"/>
    <m/>
  </r>
  <r>
    <s v="Drug overdose death rates"/>
    <x v="0"/>
    <n v="0"/>
    <x v="0"/>
    <n v="1"/>
    <x v="3"/>
    <x v="3"/>
    <x v="14"/>
    <x v="14"/>
    <x v="1"/>
    <n v="2"/>
    <s v="All ages"/>
    <n v="1.1000000000000001"/>
    <n v="6.7"/>
    <m/>
  </r>
  <r>
    <s v="Drug overdose death rates"/>
    <x v="0"/>
    <n v="0"/>
    <x v="0"/>
    <n v="1"/>
    <x v="3"/>
    <x v="3"/>
    <x v="14"/>
    <x v="14"/>
    <x v="2"/>
    <n v="3"/>
    <s v="All ages"/>
    <n v="1.1000000000000001"/>
    <n v="7.5"/>
    <m/>
  </r>
  <r>
    <s v="Drug overdose death rates"/>
    <x v="0"/>
    <n v="0"/>
    <x v="0"/>
    <n v="1"/>
    <x v="3"/>
    <x v="3"/>
    <x v="14"/>
    <x v="14"/>
    <x v="3"/>
    <n v="4"/>
    <s v="All ages"/>
    <n v="1.1000000000000001"/>
    <n v="10"/>
    <m/>
  </r>
  <r>
    <s v="Drug overdose death rates"/>
    <x v="0"/>
    <n v="0"/>
    <x v="0"/>
    <n v="1"/>
    <x v="3"/>
    <x v="3"/>
    <x v="14"/>
    <x v="14"/>
    <x v="4"/>
    <n v="5"/>
    <s v="All ages"/>
    <n v="1.1000000000000001"/>
    <n v="12.2"/>
    <m/>
  </r>
  <r>
    <s v="Drug overdose death rates"/>
    <x v="0"/>
    <n v="0"/>
    <x v="0"/>
    <n v="1"/>
    <x v="3"/>
    <x v="3"/>
    <x v="14"/>
    <x v="14"/>
    <x v="5"/>
    <n v="6"/>
    <s v="All ages"/>
    <n v="1.1000000000000001"/>
    <n v="14.7"/>
    <m/>
  </r>
  <r>
    <s v="Drug overdose death rates"/>
    <x v="0"/>
    <n v="0"/>
    <x v="0"/>
    <n v="1"/>
    <x v="3"/>
    <x v="3"/>
    <x v="14"/>
    <x v="14"/>
    <x v="6"/>
    <n v="7"/>
    <s v="All ages"/>
    <n v="1.1000000000000001"/>
    <n v="14.9"/>
    <m/>
  </r>
  <r>
    <s v="Drug overdose death rates"/>
    <x v="0"/>
    <n v="0"/>
    <x v="0"/>
    <n v="1"/>
    <x v="3"/>
    <x v="3"/>
    <x v="14"/>
    <x v="14"/>
    <x v="7"/>
    <n v="8"/>
    <s v="All ages"/>
    <n v="1.1000000000000001"/>
    <n v="17.600000000000001"/>
    <m/>
  </r>
  <r>
    <s v="Drug overdose death rates"/>
    <x v="0"/>
    <n v="0"/>
    <x v="0"/>
    <n v="1"/>
    <x v="3"/>
    <x v="3"/>
    <x v="14"/>
    <x v="14"/>
    <x v="8"/>
    <n v="9"/>
    <s v="All ages"/>
    <n v="1.1000000000000001"/>
    <n v="14.5"/>
    <m/>
  </r>
  <r>
    <s v="Drug overdose death rates"/>
    <x v="0"/>
    <n v="0"/>
    <x v="0"/>
    <n v="1"/>
    <x v="3"/>
    <x v="3"/>
    <x v="14"/>
    <x v="14"/>
    <x v="9"/>
    <n v="10"/>
    <s v="All ages"/>
    <n v="1.1000000000000001"/>
    <n v="19.600000000000001"/>
    <m/>
  </r>
  <r>
    <s v="Drug overdose death rates"/>
    <x v="0"/>
    <n v="0"/>
    <x v="0"/>
    <n v="1"/>
    <x v="3"/>
    <x v="3"/>
    <x v="14"/>
    <x v="14"/>
    <x v="10"/>
    <n v="11"/>
    <s v="All ages"/>
    <n v="1.1000000000000001"/>
    <n v="21.5"/>
    <m/>
  </r>
  <r>
    <s v="Drug overdose death rates"/>
    <x v="0"/>
    <n v="0"/>
    <x v="0"/>
    <n v="1"/>
    <x v="3"/>
    <x v="3"/>
    <x v="14"/>
    <x v="14"/>
    <x v="11"/>
    <n v="12"/>
    <s v="All ages"/>
    <n v="1.1000000000000001"/>
    <n v="19"/>
    <m/>
  </r>
  <r>
    <s v="Drug overdose death rates"/>
    <x v="0"/>
    <n v="0"/>
    <x v="0"/>
    <n v="1"/>
    <x v="3"/>
    <x v="3"/>
    <x v="14"/>
    <x v="14"/>
    <x v="12"/>
    <n v="13"/>
    <s v="All ages"/>
    <n v="1.1000000000000001"/>
    <n v="20.5"/>
    <m/>
  </r>
  <r>
    <s v="Drug overdose death rates"/>
    <x v="0"/>
    <n v="0"/>
    <x v="0"/>
    <n v="1"/>
    <x v="3"/>
    <x v="3"/>
    <x v="14"/>
    <x v="14"/>
    <x v="13"/>
    <n v="14"/>
    <s v="All ages"/>
    <n v="1.1000000000000001"/>
    <n v="20.100000000000001"/>
    <m/>
  </r>
  <r>
    <s v="Drug overdose death rates"/>
    <x v="0"/>
    <n v="0"/>
    <x v="0"/>
    <n v="1"/>
    <x v="3"/>
    <x v="3"/>
    <x v="14"/>
    <x v="14"/>
    <x v="14"/>
    <n v="15"/>
    <s v="All ages"/>
    <n v="1.1000000000000001"/>
    <n v="19.899999999999999"/>
    <m/>
  </r>
  <r>
    <s v="Drug overdose death rates"/>
    <x v="0"/>
    <n v="0"/>
    <x v="0"/>
    <n v="1"/>
    <x v="3"/>
    <x v="3"/>
    <x v="14"/>
    <x v="14"/>
    <x v="15"/>
    <n v="16"/>
    <s v="All ages"/>
    <n v="1.1000000000000001"/>
    <n v="25"/>
    <m/>
  </r>
  <r>
    <s v="Drug overdose death rates"/>
    <x v="0"/>
    <n v="0"/>
    <x v="1"/>
    <n v="2"/>
    <x v="0"/>
    <x v="0"/>
    <x v="0"/>
    <x v="0"/>
    <x v="7"/>
    <n v="8"/>
    <s v="All ages"/>
    <n v="1.1000000000000001"/>
    <n v="11.5"/>
    <m/>
  </r>
  <r>
    <s v="Drug overdose death rates"/>
    <x v="0"/>
    <n v="0"/>
    <x v="0"/>
    <n v="1"/>
    <x v="3"/>
    <x v="3"/>
    <x v="14"/>
    <x v="14"/>
    <x v="16"/>
    <n v="17"/>
    <s v="All ages"/>
    <n v="1.1000000000000001"/>
    <n v="25.8"/>
    <m/>
  </r>
  <r>
    <s v="Drug overdose death rates"/>
    <x v="0"/>
    <n v="0"/>
    <x v="0"/>
    <n v="1"/>
    <x v="3"/>
    <x v="3"/>
    <x v="14"/>
    <x v="14"/>
    <x v="17"/>
    <n v="18"/>
    <s v="All ages"/>
    <n v="1.1000000000000001"/>
    <n v="28.3"/>
    <m/>
  </r>
  <r>
    <s v="Drug overdose death rates"/>
    <x v="0"/>
    <n v="0"/>
    <x v="0"/>
    <n v="1"/>
    <x v="3"/>
    <x v="3"/>
    <x v="14"/>
    <x v="14"/>
    <x v="18"/>
    <n v="19"/>
    <s v="All ages"/>
    <n v="1.1000000000000001"/>
    <n v="31.5"/>
    <m/>
  </r>
  <r>
    <s v="Drug overdose death rates"/>
    <x v="0"/>
    <n v="0"/>
    <x v="0"/>
    <n v="1"/>
    <x v="3"/>
    <x v="3"/>
    <x v="14"/>
    <x v="14"/>
    <x v="19"/>
    <n v="20"/>
    <s v="All ages"/>
    <n v="1.1000000000000001"/>
    <n v="34"/>
    <m/>
  </r>
  <r>
    <s v="Drug overdose death rates"/>
    <x v="0"/>
    <n v="0"/>
    <x v="0"/>
    <n v="1"/>
    <x v="3"/>
    <x v="3"/>
    <x v="15"/>
    <x v="15"/>
    <x v="0"/>
    <n v="1"/>
    <s v="All ages"/>
    <n v="1.1000000000000001"/>
    <n v="1.4"/>
    <m/>
  </r>
  <r>
    <s v="Drug overdose death rates"/>
    <x v="0"/>
    <n v="0"/>
    <x v="0"/>
    <n v="1"/>
    <x v="3"/>
    <x v="3"/>
    <x v="15"/>
    <x v="15"/>
    <x v="1"/>
    <n v="2"/>
    <s v="All ages"/>
    <n v="1.1000000000000001"/>
    <n v="1.3"/>
    <m/>
  </r>
  <r>
    <s v="Drug overdose death rates"/>
    <x v="0"/>
    <n v="0"/>
    <x v="0"/>
    <n v="1"/>
    <x v="3"/>
    <x v="3"/>
    <x v="15"/>
    <x v="15"/>
    <x v="2"/>
    <n v="3"/>
    <s v="All ages"/>
    <n v="1.1000000000000001"/>
    <n v="1.5"/>
    <m/>
  </r>
  <r>
    <s v="Drug overdose death rates"/>
    <x v="0"/>
    <n v="0"/>
    <x v="0"/>
    <n v="1"/>
    <x v="3"/>
    <x v="3"/>
    <x v="15"/>
    <x v="15"/>
    <x v="3"/>
    <n v="4"/>
    <s v="All ages"/>
    <n v="1.1000000000000001"/>
    <n v="1.8"/>
    <m/>
  </r>
  <r>
    <s v="Drug overdose death rates"/>
    <x v="0"/>
    <n v="0"/>
    <x v="0"/>
    <n v="1"/>
    <x v="3"/>
    <x v="3"/>
    <x v="15"/>
    <x v="15"/>
    <x v="4"/>
    <n v="5"/>
    <s v="All ages"/>
    <n v="1.1000000000000001"/>
    <n v="1.7"/>
    <m/>
  </r>
  <r>
    <s v="Drug overdose death rates"/>
    <x v="0"/>
    <n v="0"/>
    <x v="0"/>
    <n v="1"/>
    <x v="3"/>
    <x v="3"/>
    <x v="15"/>
    <x v="15"/>
    <x v="5"/>
    <n v="6"/>
    <s v="All ages"/>
    <n v="1.1000000000000001"/>
    <n v="1.9"/>
    <m/>
  </r>
  <r>
    <s v="Drug overdose death rates"/>
    <x v="0"/>
    <n v="0"/>
    <x v="0"/>
    <n v="1"/>
    <x v="3"/>
    <x v="3"/>
    <x v="15"/>
    <x v="15"/>
    <x v="6"/>
    <n v="7"/>
    <s v="All ages"/>
    <n v="1.1000000000000001"/>
    <n v="2.2000000000000002"/>
    <m/>
  </r>
  <r>
    <s v="Drug overdose death rates"/>
    <x v="0"/>
    <n v="0"/>
    <x v="0"/>
    <n v="1"/>
    <x v="3"/>
    <x v="3"/>
    <x v="15"/>
    <x v="15"/>
    <x v="7"/>
    <n v="8"/>
    <s v="All ages"/>
    <n v="1.1000000000000001"/>
    <n v="2.2000000000000002"/>
    <m/>
  </r>
  <r>
    <s v="Drug overdose death rates"/>
    <x v="0"/>
    <n v="0"/>
    <x v="0"/>
    <n v="1"/>
    <x v="3"/>
    <x v="3"/>
    <x v="15"/>
    <x v="15"/>
    <x v="8"/>
    <n v="9"/>
    <s v="All ages"/>
    <n v="1.1000000000000001"/>
    <n v="2.1"/>
    <m/>
  </r>
  <r>
    <s v="Drug overdose death rates"/>
    <x v="0"/>
    <n v="0"/>
    <x v="0"/>
    <n v="1"/>
    <x v="3"/>
    <x v="3"/>
    <x v="15"/>
    <x v="15"/>
    <x v="9"/>
    <n v="10"/>
    <s v="All ages"/>
    <n v="1.1000000000000001"/>
    <n v="2.1"/>
    <m/>
  </r>
  <r>
    <s v="Drug overdose death rates"/>
    <x v="0"/>
    <n v="0"/>
    <x v="0"/>
    <n v="1"/>
    <x v="3"/>
    <x v="3"/>
    <x v="15"/>
    <x v="15"/>
    <x v="10"/>
    <n v="11"/>
    <s v="All ages"/>
    <n v="1.1000000000000001"/>
    <n v="2.6"/>
    <m/>
  </r>
  <r>
    <s v="Drug overdose death rates"/>
    <x v="0"/>
    <n v="0"/>
    <x v="0"/>
    <n v="1"/>
    <x v="3"/>
    <x v="3"/>
    <x v="15"/>
    <x v="15"/>
    <x v="11"/>
    <n v="12"/>
    <s v="All ages"/>
    <n v="1.1000000000000001"/>
    <n v="2.4"/>
    <m/>
  </r>
  <r>
    <s v="Drug overdose death rates"/>
    <x v="0"/>
    <n v="0"/>
    <x v="0"/>
    <n v="1"/>
    <x v="3"/>
    <x v="3"/>
    <x v="15"/>
    <x v="15"/>
    <x v="12"/>
    <n v="13"/>
    <s v="All ages"/>
    <n v="1.1000000000000001"/>
    <n v="3"/>
    <m/>
  </r>
  <r>
    <s v="Drug overdose death rates"/>
    <x v="0"/>
    <n v="0"/>
    <x v="0"/>
    <n v="1"/>
    <x v="3"/>
    <x v="3"/>
    <x v="15"/>
    <x v="15"/>
    <x v="13"/>
    <n v="14"/>
    <s v="All ages"/>
    <n v="1.1000000000000001"/>
    <n v="3.1"/>
    <m/>
  </r>
  <r>
    <s v="Drug overdose death rates"/>
    <x v="0"/>
    <n v="0"/>
    <x v="0"/>
    <n v="1"/>
    <x v="3"/>
    <x v="3"/>
    <x v="15"/>
    <x v="15"/>
    <x v="14"/>
    <n v="15"/>
    <s v="All ages"/>
    <n v="1.1000000000000001"/>
    <n v="3.2"/>
    <m/>
  </r>
  <r>
    <s v="Drug overdose death rates"/>
    <x v="0"/>
    <n v="0"/>
    <x v="0"/>
    <n v="1"/>
    <x v="3"/>
    <x v="3"/>
    <x v="15"/>
    <x v="15"/>
    <x v="15"/>
    <n v="16"/>
    <s v="All ages"/>
    <n v="1.1000000000000001"/>
    <n v="3.2"/>
    <m/>
  </r>
  <r>
    <s v="Drug overdose death rates"/>
    <x v="0"/>
    <n v="0"/>
    <x v="0"/>
    <n v="1"/>
    <x v="3"/>
    <x v="3"/>
    <x v="15"/>
    <x v="15"/>
    <x v="16"/>
    <n v="17"/>
    <s v="All ages"/>
    <n v="1.1000000000000001"/>
    <n v="4"/>
    <m/>
  </r>
  <r>
    <s v="Drug overdose death rates"/>
    <x v="0"/>
    <n v="0"/>
    <x v="0"/>
    <n v="1"/>
    <x v="3"/>
    <x v="3"/>
    <x v="15"/>
    <x v="15"/>
    <x v="17"/>
    <n v="18"/>
    <s v="All ages"/>
    <n v="1.1000000000000001"/>
    <n v="4.5999999999999996"/>
    <m/>
  </r>
  <r>
    <s v="Drug overdose death rates"/>
    <x v="0"/>
    <n v="0"/>
    <x v="0"/>
    <n v="1"/>
    <x v="3"/>
    <x v="3"/>
    <x v="15"/>
    <x v="15"/>
    <x v="18"/>
    <n v="19"/>
    <s v="All ages"/>
    <n v="1.1000000000000001"/>
    <n v="5.3"/>
    <m/>
  </r>
  <r>
    <s v="Drug overdose death rates"/>
    <x v="0"/>
    <n v="0"/>
    <x v="0"/>
    <n v="1"/>
    <x v="3"/>
    <x v="3"/>
    <x v="15"/>
    <x v="15"/>
    <x v="19"/>
    <n v="20"/>
    <s v="All ages"/>
    <n v="1.1000000000000001"/>
    <n v="5.4"/>
    <m/>
  </r>
  <r>
    <s v="Drug overdose death rates"/>
    <x v="0"/>
    <n v="0"/>
    <x v="0"/>
    <n v="1"/>
    <x v="3"/>
    <x v="3"/>
    <x v="16"/>
    <x v="16"/>
    <x v="0"/>
    <n v="1"/>
    <s v="All ages"/>
    <n v="1.1000000000000001"/>
    <n v="2.2000000000000002"/>
    <m/>
  </r>
  <r>
    <s v="Drug overdose death rates"/>
    <x v="0"/>
    <n v="0"/>
    <x v="1"/>
    <n v="2"/>
    <x v="1"/>
    <x v="1"/>
    <x v="1"/>
    <x v="1"/>
    <x v="17"/>
    <n v="18"/>
    <s v="All ages"/>
    <n v="1.1000000000000001"/>
    <n v="26.1"/>
    <m/>
  </r>
  <r>
    <s v="Drug overdose death rates"/>
    <x v="0"/>
    <n v="0"/>
    <x v="0"/>
    <n v="1"/>
    <x v="3"/>
    <x v="3"/>
    <x v="16"/>
    <x v="16"/>
    <x v="1"/>
    <n v="2"/>
    <s v="All ages"/>
    <n v="1.1000000000000001"/>
    <n v="2"/>
    <m/>
  </r>
  <r>
    <s v="Drug overdose death rates"/>
    <x v="0"/>
    <n v="0"/>
    <x v="0"/>
    <n v="1"/>
    <x v="3"/>
    <x v="3"/>
    <x v="16"/>
    <x v="16"/>
    <x v="2"/>
    <n v="3"/>
    <s v="All ages"/>
    <n v="1.1000000000000001"/>
    <n v="2.2000000000000002"/>
    <m/>
  </r>
  <r>
    <s v="Drug overdose death rates"/>
    <x v="0"/>
    <n v="0"/>
    <x v="0"/>
    <n v="1"/>
    <x v="3"/>
    <x v="3"/>
    <x v="16"/>
    <x v="16"/>
    <x v="3"/>
    <n v="4"/>
    <s v="All ages"/>
    <n v="1.1000000000000001"/>
    <n v="2.7"/>
    <m/>
  </r>
  <r>
    <s v="Drug overdose death rates"/>
    <x v="0"/>
    <n v="0"/>
    <x v="0"/>
    <n v="1"/>
    <x v="3"/>
    <x v="3"/>
    <x v="16"/>
    <x v="16"/>
    <x v="4"/>
    <n v="5"/>
    <s v="All ages"/>
    <n v="1.1000000000000001"/>
    <n v="2.9"/>
    <m/>
  </r>
  <r>
    <s v="Drug overdose death rates"/>
    <x v="0"/>
    <n v="0"/>
    <x v="0"/>
    <n v="1"/>
    <x v="3"/>
    <x v="3"/>
    <x v="16"/>
    <x v="16"/>
    <x v="5"/>
    <n v="6"/>
    <s v="All ages"/>
    <n v="1.1000000000000001"/>
    <n v="2.9"/>
    <m/>
  </r>
  <r>
    <s v="Drug overdose death rates"/>
    <x v="0"/>
    <n v="0"/>
    <x v="0"/>
    <n v="1"/>
    <x v="3"/>
    <x v="3"/>
    <x v="16"/>
    <x v="16"/>
    <x v="6"/>
    <n v="7"/>
    <s v="All ages"/>
    <n v="1.1000000000000001"/>
    <n v="3"/>
    <m/>
  </r>
  <r>
    <s v="Drug overdose death rates"/>
    <x v="0"/>
    <n v="0"/>
    <x v="0"/>
    <n v="1"/>
    <x v="3"/>
    <x v="3"/>
    <x v="16"/>
    <x v="16"/>
    <x v="7"/>
    <n v="8"/>
    <s v="All ages"/>
    <n v="1.1000000000000001"/>
    <n v="3.4"/>
    <m/>
  </r>
  <r>
    <s v="Drug overdose death rates"/>
    <x v="0"/>
    <n v="0"/>
    <x v="0"/>
    <n v="1"/>
    <x v="3"/>
    <x v="3"/>
    <x v="16"/>
    <x v="16"/>
    <x v="8"/>
    <n v="9"/>
    <s v="All ages"/>
    <n v="1.1000000000000001"/>
    <n v="3.1"/>
    <m/>
  </r>
  <r>
    <s v="Drug overdose death rates"/>
    <x v="0"/>
    <n v="0"/>
    <x v="0"/>
    <n v="1"/>
    <x v="3"/>
    <x v="3"/>
    <x v="16"/>
    <x v="16"/>
    <x v="9"/>
    <n v="10"/>
    <s v="All ages"/>
    <n v="1.1000000000000001"/>
    <n v="3.2"/>
    <m/>
  </r>
  <r>
    <s v="Drug overdose death rates"/>
    <x v="0"/>
    <n v="0"/>
    <x v="0"/>
    <n v="1"/>
    <x v="3"/>
    <x v="3"/>
    <x v="16"/>
    <x v="16"/>
    <x v="10"/>
    <n v="11"/>
    <s v="All ages"/>
    <n v="1.1000000000000001"/>
    <n v="3.5"/>
    <m/>
  </r>
  <r>
    <s v="Drug overdose death rates"/>
    <x v="0"/>
    <n v="0"/>
    <x v="0"/>
    <n v="1"/>
    <x v="3"/>
    <x v="3"/>
    <x v="16"/>
    <x v="16"/>
    <x v="11"/>
    <n v="12"/>
    <s v="All ages"/>
    <n v="1.1000000000000001"/>
    <n v="3.6"/>
    <m/>
  </r>
  <r>
    <s v="Drug overdose death rates"/>
    <x v="0"/>
    <n v="0"/>
    <x v="0"/>
    <n v="1"/>
    <x v="3"/>
    <x v="3"/>
    <x v="16"/>
    <x v="16"/>
    <x v="12"/>
    <n v="13"/>
    <s v="All ages"/>
    <n v="1.1000000000000001"/>
    <n v="4"/>
    <m/>
  </r>
  <r>
    <s v="Drug overdose death rates"/>
    <x v="0"/>
    <n v="0"/>
    <x v="0"/>
    <n v="1"/>
    <x v="3"/>
    <x v="3"/>
    <x v="16"/>
    <x v="16"/>
    <x v="13"/>
    <n v="14"/>
    <s v="All ages"/>
    <n v="1.1000000000000001"/>
    <n v="4"/>
    <m/>
  </r>
  <r>
    <s v="Drug overdose death rates"/>
    <x v="0"/>
    <n v="0"/>
    <x v="0"/>
    <n v="1"/>
    <x v="3"/>
    <x v="3"/>
    <x v="16"/>
    <x v="16"/>
    <x v="14"/>
    <n v="15"/>
    <s v="All ages"/>
    <n v="1.1000000000000001"/>
    <n v="4.0999999999999996"/>
    <m/>
  </r>
  <r>
    <s v="Drug overdose death rates"/>
    <x v="0"/>
    <n v="0"/>
    <x v="0"/>
    <n v="1"/>
    <x v="3"/>
    <x v="3"/>
    <x v="16"/>
    <x v="16"/>
    <x v="15"/>
    <n v="16"/>
    <s v="All ages"/>
    <n v="1.1000000000000001"/>
    <n v="4.0999999999999996"/>
    <m/>
  </r>
  <r>
    <s v="Drug overdose death rates"/>
    <x v="0"/>
    <n v="0"/>
    <x v="0"/>
    <n v="1"/>
    <x v="3"/>
    <x v="3"/>
    <x v="16"/>
    <x v="16"/>
    <x v="16"/>
    <n v="17"/>
    <s v="All ages"/>
    <n v="1.1000000000000001"/>
    <n v="4.4000000000000004"/>
    <m/>
  </r>
  <r>
    <s v="Drug overdose death rates"/>
    <x v="0"/>
    <n v="0"/>
    <x v="0"/>
    <n v="1"/>
    <x v="3"/>
    <x v="3"/>
    <x v="16"/>
    <x v="16"/>
    <x v="17"/>
    <n v="18"/>
    <s v="All ages"/>
    <n v="1.1000000000000001"/>
    <n v="5"/>
    <m/>
  </r>
  <r>
    <s v="Drug overdose death rates"/>
    <x v="0"/>
    <n v="0"/>
    <x v="0"/>
    <n v="1"/>
    <x v="3"/>
    <x v="3"/>
    <x v="16"/>
    <x v="16"/>
    <x v="18"/>
    <n v="19"/>
    <s v="All ages"/>
    <n v="1.1000000000000001"/>
    <n v="5.0999999999999996"/>
    <m/>
  </r>
  <r>
    <s v="Drug overdose death rates"/>
    <x v="0"/>
    <n v="0"/>
    <x v="0"/>
    <n v="1"/>
    <x v="3"/>
    <x v="3"/>
    <x v="16"/>
    <x v="16"/>
    <x v="19"/>
    <n v="20"/>
    <s v="All ages"/>
    <n v="1.1000000000000001"/>
    <n v="5.2"/>
    <m/>
  </r>
  <r>
    <s v="Drug overdose death rates"/>
    <x v="0"/>
    <n v="0"/>
    <x v="0"/>
    <n v="1"/>
    <x v="3"/>
    <x v="3"/>
    <x v="17"/>
    <x v="17"/>
    <x v="0"/>
    <n v="1"/>
    <s v="All ages"/>
    <n v="1.1000000000000001"/>
    <n v="4.3"/>
    <m/>
  </r>
  <r>
    <s v="Drug overdose death rates"/>
    <x v="0"/>
    <n v="0"/>
    <x v="0"/>
    <n v="1"/>
    <x v="3"/>
    <x v="3"/>
    <x v="17"/>
    <x v="17"/>
    <x v="1"/>
    <n v="2"/>
    <s v="All ages"/>
    <n v="1.1000000000000001"/>
    <n v="4.5"/>
    <m/>
  </r>
  <r>
    <s v="Drug overdose death rates"/>
    <x v="0"/>
    <n v="0"/>
    <x v="0"/>
    <n v="1"/>
    <x v="3"/>
    <x v="3"/>
    <x v="17"/>
    <x v="17"/>
    <x v="2"/>
    <n v="3"/>
    <s v="All ages"/>
    <n v="1.1000000000000001"/>
    <n v="5.3"/>
    <m/>
  </r>
  <r>
    <s v="Drug overdose death rates"/>
    <x v="0"/>
    <n v="0"/>
    <x v="0"/>
    <n v="1"/>
    <x v="3"/>
    <x v="3"/>
    <x v="17"/>
    <x v="17"/>
    <x v="3"/>
    <n v="4"/>
    <s v="All ages"/>
    <n v="1.1000000000000001"/>
    <n v="6.8"/>
    <m/>
  </r>
  <r>
    <s v="Drug overdose death rates"/>
    <x v="0"/>
    <n v="0"/>
    <x v="0"/>
    <n v="1"/>
    <x v="3"/>
    <x v="3"/>
    <x v="17"/>
    <x v="17"/>
    <x v="4"/>
    <n v="5"/>
    <s v="All ages"/>
    <n v="1.1000000000000001"/>
    <n v="7.5"/>
    <m/>
  </r>
  <r>
    <s v="Drug overdose death rates"/>
    <x v="0"/>
    <n v="0"/>
    <x v="0"/>
    <n v="1"/>
    <x v="3"/>
    <x v="3"/>
    <x v="17"/>
    <x v="17"/>
    <x v="5"/>
    <n v="6"/>
    <s v="All ages"/>
    <n v="1.1000000000000001"/>
    <n v="8.3000000000000007"/>
    <m/>
  </r>
  <r>
    <s v="Drug overdose death rates"/>
    <x v="0"/>
    <n v="0"/>
    <x v="0"/>
    <n v="1"/>
    <x v="3"/>
    <x v="3"/>
    <x v="17"/>
    <x v="17"/>
    <x v="6"/>
    <n v="7"/>
    <s v="All ages"/>
    <n v="1.1000000000000001"/>
    <n v="8.8000000000000007"/>
    <m/>
  </r>
  <r>
    <s v="Drug overdose death rates"/>
    <x v="0"/>
    <n v="0"/>
    <x v="0"/>
    <n v="1"/>
    <x v="3"/>
    <x v="3"/>
    <x v="17"/>
    <x v="17"/>
    <x v="7"/>
    <n v="8"/>
    <s v="All ages"/>
    <n v="1.1000000000000001"/>
    <n v="10"/>
    <m/>
  </r>
  <r>
    <s v="Drug overdose death rates"/>
    <x v="0"/>
    <n v="0"/>
    <x v="0"/>
    <n v="1"/>
    <x v="3"/>
    <x v="3"/>
    <x v="17"/>
    <x v="17"/>
    <x v="8"/>
    <n v="9"/>
    <s v="All ages"/>
    <n v="1.1000000000000001"/>
    <n v="11"/>
    <m/>
  </r>
  <r>
    <s v="Drug overdose death rates"/>
    <x v="0"/>
    <n v="0"/>
    <x v="0"/>
    <n v="1"/>
    <x v="3"/>
    <x v="3"/>
    <x v="17"/>
    <x v="17"/>
    <x v="9"/>
    <n v="10"/>
    <s v="All ages"/>
    <n v="1.1000000000000001"/>
    <n v="11.4"/>
    <m/>
  </r>
  <r>
    <s v="Drug overdose death rates"/>
    <x v="0"/>
    <n v="0"/>
    <x v="0"/>
    <n v="1"/>
    <x v="3"/>
    <x v="3"/>
    <x v="17"/>
    <x v="17"/>
    <x v="10"/>
    <n v="11"/>
    <s v="All ages"/>
    <n v="1.1000000000000001"/>
    <n v="11.6"/>
    <m/>
  </r>
  <r>
    <s v="Drug overdose death rates"/>
    <x v="0"/>
    <n v="0"/>
    <x v="0"/>
    <n v="1"/>
    <x v="3"/>
    <x v="3"/>
    <x v="17"/>
    <x v="17"/>
    <x v="11"/>
    <n v="12"/>
    <s v="All ages"/>
    <n v="1.1000000000000001"/>
    <n v="12.5"/>
    <m/>
  </r>
  <r>
    <s v="Drug overdose death rates"/>
    <x v="0"/>
    <n v="0"/>
    <x v="0"/>
    <n v="1"/>
    <x v="3"/>
    <x v="3"/>
    <x v="17"/>
    <x v="17"/>
    <x v="12"/>
    <n v="13"/>
    <s v="All ages"/>
    <n v="1.1000000000000001"/>
    <n v="13.3"/>
    <m/>
  </r>
  <r>
    <s v="Drug overdose death rates"/>
    <x v="0"/>
    <n v="0"/>
    <x v="0"/>
    <n v="1"/>
    <x v="3"/>
    <x v="3"/>
    <x v="17"/>
    <x v="17"/>
    <x v="13"/>
    <n v="14"/>
    <s v="All ages"/>
    <n v="1.1000000000000001"/>
    <n v="13.2"/>
    <m/>
  </r>
  <r>
    <s v="Drug overdose death rates"/>
    <x v="0"/>
    <n v="0"/>
    <x v="0"/>
    <n v="1"/>
    <x v="3"/>
    <x v="3"/>
    <x v="17"/>
    <x v="17"/>
    <x v="14"/>
    <n v="15"/>
    <s v="All ages"/>
    <n v="1.1000000000000001"/>
    <n v="13.8"/>
    <m/>
  </r>
  <r>
    <s v="Drug overdose death rates"/>
    <x v="0"/>
    <n v="0"/>
    <x v="0"/>
    <n v="1"/>
    <x v="3"/>
    <x v="3"/>
    <x v="17"/>
    <x v="17"/>
    <x v="15"/>
    <n v="16"/>
    <s v="All ages"/>
    <n v="1.1000000000000001"/>
    <n v="14.6"/>
    <m/>
  </r>
  <r>
    <s v="Drug overdose death rates"/>
    <x v="0"/>
    <n v="0"/>
    <x v="0"/>
    <n v="1"/>
    <x v="3"/>
    <x v="3"/>
    <x v="17"/>
    <x v="17"/>
    <x v="16"/>
    <n v="17"/>
    <s v="All ages"/>
    <n v="1.1000000000000001"/>
    <n v="15.8"/>
    <m/>
  </r>
  <r>
    <s v="Drug overdose death rates"/>
    <x v="0"/>
    <n v="0"/>
    <x v="0"/>
    <n v="1"/>
    <x v="3"/>
    <x v="3"/>
    <x v="17"/>
    <x v="17"/>
    <x v="17"/>
    <n v="18"/>
    <s v="All ages"/>
    <n v="1.1000000000000001"/>
    <n v="17.7"/>
    <m/>
  </r>
  <r>
    <s v="Drug overdose death rates"/>
    <x v="0"/>
    <n v="0"/>
    <x v="0"/>
    <n v="1"/>
    <x v="3"/>
    <x v="3"/>
    <x v="17"/>
    <x v="17"/>
    <x v="18"/>
    <n v="19"/>
    <s v="All ages"/>
    <n v="1.1000000000000001"/>
    <n v="19.100000000000001"/>
    <m/>
  </r>
  <r>
    <s v="Drug overdose death rates"/>
    <x v="0"/>
    <n v="0"/>
    <x v="0"/>
    <n v="1"/>
    <x v="3"/>
    <x v="3"/>
    <x v="17"/>
    <x v="17"/>
    <x v="19"/>
    <n v="20"/>
    <s v="All ages"/>
    <n v="1.1000000000000001"/>
    <n v="17.8"/>
    <m/>
  </r>
  <r>
    <s v="Drug overdose death rates"/>
    <x v="0"/>
    <n v="0"/>
    <x v="0"/>
    <n v="1"/>
    <x v="3"/>
    <x v="3"/>
    <x v="18"/>
    <x v="18"/>
    <x v="0"/>
    <n v="1"/>
    <s v="All ages"/>
    <n v="1.1000000000000001"/>
    <n v="4"/>
    <m/>
  </r>
  <r>
    <s v="Drug overdose death rates"/>
    <x v="0"/>
    <n v="0"/>
    <x v="0"/>
    <n v="1"/>
    <x v="3"/>
    <x v="3"/>
    <x v="18"/>
    <x v="18"/>
    <x v="1"/>
    <n v="2"/>
    <s v="All ages"/>
    <n v="1.1000000000000001"/>
    <n v="4.2"/>
    <m/>
  </r>
  <r>
    <s v="Drug overdose death rates"/>
    <x v="0"/>
    <n v="0"/>
    <x v="0"/>
    <n v="1"/>
    <x v="3"/>
    <x v="3"/>
    <x v="18"/>
    <x v="18"/>
    <x v="2"/>
    <n v="3"/>
    <s v="All ages"/>
    <n v="1.1000000000000001"/>
    <n v="4.4000000000000004"/>
    <m/>
  </r>
  <r>
    <s v="Drug overdose death rates"/>
    <x v="0"/>
    <n v="0"/>
    <x v="0"/>
    <n v="1"/>
    <x v="3"/>
    <x v="3"/>
    <x v="18"/>
    <x v="18"/>
    <x v="3"/>
    <n v="4"/>
    <s v="All ages"/>
    <n v="1.1000000000000001"/>
    <n v="5.0999999999999996"/>
    <m/>
  </r>
  <r>
    <s v="Drug overdose death rates"/>
    <x v="0"/>
    <n v="0"/>
    <x v="0"/>
    <n v="1"/>
    <x v="3"/>
    <x v="3"/>
    <x v="18"/>
    <x v="18"/>
    <x v="4"/>
    <n v="5"/>
    <s v="All ages"/>
    <n v="1.1000000000000001"/>
    <n v="5.4"/>
    <m/>
  </r>
  <r>
    <s v="Drug overdose death rates"/>
    <x v="0"/>
    <n v="0"/>
    <x v="0"/>
    <n v="1"/>
    <x v="3"/>
    <x v="3"/>
    <x v="18"/>
    <x v="18"/>
    <x v="5"/>
    <n v="6"/>
    <s v="All ages"/>
    <n v="1.1000000000000001"/>
    <n v="5.6"/>
    <m/>
  </r>
  <r>
    <s v="Drug overdose death rates"/>
    <x v="0"/>
    <n v="0"/>
    <x v="0"/>
    <n v="1"/>
    <x v="3"/>
    <x v="3"/>
    <x v="18"/>
    <x v="18"/>
    <x v="6"/>
    <n v="7"/>
    <s v="All ages"/>
    <n v="1.1000000000000001"/>
    <n v="6.2"/>
    <m/>
  </r>
  <r>
    <s v="Drug overdose death rates"/>
    <x v="0"/>
    <n v="0"/>
    <x v="0"/>
    <n v="1"/>
    <x v="3"/>
    <x v="3"/>
    <x v="18"/>
    <x v="18"/>
    <x v="7"/>
    <n v="8"/>
    <s v="All ages"/>
    <n v="1.1000000000000001"/>
    <n v="6.5"/>
    <m/>
  </r>
  <r>
    <s v="Drug overdose death rates"/>
    <x v="0"/>
    <n v="0"/>
    <x v="0"/>
    <n v="1"/>
    <x v="3"/>
    <x v="3"/>
    <x v="18"/>
    <x v="18"/>
    <x v="8"/>
    <n v="9"/>
    <s v="All ages"/>
    <n v="1.1000000000000001"/>
    <n v="6.5"/>
    <m/>
  </r>
  <r>
    <s v="Drug overdose death rates"/>
    <x v="0"/>
    <n v="0"/>
    <x v="0"/>
    <n v="1"/>
    <x v="3"/>
    <x v="3"/>
    <x v="18"/>
    <x v="18"/>
    <x v="9"/>
    <n v="10"/>
    <s v="All ages"/>
    <n v="1.1000000000000001"/>
    <n v="5.6"/>
    <m/>
  </r>
  <r>
    <s v="Drug overdose death rates"/>
    <x v="0"/>
    <n v="0"/>
    <x v="0"/>
    <n v="1"/>
    <x v="3"/>
    <x v="3"/>
    <x v="18"/>
    <x v="18"/>
    <x v="10"/>
    <n v="11"/>
    <s v="All ages"/>
    <n v="1.1000000000000001"/>
    <n v="5.8"/>
    <m/>
  </r>
  <r>
    <s v="Drug overdose death rates"/>
    <x v="0"/>
    <n v="0"/>
    <x v="0"/>
    <n v="1"/>
    <x v="3"/>
    <x v="3"/>
    <x v="18"/>
    <x v="18"/>
    <x v="11"/>
    <n v="12"/>
    <s v="All ages"/>
    <n v="1.1000000000000001"/>
    <n v="5.9"/>
    <m/>
  </r>
  <r>
    <s v="Drug overdose death rates"/>
    <x v="0"/>
    <n v="0"/>
    <x v="0"/>
    <n v="1"/>
    <x v="3"/>
    <x v="3"/>
    <x v="18"/>
    <x v="18"/>
    <x v="12"/>
    <n v="13"/>
    <s v="All ages"/>
    <n v="1.1000000000000001"/>
    <n v="6.2"/>
    <m/>
  </r>
  <r>
    <s v="Drug overdose death rates"/>
    <x v="0"/>
    <n v="0"/>
    <x v="0"/>
    <n v="1"/>
    <x v="3"/>
    <x v="3"/>
    <x v="18"/>
    <x v="18"/>
    <x v="13"/>
    <n v="14"/>
    <s v="All ages"/>
    <n v="1.1000000000000001"/>
    <n v="6.2"/>
    <m/>
  </r>
  <r>
    <s v="Drug overdose death rates"/>
    <x v="0"/>
    <n v="0"/>
    <x v="0"/>
    <n v="1"/>
    <x v="3"/>
    <x v="3"/>
    <x v="18"/>
    <x v="18"/>
    <x v="14"/>
    <n v="15"/>
    <s v="All ages"/>
    <n v="1.1000000000000001"/>
    <n v="6.5"/>
    <m/>
  </r>
  <r>
    <s v="Drug overdose death rates"/>
    <x v="0"/>
    <n v="0"/>
    <x v="0"/>
    <n v="1"/>
    <x v="3"/>
    <x v="3"/>
    <x v="18"/>
    <x v="18"/>
    <x v="15"/>
    <n v="16"/>
    <s v="All ages"/>
    <n v="1.1000000000000001"/>
    <n v="7.3"/>
    <m/>
  </r>
  <r>
    <s v="Drug overdose death rates"/>
    <x v="0"/>
    <n v="0"/>
    <x v="0"/>
    <n v="1"/>
    <x v="3"/>
    <x v="3"/>
    <x v="18"/>
    <x v="18"/>
    <x v="16"/>
    <n v="17"/>
    <s v="All ages"/>
    <n v="1.1000000000000001"/>
    <n v="7.7"/>
    <m/>
  </r>
  <r>
    <s v="Drug overdose death rates"/>
    <x v="0"/>
    <n v="0"/>
    <x v="0"/>
    <n v="1"/>
    <x v="3"/>
    <x v="3"/>
    <x v="18"/>
    <x v="18"/>
    <x v="17"/>
    <n v="18"/>
    <s v="All ages"/>
    <n v="1.1000000000000001"/>
    <n v="10.4"/>
    <m/>
  </r>
  <r>
    <s v="Drug overdose death rates"/>
    <x v="0"/>
    <n v="0"/>
    <x v="0"/>
    <n v="1"/>
    <x v="3"/>
    <x v="3"/>
    <x v="18"/>
    <x v="18"/>
    <x v="18"/>
    <n v="19"/>
    <s v="All ages"/>
    <n v="1.1000000000000001"/>
    <n v="11.7"/>
    <m/>
  </r>
  <r>
    <s v="Drug overdose death rates"/>
    <x v="0"/>
    <n v="0"/>
    <x v="0"/>
    <n v="1"/>
    <x v="3"/>
    <x v="3"/>
    <x v="18"/>
    <x v="18"/>
    <x v="19"/>
    <n v="20"/>
    <s v="All ages"/>
    <n v="1.1000000000000001"/>
    <n v="11.6"/>
    <m/>
  </r>
  <r>
    <s v="Drug overdose death rates"/>
    <x v="0"/>
    <n v="0"/>
    <x v="0"/>
    <n v="1"/>
    <x v="3"/>
    <x v="3"/>
    <x v="19"/>
    <x v="19"/>
    <x v="0"/>
    <n v="1"/>
    <s v="All ages"/>
    <n v="1.1000000000000001"/>
    <n v="5.2"/>
    <m/>
  </r>
  <r>
    <s v="Drug overdose death rates"/>
    <x v="0"/>
    <n v="0"/>
    <x v="0"/>
    <n v="1"/>
    <x v="3"/>
    <x v="3"/>
    <x v="19"/>
    <x v="19"/>
    <x v="1"/>
    <n v="2"/>
    <s v="All ages"/>
    <n v="1.1000000000000001"/>
    <n v="4.3"/>
    <m/>
  </r>
  <r>
    <s v="Drug overdose death rates"/>
    <x v="0"/>
    <n v="0"/>
    <x v="0"/>
    <n v="1"/>
    <x v="3"/>
    <x v="3"/>
    <x v="19"/>
    <x v="19"/>
    <x v="2"/>
    <n v="3"/>
    <s v="All ages"/>
    <n v="1.1000000000000001"/>
    <n v="6.5"/>
    <m/>
  </r>
  <r>
    <s v="Drug overdose death rates"/>
    <x v="0"/>
    <n v="0"/>
    <x v="0"/>
    <n v="1"/>
    <x v="3"/>
    <x v="3"/>
    <x v="19"/>
    <x v="19"/>
    <x v="3"/>
    <n v="4"/>
    <s v="All ages"/>
    <n v="1.1000000000000001"/>
    <n v="7.1"/>
    <m/>
  </r>
  <r>
    <s v="Drug overdose death rates"/>
    <x v="0"/>
    <n v="0"/>
    <x v="0"/>
    <n v="1"/>
    <x v="3"/>
    <x v="3"/>
    <x v="19"/>
    <x v="19"/>
    <x v="4"/>
    <n v="5"/>
    <s v="All ages"/>
    <n v="1.1000000000000001"/>
    <n v="9.4"/>
    <m/>
  </r>
  <r>
    <s v="Drug overdose death rates"/>
    <x v="0"/>
    <n v="0"/>
    <x v="0"/>
    <n v="1"/>
    <x v="3"/>
    <x v="3"/>
    <x v="19"/>
    <x v="19"/>
    <x v="5"/>
    <n v="6"/>
    <s v="All ages"/>
    <n v="1.1000000000000001"/>
    <n v="10.4"/>
    <m/>
  </r>
  <r>
    <s v="Drug overdose death rates"/>
    <x v="0"/>
    <n v="0"/>
    <x v="0"/>
    <n v="1"/>
    <x v="3"/>
    <x v="3"/>
    <x v="19"/>
    <x v="19"/>
    <x v="6"/>
    <n v="7"/>
    <s v="All ages"/>
    <n v="1.1000000000000001"/>
    <n v="11.3"/>
    <m/>
  </r>
  <r>
    <s v="Drug overdose death rates"/>
    <x v="0"/>
    <n v="0"/>
    <x v="0"/>
    <n v="1"/>
    <x v="3"/>
    <x v="3"/>
    <x v="19"/>
    <x v="19"/>
    <x v="7"/>
    <n v="8"/>
    <s v="All ages"/>
    <n v="1.1000000000000001"/>
    <n v="10.6"/>
    <m/>
  </r>
  <r>
    <s v="Drug overdose death rates"/>
    <x v="0"/>
    <n v="0"/>
    <x v="0"/>
    <n v="1"/>
    <x v="3"/>
    <x v="3"/>
    <x v="19"/>
    <x v="19"/>
    <x v="8"/>
    <n v="9"/>
    <s v="All ages"/>
    <n v="1.1000000000000001"/>
    <n v="13.8"/>
    <m/>
  </r>
  <r>
    <s v="Drug overdose death rates"/>
    <x v="0"/>
    <n v="0"/>
    <x v="0"/>
    <n v="1"/>
    <x v="3"/>
    <x v="3"/>
    <x v="19"/>
    <x v="19"/>
    <x v="9"/>
    <n v="10"/>
    <s v="All ages"/>
    <n v="1.1000000000000001"/>
    <n v="12.2"/>
    <m/>
  </r>
  <r>
    <s v="Drug overdose death rates"/>
    <x v="0"/>
    <n v="0"/>
    <x v="0"/>
    <n v="1"/>
    <x v="3"/>
    <x v="3"/>
    <x v="19"/>
    <x v="19"/>
    <x v="10"/>
    <n v="11"/>
    <s v="All ages"/>
    <n v="1.1000000000000001"/>
    <n v="14"/>
    <m/>
  </r>
  <r>
    <s v="Drug overdose death rates"/>
    <x v="0"/>
    <n v="0"/>
    <x v="0"/>
    <n v="1"/>
    <x v="3"/>
    <x v="3"/>
    <x v="19"/>
    <x v="19"/>
    <x v="11"/>
    <n v="12"/>
    <s v="All ages"/>
    <n v="1.1000000000000001"/>
    <n v="14.8"/>
    <m/>
  </r>
  <r>
    <s v="Drug overdose death rates"/>
    <x v="0"/>
    <n v="0"/>
    <x v="0"/>
    <n v="1"/>
    <x v="3"/>
    <x v="3"/>
    <x v="19"/>
    <x v="19"/>
    <x v="12"/>
    <n v="13"/>
    <s v="All ages"/>
    <n v="1.1000000000000001"/>
    <n v="15.9"/>
    <m/>
  </r>
  <r>
    <s v="Drug overdose death rates"/>
    <x v="0"/>
    <n v="0"/>
    <x v="0"/>
    <n v="1"/>
    <x v="3"/>
    <x v="3"/>
    <x v="19"/>
    <x v="19"/>
    <x v="13"/>
    <n v="14"/>
    <s v="All ages"/>
    <n v="1.1000000000000001"/>
    <n v="17.600000000000001"/>
    <m/>
  </r>
  <r>
    <s v="Drug overdose death rates"/>
    <x v="0"/>
    <n v="0"/>
    <x v="0"/>
    <n v="1"/>
    <x v="3"/>
    <x v="3"/>
    <x v="19"/>
    <x v="19"/>
    <x v="14"/>
    <n v="15"/>
    <s v="All ages"/>
    <n v="1.1000000000000001"/>
    <n v="17.5"/>
    <m/>
  </r>
  <r>
    <s v="Drug overdose death rates"/>
    <x v="0"/>
    <n v="0"/>
    <x v="0"/>
    <n v="1"/>
    <x v="3"/>
    <x v="3"/>
    <x v="19"/>
    <x v="19"/>
    <x v="15"/>
    <n v="16"/>
    <s v="All ages"/>
    <n v="1.1000000000000001"/>
    <n v="16.899999999999999"/>
    <m/>
  </r>
  <r>
    <s v="Drug overdose death rates"/>
    <x v="0"/>
    <n v="0"/>
    <x v="0"/>
    <n v="1"/>
    <x v="3"/>
    <x v="3"/>
    <x v="19"/>
    <x v="19"/>
    <x v="16"/>
    <n v="17"/>
    <s v="All ages"/>
    <n v="1.1000000000000001"/>
    <n v="16.8"/>
    <m/>
  </r>
  <r>
    <s v="Drug overdose death rates"/>
    <x v="0"/>
    <n v="0"/>
    <x v="0"/>
    <n v="1"/>
    <x v="3"/>
    <x v="3"/>
    <x v="19"/>
    <x v="19"/>
    <x v="17"/>
    <n v="18"/>
    <s v="All ages"/>
    <n v="1.1000000000000001"/>
    <n v="20.2"/>
    <m/>
  </r>
  <r>
    <s v="Drug overdose death rates"/>
    <x v="0"/>
    <n v="0"/>
    <x v="0"/>
    <n v="1"/>
    <x v="3"/>
    <x v="3"/>
    <x v="19"/>
    <x v="19"/>
    <x v="18"/>
    <n v="19"/>
    <s v="All ages"/>
    <n v="1.1000000000000001"/>
    <n v="20.100000000000001"/>
    <m/>
  </r>
  <r>
    <s v="Drug overdose death rates"/>
    <x v="0"/>
    <n v="0"/>
    <x v="0"/>
    <n v="1"/>
    <x v="3"/>
    <x v="3"/>
    <x v="19"/>
    <x v="19"/>
    <x v="19"/>
    <n v="20"/>
    <s v="All ages"/>
    <n v="1.1000000000000001"/>
    <n v="20.2"/>
    <m/>
  </r>
  <r>
    <s v="Drug overdose death rates"/>
    <x v="0"/>
    <n v="0"/>
    <x v="0"/>
    <n v="1"/>
    <x v="3"/>
    <x v="3"/>
    <x v="20"/>
    <x v="20"/>
    <x v="0"/>
    <n v="1"/>
    <s v="All ages"/>
    <n v="1.1000000000000001"/>
    <n v="1"/>
    <m/>
  </r>
  <r>
    <s v="Drug overdose death rates"/>
    <x v="0"/>
    <n v="0"/>
    <x v="0"/>
    <n v="1"/>
    <x v="3"/>
    <x v="3"/>
    <x v="20"/>
    <x v="20"/>
    <x v="1"/>
    <n v="2"/>
    <s v="All ages"/>
    <n v="1.1000000000000001"/>
    <n v="0.8"/>
    <m/>
  </r>
  <r>
    <s v="Drug overdose death rates"/>
    <x v="0"/>
    <n v="0"/>
    <x v="0"/>
    <n v="1"/>
    <x v="3"/>
    <x v="3"/>
    <x v="20"/>
    <x v="20"/>
    <x v="2"/>
    <n v="3"/>
    <s v="All ages"/>
    <n v="1.1000000000000001"/>
    <n v="0.8"/>
    <m/>
  </r>
  <r>
    <s v="Drug overdose death rates"/>
    <x v="0"/>
    <n v="0"/>
    <x v="0"/>
    <n v="1"/>
    <x v="3"/>
    <x v="3"/>
    <x v="20"/>
    <x v="20"/>
    <x v="3"/>
    <n v="4"/>
    <s v="All ages"/>
    <n v="1.1000000000000001"/>
    <n v="1"/>
    <m/>
  </r>
  <r>
    <s v="Drug overdose death rates"/>
    <x v="0"/>
    <n v="0"/>
    <x v="0"/>
    <n v="1"/>
    <x v="3"/>
    <x v="3"/>
    <x v="20"/>
    <x v="20"/>
    <x v="4"/>
    <n v="5"/>
    <s v="All ages"/>
    <n v="1.1000000000000001"/>
    <n v="1.2"/>
    <m/>
  </r>
  <r>
    <s v="Drug overdose death rates"/>
    <x v="0"/>
    <n v="0"/>
    <x v="0"/>
    <n v="1"/>
    <x v="3"/>
    <x v="3"/>
    <x v="20"/>
    <x v="20"/>
    <x v="5"/>
    <n v="6"/>
    <s v="All ages"/>
    <n v="1.1000000000000001"/>
    <n v="1.1000000000000001"/>
    <m/>
  </r>
  <r>
    <s v="Drug overdose death rates"/>
    <x v="0"/>
    <n v="0"/>
    <x v="0"/>
    <n v="1"/>
    <x v="3"/>
    <x v="3"/>
    <x v="20"/>
    <x v="20"/>
    <x v="6"/>
    <n v="7"/>
    <s v="All ages"/>
    <n v="1.1000000000000001"/>
    <n v="1.3"/>
    <m/>
  </r>
  <r>
    <s v="Drug overdose death rates"/>
    <x v="0"/>
    <n v="0"/>
    <x v="0"/>
    <n v="1"/>
    <x v="3"/>
    <x v="3"/>
    <x v="20"/>
    <x v="20"/>
    <x v="7"/>
    <n v="8"/>
    <s v="All ages"/>
    <n v="1.1000000000000001"/>
    <n v="1.5"/>
    <m/>
  </r>
  <r>
    <s v="Drug overdose death rates"/>
    <x v="0"/>
    <n v="0"/>
    <x v="0"/>
    <n v="1"/>
    <x v="3"/>
    <x v="3"/>
    <x v="20"/>
    <x v="20"/>
    <x v="8"/>
    <n v="9"/>
    <s v="All ages"/>
    <n v="1.1000000000000001"/>
    <n v="1.5"/>
    <m/>
  </r>
  <r>
    <s v="Drug overdose death rates"/>
    <x v="0"/>
    <n v="0"/>
    <x v="0"/>
    <n v="1"/>
    <x v="3"/>
    <x v="3"/>
    <x v="20"/>
    <x v="20"/>
    <x v="9"/>
    <n v="10"/>
    <s v="All ages"/>
    <n v="1.1000000000000001"/>
    <n v="1.3"/>
    <m/>
  </r>
  <r>
    <s v="Drug overdose death rates"/>
    <x v="0"/>
    <n v="0"/>
    <x v="0"/>
    <n v="1"/>
    <x v="3"/>
    <x v="3"/>
    <x v="20"/>
    <x v="20"/>
    <x v="10"/>
    <n v="11"/>
    <s v="All ages"/>
    <n v="1.1000000000000001"/>
    <n v="1.3"/>
    <m/>
  </r>
  <r>
    <s v="Drug overdose death rates"/>
    <x v="0"/>
    <n v="0"/>
    <x v="0"/>
    <n v="1"/>
    <x v="3"/>
    <x v="3"/>
    <x v="20"/>
    <x v="20"/>
    <x v="11"/>
    <n v="12"/>
    <s v="All ages"/>
    <n v="1.1000000000000001"/>
    <n v="1.4"/>
    <m/>
  </r>
  <r>
    <s v="Drug overdose death rates"/>
    <x v="0"/>
    <n v="0"/>
    <x v="0"/>
    <n v="1"/>
    <x v="3"/>
    <x v="3"/>
    <x v="20"/>
    <x v="20"/>
    <x v="12"/>
    <n v="13"/>
    <s v="All ages"/>
    <n v="1.1000000000000001"/>
    <n v="1.6"/>
    <m/>
  </r>
  <r>
    <s v="Drug overdose death rates"/>
    <x v="0"/>
    <n v="0"/>
    <x v="0"/>
    <n v="1"/>
    <x v="3"/>
    <x v="3"/>
    <x v="20"/>
    <x v="20"/>
    <x v="13"/>
    <n v="14"/>
    <s v="All ages"/>
    <n v="1.1000000000000001"/>
    <n v="1.4"/>
    <m/>
  </r>
  <r>
    <s v="Drug overdose death rates"/>
    <x v="0"/>
    <n v="0"/>
    <x v="0"/>
    <n v="1"/>
    <x v="3"/>
    <x v="3"/>
    <x v="20"/>
    <x v="20"/>
    <x v="14"/>
    <n v="15"/>
    <s v="All ages"/>
    <n v="1.1000000000000001"/>
    <n v="1.5"/>
    <m/>
  </r>
  <r>
    <s v="Drug overdose death rates"/>
    <x v="0"/>
    <n v="0"/>
    <x v="0"/>
    <n v="1"/>
    <x v="3"/>
    <x v="3"/>
    <x v="20"/>
    <x v="20"/>
    <x v="15"/>
    <n v="16"/>
    <s v="All ages"/>
    <n v="1.1000000000000001"/>
    <n v="1.6"/>
    <m/>
  </r>
  <r>
    <s v="Drug overdose death rates"/>
    <x v="0"/>
    <n v="0"/>
    <x v="0"/>
    <n v="1"/>
    <x v="3"/>
    <x v="3"/>
    <x v="20"/>
    <x v="20"/>
    <x v="16"/>
    <n v="17"/>
    <s v="All ages"/>
    <n v="1.1000000000000001"/>
    <n v="1.5"/>
    <m/>
  </r>
  <r>
    <s v="Drug overdose death rates"/>
    <x v="0"/>
    <n v="0"/>
    <x v="0"/>
    <n v="1"/>
    <x v="3"/>
    <x v="3"/>
    <x v="20"/>
    <x v="20"/>
    <x v="17"/>
    <n v="18"/>
    <s v="All ages"/>
    <n v="1.1000000000000001"/>
    <n v="1.7"/>
    <m/>
  </r>
  <r>
    <s v="Drug overdose death rates"/>
    <x v="0"/>
    <n v="0"/>
    <x v="0"/>
    <n v="1"/>
    <x v="3"/>
    <x v="3"/>
    <x v="20"/>
    <x v="20"/>
    <x v="18"/>
    <n v="19"/>
    <s v="All ages"/>
    <n v="1.1000000000000001"/>
    <n v="1.9"/>
    <m/>
  </r>
  <r>
    <s v="Drug overdose death rates"/>
    <x v="0"/>
    <n v="0"/>
    <x v="0"/>
    <n v="1"/>
    <x v="3"/>
    <x v="3"/>
    <x v="20"/>
    <x v="20"/>
    <x v="19"/>
    <n v="20"/>
    <s v="All ages"/>
    <n v="1.1000000000000001"/>
    <n v="2.1"/>
    <m/>
  </r>
  <r>
    <s v="Drug overdose death rates"/>
    <x v="0"/>
    <n v="0"/>
    <x v="1"/>
    <n v="2"/>
    <x v="0"/>
    <x v="0"/>
    <x v="0"/>
    <x v="0"/>
    <x v="0"/>
    <n v="1"/>
    <s v="All ages"/>
    <n v="1.1000000000000001"/>
    <n v="6"/>
    <m/>
  </r>
  <r>
    <s v="Drug overdose death rates"/>
    <x v="0"/>
    <n v="0"/>
    <x v="1"/>
    <n v="2"/>
    <x v="0"/>
    <x v="0"/>
    <x v="0"/>
    <x v="0"/>
    <x v="1"/>
    <n v="2"/>
    <s v="All ages"/>
    <n v="1.1000000000000001"/>
    <n v="6.2"/>
    <m/>
  </r>
  <r>
    <s v="Drug overdose death rates"/>
    <x v="0"/>
    <n v="0"/>
    <x v="1"/>
    <n v="2"/>
    <x v="0"/>
    <x v="0"/>
    <x v="0"/>
    <x v="0"/>
    <x v="2"/>
    <n v="3"/>
    <s v="All ages"/>
    <n v="1.1000000000000001"/>
    <n v="6.8"/>
    <m/>
  </r>
  <r>
    <s v="Drug overdose death rates"/>
    <x v="0"/>
    <n v="0"/>
    <x v="1"/>
    <n v="2"/>
    <x v="0"/>
    <x v="0"/>
    <x v="0"/>
    <x v="0"/>
    <x v="3"/>
    <n v="4"/>
    <s v="All ages"/>
    <n v="1.1000000000000001"/>
    <n v="8.1999999999999993"/>
    <m/>
  </r>
  <r>
    <s v="Drug overdose death rates"/>
    <x v="0"/>
    <n v="0"/>
    <x v="1"/>
    <n v="2"/>
    <x v="0"/>
    <x v="0"/>
    <x v="0"/>
    <x v="0"/>
    <x v="4"/>
    <n v="5"/>
    <s v="All ages"/>
    <n v="1.1000000000000001"/>
    <n v="8.9"/>
    <m/>
  </r>
  <r>
    <s v="Drug overdose death rates"/>
    <x v="0"/>
    <n v="0"/>
    <x v="1"/>
    <n v="2"/>
    <x v="0"/>
    <x v="0"/>
    <x v="0"/>
    <x v="0"/>
    <x v="5"/>
    <n v="6"/>
    <s v="All ages"/>
    <n v="1.1000000000000001"/>
    <n v="9.4"/>
    <m/>
  </r>
  <r>
    <s v="Drug overdose death rates"/>
    <x v="0"/>
    <n v="0"/>
    <x v="1"/>
    <n v="2"/>
    <x v="0"/>
    <x v="0"/>
    <x v="0"/>
    <x v="0"/>
    <x v="6"/>
    <n v="7"/>
    <s v="All ages"/>
    <n v="1.1000000000000001"/>
    <n v="10.1"/>
    <m/>
  </r>
  <r>
    <s v="Drug overdose death rates"/>
    <x v="0"/>
    <n v="0"/>
    <x v="1"/>
    <n v="2"/>
    <x v="0"/>
    <x v="0"/>
    <x v="0"/>
    <x v="0"/>
    <x v="8"/>
    <n v="9"/>
    <s v="All ages"/>
    <n v="1.1000000000000001"/>
    <n v="12"/>
    <m/>
  </r>
  <r>
    <s v="Drug overdose death rates"/>
    <x v="0"/>
    <n v="0"/>
    <x v="1"/>
    <n v="2"/>
    <x v="0"/>
    <x v="0"/>
    <x v="0"/>
    <x v="0"/>
    <x v="9"/>
    <n v="10"/>
    <s v="All ages"/>
    <n v="1.1000000000000001"/>
    <n v="12"/>
    <m/>
  </r>
  <r>
    <s v="Drug overdose death rates"/>
    <x v="0"/>
    <n v="0"/>
    <x v="1"/>
    <n v="2"/>
    <x v="0"/>
    <x v="0"/>
    <x v="0"/>
    <x v="0"/>
    <x v="10"/>
    <n v="11"/>
    <s v="All ages"/>
    <n v="1.1000000000000001"/>
    <n v="12.1"/>
    <m/>
  </r>
  <r>
    <s v="Drug overdose death rates"/>
    <x v="0"/>
    <n v="0"/>
    <x v="1"/>
    <n v="2"/>
    <x v="0"/>
    <x v="0"/>
    <x v="0"/>
    <x v="0"/>
    <x v="11"/>
    <n v="12"/>
    <s v="All ages"/>
    <n v="1.1000000000000001"/>
    <n v="12.4"/>
    <m/>
  </r>
  <r>
    <s v="Drug overdose death rates"/>
    <x v="0"/>
    <n v="0"/>
    <x v="1"/>
    <n v="2"/>
    <x v="0"/>
    <x v="0"/>
    <x v="0"/>
    <x v="0"/>
    <x v="12"/>
    <n v="13"/>
    <s v="All ages"/>
    <n v="1.1000000000000001"/>
    <n v="13.3"/>
    <m/>
  </r>
  <r>
    <s v="Drug overdose death rates"/>
    <x v="0"/>
    <n v="0"/>
    <x v="1"/>
    <n v="2"/>
    <x v="0"/>
    <x v="0"/>
    <x v="0"/>
    <x v="0"/>
    <x v="13"/>
    <n v="14"/>
    <s v="All ages"/>
    <n v="1.1000000000000001"/>
    <n v="13.2"/>
    <m/>
  </r>
  <r>
    <s v="Drug overdose death rates"/>
    <x v="0"/>
    <n v="0"/>
    <x v="1"/>
    <n v="2"/>
    <x v="0"/>
    <x v="0"/>
    <x v="0"/>
    <x v="0"/>
    <x v="14"/>
    <n v="15"/>
    <s v="All ages"/>
    <n v="1.1000000000000001"/>
    <n v="13.9"/>
    <m/>
  </r>
  <r>
    <s v="Drug overdose death rates"/>
    <x v="0"/>
    <n v="0"/>
    <x v="1"/>
    <n v="2"/>
    <x v="0"/>
    <x v="0"/>
    <x v="0"/>
    <x v="0"/>
    <x v="15"/>
    <n v="16"/>
    <s v="All ages"/>
    <n v="1.1000000000000001"/>
    <n v="14.8"/>
    <m/>
  </r>
  <r>
    <s v="Drug overdose death rates"/>
    <x v="0"/>
    <n v="0"/>
    <x v="1"/>
    <n v="2"/>
    <x v="0"/>
    <x v="0"/>
    <x v="0"/>
    <x v="0"/>
    <x v="16"/>
    <n v="17"/>
    <s v="All ages"/>
    <n v="1.1000000000000001"/>
    <n v="16.3"/>
    <m/>
  </r>
  <r>
    <s v="Drug overdose death rates"/>
    <x v="0"/>
    <n v="0"/>
    <x v="1"/>
    <n v="2"/>
    <x v="0"/>
    <x v="0"/>
    <x v="0"/>
    <x v="0"/>
    <x v="17"/>
    <n v="18"/>
    <s v="All ages"/>
    <n v="1.1000000000000001"/>
    <n v="19.7"/>
    <m/>
  </r>
  <r>
    <s v="Drug overdose death rates"/>
    <x v="0"/>
    <n v="0"/>
    <x v="1"/>
    <n v="2"/>
    <x v="0"/>
    <x v="0"/>
    <x v="0"/>
    <x v="0"/>
    <x v="18"/>
    <n v="19"/>
    <s v="All ages"/>
    <n v="1.1000000000000001"/>
    <n v="21.6"/>
    <m/>
  </r>
  <r>
    <s v="Drug overdose death rates"/>
    <x v="0"/>
    <n v="0"/>
    <x v="1"/>
    <n v="2"/>
    <x v="4"/>
    <x v="4"/>
    <x v="21"/>
    <x v="21"/>
    <x v="0"/>
    <n v="1"/>
    <s v="Under 15 years"/>
    <n v="1.2"/>
    <n v="0.1"/>
    <m/>
  </r>
  <r>
    <s v="Drug overdose death rates"/>
    <x v="0"/>
    <n v="0"/>
    <x v="1"/>
    <n v="2"/>
    <x v="4"/>
    <x v="4"/>
    <x v="21"/>
    <x v="21"/>
    <x v="1"/>
    <n v="2"/>
    <s v="Under 15 years"/>
    <n v="1.2"/>
    <n v="0.1"/>
    <m/>
  </r>
  <r>
    <s v="Drug overdose death rates"/>
    <x v="0"/>
    <n v="0"/>
    <x v="1"/>
    <n v="2"/>
    <x v="4"/>
    <x v="4"/>
    <x v="21"/>
    <x v="21"/>
    <x v="2"/>
    <n v="3"/>
    <s v="Under 15 years"/>
    <n v="1.2"/>
    <n v="0.2"/>
    <m/>
  </r>
  <r>
    <s v="Drug overdose death rates"/>
    <x v="0"/>
    <n v="0"/>
    <x v="1"/>
    <n v="2"/>
    <x v="4"/>
    <x v="4"/>
    <x v="21"/>
    <x v="21"/>
    <x v="3"/>
    <n v="4"/>
    <s v="Under 15 years"/>
    <n v="1.2"/>
    <n v="0.2"/>
    <m/>
  </r>
  <r>
    <s v="Drug overdose death rates"/>
    <x v="0"/>
    <n v="0"/>
    <x v="1"/>
    <n v="2"/>
    <x v="4"/>
    <x v="4"/>
    <x v="21"/>
    <x v="21"/>
    <x v="4"/>
    <n v="5"/>
    <s v="Under 15 years"/>
    <n v="1.2"/>
    <n v="0.2"/>
    <m/>
  </r>
  <r>
    <s v="Drug overdose death rates"/>
    <x v="0"/>
    <n v="0"/>
    <x v="1"/>
    <n v="2"/>
    <x v="4"/>
    <x v="4"/>
    <x v="21"/>
    <x v="21"/>
    <x v="5"/>
    <n v="6"/>
    <s v="Under 15 years"/>
    <n v="1.2"/>
    <n v="0.2"/>
    <m/>
  </r>
  <r>
    <s v="Drug overdose death rates"/>
    <x v="0"/>
    <n v="0"/>
    <x v="1"/>
    <n v="2"/>
    <x v="4"/>
    <x v="4"/>
    <x v="21"/>
    <x v="21"/>
    <x v="6"/>
    <n v="7"/>
    <s v="Under 15 years"/>
    <n v="1.2"/>
    <n v="0.2"/>
    <m/>
  </r>
  <r>
    <s v="Drug overdose death rates"/>
    <x v="0"/>
    <n v="0"/>
    <x v="1"/>
    <n v="2"/>
    <x v="4"/>
    <x v="4"/>
    <x v="21"/>
    <x v="21"/>
    <x v="7"/>
    <n v="8"/>
    <s v="Under 15 years"/>
    <n v="1.2"/>
    <n v="0.2"/>
    <m/>
  </r>
  <r>
    <s v="Drug overdose death rates"/>
    <x v="0"/>
    <n v="0"/>
    <x v="1"/>
    <n v="2"/>
    <x v="4"/>
    <x v="4"/>
    <x v="21"/>
    <x v="21"/>
    <x v="8"/>
    <n v="9"/>
    <s v="Under 15 years"/>
    <n v="1.2"/>
    <n v="0.2"/>
    <m/>
  </r>
  <r>
    <s v="Drug overdose death rates"/>
    <x v="0"/>
    <n v="0"/>
    <x v="1"/>
    <n v="2"/>
    <x v="4"/>
    <x v="4"/>
    <x v="21"/>
    <x v="21"/>
    <x v="9"/>
    <n v="10"/>
    <s v="Under 15 years"/>
    <n v="1.2"/>
    <n v="0.2"/>
    <m/>
  </r>
  <r>
    <s v="Drug overdose death rates"/>
    <x v="0"/>
    <n v="0"/>
    <x v="1"/>
    <n v="2"/>
    <x v="4"/>
    <x v="4"/>
    <x v="21"/>
    <x v="21"/>
    <x v="10"/>
    <n v="11"/>
    <s v="Under 15 years"/>
    <n v="1.2"/>
    <n v="0.2"/>
    <m/>
  </r>
  <r>
    <s v="Drug overdose death rates"/>
    <x v="0"/>
    <n v="0"/>
    <x v="1"/>
    <n v="2"/>
    <x v="4"/>
    <x v="4"/>
    <x v="21"/>
    <x v="21"/>
    <x v="11"/>
    <n v="12"/>
    <s v="Under 15 years"/>
    <n v="1.2"/>
    <n v="0.2"/>
    <m/>
  </r>
  <r>
    <s v="Drug overdose death rates"/>
    <x v="0"/>
    <n v="0"/>
    <x v="1"/>
    <n v="2"/>
    <x v="4"/>
    <x v="4"/>
    <x v="21"/>
    <x v="21"/>
    <x v="12"/>
    <n v="13"/>
    <s v="Under 15 years"/>
    <n v="1.2"/>
    <n v="0.2"/>
    <m/>
  </r>
  <r>
    <s v="Drug overdose death rates"/>
    <x v="0"/>
    <n v="0"/>
    <x v="1"/>
    <n v="2"/>
    <x v="4"/>
    <x v="4"/>
    <x v="21"/>
    <x v="21"/>
    <x v="13"/>
    <n v="14"/>
    <s v="Under 15 years"/>
    <n v="1.2"/>
    <n v="0.2"/>
    <m/>
  </r>
  <r>
    <s v="Drug overdose death rates"/>
    <x v="0"/>
    <n v="0"/>
    <x v="1"/>
    <n v="2"/>
    <x v="4"/>
    <x v="4"/>
    <x v="21"/>
    <x v="21"/>
    <x v="14"/>
    <n v="15"/>
    <s v="Under 15 years"/>
    <n v="1.2"/>
    <n v="0.2"/>
    <m/>
  </r>
  <r>
    <s v="Drug overdose death rates"/>
    <x v="0"/>
    <n v="0"/>
    <x v="1"/>
    <n v="2"/>
    <x v="4"/>
    <x v="4"/>
    <x v="21"/>
    <x v="21"/>
    <x v="15"/>
    <n v="16"/>
    <s v="Under 15 years"/>
    <n v="1.2"/>
    <n v="0.2"/>
    <m/>
  </r>
  <r>
    <s v="Drug overdose death rates"/>
    <x v="0"/>
    <n v="0"/>
    <x v="1"/>
    <n v="2"/>
    <x v="4"/>
    <x v="4"/>
    <x v="21"/>
    <x v="21"/>
    <x v="16"/>
    <n v="17"/>
    <s v="Under 15 years"/>
    <n v="1.2"/>
    <n v="0.2"/>
    <m/>
  </r>
  <r>
    <s v="Drug overdose death rates"/>
    <x v="0"/>
    <n v="0"/>
    <x v="1"/>
    <n v="2"/>
    <x v="4"/>
    <x v="4"/>
    <x v="21"/>
    <x v="21"/>
    <x v="17"/>
    <n v="18"/>
    <s v="Under 15 years"/>
    <n v="1.2"/>
    <n v="0.2"/>
    <m/>
  </r>
  <r>
    <s v="Drug overdose death rates"/>
    <x v="0"/>
    <n v="0"/>
    <x v="1"/>
    <n v="2"/>
    <x v="4"/>
    <x v="4"/>
    <x v="21"/>
    <x v="21"/>
    <x v="18"/>
    <n v="19"/>
    <s v="Under 15 years"/>
    <n v="1.2"/>
    <n v="0.2"/>
    <m/>
  </r>
  <r>
    <s v="Drug overdose death rates"/>
    <x v="0"/>
    <n v="0"/>
    <x v="1"/>
    <n v="2"/>
    <x v="4"/>
    <x v="4"/>
    <x v="22"/>
    <x v="22"/>
    <x v="0"/>
    <n v="1"/>
    <s v="15-24 years"/>
    <n v="1.3"/>
    <n v="3.2"/>
    <m/>
  </r>
  <r>
    <s v="Drug overdose death rates"/>
    <x v="0"/>
    <n v="0"/>
    <x v="1"/>
    <n v="2"/>
    <x v="4"/>
    <x v="4"/>
    <x v="22"/>
    <x v="22"/>
    <x v="1"/>
    <n v="2"/>
    <s v="15-24 years"/>
    <n v="1.3"/>
    <n v="3.7"/>
    <m/>
  </r>
  <r>
    <s v="Drug overdose death rates"/>
    <x v="0"/>
    <n v="0"/>
    <x v="1"/>
    <n v="2"/>
    <x v="4"/>
    <x v="4"/>
    <x v="22"/>
    <x v="22"/>
    <x v="2"/>
    <n v="3"/>
    <s v="15-24 years"/>
    <n v="1.3"/>
    <n v="4.2"/>
    <m/>
  </r>
  <r>
    <s v="Drug overdose death rates"/>
    <x v="0"/>
    <n v="0"/>
    <x v="1"/>
    <n v="2"/>
    <x v="4"/>
    <x v="4"/>
    <x v="22"/>
    <x v="22"/>
    <x v="3"/>
    <n v="4"/>
    <s v="15-24 years"/>
    <n v="1.3"/>
    <n v="5.0999999999999996"/>
    <m/>
  </r>
  <r>
    <s v="Drug overdose death rates"/>
    <x v="0"/>
    <n v="0"/>
    <x v="1"/>
    <n v="2"/>
    <x v="4"/>
    <x v="4"/>
    <x v="22"/>
    <x v="22"/>
    <x v="4"/>
    <n v="5"/>
    <s v="15-24 years"/>
    <n v="1.3"/>
    <n v="6"/>
    <m/>
  </r>
  <r>
    <s v="Drug overdose death rates"/>
    <x v="0"/>
    <n v="0"/>
    <x v="1"/>
    <n v="2"/>
    <x v="4"/>
    <x v="4"/>
    <x v="22"/>
    <x v="22"/>
    <x v="5"/>
    <n v="6"/>
    <s v="15-24 years"/>
    <n v="1.3"/>
    <n v="6.6"/>
    <m/>
  </r>
  <r>
    <s v="Drug overdose death rates"/>
    <x v="0"/>
    <n v="0"/>
    <x v="1"/>
    <n v="2"/>
    <x v="4"/>
    <x v="4"/>
    <x v="22"/>
    <x v="22"/>
    <x v="6"/>
    <n v="7"/>
    <s v="15-24 years"/>
    <n v="1.3"/>
    <n v="6.9"/>
    <m/>
  </r>
  <r>
    <s v="Drug overdose death rates"/>
    <x v="0"/>
    <n v="0"/>
    <x v="1"/>
    <n v="2"/>
    <x v="4"/>
    <x v="4"/>
    <x v="22"/>
    <x v="22"/>
    <x v="7"/>
    <n v="8"/>
    <s v="15-24 years"/>
    <n v="1.3"/>
    <n v="8.1"/>
    <m/>
  </r>
  <r>
    <s v="Drug overdose death rates"/>
    <x v="0"/>
    <n v="0"/>
    <x v="1"/>
    <n v="2"/>
    <x v="4"/>
    <x v="4"/>
    <x v="22"/>
    <x v="22"/>
    <x v="8"/>
    <n v="9"/>
    <s v="15-24 years"/>
    <n v="1.3"/>
    <n v="8.1999999999999993"/>
    <m/>
  </r>
  <r>
    <s v="Drug overdose death rates"/>
    <x v="0"/>
    <n v="0"/>
    <x v="1"/>
    <n v="2"/>
    <x v="4"/>
    <x v="4"/>
    <x v="22"/>
    <x v="22"/>
    <x v="9"/>
    <n v="10"/>
    <s v="15-24 years"/>
    <n v="1.3"/>
    <n v="8"/>
    <m/>
  </r>
  <r>
    <s v="Drug overdose death rates"/>
    <x v="0"/>
    <n v="0"/>
    <x v="1"/>
    <n v="2"/>
    <x v="4"/>
    <x v="4"/>
    <x v="22"/>
    <x v="22"/>
    <x v="10"/>
    <n v="11"/>
    <s v="15-24 years"/>
    <n v="1.3"/>
    <n v="7.7"/>
    <m/>
  </r>
  <r>
    <s v="Drug overdose death rates"/>
    <x v="0"/>
    <n v="0"/>
    <x v="1"/>
    <n v="2"/>
    <x v="4"/>
    <x v="4"/>
    <x v="22"/>
    <x v="22"/>
    <x v="11"/>
    <n v="12"/>
    <s v="15-24 years"/>
    <n v="1.3"/>
    <n v="8.1999999999999993"/>
    <m/>
  </r>
  <r>
    <s v="Drug overdose death rates"/>
    <x v="0"/>
    <n v="0"/>
    <x v="1"/>
    <n v="2"/>
    <x v="4"/>
    <x v="4"/>
    <x v="22"/>
    <x v="22"/>
    <x v="12"/>
    <n v="13"/>
    <s v="15-24 years"/>
    <n v="1.3"/>
    <n v="8.6"/>
    <m/>
  </r>
  <r>
    <s v="Drug overdose death rates"/>
    <x v="0"/>
    <n v="0"/>
    <x v="1"/>
    <n v="2"/>
    <x v="4"/>
    <x v="4"/>
    <x v="22"/>
    <x v="22"/>
    <x v="13"/>
    <n v="14"/>
    <s v="15-24 years"/>
    <n v="1.3"/>
    <n v="8"/>
    <m/>
  </r>
  <r>
    <s v="Drug overdose death rates"/>
    <x v="0"/>
    <n v="0"/>
    <x v="1"/>
    <n v="2"/>
    <x v="4"/>
    <x v="4"/>
    <x v="22"/>
    <x v="22"/>
    <x v="14"/>
    <n v="15"/>
    <s v="15-24 years"/>
    <n v="1.3"/>
    <n v="8.3000000000000007"/>
    <m/>
  </r>
  <r>
    <s v="Drug overdose death rates"/>
    <x v="0"/>
    <n v="0"/>
    <x v="1"/>
    <n v="2"/>
    <x v="4"/>
    <x v="4"/>
    <x v="22"/>
    <x v="22"/>
    <x v="15"/>
    <n v="16"/>
    <s v="15-24 years"/>
    <n v="1.3"/>
    <n v="8.6"/>
    <m/>
  </r>
  <r>
    <s v="Drug overdose death rates"/>
    <x v="0"/>
    <n v="0"/>
    <x v="1"/>
    <n v="2"/>
    <x v="4"/>
    <x v="4"/>
    <x v="22"/>
    <x v="22"/>
    <x v="16"/>
    <n v="17"/>
    <s v="15-24 years"/>
    <n v="1.3"/>
    <n v="9.6999999999999993"/>
    <m/>
  </r>
  <r>
    <s v="Drug overdose death rates"/>
    <x v="0"/>
    <n v="0"/>
    <x v="1"/>
    <n v="2"/>
    <x v="4"/>
    <x v="4"/>
    <x v="22"/>
    <x v="22"/>
    <x v="17"/>
    <n v="18"/>
    <s v="15-24 years"/>
    <n v="1.3"/>
    <n v="12.4"/>
    <m/>
  </r>
  <r>
    <s v="Drug overdose death rates"/>
    <x v="0"/>
    <n v="0"/>
    <x v="1"/>
    <n v="2"/>
    <x v="4"/>
    <x v="4"/>
    <x v="22"/>
    <x v="22"/>
    <x v="18"/>
    <n v="19"/>
    <s v="15-24 years"/>
    <n v="1.3"/>
    <n v="12.6"/>
    <m/>
  </r>
  <r>
    <s v="Drug overdose death rates"/>
    <x v="0"/>
    <n v="0"/>
    <x v="1"/>
    <n v="2"/>
    <x v="4"/>
    <x v="4"/>
    <x v="23"/>
    <x v="23"/>
    <x v="0"/>
    <n v="1"/>
    <s v="25-34 years"/>
    <n v="1.4"/>
    <n v="8.1"/>
    <m/>
  </r>
  <r>
    <s v="Drug overdose death rates"/>
    <x v="0"/>
    <n v="0"/>
    <x v="1"/>
    <n v="2"/>
    <x v="4"/>
    <x v="4"/>
    <x v="23"/>
    <x v="23"/>
    <x v="1"/>
    <n v="2"/>
    <s v="25-34 years"/>
    <n v="1.4"/>
    <n v="7.9"/>
    <m/>
  </r>
  <r>
    <s v="Drug overdose death rates"/>
    <x v="0"/>
    <n v="0"/>
    <x v="1"/>
    <n v="2"/>
    <x v="4"/>
    <x v="4"/>
    <x v="23"/>
    <x v="23"/>
    <x v="2"/>
    <n v="3"/>
    <s v="25-34 years"/>
    <n v="1.4"/>
    <n v="8.6"/>
    <m/>
  </r>
  <r>
    <s v="Drug overdose death rates"/>
    <x v="0"/>
    <n v="0"/>
    <x v="1"/>
    <n v="2"/>
    <x v="4"/>
    <x v="4"/>
    <x v="23"/>
    <x v="23"/>
    <x v="3"/>
    <n v="4"/>
    <s v="25-34 years"/>
    <n v="1.4"/>
    <n v="10.5"/>
    <m/>
  </r>
  <r>
    <s v="Drug overdose death rates"/>
    <x v="0"/>
    <n v="0"/>
    <x v="1"/>
    <n v="2"/>
    <x v="4"/>
    <x v="4"/>
    <x v="23"/>
    <x v="23"/>
    <x v="4"/>
    <n v="5"/>
    <s v="25-34 years"/>
    <n v="1.4"/>
    <n v="11.4"/>
    <m/>
  </r>
  <r>
    <s v="Drug overdose death rates"/>
    <x v="0"/>
    <n v="0"/>
    <x v="1"/>
    <n v="2"/>
    <x v="4"/>
    <x v="4"/>
    <x v="23"/>
    <x v="23"/>
    <x v="5"/>
    <n v="6"/>
    <s v="25-34 years"/>
    <n v="1.4"/>
    <n v="11.9"/>
    <m/>
  </r>
  <r>
    <s v="Drug overdose death rates"/>
    <x v="0"/>
    <n v="0"/>
    <x v="1"/>
    <n v="2"/>
    <x v="4"/>
    <x v="4"/>
    <x v="23"/>
    <x v="23"/>
    <x v="6"/>
    <n v="7"/>
    <s v="25-34 years"/>
    <n v="1.4"/>
    <n v="13.6"/>
    <m/>
  </r>
  <r>
    <s v="Drug overdose death rates"/>
    <x v="0"/>
    <n v="0"/>
    <x v="1"/>
    <n v="2"/>
    <x v="4"/>
    <x v="4"/>
    <x v="23"/>
    <x v="23"/>
    <x v="7"/>
    <n v="8"/>
    <s v="25-34 years"/>
    <n v="1.4"/>
    <n v="16.100000000000001"/>
    <m/>
  </r>
  <r>
    <s v="Drug overdose death rates"/>
    <x v="0"/>
    <n v="0"/>
    <x v="1"/>
    <n v="2"/>
    <x v="4"/>
    <x v="4"/>
    <x v="23"/>
    <x v="23"/>
    <x v="8"/>
    <n v="9"/>
    <s v="25-34 years"/>
    <n v="1.4"/>
    <n v="16.8"/>
    <m/>
  </r>
  <r>
    <s v="Drug overdose death rates"/>
    <x v="0"/>
    <n v="0"/>
    <x v="1"/>
    <n v="2"/>
    <x v="4"/>
    <x v="4"/>
    <x v="23"/>
    <x v="23"/>
    <x v="9"/>
    <n v="10"/>
    <s v="25-34 years"/>
    <n v="1.4"/>
    <n v="16.8"/>
    <m/>
  </r>
  <r>
    <s v="Drug overdose death rates"/>
    <x v="0"/>
    <n v="0"/>
    <x v="1"/>
    <n v="2"/>
    <x v="4"/>
    <x v="4"/>
    <x v="23"/>
    <x v="23"/>
    <x v="10"/>
    <n v="11"/>
    <s v="25-34 years"/>
    <n v="1.4"/>
    <n v="17.2"/>
    <m/>
  </r>
  <r>
    <s v="Drug overdose death rates"/>
    <x v="0"/>
    <n v="0"/>
    <x v="1"/>
    <n v="2"/>
    <x v="4"/>
    <x v="4"/>
    <x v="23"/>
    <x v="23"/>
    <x v="11"/>
    <n v="12"/>
    <s v="25-34 years"/>
    <n v="1.4"/>
    <n v="18.399999999999999"/>
    <m/>
  </r>
  <r>
    <s v="Drug overdose death rates"/>
    <x v="0"/>
    <n v="0"/>
    <x v="1"/>
    <n v="2"/>
    <x v="4"/>
    <x v="4"/>
    <x v="23"/>
    <x v="23"/>
    <x v="12"/>
    <n v="13"/>
    <s v="25-34 years"/>
    <n v="1.4"/>
    <n v="20.2"/>
    <m/>
  </r>
  <r>
    <s v="Drug overdose death rates"/>
    <x v="0"/>
    <n v="0"/>
    <x v="1"/>
    <n v="2"/>
    <x v="4"/>
    <x v="4"/>
    <x v="23"/>
    <x v="23"/>
    <x v="13"/>
    <n v="14"/>
    <s v="25-34 years"/>
    <n v="1.4"/>
    <n v="20.100000000000001"/>
    <m/>
  </r>
  <r>
    <s v="Drug overdose death rates"/>
    <x v="0"/>
    <n v="0"/>
    <x v="1"/>
    <n v="2"/>
    <x v="4"/>
    <x v="4"/>
    <x v="23"/>
    <x v="23"/>
    <x v="14"/>
    <n v="15"/>
    <s v="25-34 years"/>
    <n v="1.4"/>
    <n v="20.9"/>
    <m/>
  </r>
  <r>
    <s v="Drug overdose death rates"/>
    <x v="0"/>
    <n v="0"/>
    <x v="1"/>
    <n v="2"/>
    <x v="4"/>
    <x v="4"/>
    <x v="23"/>
    <x v="23"/>
    <x v="15"/>
    <n v="16"/>
    <s v="25-34 years"/>
    <n v="1.4"/>
    <n v="23.1"/>
    <m/>
  </r>
  <r>
    <s v="Drug overdose death rates"/>
    <x v="0"/>
    <n v="0"/>
    <x v="1"/>
    <n v="2"/>
    <x v="4"/>
    <x v="4"/>
    <x v="23"/>
    <x v="23"/>
    <x v="16"/>
    <n v="17"/>
    <s v="25-34 years"/>
    <n v="1.4"/>
    <n v="26.9"/>
    <m/>
  </r>
  <r>
    <s v="Drug overdose death rates"/>
    <x v="0"/>
    <n v="0"/>
    <x v="1"/>
    <n v="2"/>
    <x v="4"/>
    <x v="4"/>
    <x v="23"/>
    <x v="23"/>
    <x v="17"/>
    <n v="18"/>
    <s v="25-34 years"/>
    <n v="1.4"/>
    <n v="34.6"/>
    <m/>
  </r>
  <r>
    <s v="Drug overdose death rates"/>
    <x v="0"/>
    <n v="0"/>
    <x v="1"/>
    <n v="2"/>
    <x v="4"/>
    <x v="4"/>
    <x v="23"/>
    <x v="23"/>
    <x v="18"/>
    <n v="19"/>
    <s v="25-34 years"/>
    <n v="1.4"/>
    <n v="38.4"/>
    <m/>
  </r>
  <r>
    <s v="Drug overdose death rates"/>
    <x v="0"/>
    <n v="0"/>
    <x v="1"/>
    <n v="2"/>
    <x v="4"/>
    <x v="4"/>
    <x v="24"/>
    <x v="24"/>
    <x v="0"/>
    <n v="1"/>
    <s v="35-44 years"/>
    <n v="1.5"/>
    <n v="14"/>
    <m/>
  </r>
  <r>
    <s v="Drug overdose death rates"/>
    <x v="0"/>
    <n v="0"/>
    <x v="1"/>
    <n v="2"/>
    <x v="4"/>
    <x v="4"/>
    <x v="24"/>
    <x v="24"/>
    <x v="1"/>
    <n v="2"/>
    <s v="35-44 years"/>
    <n v="1.5"/>
    <n v="14.3"/>
    <m/>
  </r>
  <r>
    <s v="Drug overdose death rates"/>
    <x v="0"/>
    <n v="0"/>
    <x v="1"/>
    <n v="2"/>
    <x v="4"/>
    <x v="4"/>
    <x v="24"/>
    <x v="24"/>
    <x v="2"/>
    <n v="3"/>
    <s v="35-44 years"/>
    <n v="1.5"/>
    <n v="15.5"/>
    <m/>
  </r>
  <r>
    <s v="Drug overdose death rates"/>
    <x v="0"/>
    <n v="0"/>
    <x v="1"/>
    <n v="2"/>
    <x v="4"/>
    <x v="4"/>
    <x v="24"/>
    <x v="24"/>
    <x v="3"/>
    <n v="4"/>
    <s v="35-44 years"/>
    <n v="1.5"/>
    <n v="18.100000000000001"/>
    <m/>
  </r>
  <r>
    <s v="Drug overdose death rates"/>
    <x v="0"/>
    <n v="0"/>
    <x v="1"/>
    <n v="2"/>
    <x v="4"/>
    <x v="4"/>
    <x v="24"/>
    <x v="24"/>
    <x v="4"/>
    <n v="5"/>
    <s v="35-44 years"/>
    <n v="1.5"/>
    <n v="18.899999999999999"/>
    <m/>
  </r>
  <r>
    <s v="Drug overdose death rates"/>
    <x v="0"/>
    <n v="0"/>
    <x v="1"/>
    <n v="2"/>
    <x v="4"/>
    <x v="4"/>
    <x v="24"/>
    <x v="24"/>
    <x v="5"/>
    <n v="6"/>
    <s v="35-44 years"/>
    <n v="1.5"/>
    <n v="19.3"/>
    <m/>
  </r>
  <r>
    <s v="Drug overdose death rates"/>
    <x v="0"/>
    <n v="0"/>
    <x v="1"/>
    <n v="2"/>
    <x v="4"/>
    <x v="4"/>
    <x v="24"/>
    <x v="24"/>
    <x v="6"/>
    <n v="7"/>
    <s v="35-44 years"/>
    <n v="1.5"/>
    <n v="19.600000000000001"/>
    <m/>
  </r>
  <r>
    <s v="Drug overdose death rates"/>
    <x v="0"/>
    <n v="0"/>
    <x v="1"/>
    <n v="2"/>
    <x v="4"/>
    <x v="4"/>
    <x v="24"/>
    <x v="24"/>
    <x v="7"/>
    <n v="8"/>
    <s v="35-44 years"/>
    <n v="1.5"/>
    <n v="21.7"/>
    <m/>
  </r>
  <r>
    <s v="Drug overdose death rates"/>
    <x v="0"/>
    <n v="0"/>
    <x v="1"/>
    <n v="2"/>
    <x v="4"/>
    <x v="4"/>
    <x v="24"/>
    <x v="24"/>
    <x v="8"/>
    <n v="9"/>
    <s v="35-44 years"/>
    <n v="1.5"/>
    <n v="21.4"/>
    <m/>
  </r>
  <r>
    <s v="Drug overdose death rates"/>
    <x v="0"/>
    <n v="0"/>
    <x v="1"/>
    <n v="2"/>
    <x v="4"/>
    <x v="4"/>
    <x v="24"/>
    <x v="24"/>
    <x v="9"/>
    <n v="10"/>
    <s v="35-44 years"/>
    <n v="1.5"/>
    <n v="21.1"/>
    <m/>
  </r>
  <r>
    <s v="Drug overdose death rates"/>
    <x v="0"/>
    <n v="0"/>
    <x v="1"/>
    <n v="2"/>
    <x v="4"/>
    <x v="4"/>
    <x v="24"/>
    <x v="24"/>
    <x v="10"/>
    <n v="11"/>
    <s v="35-44 years"/>
    <n v="1.5"/>
    <n v="20.5"/>
    <m/>
  </r>
  <r>
    <s v="Drug overdose death rates"/>
    <x v="0"/>
    <n v="0"/>
    <x v="1"/>
    <n v="2"/>
    <x v="4"/>
    <x v="4"/>
    <x v="24"/>
    <x v="24"/>
    <x v="11"/>
    <n v="12"/>
    <s v="35-44 years"/>
    <n v="1.5"/>
    <n v="20.8"/>
    <m/>
  </r>
  <r>
    <s v="Drug overdose death rates"/>
    <x v="0"/>
    <n v="0"/>
    <x v="1"/>
    <n v="2"/>
    <x v="4"/>
    <x v="4"/>
    <x v="24"/>
    <x v="24"/>
    <x v="12"/>
    <n v="13"/>
    <s v="35-44 years"/>
    <n v="1.5"/>
    <n v="22.5"/>
    <m/>
  </r>
  <r>
    <s v="Drug overdose death rates"/>
    <x v="0"/>
    <n v="0"/>
    <x v="1"/>
    <n v="2"/>
    <x v="4"/>
    <x v="4"/>
    <x v="24"/>
    <x v="24"/>
    <x v="13"/>
    <n v="14"/>
    <s v="35-44 years"/>
    <n v="1.5"/>
    <n v="22.1"/>
    <m/>
  </r>
  <r>
    <s v="Drug overdose death rates"/>
    <x v="0"/>
    <n v="0"/>
    <x v="1"/>
    <n v="2"/>
    <x v="4"/>
    <x v="4"/>
    <x v="24"/>
    <x v="24"/>
    <x v="14"/>
    <n v="15"/>
    <s v="35-44 years"/>
    <n v="1.5"/>
    <n v="23"/>
    <m/>
  </r>
  <r>
    <s v="Drug overdose death rates"/>
    <x v="0"/>
    <n v="0"/>
    <x v="1"/>
    <n v="2"/>
    <x v="4"/>
    <x v="4"/>
    <x v="24"/>
    <x v="24"/>
    <x v="15"/>
    <n v="16"/>
    <s v="35-44 years"/>
    <n v="1.5"/>
    <n v="25"/>
    <m/>
  </r>
  <r>
    <s v="Drug overdose death rates"/>
    <x v="0"/>
    <n v="0"/>
    <x v="1"/>
    <n v="2"/>
    <x v="4"/>
    <x v="4"/>
    <x v="24"/>
    <x v="24"/>
    <x v="16"/>
    <n v="17"/>
    <s v="35-44 years"/>
    <n v="1.5"/>
    <n v="28.3"/>
    <m/>
  </r>
  <r>
    <s v="Drug overdose death rates"/>
    <x v="0"/>
    <n v="0"/>
    <x v="1"/>
    <n v="2"/>
    <x v="4"/>
    <x v="4"/>
    <x v="24"/>
    <x v="24"/>
    <x v="17"/>
    <n v="18"/>
    <s v="35-44 years"/>
    <n v="1.5"/>
    <n v="35"/>
    <m/>
  </r>
  <r>
    <s v="Drug overdose death rates"/>
    <x v="0"/>
    <n v="0"/>
    <x v="1"/>
    <n v="2"/>
    <x v="4"/>
    <x v="4"/>
    <x v="24"/>
    <x v="24"/>
    <x v="18"/>
    <n v="19"/>
    <s v="35-44 years"/>
    <n v="1.5"/>
    <n v="39"/>
    <m/>
  </r>
  <r>
    <s v="Drug overdose death rates"/>
    <x v="0"/>
    <n v="0"/>
    <x v="1"/>
    <n v="2"/>
    <x v="4"/>
    <x v="4"/>
    <x v="25"/>
    <x v="25"/>
    <x v="0"/>
    <n v="1"/>
    <s v="45-54 years"/>
    <n v="1.6"/>
    <n v="11.1"/>
    <m/>
  </r>
  <r>
    <s v="Drug overdose death rates"/>
    <x v="0"/>
    <n v="0"/>
    <x v="1"/>
    <n v="2"/>
    <x v="4"/>
    <x v="4"/>
    <x v="25"/>
    <x v="25"/>
    <x v="1"/>
    <n v="2"/>
    <s v="45-54 years"/>
    <n v="1.6"/>
    <n v="11.6"/>
    <m/>
  </r>
  <r>
    <s v="Drug overdose death rates"/>
    <x v="0"/>
    <n v="0"/>
    <x v="1"/>
    <n v="2"/>
    <x v="4"/>
    <x v="4"/>
    <x v="25"/>
    <x v="25"/>
    <x v="2"/>
    <n v="3"/>
    <s v="45-54 years"/>
    <n v="1.6"/>
    <n v="13"/>
    <m/>
  </r>
  <r>
    <s v="Drug overdose death rates"/>
    <x v="0"/>
    <n v="0"/>
    <x v="1"/>
    <n v="2"/>
    <x v="4"/>
    <x v="4"/>
    <x v="25"/>
    <x v="25"/>
    <x v="3"/>
    <n v="4"/>
    <s v="45-54 years"/>
    <n v="1.6"/>
    <n v="16.2"/>
    <m/>
  </r>
  <r>
    <s v="Drug overdose death rates"/>
    <x v="0"/>
    <n v="0"/>
    <x v="1"/>
    <n v="2"/>
    <x v="4"/>
    <x v="4"/>
    <x v="25"/>
    <x v="25"/>
    <x v="4"/>
    <n v="5"/>
    <s v="45-54 years"/>
    <n v="1.6"/>
    <n v="17.899999999999999"/>
    <m/>
  </r>
  <r>
    <s v="Drug overdose death rates"/>
    <x v="0"/>
    <n v="0"/>
    <x v="1"/>
    <n v="2"/>
    <x v="4"/>
    <x v="4"/>
    <x v="25"/>
    <x v="25"/>
    <x v="5"/>
    <n v="6"/>
    <s v="45-54 years"/>
    <n v="1.6"/>
    <n v="19.3"/>
    <m/>
  </r>
  <r>
    <s v="Drug overdose death rates"/>
    <x v="0"/>
    <n v="0"/>
    <x v="1"/>
    <n v="2"/>
    <x v="4"/>
    <x v="4"/>
    <x v="25"/>
    <x v="25"/>
    <x v="6"/>
    <n v="7"/>
    <s v="45-54 years"/>
    <n v="1.6"/>
    <n v="21.1"/>
    <m/>
  </r>
  <r>
    <s v="Drug overdose death rates"/>
    <x v="0"/>
    <n v="0"/>
    <x v="1"/>
    <n v="2"/>
    <x v="4"/>
    <x v="4"/>
    <x v="25"/>
    <x v="25"/>
    <x v="7"/>
    <n v="8"/>
    <s v="45-54 years"/>
    <n v="1.6"/>
    <n v="24.1"/>
    <m/>
  </r>
  <r>
    <s v="Drug overdose death rates"/>
    <x v="0"/>
    <n v="0"/>
    <x v="1"/>
    <n v="2"/>
    <x v="4"/>
    <x v="4"/>
    <x v="25"/>
    <x v="25"/>
    <x v="8"/>
    <n v="9"/>
    <s v="45-54 years"/>
    <n v="1.6"/>
    <n v="25.1"/>
    <m/>
  </r>
  <r>
    <s v="Drug overdose death rates"/>
    <x v="0"/>
    <n v="0"/>
    <x v="1"/>
    <n v="2"/>
    <x v="4"/>
    <x v="4"/>
    <x v="25"/>
    <x v="25"/>
    <x v="9"/>
    <n v="10"/>
    <s v="45-54 years"/>
    <n v="1.6"/>
    <n v="25.2"/>
    <m/>
  </r>
  <r>
    <s v="Drug overdose death rates"/>
    <x v="0"/>
    <n v="0"/>
    <x v="1"/>
    <n v="2"/>
    <x v="4"/>
    <x v="4"/>
    <x v="25"/>
    <x v="25"/>
    <x v="10"/>
    <n v="11"/>
    <s v="45-54 years"/>
    <n v="1.6"/>
    <n v="25.4"/>
    <m/>
  </r>
  <r>
    <s v="Drug overdose death rates"/>
    <x v="0"/>
    <n v="0"/>
    <x v="1"/>
    <n v="2"/>
    <x v="4"/>
    <x v="4"/>
    <x v="25"/>
    <x v="25"/>
    <x v="11"/>
    <n v="12"/>
    <s v="45-54 years"/>
    <n v="1.6"/>
    <n v="25.1"/>
    <m/>
  </r>
  <r>
    <s v="Drug overdose death rates"/>
    <x v="0"/>
    <n v="0"/>
    <x v="1"/>
    <n v="2"/>
    <x v="4"/>
    <x v="4"/>
    <x v="25"/>
    <x v="25"/>
    <x v="12"/>
    <n v="13"/>
    <s v="45-54 years"/>
    <n v="1.6"/>
    <n v="26.7"/>
    <m/>
  </r>
  <r>
    <s v="Drug overdose death rates"/>
    <x v="0"/>
    <n v="0"/>
    <x v="1"/>
    <n v="2"/>
    <x v="4"/>
    <x v="4"/>
    <x v="25"/>
    <x v="25"/>
    <x v="13"/>
    <n v="14"/>
    <s v="45-54 years"/>
    <n v="1.6"/>
    <n v="26.9"/>
    <m/>
  </r>
  <r>
    <s v="Drug overdose death rates"/>
    <x v="0"/>
    <n v="0"/>
    <x v="1"/>
    <n v="2"/>
    <x v="4"/>
    <x v="4"/>
    <x v="25"/>
    <x v="25"/>
    <x v="14"/>
    <n v="15"/>
    <s v="45-54 years"/>
    <n v="1.6"/>
    <n v="27.5"/>
    <m/>
  </r>
  <r>
    <s v="Drug overdose death rates"/>
    <x v="0"/>
    <n v="0"/>
    <x v="1"/>
    <n v="2"/>
    <x v="4"/>
    <x v="4"/>
    <x v="25"/>
    <x v="25"/>
    <x v="15"/>
    <n v="16"/>
    <s v="45-54 years"/>
    <n v="1.6"/>
    <n v="28.2"/>
    <m/>
  </r>
  <r>
    <s v="Drug overdose death rates"/>
    <x v="0"/>
    <n v="0"/>
    <x v="1"/>
    <n v="2"/>
    <x v="4"/>
    <x v="4"/>
    <x v="25"/>
    <x v="25"/>
    <x v="16"/>
    <n v="17"/>
    <s v="45-54 years"/>
    <n v="1.6"/>
    <n v="30"/>
    <m/>
  </r>
  <r>
    <s v="Drug overdose death rates"/>
    <x v="0"/>
    <n v="0"/>
    <x v="1"/>
    <n v="2"/>
    <x v="4"/>
    <x v="4"/>
    <x v="25"/>
    <x v="25"/>
    <x v="17"/>
    <n v="18"/>
    <s v="45-54 years"/>
    <n v="1.6"/>
    <n v="34.5"/>
    <m/>
  </r>
  <r>
    <s v="Drug overdose death rates"/>
    <x v="0"/>
    <n v="0"/>
    <x v="1"/>
    <n v="2"/>
    <x v="4"/>
    <x v="4"/>
    <x v="25"/>
    <x v="25"/>
    <x v="18"/>
    <n v="19"/>
    <s v="45-54 years"/>
    <n v="1.6"/>
    <n v="37.700000000000003"/>
    <m/>
  </r>
  <r>
    <s v="Drug overdose death rates"/>
    <x v="0"/>
    <n v="0"/>
    <x v="1"/>
    <n v="2"/>
    <x v="4"/>
    <x v="4"/>
    <x v="26"/>
    <x v="26"/>
    <x v="0"/>
    <n v="1"/>
    <s v="55-64 years"/>
    <n v="1.7"/>
    <n v="4.2"/>
    <m/>
  </r>
  <r>
    <s v="Drug overdose death rates"/>
    <x v="0"/>
    <n v="0"/>
    <x v="1"/>
    <n v="2"/>
    <x v="4"/>
    <x v="4"/>
    <x v="26"/>
    <x v="26"/>
    <x v="1"/>
    <n v="2"/>
    <s v="55-64 years"/>
    <n v="1.7"/>
    <n v="4.2"/>
    <m/>
  </r>
  <r>
    <s v="Drug overdose death rates"/>
    <x v="0"/>
    <n v="0"/>
    <x v="1"/>
    <n v="2"/>
    <x v="4"/>
    <x v="4"/>
    <x v="26"/>
    <x v="26"/>
    <x v="2"/>
    <n v="3"/>
    <s v="55-64 years"/>
    <n v="1.7"/>
    <n v="4.7"/>
    <m/>
  </r>
  <r>
    <s v="Drug overdose death rates"/>
    <x v="0"/>
    <n v="0"/>
    <x v="1"/>
    <n v="2"/>
    <x v="4"/>
    <x v="4"/>
    <x v="26"/>
    <x v="26"/>
    <x v="3"/>
    <n v="4"/>
    <s v="55-64 years"/>
    <n v="1.7"/>
    <n v="6"/>
    <m/>
  </r>
  <r>
    <s v="Drug overdose death rates"/>
    <x v="0"/>
    <n v="0"/>
    <x v="1"/>
    <n v="2"/>
    <x v="4"/>
    <x v="4"/>
    <x v="26"/>
    <x v="26"/>
    <x v="4"/>
    <n v="5"/>
    <s v="55-64 years"/>
    <n v="1.7"/>
    <n v="6.9"/>
    <m/>
  </r>
  <r>
    <s v="Drug overdose death rates"/>
    <x v="0"/>
    <n v="0"/>
    <x v="1"/>
    <n v="2"/>
    <x v="4"/>
    <x v="4"/>
    <x v="26"/>
    <x v="26"/>
    <x v="5"/>
    <n v="6"/>
    <s v="55-64 years"/>
    <n v="1.7"/>
    <n v="7.8"/>
    <m/>
  </r>
  <r>
    <s v="Drug overdose death rates"/>
    <x v="0"/>
    <n v="0"/>
    <x v="1"/>
    <n v="2"/>
    <x v="4"/>
    <x v="4"/>
    <x v="26"/>
    <x v="26"/>
    <x v="6"/>
    <n v="7"/>
    <s v="55-64 years"/>
    <n v="1.7"/>
    <n v="9"/>
    <m/>
  </r>
  <r>
    <s v="Drug overdose death rates"/>
    <x v="0"/>
    <n v="0"/>
    <x v="1"/>
    <n v="2"/>
    <x v="4"/>
    <x v="4"/>
    <x v="26"/>
    <x v="26"/>
    <x v="7"/>
    <n v="8"/>
    <s v="55-64 years"/>
    <n v="1.7"/>
    <n v="10.5"/>
    <m/>
  </r>
  <r>
    <s v="Drug overdose death rates"/>
    <x v="0"/>
    <n v="0"/>
    <x v="1"/>
    <n v="2"/>
    <x v="4"/>
    <x v="4"/>
    <x v="26"/>
    <x v="26"/>
    <x v="8"/>
    <n v="9"/>
    <s v="55-64 years"/>
    <n v="1.7"/>
    <n v="12.2"/>
    <m/>
  </r>
  <r>
    <s v="Drug overdose death rates"/>
    <x v="0"/>
    <n v="0"/>
    <x v="1"/>
    <n v="2"/>
    <x v="4"/>
    <x v="4"/>
    <x v="26"/>
    <x v="26"/>
    <x v="9"/>
    <n v="10"/>
    <s v="55-64 years"/>
    <n v="1.7"/>
    <n v="12.9"/>
    <m/>
  </r>
  <r>
    <s v="Drug overdose death rates"/>
    <x v="0"/>
    <n v="0"/>
    <x v="1"/>
    <n v="2"/>
    <x v="4"/>
    <x v="4"/>
    <x v="26"/>
    <x v="26"/>
    <x v="10"/>
    <n v="11"/>
    <s v="55-64 years"/>
    <n v="1.7"/>
    <n v="13.7"/>
    <m/>
  </r>
  <r>
    <s v="Drug overdose death rates"/>
    <x v="0"/>
    <n v="0"/>
    <x v="1"/>
    <n v="2"/>
    <x v="4"/>
    <x v="4"/>
    <x v="26"/>
    <x v="26"/>
    <x v="11"/>
    <n v="12"/>
    <s v="55-64 years"/>
    <n v="1.7"/>
    <n v="15"/>
    <m/>
  </r>
  <r>
    <s v="Drug overdose death rates"/>
    <x v="0"/>
    <n v="0"/>
    <x v="1"/>
    <n v="2"/>
    <x v="4"/>
    <x v="4"/>
    <x v="26"/>
    <x v="26"/>
    <x v="12"/>
    <n v="13"/>
    <s v="55-64 years"/>
    <n v="1.7"/>
    <n v="15.9"/>
    <m/>
  </r>
  <r>
    <s v="Drug overdose death rates"/>
    <x v="0"/>
    <n v="0"/>
    <x v="1"/>
    <n v="2"/>
    <x v="4"/>
    <x v="4"/>
    <x v="26"/>
    <x v="26"/>
    <x v="13"/>
    <n v="14"/>
    <s v="55-64 years"/>
    <n v="1.7"/>
    <n v="16.600000000000001"/>
    <m/>
  </r>
  <r>
    <s v="Drug overdose death rates"/>
    <x v="0"/>
    <n v="0"/>
    <x v="1"/>
    <n v="2"/>
    <x v="4"/>
    <x v="4"/>
    <x v="26"/>
    <x v="26"/>
    <x v="14"/>
    <n v="15"/>
    <s v="55-64 years"/>
    <n v="1.7"/>
    <n v="19.2"/>
    <m/>
  </r>
  <r>
    <s v="Drug overdose death rates"/>
    <x v="0"/>
    <n v="0"/>
    <x v="1"/>
    <n v="2"/>
    <x v="4"/>
    <x v="4"/>
    <x v="26"/>
    <x v="26"/>
    <x v="15"/>
    <n v="16"/>
    <s v="55-64 years"/>
    <n v="1.7"/>
    <n v="20.3"/>
    <m/>
  </r>
  <r>
    <s v="Drug overdose death rates"/>
    <x v="0"/>
    <n v="0"/>
    <x v="1"/>
    <n v="2"/>
    <x v="4"/>
    <x v="4"/>
    <x v="26"/>
    <x v="26"/>
    <x v="16"/>
    <n v="17"/>
    <s v="55-64 years"/>
    <n v="1.7"/>
    <n v="21.8"/>
    <m/>
  </r>
  <r>
    <s v="Drug overdose death rates"/>
    <x v="0"/>
    <n v="0"/>
    <x v="1"/>
    <n v="2"/>
    <x v="4"/>
    <x v="4"/>
    <x v="26"/>
    <x v="26"/>
    <x v="17"/>
    <n v="18"/>
    <s v="55-64 years"/>
    <n v="1.7"/>
    <n v="25.6"/>
    <m/>
  </r>
  <r>
    <s v="Drug overdose death rates"/>
    <x v="0"/>
    <n v="0"/>
    <x v="1"/>
    <n v="2"/>
    <x v="4"/>
    <x v="4"/>
    <x v="26"/>
    <x v="26"/>
    <x v="18"/>
    <n v="19"/>
    <s v="55-64 years"/>
    <n v="1.7"/>
    <n v="28"/>
    <m/>
  </r>
  <r>
    <s v="Drug overdose death rates"/>
    <x v="0"/>
    <n v="0"/>
    <x v="1"/>
    <n v="2"/>
    <x v="4"/>
    <x v="4"/>
    <x v="27"/>
    <x v="27"/>
    <x v="0"/>
    <n v="1"/>
    <s v="65-74 years"/>
    <n v="1.8"/>
    <n v="2.4"/>
    <m/>
  </r>
  <r>
    <s v="Drug overdose death rates"/>
    <x v="0"/>
    <n v="0"/>
    <x v="1"/>
    <n v="2"/>
    <x v="4"/>
    <x v="4"/>
    <x v="27"/>
    <x v="27"/>
    <x v="1"/>
    <n v="2"/>
    <s v="65-74 years"/>
    <n v="1.8"/>
    <n v="2"/>
    <m/>
  </r>
  <r>
    <s v="Drug overdose death rates"/>
    <x v="0"/>
    <n v="0"/>
    <x v="1"/>
    <n v="2"/>
    <x v="4"/>
    <x v="4"/>
    <x v="27"/>
    <x v="27"/>
    <x v="2"/>
    <n v="3"/>
    <s v="65-74 years"/>
    <n v="1.8"/>
    <n v="2.4"/>
    <m/>
  </r>
  <r>
    <s v="Drug overdose death rates"/>
    <x v="0"/>
    <n v="0"/>
    <x v="1"/>
    <n v="2"/>
    <x v="4"/>
    <x v="4"/>
    <x v="27"/>
    <x v="27"/>
    <x v="3"/>
    <n v="4"/>
    <s v="65-74 years"/>
    <n v="1.8"/>
    <n v="2.8"/>
    <m/>
  </r>
  <r>
    <s v="Drug overdose death rates"/>
    <x v="0"/>
    <n v="0"/>
    <x v="1"/>
    <n v="2"/>
    <x v="4"/>
    <x v="4"/>
    <x v="27"/>
    <x v="27"/>
    <x v="4"/>
    <n v="5"/>
    <s v="65-74 years"/>
    <n v="1.8"/>
    <n v="2.9"/>
    <m/>
  </r>
  <r>
    <s v="Drug overdose death rates"/>
    <x v="0"/>
    <n v="0"/>
    <x v="1"/>
    <n v="2"/>
    <x v="4"/>
    <x v="4"/>
    <x v="27"/>
    <x v="27"/>
    <x v="5"/>
    <n v="6"/>
    <s v="65-74 years"/>
    <n v="1.8"/>
    <n v="2.9"/>
    <m/>
  </r>
  <r>
    <s v="Drug overdose death rates"/>
    <x v="0"/>
    <n v="0"/>
    <x v="1"/>
    <n v="2"/>
    <x v="4"/>
    <x v="4"/>
    <x v="27"/>
    <x v="27"/>
    <x v="6"/>
    <n v="7"/>
    <s v="65-74 years"/>
    <n v="1.8"/>
    <n v="3.2"/>
    <m/>
  </r>
  <r>
    <s v="Drug overdose death rates"/>
    <x v="0"/>
    <n v="0"/>
    <x v="1"/>
    <n v="2"/>
    <x v="4"/>
    <x v="4"/>
    <x v="27"/>
    <x v="27"/>
    <x v="7"/>
    <n v="8"/>
    <s v="65-74 years"/>
    <n v="1.8"/>
    <n v="3.5"/>
    <m/>
  </r>
  <r>
    <s v="Drug overdose death rates"/>
    <x v="0"/>
    <n v="0"/>
    <x v="1"/>
    <n v="2"/>
    <x v="4"/>
    <x v="4"/>
    <x v="27"/>
    <x v="27"/>
    <x v="8"/>
    <n v="9"/>
    <s v="65-74 years"/>
    <n v="1.8"/>
    <n v="4"/>
    <m/>
  </r>
  <r>
    <s v="Drug overdose death rates"/>
    <x v="0"/>
    <n v="0"/>
    <x v="1"/>
    <n v="2"/>
    <x v="4"/>
    <x v="4"/>
    <x v="27"/>
    <x v="27"/>
    <x v="9"/>
    <n v="10"/>
    <s v="65-74 years"/>
    <n v="1.8"/>
    <n v="4.5999999999999996"/>
    <m/>
  </r>
  <r>
    <s v="Drug overdose death rates"/>
    <x v="0"/>
    <n v="0"/>
    <x v="1"/>
    <n v="2"/>
    <x v="4"/>
    <x v="4"/>
    <x v="27"/>
    <x v="27"/>
    <x v="10"/>
    <n v="11"/>
    <s v="65-74 years"/>
    <n v="1.8"/>
    <n v="4.7"/>
    <m/>
  </r>
  <r>
    <s v="Drug overdose death rates"/>
    <x v="0"/>
    <n v="0"/>
    <x v="1"/>
    <n v="2"/>
    <x v="4"/>
    <x v="4"/>
    <x v="27"/>
    <x v="27"/>
    <x v="11"/>
    <n v="12"/>
    <s v="65-74 years"/>
    <n v="1.8"/>
    <n v="4.7"/>
    <m/>
  </r>
  <r>
    <s v="Drug overdose death rates"/>
    <x v="0"/>
    <n v="0"/>
    <x v="1"/>
    <n v="2"/>
    <x v="4"/>
    <x v="4"/>
    <x v="27"/>
    <x v="27"/>
    <x v="12"/>
    <n v="13"/>
    <s v="65-74 years"/>
    <n v="1.8"/>
    <n v="5.4"/>
    <m/>
  </r>
  <r>
    <s v="Drug overdose death rates"/>
    <x v="0"/>
    <n v="0"/>
    <x v="1"/>
    <n v="2"/>
    <x v="4"/>
    <x v="4"/>
    <x v="27"/>
    <x v="27"/>
    <x v="13"/>
    <n v="14"/>
    <s v="65-74 years"/>
    <n v="1.8"/>
    <n v="5.8"/>
    <m/>
  </r>
  <r>
    <s v="Drug overdose death rates"/>
    <x v="0"/>
    <n v="0"/>
    <x v="1"/>
    <n v="2"/>
    <x v="4"/>
    <x v="4"/>
    <x v="27"/>
    <x v="27"/>
    <x v="14"/>
    <n v="15"/>
    <s v="65-74 years"/>
    <n v="1.8"/>
    <n v="6.4"/>
    <m/>
  </r>
  <r>
    <s v="Drug overdose death rates"/>
    <x v="0"/>
    <n v="0"/>
    <x v="1"/>
    <n v="2"/>
    <x v="4"/>
    <x v="4"/>
    <x v="27"/>
    <x v="27"/>
    <x v="15"/>
    <n v="16"/>
    <s v="65-74 years"/>
    <n v="1.8"/>
    <n v="6.9"/>
    <m/>
  </r>
  <r>
    <s v="Drug overdose death rates"/>
    <x v="0"/>
    <n v="0"/>
    <x v="1"/>
    <n v="2"/>
    <x v="4"/>
    <x v="4"/>
    <x v="27"/>
    <x v="27"/>
    <x v="16"/>
    <n v="17"/>
    <s v="65-74 years"/>
    <n v="1.8"/>
    <n v="7.2"/>
    <m/>
  </r>
  <r>
    <s v="Drug overdose death rates"/>
    <x v="0"/>
    <n v="0"/>
    <x v="1"/>
    <n v="2"/>
    <x v="4"/>
    <x v="4"/>
    <x v="27"/>
    <x v="27"/>
    <x v="17"/>
    <n v="18"/>
    <s v="65-74 years"/>
    <n v="1.8"/>
    <n v="8.1999999999999993"/>
    <m/>
  </r>
  <r>
    <s v="Drug overdose death rates"/>
    <x v="0"/>
    <n v="0"/>
    <x v="1"/>
    <n v="2"/>
    <x v="4"/>
    <x v="4"/>
    <x v="27"/>
    <x v="27"/>
    <x v="18"/>
    <n v="19"/>
    <s v="65-74 years"/>
    <n v="1.8"/>
    <n v="9.1999999999999993"/>
    <m/>
  </r>
  <r>
    <s v="Drug overdose death rates"/>
    <x v="0"/>
    <n v="0"/>
    <x v="1"/>
    <n v="2"/>
    <x v="4"/>
    <x v="4"/>
    <x v="28"/>
    <x v="28"/>
    <x v="0"/>
    <n v="1"/>
    <s v="75-84 years"/>
    <n v="1.9"/>
    <n v="2.8"/>
    <m/>
  </r>
  <r>
    <s v="Drug overdose death rates"/>
    <x v="0"/>
    <n v="0"/>
    <x v="1"/>
    <n v="2"/>
    <x v="4"/>
    <x v="4"/>
    <x v="28"/>
    <x v="28"/>
    <x v="1"/>
    <n v="2"/>
    <s v="75-84 years"/>
    <n v="1.9"/>
    <n v="2.4"/>
    <m/>
  </r>
  <r>
    <s v="Drug overdose death rates"/>
    <x v="0"/>
    <n v="0"/>
    <x v="1"/>
    <n v="2"/>
    <x v="4"/>
    <x v="4"/>
    <x v="28"/>
    <x v="28"/>
    <x v="2"/>
    <n v="3"/>
    <s v="75-84 years"/>
    <n v="1.9"/>
    <n v="2.5"/>
    <m/>
  </r>
  <r>
    <s v="Drug overdose death rates"/>
    <x v="0"/>
    <n v="0"/>
    <x v="1"/>
    <n v="2"/>
    <x v="4"/>
    <x v="4"/>
    <x v="28"/>
    <x v="28"/>
    <x v="3"/>
    <n v="4"/>
    <s v="75-84 years"/>
    <n v="1.9"/>
    <n v="2.8"/>
    <m/>
  </r>
  <r>
    <s v="Drug overdose death rates"/>
    <x v="0"/>
    <n v="0"/>
    <x v="1"/>
    <n v="2"/>
    <x v="4"/>
    <x v="4"/>
    <x v="28"/>
    <x v="28"/>
    <x v="4"/>
    <n v="5"/>
    <s v="75-84 years"/>
    <n v="1.9"/>
    <n v="2.7"/>
    <m/>
  </r>
  <r>
    <s v="Drug overdose death rates"/>
    <x v="0"/>
    <n v="0"/>
    <x v="1"/>
    <n v="2"/>
    <x v="4"/>
    <x v="4"/>
    <x v="28"/>
    <x v="28"/>
    <x v="5"/>
    <n v="6"/>
    <s v="75-84 years"/>
    <n v="1.9"/>
    <n v="2.9"/>
    <m/>
  </r>
  <r>
    <s v="Drug overdose death rates"/>
    <x v="0"/>
    <n v="0"/>
    <x v="1"/>
    <n v="2"/>
    <x v="4"/>
    <x v="4"/>
    <x v="28"/>
    <x v="28"/>
    <x v="6"/>
    <n v="7"/>
    <s v="75-84 years"/>
    <n v="1.9"/>
    <n v="3.1"/>
    <m/>
  </r>
  <r>
    <s v="Drug overdose death rates"/>
    <x v="0"/>
    <n v="0"/>
    <x v="1"/>
    <n v="2"/>
    <x v="4"/>
    <x v="4"/>
    <x v="28"/>
    <x v="28"/>
    <x v="7"/>
    <n v="8"/>
    <s v="75-84 years"/>
    <n v="1.9"/>
    <n v="3.3"/>
    <m/>
  </r>
  <r>
    <s v="Drug overdose death rates"/>
    <x v="0"/>
    <n v="0"/>
    <x v="1"/>
    <n v="2"/>
    <x v="4"/>
    <x v="4"/>
    <x v="28"/>
    <x v="28"/>
    <x v="8"/>
    <n v="9"/>
    <s v="75-84 years"/>
    <n v="1.9"/>
    <n v="3.2"/>
    <m/>
  </r>
  <r>
    <s v="Drug overdose death rates"/>
    <x v="0"/>
    <n v="0"/>
    <x v="1"/>
    <n v="2"/>
    <x v="4"/>
    <x v="4"/>
    <x v="28"/>
    <x v="28"/>
    <x v="9"/>
    <n v="10"/>
    <s v="75-84 years"/>
    <n v="1.9"/>
    <n v="3.3"/>
    <m/>
  </r>
  <r>
    <s v="Drug overdose death rates"/>
    <x v="0"/>
    <n v="0"/>
    <x v="1"/>
    <n v="2"/>
    <x v="4"/>
    <x v="4"/>
    <x v="28"/>
    <x v="28"/>
    <x v="10"/>
    <n v="11"/>
    <s v="75-84 years"/>
    <n v="1.9"/>
    <n v="3.8"/>
    <m/>
  </r>
  <r>
    <s v="Drug overdose death rates"/>
    <x v="0"/>
    <n v="0"/>
    <x v="1"/>
    <n v="2"/>
    <x v="4"/>
    <x v="4"/>
    <x v="28"/>
    <x v="28"/>
    <x v="11"/>
    <n v="12"/>
    <s v="75-84 years"/>
    <n v="1.9"/>
    <n v="3.4"/>
    <m/>
  </r>
  <r>
    <s v="Drug overdose death rates"/>
    <x v="0"/>
    <n v="0"/>
    <x v="1"/>
    <n v="2"/>
    <x v="4"/>
    <x v="4"/>
    <x v="28"/>
    <x v="28"/>
    <x v="12"/>
    <n v="13"/>
    <s v="75-84 years"/>
    <n v="1.9"/>
    <n v="3.4"/>
    <m/>
  </r>
  <r>
    <s v="Drug overdose death rates"/>
    <x v="0"/>
    <n v="0"/>
    <x v="1"/>
    <n v="2"/>
    <x v="4"/>
    <x v="4"/>
    <x v="28"/>
    <x v="28"/>
    <x v="13"/>
    <n v="14"/>
    <s v="75-84 years"/>
    <n v="1.9"/>
    <n v="3.4"/>
    <m/>
  </r>
  <r>
    <s v="Drug overdose death rates"/>
    <x v="0"/>
    <n v="0"/>
    <x v="1"/>
    <n v="2"/>
    <x v="4"/>
    <x v="4"/>
    <x v="28"/>
    <x v="28"/>
    <x v="14"/>
    <n v="15"/>
    <s v="75-84 years"/>
    <n v="1.9"/>
    <n v="3.6"/>
    <m/>
  </r>
  <r>
    <s v="Drug overdose death rates"/>
    <x v="0"/>
    <n v="0"/>
    <x v="1"/>
    <n v="2"/>
    <x v="4"/>
    <x v="4"/>
    <x v="28"/>
    <x v="28"/>
    <x v="15"/>
    <n v="16"/>
    <s v="75-84 years"/>
    <n v="1.9"/>
    <n v="3.6"/>
    <m/>
  </r>
  <r>
    <s v="Drug overdose death rates"/>
    <x v="0"/>
    <n v="0"/>
    <x v="1"/>
    <n v="2"/>
    <x v="4"/>
    <x v="4"/>
    <x v="28"/>
    <x v="28"/>
    <x v="16"/>
    <n v="17"/>
    <s v="75-84 years"/>
    <n v="1.9"/>
    <n v="3.6"/>
    <m/>
  </r>
  <r>
    <s v="Drug overdose death rates"/>
    <x v="0"/>
    <n v="0"/>
    <x v="1"/>
    <n v="2"/>
    <x v="4"/>
    <x v="4"/>
    <x v="28"/>
    <x v="28"/>
    <x v="17"/>
    <n v="18"/>
    <s v="75-84 years"/>
    <n v="1.9"/>
    <n v="3.4"/>
    <m/>
  </r>
  <r>
    <s v="Drug overdose death rates"/>
    <x v="0"/>
    <n v="0"/>
    <x v="1"/>
    <n v="2"/>
    <x v="4"/>
    <x v="4"/>
    <x v="28"/>
    <x v="28"/>
    <x v="18"/>
    <n v="19"/>
    <s v="75-84 years"/>
    <n v="1.9"/>
    <n v="3.6"/>
    <m/>
  </r>
  <r>
    <s v="Drug overdose death rates"/>
    <x v="0"/>
    <n v="0"/>
    <x v="1"/>
    <n v="2"/>
    <x v="4"/>
    <x v="4"/>
    <x v="29"/>
    <x v="29"/>
    <x v="0"/>
    <n v="1"/>
    <s v="85 years and over"/>
    <n v="1.91"/>
    <n v="3.8"/>
    <m/>
  </r>
  <r>
    <s v="Drug overdose death rates"/>
    <x v="0"/>
    <n v="0"/>
    <x v="1"/>
    <n v="2"/>
    <x v="4"/>
    <x v="4"/>
    <x v="29"/>
    <x v="29"/>
    <x v="1"/>
    <n v="2"/>
    <s v="85 years and over"/>
    <n v="1.91"/>
    <n v="4.4000000000000004"/>
    <m/>
  </r>
  <r>
    <s v="Drug overdose death rates"/>
    <x v="0"/>
    <n v="0"/>
    <x v="1"/>
    <n v="2"/>
    <x v="4"/>
    <x v="4"/>
    <x v="29"/>
    <x v="29"/>
    <x v="2"/>
    <n v="3"/>
    <s v="85 years and over"/>
    <n v="1.91"/>
    <n v="3.7"/>
    <m/>
  </r>
  <r>
    <s v="Drug overdose death rates"/>
    <x v="0"/>
    <n v="0"/>
    <x v="1"/>
    <n v="2"/>
    <x v="4"/>
    <x v="4"/>
    <x v="29"/>
    <x v="29"/>
    <x v="3"/>
    <n v="4"/>
    <s v="85 years and over"/>
    <n v="1.91"/>
    <n v="4.4000000000000004"/>
    <m/>
  </r>
  <r>
    <s v="Drug overdose death rates"/>
    <x v="0"/>
    <n v="0"/>
    <x v="1"/>
    <n v="2"/>
    <x v="4"/>
    <x v="4"/>
    <x v="29"/>
    <x v="29"/>
    <x v="4"/>
    <n v="5"/>
    <s v="85 years and over"/>
    <n v="1.91"/>
    <n v="4.0999999999999996"/>
    <m/>
  </r>
  <r>
    <s v="Drug overdose death rates"/>
    <x v="0"/>
    <n v="0"/>
    <x v="1"/>
    <n v="2"/>
    <x v="4"/>
    <x v="4"/>
    <x v="29"/>
    <x v="29"/>
    <x v="5"/>
    <n v="6"/>
    <s v="85 years and over"/>
    <n v="1.91"/>
    <n v="4"/>
    <m/>
  </r>
  <r>
    <s v="Drug overdose death rates"/>
    <x v="0"/>
    <n v="0"/>
    <x v="1"/>
    <n v="2"/>
    <x v="4"/>
    <x v="4"/>
    <x v="29"/>
    <x v="29"/>
    <x v="6"/>
    <n v="7"/>
    <s v="85 years and over"/>
    <n v="1.91"/>
    <n v="4.0999999999999996"/>
    <m/>
  </r>
  <r>
    <s v="Drug overdose death rates"/>
    <x v="0"/>
    <n v="0"/>
    <x v="1"/>
    <n v="2"/>
    <x v="4"/>
    <x v="4"/>
    <x v="29"/>
    <x v="29"/>
    <x v="7"/>
    <n v="8"/>
    <s v="85 years and over"/>
    <n v="1.91"/>
    <n v="4.4000000000000004"/>
    <m/>
  </r>
  <r>
    <s v="Drug overdose death rates"/>
    <x v="0"/>
    <n v="0"/>
    <x v="1"/>
    <n v="2"/>
    <x v="4"/>
    <x v="4"/>
    <x v="29"/>
    <x v="29"/>
    <x v="8"/>
    <n v="9"/>
    <s v="85 years and over"/>
    <n v="1.91"/>
    <n v="4.5"/>
    <m/>
  </r>
  <r>
    <s v="Drug overdose death rates"/>
    <x v="0"/>
    <n v="0"/>
    <x v="1"/>
    <n v="2"/>
    <x v="4"/>
    <x v="4"/>
    <x v="29"/>
    <x v="29"/>
    <x v="9"/>
    <n v="10"/>
    <s v="85 years and over"/>
    <n v="1.91"/>
    <n v="4.0999999999999996"/>
    <m/>
  </r>
  <r>
    <s v="Drug overdose death rates"/>
    <x v="0"/>
    <n v="0"/>
    <x v="1"/>
    <n v="2"/>
    <x v="4"/>
    <x v="4"/>
    <x v="29"/>
    <x v="29"/>
    <x v="10"/>
    <n v="11"/>
    <s v="85 years and over"/>
    <n v="1.91"/>
    <n v="4.4000000000000004"/>
    <m/>
  </r>
  <r>
    <s v="Drug overdose death rates"/>
    <x v="0"/>
    <n v="0"/>
    <x v="1"/>
    <n v="2"/>
    <x v="4"/>
    <x v="4"/>
    <x v="29"/>
    <x v="29"/>
    <x v="11"/>
    <n v="12"/>
    <s v="85 years and over"/>
    <n v="1.91"/>
    <n v="4.7"/>
    <m/>
  </r>
  <r>
    <s v="Drug overdose death rates"/>
    <x v="0"/>
    <n v="0"/>
    <x v="1"/>
    <n v="2"/>
    <x v="4"/>
    <x v="4"/>
    <x v="29"/>
    <x v="29"/>
    <x v="12"/>
    <n v="13"/>
    <s v="85 years and over"/>
    <n v="1.91"/>
    <n v="4.2"/>
    <m/>
  </r>
  <r>
    <s v="Drug overdose death rates"/>
    <x v="0"/>
    <n v="0"/>
    <x v="1"/>
    <n v="2"/>
    <x v="4"/>
    <x v="4"/>
    <x v="29"/>
    <x v="29"/>
    <x v="13"/>
    <n v="14"/>
    <s v="85 years and over"/>
    <n v="1.91"/>
    <n v="4.3"/>
    <m/>
  </r>
  <r>
    <s v="Drug overdose death rates"/>
    <x v="0"/>
    <n v="0"/>
    <x v="1"/>
    <n v="2"/>
    <x v="4"/>
    <x v="4"/>
    <x v="29"/>
    <x v="29"/>
    <x v="14"/>
    <n v="15"/>
    <s v="85 years and over"/>
    <n v="1.91"/>
    <n v="4.3"/>
    <m/>
  </r>
  <r>
    <s v="Drug overdose death rates"/>
    <x v="0"/>
    <n v="0"/>
    <x v="1"/>
    <n v="2"/>
    <x v="4"/>
    <x v="4"/>
    <x v="29"/>
    <x v="29"/>
    <x v="15"/>
    <n v="16"/>
    <s v="85 years and over"/>
    <n v="1.91"/>
    <n v="4.0999999999999996"/>
    <m/>
  </r>
  <r>
    <s v="Drug overdose death rates"/>
    <x v="0"/>
    <n v="0"/>
    <x v="1"/>
    <n v="2"/>
    <x v="4"/>
    <x v="4"/>
    <x v="29"/>
    <x v="29"/>
    <x v="16"/>
    <n v="17"/>
    <s v="85 years and over"/>
    <n v="1.91"/>
    <n v="4.4000000000000004"/>
    <m/>
  </r>
  <r>
    <s v="Drug overdose death rates"/>
    <x v="0"/>
    <n v="0"/>
    <x v="1"/>
    <n v="2"/>
    <x v="4"/>
    <x v="4"/>
    <x v="29"/>
    <x v="29"/>
    <x v="17"/>
    <n v="18"/>
    <s v="85 years and over"/>
    <n v="1.91"/>
    <n v="4"/>
    <m/>
  </r>
  <r>
    <s v="Drug overdose death rates"/>
    <x v="0"/>
    <n v="0"/>
    <x v="1"/>
    <n v="2"/>
    <x v="4"/>
    <x v="4"/>
    <x v="29"/>
    <x v="29"/>
    <x v="18"/>
    <n v="19"/>
    <s v="85 years and over"/>
    <n v="1.91"/>
    <n v="4"/>
    <m/>
  </r>
  <r>
    <s v="Drug overdose death rates"/>
    <x v="0"/>
    <n v="0"/>
    <x v="1"/>
    <n v="2"/>
    <x v="1"/>
    <x v="1"/>
    <x v="1"/>
    <x v="1"/>
    <x v="0"/>
    <n v="1"/>
    <s v="All ages"/>
    <n v="1.1000000000000001"/>
    <n v="8.1999999999999993"/>
    <m/>
  </r>
  <r>
    <s v="Drug overdose death rates"/>
    <x v="0"/>
    <n v="0"/>
    <x v="1"/>
    <n v="2"/>
    <x v="1"/>
    <x v="1"/>
    <x v="1"/>
    <x v="1"/>
    <x v="1"/>
    <n v="2"/>
    <s v="All ages"/>
    <n v="1.1000000000000001"/>
    <n v="8.4"/>
    <m/>
  </r>
  <r>
    <s v="Drug overdose death rates"/>
    <x v="0"/>
    <n v="0"/>
    <x v="1"/>
    <n v="2"/>
    <x v="1"/>
    <x v="1"/>
    <x v="1"/>
    <x v="1"/>
    <x v="2"/>
    <n v="3"/>
    <s v="All ages"/>
    <n v="1.1000000000000001"/>
    <n v="9"/>
    <m/>
  </r>
  <r>
    <s v="Drug overdose death rates"/>
    <x v="0"/>
    <n v="0"/>
    <x v="1"/>
    <n v="2"/>
    <x v="1"/>
    <x v="1"/>
    <x v="1"/>
    <x v="1"/>
    <x v="3"/>
    <n v="4"/>
    <s v="All ages"/>
    <n v="1.1000000000000001"/>
    <n v="10.6"/>
    <m/>
  </r>
  <r>
    <s v="Drug overdose death rates"/>
    <x v="0"/>
    <n v="0"/>
    <x v="1"/>
    <n v="2"/>
    <x v="1"/>
    <x v="1"/>
    <x v="1"/>
    <x v="1"/>
    <x v="4"/>
    <n v="5"/>
    <s v="All ages"/>
    <n v="1.1000000000000001"/>
    <n v="11.5"/>
    <m/>
  </r>
  <r>
    <s v="Drug overdose death rates"/>
    <x v="0"/>
    <n v="0"/>
    <x v="1"/>
    <n v="2"/>
    <x v="1"/>
    <x v="1"/>
    <x v="1"/>
    <x v="1"/>
    <x v="5"/>
    <n v="6"/>
    <s v="All ages"/>
    <n v="1.1000000000000001"/>
    <n v="11.9"/>
    <m/>
  </r>
  <r>
    <s v="Drug overdose death rates"/>
    <x v="0"/>
    <n v="0"/>
    <x v="1"/>
    <n v="2"/>
    <x v="1"/>
    <x v="1"/>
    <x v="1"/>
    <x v="1"/>
    <x v="6"/>
    <n v="7"/>
    <s v="All ages"/>
    <n v="1.1000000000000001"/>
    <n v="12.9"/>
    <m/>
  </r>
  <r>
    <s v="Drug overdose death rates"/>
    <x v="0"/>
    <n v="0"/>
    <x v="1"/>
    <n v="2"/>
    <x v="1"/>
    <x v="1"/>
    <x v="1"/>
    <x v="1"/>
    <x v="7"/>
    <n v="8"/>
    <s v="All ages"/>
    <n v="1.1000000000000001"/>
    <n v="14.9"/>
    <m/>
  </r>
  <r>
    <s v="Drug overdose death rates"/>
    <x v="0"/>
    <n v="0"/>
    <x v="1"/>
    <n v="2"/>
    <x v="1"/>
    <x v="1"/>
    <x v="1"/>
    <x v="1"/>
    <x v="8"/>
    <n v="9"/>
    <s v="All ages"/>
    <n v="1.1000000000000001"/>
    <n v="15.1"/>
    <m/>
  </r>
  <r>
    <s v="Drug overdose death rates"/>
    <x v="0"/>
    <n v="0"/>
    <x v="1"/>
    <n v="2"/>
    <x v="1"/>
    <x v="1"/>
    <x v="1"/>
    <x v="1"/>
    <x v="9"/>
    <n v="10"/>
    <s v="All ages"/>
    <n v="1.1000000000000001"/>
    <n v="15"/>
    <m/>
  </r>
  <r>
    <s v="Drug overdose death rates"/>
    <x v="0"/>
    <n v="0"/>
    <x v="1"/>
    <n v="2"/>
    <x v="1"/>
    <x v="1"/>
    <x v="1"/>
    <x v="1"/>
    <x v="10"/>
    <n v="11"/>
    <s v="All ages"/>
    <n v="1.1000000000000001"/>
    <n v="15"/>
    <m/>
  </r>
  <r>
    <s v="Drug overdose death rates"/>
    <x v="0"/>
    <n v="0"/>
    <x v="1"/>
    <n v="2"/>
    <x v="1"/>
    <x v="1"/>
    <x v="1"/>
    <x v="1"/>
    <x v="11"/>
    <n v="12"/>
    <s v="All ages"/>
    <n v="1.1000000000000001"/>
    <n v="15.2"/>
    <m/>
  </r>
  <r>
    <s v="Drug overdose death rates"/>
    <x v="0"/>
    <n v="0"/>
    <x v="1"/>
    <n v="2"/>
    <x v="1"/>
    <x v="1"/>
    <x v="1"/>
    <x v="1"/>
    <x v="12"/>
    <n v="13"/>
    <s v="All ages"/>
    <n v="1.1000000000000001"/>
    <n v="16.3"/>
    <m/>
  </r>
  <r>
    <s v="Drug overdose death rates"/>
    <x v="0"/>
    <n v="0"/>
    <x v="1"/>
    <n v="2"/>
    <x v="1"/>
    <x v="1"/>
    <x v="1"/>
    <x v="1"/>
    <x v="13"/>
    <n v="14"/>
    <s v="All ages"/>
    <n v="1.1000000000000001"/>
    <n v="16.3"/>
    <m/>
  </r>
  <r>
    <s v="Drug overdose death rates"/>
    <x v="0"/>
    <n v="0"/>
    <x v="1"/>
    <n v="2"/>
    <x v="1"/>
    <x v="1"/>
    <x v="1"/>
    <x v="1"/>
    <x v="14"/>
    <n v="15"/>
    <s v="All ages"/>
    <n v="1.1000000000000001"/>
    <n v="17.2"/>
    <m/>
  </r>
  <r>
    <s v="Drug overdose death rates"/>
    <x v="0"/>
    <n v="0"/>
    <x v="1"/>
    <n v="2"/>
    <x v="1"/>
    <x v="1"/>
    <x v="1"/>
    <x v="1"/>
    <x v="15"/>
    <n v="16"/>
    <s v="All ages"/>
    <n v="1.1000000000000001"/>
    <n v="18.399999999999999"/>
    <m/>
  </r>
  <r>
    <s v="Drug overdose death rates"/>
    <x v="0"/>
    <n v="0"/>
    <x v="1"/>
    <n v="2"/>
    <x v="1"/>
    <x v="1"/>
    <x v="1"/>
    <x v="1"/>
    <x v="16"/>
    <n v="17"/>
    <s v="All ages"/>
    <n v="1.1000000000000001"/>
    <n v="20.8"/>
    <m/>
  </r>
  <r>
    <s v="Drug overdose death rates"/>
    <x v="0"/>
    <n v="0"/>
    <x v="1"/>
    <n v="2"/>
    <x v="1"/>
    <x v="1"/>
    <x v="2"/>
    <x v="2"/>
    <x v="0"/>
    <n v="1"/>
    <s v="All ages"/>
    <n v="1.1000000000000001"/>
    <n v="3.9"/>
    <m/>
  </r>
  <r>
    <s v="Drug overdose death rates"/>
    <x v="0"/>
    <n v="0"/>
    <x v="1"/>
    <n v="2"/>
    <x v="1"/>
    <x v="1"/>
    <x v="2"/>
    <x v="2"/>
    <x v="1"/>
    <n v="2"/>
    <s v="All ages"/>
    <n v="1.1000000000000001"/>
    <n v="4.0999999999999996"/>
    <m/>
  </r>
  <r>
    <s v="Drug overdose death rates"/>
    <x v="0"/>
    <n v="0"/>
    <x v="1"/>
    <n v="2"/>
    <x v="1"/>
    <x v="1"/>
    <x v="2"/>
    <x v="2"/>
    <x v="2"/>
    <n v="3"/>
    <s v="All ages"/>
    <n v="1.1000000000000001"/>
    <n v="4.5999999999999996"/>
    <m/>
  </r>
  <r>
    <s v="Drug overdose death rates"/>
    <x v="0"/>
    <n v="0"/>
    <x v="1"/>
    <n v="2"/>
    <x v="1"/>
    <x v="1"/>
    <x v="2"/>
    <x v="2"/>
    <x v="3"/>
    <n v="4"/>
    <s v="All ages"/>
    <n v="1.1000000000000001"/>
    <n v="5.8"/>
    <m/>
  </r>
  <r>
    <s v="Drug overdose death rates"/>
    <x v="0"/>
    <n v="0"/>
    <x v="1"/>
    <n v="2"/>
    <x v="1"/>
    <x v="1"/>
    <x v="2"/>
    <x v="2"/>
    <x v="4"/>
    <n v="5"/>
    <s v="All ages"/>
    <n v="1.1000000000000001"/>
    <n v="6.4"/>
    <m/>
  </r>
  <r>
    <s v="Drug overdose death rates"/>
    <x v="0"/>
    <n v="0"/>
    <x v="1"/>
    <n v="2"/>
    <x v="1"/>
    <x v="1"/>
    <x v="2"/>
    <x v="2"/>
    <x v="5"/>
    <n v="6"/>
    <s v="All ages"/>
    <n v="1.1000000000000001"/>
    <n v="6.9"/>
    <m/>
  </r>
  <r>
    <s v="Drug overdose death rates"/>
    <x v="0"/>
    <n v="0"/>
    <x v="1"/>
    <n v="2"/>
    <x v="1"/>
    <x v="1"/>
    <x v="2"/>
    <x v="2"/>
    <x v="6"/>
    <n v="7"/>
    <s v="All ages"/>
    <n v="1.1000000000000001"/>
    <n v="7.4"/>
    <m/>
  </r>
  <r>
    <s v="Drug overdose death rates"/>
    <x v="0"/>
    <n v="0"/>
    <x v="1"/>
    <n v="2"/>
    <x v="1"/>
    <x v="1"/>
    <x v="2"/>
    <x v="2"/>
    <x v="7"/>
    <n v="8"/>
    <s v="All ages"/>
    <n v="1.1000000000000001"/>
    <n v="8.3000000000000007"/>
    <m/>
  </r>
  <r>
    <s v="Drug overdose death rates"/>
    <x v="0"/>
    <n v="0"/>
    <x v="1"/>
    <n v="2"/>
    <x v="1"/>
    <x v="1"/>
    <x v="2"/>
    <x v="2"/>
    <x v="8"/>
    <n v="9"/>
    <s v="All ages"/>
    <n v="1.1000000000000001"/>
    <n v="9"/>
    <m/>
  </r>
  <r>
    <s v="Drug overdose death rates"/>
    <x v="0"/>
    <n v="0"/>
    <x v="1"/>
    <n v="2"/>
    <x v="1"/>
    <x v="1"/>
    <x v="2"/>
    <x v="2"/>
    <x v="9"/>
    <n v="10"/>
    <s v="All ages"/>
    <n v="1.1000000000000001"/>
    <n v="9"/>
    <m/>
  </r>
  <r>
    <s v="Drug overdose death rates"/>
    <x v="0"/>
    <n v="0"/>
    <x v="1"/>
    <n v="2"/>
    <x v="1"/>
    <x v="1"/>
    <x v="2"/>
    <x v="2"/>
    <x v="10"/>
    <n v="11"/>
    <s v="All ages"/>
    <n v="1.1000000000000001"/>
    <n v="9.1999999999999993"/>
    <m/>
  </r>
  <r>
    <s v="Drug overdose death rates"/>
    <x v="0"/>
    <n v="0"/>
    <x v="1"/>
    <n v="2"/>
    <x v="1"/>
    <x v="1"/>
    <x v="2"/>
    <x v="2"/>
    <x v="11"/>
    <n v="12"/>
    <s v="All ages"/>
    <n v="1.1000000000000001"/>
    <n v="9.8000000000000007"/>
    <m/>
  </r>
  <r>
    <s v="Drug overdose death rates"/>
    <x v="0"/>
    <n v="0"/>
    <x v="1"/>
    <n v="2"/>
    <x v="1"/>
    <x v="1"/>
    <x v="2"/>
    <x v="2"/>
    <x v="12"/>
    <n v="13"/>
    <s v="All ages"/>
    <n v="1.1000000000000001"/>
    <n v="10.3"/>
    <m/>
  </r>
  <r>
    <s v="Drug overdose death rates"/>
    <x v="0"/>
    <n v="0"/>
    <x v="1"/>
    <n v="2"/>
    <x v="1"/>
    <x v="1"/>
    <x v="2"/>
    <x v="2"/>
    <x v="13"/>
    <n v="14"/>
    <s v="All ages"/>
    <n v="1.1000000000000001"/>
    <n v="10.3"/>
    <m/>
  </r>
  <r>
    <s v="Drug overdose death rates"/>
    <x v="0"/>
    <n v="0"/>
    <x v="1"/>
    <n v="2"/>
    <x v="1"/>
    <x v="1"/>
    <x v="2"/>
    <x v="2"/>
    <x v="14"/>
    <n v="15"/>
    <s v="All ages"/>
    <n v="1.1000000000000001"/>
    <n v="10.7"/>
    <m/>
  </r>
  <r>
    <s v="Drug overdose death rates"/>
    <x v="0"/>
    <n v="0"/>
    <x v="1"/>
    <n v="2"/>
    <x v="1"/>
    <x v="1"/>
    <x v="2"/>
    <x v="2"/>
    <x v="15"/>
    <n v="16"/>
    <s v="All ages"/>
    <n v="1.1000000000000001"/>
    <n v="11.3"/>
    <m/>
  </r>
  <r>
    <s v="Drug overdose death rates"/>
    <x v="0"/>
    <n v="0"/>
    <x v="1"/>
    <n v="2"/>
    <x v="1"/>
    <x v="1"/>
    <x v="2"/>
    <x v="2"/>
    <x v="16"/>
    <n v="17"/>
    <s v="All ages"/>
    <n v="1.1000000000000001"/>
    <n v="11.9"/>
    <m/>
  </r>
  <r>
    <s v="Drug overdose death rates"/>
    <x v="0"/>
    <n v="0"/>
    <x v="1"/>
    <n v="2"/>
    <x v="1"/>
    <x v="1"/>
    <x v="2"/>
    <x v="2"/>
    <x v="17"/>
    <n v="18"/>
    <s v="All ages"/>
    <n v="1.1000000000000001"/>
    <n v="13.5"/>
    <m/>
  </r>
  <r>
    <s v="Drug overdose death rates"/>
    <x v="0"/>
    <n v="0"/>
    <x v="1"/>
    <n v="2"/>
    <x v="1"/>
    <x v="1"/>
    <x v="2"/>
    <x v="2"/>
    <x v="18"/>
    <n v="19"/>
    <s v="All ages"/>
    <n v="1.1000000000000001"/>
    <n v="14.3"/>
    <m/>
  </r>
  <r>
    <s v="Drug overdose death rates"/>
    <x v="0"/>
    <n v="0"/>
    <x v="1"/>
    <n v="2"/>
    <x v="5"/>
    <x v="5"/>
    <x v="30"/>
    <x v="30"/>
    <x v="0"/>
    <n v="1"/>
    <s v="Under 15 years"/>
    <n v="1.2"/>
    <n v="0.1"/>
    <m/>
  </r>
  <r>
    <s v="Drug overdose death rates"/>
    <x v="0"/>
    <n v="0"/>
    <x v="1"/>
    <n v="2"/>
    <x v="5"/>
    <x v="5"/>
    <x v="30"/>
    <x v="30"/>
    <x v="1"/>
    <n v="2"/>
    <s v="Under 15 years"/>
    <n v="1.2"/>
    <n v="0.2"/>
    <m/>
  </r>
  <r>
    <s v="Drug overdose death rates"/>
    <x v="0"/>
    <n v="0"/>
    <x v="1"/>
    <n v="2"/>
    <x v="5"/>
    <x v="5"/>
    <x v="30"/>
    <x v="30"/>
    <x v="2"/>
    <n v="3"/>
    <s v="Under 15 years"/>
    <n v="1.2"/>
    <n v="0.2"/>
    <m/>
  </r>
  <r>
    <s v="Drug overdose death rates"/>
    <x v="0"/>
    <n v="0"/>
    <x v="1"/>
    <n v="2"/>
    <x v="5"/>
    <x v="5"/>
    <x v="30"/>
    <x v="30"/>
    <x v="3"/>
    <n v="4"/>
    <s v="Under 15 years"/>
    <n v="1.2"/>
    <n v="0.2"/>
    <m/>
  </r>
  <r>
    <s v="Drug overdose death rates"/>
    <x v="0"/>
    <n v="0"/>
    <x v="1"/>
    <n v="2"/>
    <x v="5"/>
    <x v="5"/>
    <x v="30"/>
    <x v="30"/>
    <x v="4"/>
    <n v="5"/>
    <s v="Under 15 years"/>
    <n v="1.2"/>
    <n v="0.2"/>
    <m/>
  </r>
  <r>
    <s v="Drug overdose death rates"/>
    <x v="0"/>
    <n v="0"/>
    <x v="1"/>
    <n v="2"/>
    <x v="5"/>
    <x v="5"/>
    <x v="30"/>
    <x v="30"/>
    <x v="5"/>
    <n v="6"/>
    <s v="Under 15 years"/>
    <n v="1.2"/>
    <n v="0.2"/>
    <m/>
  </r>
  <r>
    <s v="Drug overdose death rates"/>
    <x v="0"/>
    <n v="0"/>
    <x v="1"/>
    <n v="2"/>
    <x v="5"/>
    <x v="5"/>
    <x v="30"/>
    <x v="30"/>
    <x v="6"/>
    <n v="7"/>
    <s v="Under 15 years"/>
    <n v="1.2"/>
    <n v="0.2"/>
    <m/>
  </r>
  <r>
    <s v="Drug overdose death rates"/>
    <x v="0"/>
    <n v="0"/>
    <x v="1"/>
    <n v="2"/>
    <x v="5"/>
    <x v="5"/>
    <x v="30"/>
    <x v="30"/>
    <x v="7"/>
    <n v="8"/>
    <s v="Under 15 years"/>
    <n v="1.2"/>
    <n v="0.2"/>
    <m/>
  </r>
  <r>
    <s v="Drug overdose death rates"/>
    <x v="0"/>
    <n v="0"/>
    <x v="1"/>
    <n v="2"/>
    <x v="5"/>
    <x v="5"/>
    <x v="30"/>
    <x v="30"/>
    <x v="8"/>
    <n v="9"/>
    <s v="Under 15 years"/>
    <n v="1.2"/>
    <n v="0.3"/>
    <m/>
  </r>
  <r>
    <s v="Drug overdose death rates"/>
    <x v="0"/>
    <n v="0"/>
    <x v="1"/>
    <n v="2"/>
    <x v="5"/>
    <x v="5"/>
    <x v="30"/>
    <x v="30"/>
    <x v="9"/>
    <n v="10"/>
    <s v="Under 15 years"/>
    <n v="1.2"/>
    <n v="0.2"/>
    <m/>
  </r>
  <r>
    <s v="Drug overdose death rates"/>
    <x v="0"/>
    <n v="0"/>
    <x v="1"/>
    <n v="2"/>
    <x v="5"/>
    <x v="5"/>
    <x v="30"/>
    <x v="30"/>
    <x v="10"/>
    <n v="11"/>
    <s v="Under 15 years"/>
    <n v="1.2"/>
    <n v="0.2"/>
    <m/>
  </r>
  <r>
    <s v="Drug overdose death rates"/>
    <x v="0"/>
    <n v="0"/>
    <x v="1"/>
    <n v="2"/>
    <x v="5"/>
    <x v="5"/>
    <x v="30"/>
    <x v="30"/>
    <x v="11"/>
    <n v="12"/>
    <s v="Under 15 years"/>
    <n v="1.2"/>
    <n v="0.3"/>
    <m/>
  </r>
  <r>
    <s v="Drug overdose death rates"/>
    <x v="0"/>
    <n v="0"/>
    <x v="1"/>
    <n v="2"/>
    <x v="5"/>
    <x v="5"/>
    <x v="30"/>
    <x v="30"/>
    <x v="12"/>
    <n v="13"/>
    <s v="Under 15 years"/>
    <n v="1.2"/>
    <n v="0.2"/>
    <m/>
  </r>
  <r>
    <s v="Drug overdose death rates"/>
    <x v="0"/>
    <n v="0"/>
    <x v="1"/>
    <n v="2"/>
    <x v="5"/>
    <x v="5"/>
    <x v="30"/>
    <x v="30"/>
    <x v="13"/>
    <n v="14"/>
    <s v="Under 15 years"/>
    <n v="1.2"/>
    <n v="0.2"/>
    <m/>
  </r>
  <r>
    <s v="Drug overdose death rates"/>
    <x v="0"/>
    <n v="0"/>
    <x v="1"/>
    <n v="2"/>
    <x v="5"/>
    <x v="5"/>
    <x v="30"/>
    <x v="30"/>
    <x v="14"/>
    <n v="15"/>
    <s v="Under 15 years"/>
    <n v="1.2"/>
    <n v="0.2"/>
    <m/>
  </r>
  <r>
    <s v="Drug overdose death rates"/>
    <x v="0"/>
    <n v="0"/>
    <x v="1"/>
    <n v="2"/>
    <x v="5"/>
    <x v="5"/>
    <x v="30"/>
    <x v="30"/>
    <x v="15"/>
    <n v="16"/>
    <s v="Under 15 years"/>
    <n v="1.2"/>
    <n v="0.2"/>
    <m/>
  </r>
  <r>
    <s v="Drug overdose death rates"/>
    <x v="0"/>
    <n v="0"/>
    <x v="1"/>
    <n v="2"/>
    <x v="5"/>
    <x v="5"/>
    <x v="30"/>
    <x v="30"/>
    <x v="16"/>
    <n v="17"/>
    <s v="Under 15 years"/>
    <n v="1.2"/>
    <n v="0.2"/>
    <m/>
  </r>
  <r>
    <s v="Drug overdose death rates"/>
    <x v="0"/>
    <n v="0"/>
    <x v="1"/>
    <n v="2"/>
    <x v="5"/>
    <x v="5"/>
    <x v="30"/>
    <x v="30"/>
    <x v="17"/>
    <n v="18"/>
    <s v="Under 15 years"/>
    <n v="1.2"/>
    <n v="0.2"/>
    <m/>
  </r>
  <r>
    <s v="Drug overdose death rates"/>
    <x v="0"/>
    <n v="0"/>
    <x v="1"/>
    <n v="2"/>
    <x v="5"/>
    <x v="5"/>
    <x v="30"/>
    <x v="30"/>
    <x v="18"/>
    <n v="19"/>
    <s v="Under 15 years"/>
    <n v="1.2"/>
    <n v="0.2"/>
    <m/>
  </r>
  <r>
    <s v="Drug overdose death rates"/>
    <x v="0"/>
    <n v="0"/>
    <x v="1"/>
    <n v="2"/>
    <x v="5"/>
    <x v="5"/>
    <x v="31"/>
    <x v="31"/>
    <x v="0"/>
    <n v="1"/>
    <s v="15-24 years"/>
    <n v="1.3"/>
    <n v="4.5"/>
    <m/>
  </r>
  <r>
    <s v="Drug overdose death rates"/>
    <x v="0"/>
    <n v="0"/>
    <x v="1"/>
    <n v="2"/>
    <x v="5"/>
    <x v="5"/>
    <x v="31"/>
    <x v="31"/>
    <x v="1"/>
    <n v="2"/>
    <s v="15-24 years"/>
    <n v="1.3"/>
    <n v="5.3"/>
    <m/>
  </r>
  <r>
    <s v="Drug overdose death rates"/>
    <x v="0"/>
    <n v="0"/>
    <x v="1"/>
    <n v="2"/>
    <x v="5"/>
    <x v="5"/>
    <x v="31"/>
    <x v="31"/>
    <x v="2"/>
    <n v="3"/>
    <s v="15-24 years"/>
    <n v="1.3"/>
    <n v="6.1"/>
    <m/>
  </r>
  <r>
    <s v="Drug overdose death rates"/>
    <x v="0"/>
    <n v="0"/>
    <x v="1"/>
    <n v="2"/>
    <x v="5"/>
    <x v="5"/>
    <x v="31"/>
    <x v="31"/>
    <x v="3"/>
    <n v="4"/>
    <s v="15-24 years"/>
    <n v="1.3"/>
    <n v="7.3"/>
    <m/>
  </r>
  <r>
    <s v="Drug overdose death rates"/>
    <x v="0"/>
    <n v="0"/>
    <x v="1"/>
    <n v="2"/>
    <x v="5"/>
    <x v="5"/>
    <x v="31"/>
    <x v="31"/>
    <x v="4"/>
    <n v="5"/>
    <s v="15-24 years"/>
    <n v="1.3"/>
    <n v="8.8000000000000007"/>
    <m/>
  </r>
  <r>
    <s v="Drug overdose death rates"/>
    <x v="0"/>
    <n v="0"/>
    <x v="1"/>
    <n v="2"/>
    <x v="5"/>
    <x v="5"/>
    <x v="31"/>
    <x v="31"/>
    <x v="5"/>
    <n v="6"/>
    <s v="15-24 years"/>
    <n v="1.3"/>
    <n v="9.6"/>
    <m/>
  </r>
  <r>
    <s v="Drug overdose death rates"/>
    <x v="0"/>
    <n v="0"/>
    <x v="1"/>
    <n v="2"/>
    <x v="5"/>
    <x v="5"/>
    <x v="31"/>
    <x v="31"/>
    <x v="6"/>
    <n v="7"/>
    <s v="15-24 years"/>
    <n v="1.3"/>
    <n v="10"/>
    <m/>
  </r>
  <r>
    <s v="Drug overdose death rates"/>
    <x v="0"/>
    <n v="0"/>
    <x v="1"/>
    <n v="2"/>
    <x v="5"/>
    <x v="5"/>
    <x v="31"/>
    <x v="31"/>
    <x v="7"/>
    <n v="8"/>
    <s v="15-24 years"/>
    <n v="1.3"/>
    <n v="12"/>
    <m/>
  </r>
  <r>
    <s v="Drug overdose death rates"/>
    <x v="0"/>
    <n v="0"/>
    <x v="1"/>
    <n v="2"/>
    <x v="5"/>
    <x v="5"/>
    <x v="31"/>
    <x v="31"/>
    <x v="8"/>
    <n v="9"/>
    <s v="15-24 years"/>
    <n v="1.3"/>
    <n v="12"/>
    <m/>
  </r>
  <r>
    <s v="Drug overdose death rates"/>
    <x v="0"/>
    <n v="0"/>
    <x v="1"/>
    <n v="2"/>
    <x v="5"/>
    <x v="5"/>
    <x v="31"/>
    <x v="31"/>
    <x v="9"/>
    <n v="10"/>
    <s v="15-24 years"/>
    <n v="1.3"/>
    <n v="11.9"/>
    <m/>
  </r>
  <r>
    <s v="Drug overdose death rates"/>
    <x v="0"/>
    <n v="0"/>
    <x v="1"/>
    <n v="2"/>
    <x v="5"/>
    <x v="5"/>
    <x v="31"/>
    <x v="31"/>
    <x v="10"/>
    <n v="11"/>
    <s v="15-24 years"/>
    <n v="1.3"/>
    <n v="11.3"/>
    <m/>
  </r>
  <r>
    <s v="Drug overdose death rates"/>
    <x v="0"/>
    <n v="0"/>
    <x v="1"/>
    <n v="2"/>
    <x v="5"/>
    <x v="5"/>
    <x v="31"/>
    <x v="31"/>
    <x v="11"/>
    <n v="12"/>
    <s v="15-24 years"/>
    <n v="1.3"/>
    <n v="11.6"/>
    <m/>
  </r>
  <r>
    <s v="Drug overdose death rates"/>
    <x v="0"/>
    <n v="0"/>
    <x v="1"/>
    <n v="2"/>
    <x v="5"/>
    <x v="5"/>
    <x v="31"/>
    <x v="31"/>
    <x v="12"/>
    <n v="13"/>
    <s v="15-24 years"/>
    <n v="1.3"/>
    <n v="12.4"/>
    <m/>
  </r>
  <r>
    <s v="Drug overdose death rates"/>
    <x v="0"/>
    <n v="0"/>
    <x v="1"/>
    <n v="2"/>
    <x v="5"/>
    <x v="5"/>
    <x v="31"/>
    <x v="31"/>
    <x v="13"/>
    <n v="14"/>
    <s v="15-24 years"/>
    <n v="1.3"/>
    <n v="11.4"/>
    <m/>
  </r>
  <r>
    <s v="Drug overdose death rates"/>
    <x v="0"/>
    <n v="0"/>
    <x v="1"/>
    <n v="2"/>
    <x v="5"/>
    <x v="5"/>
    <x v="31"/>
    <x v="31"/>
    <x v="14"/>
    <n v="15"/>
    <s v="15-24 years"/>
    <n v="1.3"/>
    <n v="11.7"/>
    <m/>
  </r>
  <r>
    <s v="Drug overdose death rates"/>
    <x v="0"/>
    <n v="0"/>
    <x v="1"/>
    <n v="2"/>
    <x v="5"/>
    <x v="5"/>
    <x v="31"/>
    <x v="31"/>
    <x v="15"/>
    <n v="16"/>
    <s v="15-24 years"/>
    <n v="1.3"/>
    <n v="12.1"/>
    <m/>
  </r>
  <r>
    <s v="Drug overdose death rates"/>
    <x v="0"/>
    <n v="0"/>
    <x v="1"/>
    <n v="2"/>
    <x v="5"/>
    <x v="5"/>
    <x v="31"/>
    <x v="31"/>
    <x v="16"/>
    <n v="17"/>
    <s v="15-24 years"/>
    <n v="1.3"/>
    <n v="13.3"/>
    <m/>
  </r>
  <r>
    <s v="Drug overdose death rates"/>
    <x v="0"/>
    <n v="0"/>
    <x v="1"/>
    <n v="2"/>
    <x v="5"/>
    <x v="5"/>
    <x v="31"/>
    <x v="31"/>
    <x v="17"/>
    <n v="18"/>
    <s v="15-24 years"/>
    <n v="1.3"/>
    <n v="17.5"/>
    <m/>
  </r>
  <r>
    <s v="Drug overdose death rates"/>
    <x v="0"/>
    <n v="0"/>
    <x v="1"/>
    <n v="2"/>
    <x v="5"/>
    <x v="5"/>
    <x v="31"/>
    <x v="31"/>
    <x v="18"/>
    <n v="19"/>
    <s v="15-24 years"/>
    <n v="1.3"/>
    <n v="17.100000000000001"/>
    <m/>
  </r>
  <r>
    <s v="Drug overdose death rates"/>
    <x v="0"/>
    <n v="0"/>
    <x v="1"/>
    <n v="2"/>
    <x v="5"/>
    <x v="5"/>
    <x v="32"/>
    <x v="32"/>
    <x v="0"/>
    <n v="1"/>
    <s v="25-34 years"/>
    <n v="1.4"/>
    <n v="11.5"/>
    <m/>
  </r>
  <r>
    <s v="Drug overdose death rates"/>
    <x v="0"/>
    <n v="0"/>
    <x v="1"/>
    <n v="2"/>
    <x v="5"/>
    <x v="5"/>
    <x v="32"/>
    <x v="32"/>
    <x v="1"/>
    <n v="2"/>
    <s v="25-34 years"/>
    <n v="1.4"/>
    <n v="11.3"/>
    <m/>
  </r>
  <r>
    <s v="Drug overdose death rates"/>
    <x v="0"/>
    <n v="0"/>
    <x v="1"/>
    <n v="2"/>
    <x v="5"/>
    <x v="5"/>
    <x v="32"/>
    <x v="32"/>
    <x v="2"/>
    <n v="3"/>
    <s v="25-34 years"/>
    <n v="1.4"/>
    <n v="12"/>
    <m/>
  </r>
  <r>
    <s v="Drug overdose death rates"/>
    <x v="0"/>
    <n v="0"/>
    <x v="1"/>
    <n v="2"/>
    <x v="5"/>
    <x v="5"/>
    <x v="32"/>
    <x v="32"/>
    <x v="3"/>
    <n v="4"/>
    <s v="25-34 years"/>
    <n v="1.4"/>
    <n v="14.7"/>
    <m/>
  </r>
  <r>
    <s v="Drug overdose death rates"/>
    <x v="0"/>
    <n v="0"/>
    <x v="1"/>
    <n v="2"/>
    <x v="5"/>
    <x v="5"/>
    <x v="32"/>
    <x v="32"/>
    <x v="4"/>
    <n v="5"/>
    <s v="25-34 years"/>
    <n v="1.4"/>
    <n v="15.7"/>
    <m/>
  </r>
  <r>
    <s v="Drug overdose death rates"/>
    <x v="0"/>
    <n v="0"/>
    <x v="1"/>
    <n v="2"/>
    <x v="5"/>
    <x v="5"/>
    <x v="32"/>
    <x v="32"/>
    <x v="5"/>
    <n v="6"/>
    <s v="25-34 years"/>
    <n v="1.4"/>
    <n v="16.600000000000001"/>
    <m/>
  </r>
  <r>
    <s v="Drug overdose death rates"/>
    <x v="0"/>
    <n v="0"/>
    <x v="1"/>
    <n v="2"/>
    <x v="5"/>
    <x v="5"/>
    <x v="32"/>
    <x v="32"/>
    <x v="6"/>
    <n v="7"/>
    <s v="25-34 years"/>
    <n v="1.4"/>
    <n v="18.7"/>
    <m/>
  </r>
  <r>
    <s v="Drug overdose death rates"/>
    <x v="0"/>
    <n v="0"/>
    <x v="1"/>
    <n v="2"/>
    <x v="5"/>
    <x v="5"/>
    <x v="32"/>
    <x v="32"/>
    <x v="7"/>
    <n v="8"/>
    <s v="25-34 years"/>
    <n v="1.4"/>
    <n v="22.7"/>
    <m/>
  </r>
  <r>
    <s v="Drug overdose death rates"/>
    <x v="0"/>
    <n v="0"/>
    <x v="1"/>
    <n v="2"/>
    <x v="5"/>
    <x v="5"/>
    <x v="32"/>
    <x v="32"/>
    <x v="8"/>
    <n v="9"/>
    <s v="25-34 years"/>
    <n v="1.4"/>
    <n v="23.4"/>
    <m/>
  </r>
  <r>
    <s v="Drug overdose death rates"/>
    <x v="0"/>
    <n v="0"/>
    <x v="1"/>
    <n v="2"/>
    <x v="5"/>
    <x v="5"/>
    <x v="32"/>
    <x v="32"/>
    <x v="9"/>
    <n v="10"/>
    <s v="25-34 years"/>
    <n v="1.4"/>
    <n v="23.6"/>
    <m/>
  </r>
  <r>
    <s v="Drug overdose death rates"/>
    <x v="0"/>
    <n v="0"/>
    <x v="1"/>
    <n v="2"/>
    <x v="5"/>
    <x v="5"/>
    <x v="32"/>
    <x v="32"/>
    <x v="10"/>
    <n v="11"/>
    <s v="25-34 years"/>
    <n v="1.4"/>
    <n v="24"/>
    <m/>
  </r>
  <r>
    <s v="Drug overdose death rates"/>
    <x v="0"/>
    <n v="0"/>
    <x v="1"/>
    <n v="2"/>
    <x v="5"/>
    <x v="5"/>
    <x v="32"/>
    <x v="32"/>
    <x v="11"/>
    <n v="12"/>
    <s v="25-34 years"/>
    <n v="1.4"/>
    <n v="25"/>
    <m/>
  </r>
  <r>
    <s v="Drug overdose death rates"/>
    <x v="0"/>
    <n v="0"/>
    <x v="1"/>
    <n v="2"/>
    <x v="5"/>
    <x v="5"/>
    <x v="32"/>
    <x v="32"/>
    <x v="12"/>
    <n v="13"/>
    <s v="25-34 years"/>
    <n v="1.4"/>
    <n v="27.5"/>
    <m/>
  </r>
  <r>
    <s v="Drug overdose death rates"/>
    <x v="0"/>
    <n v="0"/>
    <x v="1"/>
    <n v="2"/>
    <x v="5"/>
    <x v="5"/>
    <x v="32"/>
    <x v="32"/>
    <x v="13"/>
    <n v="14"/>
    <s v="25-34 years"/>
    <n v="1.4"/>
    <n v="27"/>
    <m/>
  </r>
  <r>
    <s v="Drug overdose death rates"/>
    <x v="0"/>
    <n v="0"/>
    <x v="1"/>
    <n v="2"/>
    <x v="5"/>
    <x v="5"/>
    <x v="32"/>
    <x v="32"/>
    <x v="14"/>
    <n v="15"/>
    <s v="25-34 years"/>
    <n v="1.4"/>
    <n v="28.6"/>
    <m/>
  </r>
  <r>
    <s v="Drug overdose death rates"/>
    <x v="0"/>
    <n v="0"/>
    <x v="1"/>
    <n v="2"/>
    <x v="5"/>
    <x v="5"/>
    <x v="32"/>
    <x v="32"/>
    <x v="15"/>
    <n v="16"/>
    <s v="25-34 years"/>
    <n v="1.4"/>
    <n v="31.9"/>
    <m/>
  </r>
  <r>
    <s v="Drug overdose death rates"/>
    <x v="0"/>
    <n v="0"/>
    <x v="1"/>
    <n v="2"/>
    <x v="5"/>
    <x v="5"/>
    <x v="32"/>
    <x v="32"/>
    <x v="16"/>
    <n v="17"/>
    <s v="25-34 years"/>
    <n v="1.4"/>
    <n v="37.9"/>
    <m/>
  </r>
  <r>
    <s v="Drug overdose death rates"/>
    <x v="0"/>
    <n v="0"/>
    <x v="1"/>
    <n v="2"/>
    <x v="5"/>
    <x v="5"/>
    <x v="32"/>
    <x v="32"/>
    <x v="17"/>
    <n v="18"/>
    <s v="25-34 years"/>
    <n v="1.4"/>
    <n v="48.9"/>
    <m/>
  </r>
  <r>
    <s v="Drug overdose death rates"/>
    <x v="0"/>
    <n v="0"/>
    <x v="1"/>
    <n v="2"/>
    <x v="5"/>
    <x v="5"/>
    <x v="32"/>
    <x v="32"/>
    <x v="18"/>
    <n v="19"/>
    <s v="25-34 years"/>
    <n v="1.4"/>
    <n v="54.3"/>
    <m/>
  </r>
  <r>
    <s v="Drug overdose death rates"/>
    <x v="0"/>
    <n v="0"/>
    <x v="1"/>
    <n v="2"/>
    <x v="5"/>
    <x v="5"/>
    <x v="33"/>
    <x v="33"/>
    <x v="0"/>
    <n v="1"/>
    <s v="35-44 years"/>
    <n v="1.5"/>
    <n v="19.2"/>
    <m/>
  </r>
  <r>
    <s v="Drug overdose death rates"/>
    <x v="0"/>
    <n v="0"/>
    <x v="1"/>
    <n v="2"/>
    <x v="5"/>
    <x v="5"/>
    <x v="33"/>
    <x v="33"/>
    <x v="1"/>
    <n v="2"/>
    <s v="35-44 years"/>
    <n v="1.5"/>
    <n v="19.5"/>
    <m/>
  </r>
  <r>
    <s v="Drug overdose death rates"/>
    <x v="0"/>
    <n v="0"/>
    <x v="1"/>
    <n v="2"/>
    <x v="5"/>
    <x v="5"/>
    <x v="33"/>
    <x v="33"/>
    <x v="2"/>
    <n v="3"/>
    <s v="35-44 years"/>
    <n v="1.5"/>
    <n v="20.6"/>
    <m/>
  </r>
  <r>
    <s v="Drug overdose death rates"/>
    <x v="0"/>
    <n v="0"/>
    <x v="1"/>
    <n v="2"/>
    <x v="5"/>
    <x v="5"/>
    <x v="33"/>
    <x v="33"/>
    <x v="3"/>
    <n v="4"/>
    <s v="35-44 years"/>
    <n v="1.5"/>
    <n v="23.4"/>
    <m/>
  </r>
  <r>
    <s v="Drug overdose death rates"/>
    <x v="0"/>
    <n v="0"/>
    <x v="1"/>
    <n v="2"/>
    <x v="5"/>
    <x v="5"/>
    <x v="33"/>
    <x v="33"/>
    <x v="4"/>
    <n v="5"/>
    <s v="35-44 years"/>
    <n v="1.5"/>
    <n v="24.3"/>
    <m/>
  </r>
  <r>
    <s v="Drug overdose death rates"/>
    <x v="0"/>
    <n v="0"/>
    <x v="1"/>
    <n v="2"/>
    <x v="5"/>
    <x v="5"/>
    <x v="33"/>
    <x v="33"/>
    <x v="5"/>
    <n v="6"/>
    <s v="35-44 years"/>
    <n v="1.5"/>
    <n v="23.8"/>
    <m/>
  </r>
  <r>
    <s v="Drug overdose death rates"/>
    <x v="0"/>
    <n v="0"/>
    <x v="1"/>
    <n v="2"/>
    <x v="5"/>
    <x v="5"/>
    <x v="33"/>
    <x v="33"/>
    <x v="6"/>
    <n v="7"/>
    <s v="35-44 years"/>
    <n v="1.5"/>
    <n v="24.4"/>
    <m/>
  </r>
  <r>
    <s v="Drug overdose death rates"/>
    <x v="0"/>
    <n v="0"/>
    <x v="1"/>
    <n v="2"/>
    <x v="5"/>
    <x v="5"/>
    <x v="33"/>
    <x v="33"/>
    <x v="7"/>
    <n v="8"/>
    <s v="35-44 years"/>
    <n v="1.5"/>
    <n v="27.5"/>
    <m/>
  </r>
  <r>
    <s v="Drug overdose death rates"/>
    <x v="0"/>
    <n v="0"/>
    <x v="1"/>
    <n v="2"/>
    <x v="5"/>
    <x v="5"/>
    <x v="33"/>
    <x v="33"/>
    <x v="8"/>
    <n v="9"/>
    <s v="35-44 years"/>
    <n v="1.5"/>
    <n v="26.7"/>
    <m/>
  </r>
  <r>
    <s v="Drug overdose death rates"/>
    <x v="0"/>
    <n v="0"/>
    <x v="1"/>
    <n v="2"/>
    <x v="5"/>
    <x v="5"/>
    <x v="33"/>
    <x v="33"/>
    <x v="9"/>
    <n v="10"/>
    <s v="35-44 years"/>
    <n v="1.5"/>
    <n v="25.6"/>
    <m/>
  </r>
  <r>
    <s v="Drug overdose death rates"/>
    <x v="0"/>
    <n v="0"/>
    <x v="1"/>
    <n v="2"/>
    <x v="5"/>
    <x v="5"/>
    <x v="33"/>
    <x v="33"/>
    <x v="10"/>
    <n v="11"/>
    <s v="35-44 years"/>
    <n v="1.5"/>
    <n v="25.2"/>
    <m/>
  </r>
  <r>
    <s v="Drug overdose death rates"/>
    <x v="0"/>
    <n v="0"/>
    <x v="1"/>
    <n v="2"/>
    <x v="5"/>
    <x v="5"/>
    <x v="33"/>
    <x v="33"/>
    <x v="11"/>
    <n v="12"/>
    <s v="35-44 years"/>
    <n v="1.5"/>
    <n v="24.9"/>
    <m/>
  </r>
  <r>
    <s v="Drug overdose death rates"/>
    <x v="0"/>
    <n v="0"/>
    <x v="1"/>
    <n v="2"/>
    <x v="5"/>
    <x v="5"/>
    <x v="33"/>
    <x v="33"/>
    <x v="12"/>
    <n v="13"/>
    <s v="35-44 years"/>
    <n v="1.5"/>
    <n v="26.8"/>
    <m/>
  </r>
  <r>
    <s v="Drug overdose death rates"/>
    <x v="0"/>
    <n v="0"/>
    <x v="1"/>
    <n v="2"/>
    <x v="5"/>
    <x v="5"/>
    <x v="33"/>
    <x v="33"/>
    <x v="13"/>
    <n v="14"/>
    <s v="35-44 years"/>
    <n v="1.5"/>
    <n v="27.1"/>
    <m/>
  </r>
  <r>
    <s v="Drug overdose death rates"/>
    <x v="0"/>
    <n v="0"/>
    <x v="1"/>
    <n v="2"/>
    <x v="5"/>
    <x v="5"/>
    <x v="33"/>
    <x v="33"/>
    <x v="14"/>
    <n v="15"/>
    <s v="35-44 years"/>
    <n v="1.5"/>
    <n v="28.1"/>
    <m/>
  </r>
  <r>
    <s v="Drug overdose death rates"/>
    <x v="0"/>
    <n v="0"/>
    <x v="1"/>
    <n v="2"/>
    <x v="5"/>
    <x v="5"/>
    <x v="33"/>
    <x v="33"/>
    <x v="15"/>
    <n v="16"/>
    <s v="35-44 years"/>
    <n v="1.5"/>
    <n v="30.8"/>
    <m/>
  </r>
  <r>
    <s v="Drug overdose death rates"/>
    <x v="0"/>
    <n v="0"/>
    <x v="1"/>
    <n v="2"/>
    <x v="5"/>
    <x v="5"/>
    <x v="33"/>
    <x v="33"/>
    <x v="16"/>
    <n v="17"/>
    <s v="35-44 years"/>
    <n v="1.5"/>
    <n v="36.299999999999997"/>
    <m/>
  </r>
  <r>
    <s v="Drug overdose death rates"/>
    <x v="0"/>
    <n v="0"/>
    <x v="1"/>
    <n v="2"/>
    <x v="5"/>
    <x v="5"/>
    <x v="33"/>
    <x v="33"/>
    <x v="17"/>
    <n v="18"/>
    <s v="35-44 years"/>
    <n v="1.5"/>
    <n v="46.9"/>
    <m/>
  </r>
  <r>
    <s v="Drug overdose death rates"/>
    <x v="0"/>
    <n v="0"/>
    <x v="1"/>
    <n v="2"/>
    <x v="5"/>
    <x v="5"/>
    <x v="33"/>
    <x v="33"/>
    <x v="18"/>
    <n v="19"/>
    <s v="35-44 years"/>
    <n v="1.5"/>
    <n v="53"/>
    <m/>
  </r>
  <r>
    <s v="Drug overdose death rates"/>
    <x v="0"/>
    <n v="0"/>
    <x v="1"/>
    <n v="2"/>
    <x v="5"/>
    <x v="5"/>
    <x v="34"/>
    <x v="34"/>
    <x v="0"/>
    <n v="1"/>
    <s v="45-54 years"/>
    <n v="1.6"/>
    <n v="15.2"/>
    <m/>
  </r>
  <r>
    <s v="Drug overdose death rates"/>
    <x v="0"/>
    <n v="0"/>
    <x v="1"/>
    <n v="2"/>
    <x v="5"/>
    <x v="5"/>
    <x v="34"/>
    <x v="34"/>
    <x v="1"/>
    <n v="2"/>
    <s v="45-54 years"/>
    <n v="1.6"/>
    <n v="15.7"/>
    <m/>
  </r>
  <r>
    <s v="Drug overdose death rates"/>
    <x v="0"/>
    <n v="0"/>
    <x v="1"/>
    <n v="2"/>
    <x v="5"/>
    <x v="5"/>
    <x v="34"/>
    <x v="34"/>
    <x v="2"/>
    <n v="3"/>
    <s v="45-54 years"/>
    <n v="1.6"/>
    <n v="17"/>
    <m/>
  </r>
  <r>
    <s v="Drug overdose death rates"/>
    <x v="0"/>
    <n v="0"/>
    <x v="1"/>
    <n v="2"/>
    <x v="5"/>
    <x v="5"/>
    <x v="34"/>
    <x v="34"/>
    <x v="3"/>
    <n v="4"/>
    <s v="45-54 years"/>
    <n v="1.6"/>
    <n v="20.3"/>
    <m/>
  </r>
  <r>
    <s v="Drug overdose death rates"/>
    <x v="0"/>
    <n v="0"/>
    <x v="1"/>
    <n v="2"/>
    <x v="5"/>
    <x v="5"/>
    <x v="34"/>
    <x v="34"/>
    <x v="4"/>
    <n v="5"/>
    <s v="45-54 years"/>
    <n v="1.6"/>
    <n v="22.6"/>
    <m/>
  </r>
  <r>
    <s v="Drug overdose death rates"/>
    <x v="0"/>
    <n v="0"/>
    <x v="1"/>
    <n v="2"/>
    <x v="5"/>
    <x v="5"/>
    <x v="34"/>
    <x v="34"/>
    <x v="5"/>
    <n v="6"/>
    <s v="45-54 years"/>
    <n v="1.6"/>
    <n v="23.8"/>
    <m/>
  </r>
  <r>
    <s v="Drug overdose death rates"/>
    <x v="0"/>
    <n v="0"/>
    <x v="1"/>
    <n v="2"/>
    <x v="5"/>
    <x v="5"/>
    <x v="34"/>
    <x v="34"/>
    <x v="6"/>
    <n v="7"/>
    <s v="45-54 years"/>
    <n v="1.6"/>
    <n v="25.8"/>
    <m/>
  </r>
  <r>
    <s v="Drug overdose death rates"/>
    <x v="0"/>
    <n v="0"/>
    <x v="1"/>
    <n v="2"/>
    <x v="5"/>
    <x v="5"/>
    <x v="34"/>
    <x v="34"/>
    <x v="7"/>
    <n v="8"/>
    <s v="45-54 years"/>
    <n v="1.6"/>
    <n v="29.7"/>
    <m/>
  </r>
  <r>
    <s v="Drug overdose death rates"/>
    <x v="0"/>
    <n v="0"/>
    <x v="1"/>
    <n v="2"/>
    <x v="5"/>
    <x v="5"/>
    <x v="34"/>
    <x v="34"/>
    <x v="8"/>
    <n v="9"/>
    <s v="45-54 years"/>
    <n v="1.6"/>
    <n v="29.2"/>
    <m/>
  </r>
  <r>
    <s v="Drug overdose death rates"/>
    <x v="0"/>
    <n v="0"/>
    <x v="1"/>
    <n v="2"/>
    <x v="5"/>
    <x v="5"/>
    <x v="34"/>
    <x v="34"/>
    <x v="9"/>
    <n v="10"/>
    <s v="45-54 years"/>
    <n v="1.6"/>
    <n v="29.6"/>
    <m/>
  </r>
  <r>
    <s v="Drug overdose death rates"/>
    <x v="0"/>
    <n v="0"/>
    <x v="1"/>
    <n v="2"/>
    <x v="5"/>
    <x v="5"/>
    <x v="34"/>
    <x v="34"/>
    <x v="10"/>
    <n v="11"/>
    <s v="45-54 years"/>
    <n v="1.6"/>
    <n v="29.1"/>
    <m/>
  </r>
  <r>
    <s v="Drug overdose death rates"/>
    <x v="0"/>
    <n v="0"/>
    <x v="1"/>
    <n v="2"/>
    <x v="5"/>
    <x v="5"/>
    <x v="34"/>
    <x v="34"/>
    <x v="11"/>
    <n v="12"/>
    <s v="45-54 years"/>
    <n v="1.6"/>
    <n v="28.5"/>
    <m/>
  </r>
  <r>
    <s v="Drug overdose death rates"/>
    <x v="0"/>
    <n v="0"/>
    <x v="1"/>
    <n v="2"/>
    <x v="5"/>
    <x v="5"/>
    <x v="34"/>
    <x v="34"/>
    <x v="12"/>
    <n v="13"/>
    <s v="45-54 years"/>
    <n v="1.6"/>
    <n v="30.4"/>
    <m/>
  </r>
  <r>
    <s v="Drug overdose death rates"/>
    <x v="0"/>
    <n v="0"/>
    <x v="1"/>
    <n v="2"/>
    <x v="5"/>
    <x v="5"/>
    <x v="34"/>
    <x v="34"/>
    <x v="13"/>
    <n v="14"/>
    <s v="45-54 years"/>
    <n v="1.6"/>
    <n v="30.4"/>
    <m/>
  </r>
  <r>
    <s v="Drug overdose death rates"/>
    <x v="0"/>
    <n v="0"/>
    <x v="1"/>
    <n v="2"/>
    <x v="5"/>
    <x v="5"/>
    <x v="34"/>
    <x v="34"/>
    <x v="14"/>
    <n v="15"/>
    <s v="45-54 years"/>
    <n v="1.6"/>
    <n v="31.5"/>
    <m/>
  </r>
  <r>
    <s v="Drug overdose death rates"/>
    <x v="0"/>
    <n v="0"/>
    <x v="1"/>
    <n v="2"/>
    <x v="5"/>
    <x v="5"/>
    <x v="34"/>
    <x v="34"/>
    <x v="15"/>
    <n v="16"/>
    <s v="45-54 years"/>
    <n v="1.6"/>
    <n v="32.9"/>
    <m/>
  </r>
  <r>
    <s v="Drug overdose death rates"/>
    <x v="0"/>
    <n v="0"/>
    <x v="1"/>
    <n v="2"/>
    <x v="5"/>
    <x v="5"/>
    <x v="34"/>
    <x v="34"/>
    <x v="16"/>
    <n v="17"/>
    <s v="45-54 years"/>
    <n v="1.6"/>
    <n v="35.299999999999997"/>
    <m/>
  </r>
  <r>
    <s v="Drug overdose death rates"/>
    <x v="0"/>
    <n v="0"/>
    <x v="1"/>
    <n v="2"/>
    <x v="5"/>
    <x v="5"/>
    <x v="34"/>
    <x v="34"/>
    <x v="17"/>
    <n v="18"/>
    <s v="45-54 years"/>
    <n v="1.6"/>
    <n v="42.5"/>
    <m/>
  </r>
  <r>
    <s v="Drug overdose death rates"/>
    <x v="0"/>
    <n v="0"/>
    <x v="1"/>
    <n v="2"/>
    <x v="5"/>
    <x v="5"/>
    <x v="34"/>
    <x v="34"/>
    <x v="18"/>
    <n v="19"/>
    <s v="45-54 years"/>
    <n v="1.6"/>
    <n v="48.3"/>
    <m/>
  </r>
  <r>
    <s v="Drug overdose death rates"/>
    <x v="0"/>
    <n v="0"/>
    <x v="1"/>
    <n v="2"/>
    <x v="5"/>
    <x v="5"/>
    <x v="35"/>
    <x v="35"/>
    <x v="0"/>
    <n v="1"/>
    <s v="55-64 years"/>
    <n v="1.7"/>
    <n v="4.9000000000000004"/>
    <m/>
  </r>
  <r>
    <s v="Drug overdose death rates"/>
    <x v="0"/>
    <n v="0"/>
    <x v="1"/>
    <n v="2"/>
    <x v="5"/>
    <x v="5"/>
    <x v="35"/>
    <x v="35"/>
    <x v="1"/>
    <n v="2"/>
    <s v="55-64 years"/>
    <n v="1.7"/>
    <n v="4.4000000000000004"/>
    <m/>
  </r>
  <r>
    <s v="Drug overdose death rates"/>
    <x v="0"/>
    <n v="0"/>
    <x v="1"/>
    <n v="2"/>
    <x v="5"/>
    <x v="5"/>
    <x v="35"/>
    <x v="35"/>
    <x v="2"/>
    <n v="3"/>
    <s v="55-64 years"/>
    <n v="1.7"/>
    <n v="5.3"/>
    <m/>
  </r>
  <r>
    <s v="Drug overdose death rates"/>
    <x v="0"/>
    <n v="0"/>
    <x v="1"/>
    <n v="2"/>
    <x v="5"/>
    <x v="5"/>
    <x v="35"/>
    <x v="35"/>
    <x v="3"/>
    <n v="4"/>
    <s v="55-64 years"/>
    <n v="1.7"/>
    <n v="6.8"/>
    <m/>
  </r>
  <r>
    <s v="Drug overdose death rates"/>
    <x v="0"/>
    <n v="0"/>
    <x v="1"/>
    <n v="2"/>
    <x v="5"/>
    <x v="5"/>
    <x v="35"/>
    <x v="35"/>
    <x v="4"/>
    <n v="5"/>
    <s v="55-64 years"/>
    <n v="1.7"/>
    <n v="7.8"/>
    <m/>
  </r>
  <r>
    <s v="Drug overdose death rates"/>
    <x v="0"/>
    <n v="0"/>
    <x v="1"/>
    <n v="2"/>
    <x v="5"/>
    <x v="5"/>
    <x v="35"/>
    <x v="35"/>
    <x v="5"/>
    <n v="6"/>
    <s v="55-64 years"/>
    <n v="1.7"/>
    <n v="8.6"/>
    <m/>
  </r>
  <r>
    <s v="Drug overdose death rates"/>
    <x v="0"/>
    <n v="0"/>
    <x v="1"/>
    <n v="2"/>
    <x v="5"/>
    <x v="5"/>
    <x v="35"/>
    <x v="35"/>
    <x v="6"/>
    <n v="7"/>
    <s v="55-64 years"/>
    <n v="1.7"/>
    <n v="10.6"/>
    <m/>
  </r>
  <r>
    <s v="Drug overdose death rates"/>
    <x v="0"/>
    <n v="0"/>
    <x v="1"/>
    <n v="2"/>
    <x v="5"/>
    <x v="5"/>
    <x v="35"/>
    <x v="35"/>
    <x v="7"/>
    <n v="8"/>
    <s v="55-64 years"/>
    <n v="1.7"/>
    <n v="12.3"/>
    <m/>
  </r>
  <r>
    <s v="Drug overdose death rates"/>
    <x v="0"/>
    <n v="0"/>
    <x v="1"/>
    <n v="2"/>
    <x v="5"/>
    <x v="5"/>
    <x v="35"/>
    <x v="35"/>
    <x v="8"/>
    <n v="9"/>
    <s v="55-64 years"/>
    <n v="1.7"/>
    <n v="14"/>
    <m/>
  </r>
  <r>
    <s v="Drug overdose death rates"/>
    <x v="0"/>
    <n v="0"/>
    <x v="1"/>
    <n v="2"/>
    <x v="5"/>
    <x v="5"/>
    <x v="35"/>
    <x v="35"/>
    <x v="9"/>
    <n v="10"/>
    <s v="55-64 years"/>
    <n v="1.7"/>
    <n v="14.8"/>
    <m/>
  </r>
  <r>
    <s v="Drug overdose death rates"/>
    <x v="0"/>
    <n v="0"/>
    <x v="1"/>
    <n v="2"/>
    <x v="5"/>
    <x v="5"/>
    <x v="35"/>
    <x v="35"/>
    <x v="10"/>
    <n v="11"/>
    <s v="55-64 years"/>
    <n v="1.7"/>
    <n v="16"/>
    <m/>
  </r>
  <r>
    <s v="Drug overdose death rates"/>
    <x v="0"/>
    <n v="0"/>
    <x v="1"/>
    <n v="2"/>
    <x v="5"/>
    <x v="5"/>
    <x v="35"/>
    <x v="35"/>
    <x v="11"/>
    <n v="12"/>
    <s v="55-64 years"/>
    <n v="1.7"/>
    <n v="17.3"/>
    <m/>
  </r>
  <r>
    <s v="Drug overdose death rates"/>
    <x v="0"/>
    <n v="0"/>
    <x v="1"/>
    <n v="2"/>
    <x v="5"/>
    <x v="5"/>
    <x v="35"/>
    <x v="35"/>
    <x v="12"/>
    <n v="13"/>
    <s v="55-64 years"/>
    <n v="1.7"/>
    <n v="18.5"/>
    <m/>
  </r>
  <r>
    <s v="Drug overdose death rates"/>
    <x v="0"/>
    <n v="0"/>
    <x v="1"/>
    <n v="2"/>
    <x v="5"/>
    <x v="5"/>
    <x v="35"/>
    <x v="35"/>
    <x v="13"/>
    <n v="14"/>
    <s v="55-64 years"/>
    <n v="1.7"/>
    <n v="19.399999999999999"/>
    <m/>
  </r>
  <r>
    <s v="Drug overdose death rates"/>
    <x v="0"/>
    <n v="0"/>
    <x v="1"/>
    <n v="2"/>
    <x v="5"/>
    <x v="5"/>
    <x v="35"/>
    <x v="35"/>
    <x v="14"/>
    <n v="15"/>
    <s v="55-64 years"/>
    <n v="1.7"/>
    <n v="22.7"/>
    <m/>
  </r>
  <r>
    <s v="Drug overdose death rates"/>
    <x v="0"/>
    <n v="0"/>
    <x v="1"/>
    <n v="2"/>
    <x v="5"/>
    <x v="5"/>
    <x v="35"/>
    <x v="35"/>
    <x v="15"/>
    <n v="16"/>
    <s v="55-64 years"/>
    <n v="1.7"/>
    <n v="23.5"/>
    <m/>
  </r>
  <r>
    <s v="Drug overdose death rates"/>
    <x v="0"/>
    <n v="0"/>
    <x v="1"/>
    <n v="2"/>
    <x v="5"/>
    <x v="5"/>
    <x v="35"/>
    <x v="35"/>
    <x v="16"/>
    <n v="17"/>
    <s v="55-64 years"/>
    <n v="1.7"/>
    <n v="26.2"/>
    <m/>
  </r>
  <r>
    <s v="Drug overdose death rates"/>
    <x v="0"/>
    <n v="0"/>
    <x v="1"/>
    <n v="2"/>
    <x v="5"/>
    <x v="5"/>
    <x v="35"/>
    <x v="35"/>
    <x v="17"/>
    <n v="18"/>
    <s v="55-64 years"/>
    <n v="1.7"/>
    <n v="32.200000000000003"/>
    <m/>
  </r>
  <r>
    <s v="Drug overdose death rates"/>
    <x v="0"/>
    <n v="0"/>
    <x v="1"/>
    <n v="2"/>
    <x v="5"/>
    <x v="5"/>
    <x v="35"/>
    <x v="35"/>
    <x v="18"/>
    <n v="19"/>
    <s v="55-64 years"/>
    <n v="1.7"/>
    <n v="36.200000000000003"/>
    <m/>
  </r>
  <r>
    <s v="Drug overdose death rates"/>
    <x v="0"/>
    <n v="0"/>
    <x v="1"/>
    <n v="2"/>
    <x v="5"/>
    <x v="5"/>
    <x v="36"/>
    <x v="36"/>
    <x v="0"/>
    <n v="1"/>
    <s v="65-74 years"/>
    <n v="1.8"/>
    <n v="2.7"/>
    <m/>
  </r>
  <r>
    <s v="Drug overdose death rates"/>
    <x v="0"/>
    <n v="0"/>
    <x v="1"/>
    <n v="2"/>
    <x v="5"/>
    <x v="5"/>
    <x v="36"/>
    <x v="36"/>
    <x v="1"/>
    <n v="2"/>
    <s v="65-74 years"/>
    <n v="1.8"/>
    <n v="2.1"/>
    <m/>
  </r>
  <r>
    <s v="Drug overdose death rates"/>
    <x v="0"/>
    <n v="0"/>
    <x v="1"/>
    <n v="2"/>
    <x v="5"/>
    <x v="5"/>
    <x v="36"/>
    <x v="36"/>
    <x v="2"/>
    <n v="3"/>
    <s v="65-74 years"/>
    <n v="1.8"/>
    <n v="2.7"/>
    <m/>
  </r>
  <r>
    <s v="Drug overdose death rates"/>
    <x v="0"/>
    <n v="0"/>
    <x v="1"/>
    <n v="2"/>
    <x v="5"/>
    <x v="5"/>
    <x v="36"/>
    <x v="36"/>
    <x v="3"/>
    <n v="4"/>
    <s v="65-74 years"/>
    <n v="1.8"/>
    <n v="2.8"/>
    <m/>
  </r>
  <r>
    <s v="Drug overdose death rates"/>
    <x v="0"/>
    <n v="0"/>
    <x v="1"/>
    <n v="2"/>
    <x v="5"/>
    <x v="5"/>
    <x v="36"/>
    <x v="36"/>
    <x v="4"/>
    <n v="5"/>
    <s v="65-74 years"/>
    <n v="1.8"/>
    <n v="2.9"/>
    <m/>
  </r>
  <r>
    <s v="Drug overdose death rates"/>
    <x v="0"/>
    <n v="0"/>
    <x v="1"/>
    <n v="2"/>
    <x v="5"/>
    <x v="5"/>
    <x v="36"/>
    <x v="36"/>
    <x v="5"/>
    <n v="6"/>
    <s v="65-74 years"/>
    <n v="1.8"/>
    <n v="2.9"/>
    <m/>
  </r>
  <r>
    <s v="Drug overdose death rates"/>
    <x v="0"/>
    <n v="0"/>
    <x v="1"/>
    <n v="2"/>
    <x v="5"/>
    <x v="5"/>
    <x v="36"/>
    <x v="36"/>
    <x v="6"/>
    <n v="7"/>
    <s v="65-74 years"/>
    <n v="1.8"/>
    <n v="3.3"/>
    <m/>
  </r>
  <r>
    <s v="Drug overdose death rates"/>
    <x v="0"/>
    <n v="0"/>
    <x v="1"/>
    <n v="2"/>
    <x v="5"/>
    <x v="5"/>
    <x v="36"/>
    <x v="36"/>
    <x v="7"/>
    <n v="8"/>
    <s v="65-74 years"/>
    <n v="1.8"/>
    <n v="3.5"/>
    <m/>
  </r>
  <r>
    <s v="Drug overdose death rates"/>
    <x v="0"/>
    <n v="0"/>
    <x v="1"/>
    <n v="2"/>
    <x v="5"/>
    <x v="5"/>
    <x v="36"/>
    <x v="36"/>
    <x v="8"/>
    <n v="9"/>
    <s v="65-74 years"/>
    <n v="1.8"/>
    <n v="4.4000000000000004"/>
    <m/>
  </r>
  <r>
    <s v="Drug overdose death rates"/>
    <x v="0"/>
    <n v="0"/>
    <x v="1"/>
    <n v="2"/>
    <x v="5"/>
    <x v="5"/>
    <x v="36"/>
    <x v="36"/>
    <x v="9"/>
    <n v="10"/>
    <s v="65-74 years"/>
    <n v="1.8"/>
    <n v="4.8"/>
    <m/>
  </r>
  <r>
    <s v="Drug overdose death rates"/>
    <x v="0"/>
    <n v="0"/>
    <x v="1"/>
    <n v="2"/>
    <x v="5"/>
    <x v="5"/>
    <x v="36"/>
    <x v="36"/>
    <x v="10"/>
    <n v="11"/>
    <s v="65-74 years"/>
    <n v="1.8"/>
    <n v="4.8"/>
    <m/>
  </r>
  <r>
    <s v="Drug overdose death rates"/>
    <x v="0"/>
    <n v="0"/>
    <x v="1"/>
    <n v="2"/>
    <x v="5"/>
    <x v="5"/>
    <x v="36"/>
    <x v="36"/>
    <x v="11"/>
    <n v="12"/>
    <s v="65-74 years"/>
    <n v="1.8"/>
    <n v="4.5"/>
    <m/>
  </r>
  <r>
    <s v="Drug overdose death rates"/>
    <x v="0"/>
    <n v="0"/>
    <x v="1"/>
    <n v="2"/>
    <x v="5"/>
    <x v="5"/>
    <x v="36"/>
    <x v="36"/>
    <x v="12"/>
    <n v="13"/>
    <s v="65-74 years"/>
    <n v="1.8"/>
    <n v="5.4"/>
    <m/>
  </r>
  <r>
    <s v="Drug overdose death rates"/>
    <x v="0"/>
    <n v="0"/>
    <x v="1"/>
    <n v="2"/>
    <x v="5"/>
    <x v="5"/>
    <x v="36"/>
    <x v="36"/>
    <x v="13"/>
    <n v="14"/>
    <s v="65-74 years"/>
    <n v="1.8"/>
    <n v="6.2"/>
    <m/>
  </r>
  <r>
    <s v="Drug overdose death rates"/>
    <x v="0"/>
    <n v="0"/>
    <x v="1"/>
    <n v="2"/>
    <x v="5"/>
    <x v="5"/>
    <x v="36"/>
    <x v="36"/>
    <x v="14"/>
    <n v="15"/>
    <s v="65-74 years"/>
    <n v="1.8"/>
    <n v="6.9"/>
    <m/>
  </r>
  <r>
    <s v="Drug overdose death rates"/>
    <x v="0"/>
    <n v="0"/>
    <x v="1"/>
    <n v="2"/>
    <x v="5"/>
    <x v="5"/>
    <x v="36"/>
    <x v="36"/>
    <x v="15"/>
    <n v="16"/>
    <s v="65-74 years"/>
    <n v="1.8"/>
    <n v="7.3"/>
    <m/>
  </r>
  <r>
    <s v="Drug overdose death rates"/>
    <x v="0"/>
    <n v="0"/>
    <x v="1"/>
    <n v="2"/>
    <x v="5"/>
    <x v="5"/>
    <x v="36"/>
    <x v="36"/>
    <x v="16"/>
    <n v="17"/>
    <s v="65-74 years"/>
    <n v="1.8"/>
    <n v="8.5"/>
    <m/>
  </r>
  <r>
    <s v="Drug overdose death rates"/>
    <x v="0"/>
    <n v="0"/>
    <x v="1"/>
    <n v="2"/>
    <x v="5"/>
    <x v="5"/>
    <x v="36"/>
    <x v="36"/>
    <x v="17"/>
    <n v="18"/>
    <s v="65-74 years"/>
    <n v="1.8"/>
    <n v="10"/>
    <m/>
  </r>
  <r>
    <s v="Drug overdose death rates"/>
    <x v="0"/>
    <n v="0"/>
    <x v="1"/>
    <n v="2"/>
    <x v="5"/>
    <x v="5"/>
    <x v="36"/>
    <x v="36"/>
    <x v="18"/>
    <n v="19"/>
    <s v="65-74 years"/>
    <n v="1.8"/>
    <n v="11.8"/>
    <m/>
  </r>
  <r>
    <s v="Drug overdose death rates"/>
    <x v="0"/>
    <n v="0"/>
    <x v="1"/>
    <n v="2"/>
    <x v="5"/>
    <x v="5"/>
    <x v="37"/>
    <x v="37"/>
    <x v="0"/>
    <n v="1"/>
    <s v="75-84 years"/>
    <n v="1.9"/>
    <n v="2.5"/>
    <m/>
  </r>
  <r>
    <s v="Drug overdose death rates"/>
    <x v="0"/>
    <n v="0"/>
    <x v="1"/>
    <n v="2"/>
    <x v="5"/>
    <x v="5"/>
    <x v="37"/>
    <x v="37"/>
    <x v="1"/>
    <n v="2"/>
    <s v="75-84 years"/>
    <n v="1.9"/>
    <n v="2.5"/>
    <m/>
  </r>
  <r>
    <s v="Drug overdose death rates"/>
    <x v="0"/>
    <n v="0"/>
    <x v="1"/>
    <n v="2"/>
    <x v="5"/>
    <x v="5"/>
    <x v="37"/>
    <x v="37"/>
    <x v="2"/>
    <n v="3"/>
    <s v="75-84 years"/>
    <n v="1.9"/>
    <n v="2.6"/>
    <m/>
  </r>
  <r>
    <s v="Drug overdose death rates"/>
    <x v="0"/>
    <n v="0"/>
    <x v="1"/>
    <n v="2"/>
    <x v="5"/>
    <x v="5"/>
    <x v="37"/>
    <x v="37"/>
    <x v="3"/>
    <n v="4"/>
    <s v="75-84 years"/>
    <n v="1.9"/>
    <n v="3.1"/>
    <m/>
  </r>
  <r>
    <s v="Drug overdose death rates"/>
    <x v="0"/>
    <n v="0"/>
    <x v="1"/>
    <n v="2"/>
    <x v="5"/>
    <x v="5"/>
    <x v="37"/>
    <x v="37"/>
    <x v="4"/>
    <n v="5"/>
    <s v="75-84 years"/>
    <n v="1.9"/>
    <n v="2.9"/>
    <m/>
  </r>
  <r>
    <s v="Drug overdose death rates"/>
    <x v="0"/>
    <n v="0"/>
    <x v="1"/>
    <n v="2"/>
    <x v="5"/>
    <x v="5"/>
    <x v="37"/>
    <x v="37"/>
    <x v="5"/>
    <n v="6"/>
    <s v="75-84 years"/>
    <n v="1.9"/>
    <n v="2.8"/>
    <m/>
  </r>
  <r>
    <s v="Drug overdose death rates"/>
    <x v="0"/>
    <n v="0"/>
    <x v="1"/>
    <n v="2"/>
    <x v="5"/>
    <x v="5"/>
    <x v="37"/>
    <x v="37"/>
    <x v="6"/>
    <n v="7"/>
    <s v="75-84 years"/>
    <n v="1.9"/>
    <n v="3.4"/>
    <m/>
  </r>
  <r>
    <s v="Drug overdose death rates"/>
    <x v="0"/>
    <n v="0"/>
    <x v="1"/>
    <n v="2"/>
    <x v="5"/>
    <x v="5"/>
    <x v="37"/>
    <x v="37"/>
    <x v="7"/>
    <n v="8"/>
    <s v="75-84 years"/>
    <n v="1.9"/>
    <n v="3.2"/>
    <m/>
  </r>
  <r>
    <s v="Drug overdose death rates"/>
    <x v="0"/>
    <n v="0"/>
    <x v="1"/>
    <n v="2"/>
    <x v="5"/>
    <x v="5"/>
    <x v="37"/>
    <x v="37"/>
    <x v="8"/>
    <n v="9"/>
    <s v="75-84 years"/>
    <n v="1.9"/>
    <n v="3.2"/>
    <m/>
  </r>
  <r>
    <s v="Drug overdose death rates"/>
    <x v="0"/>
    <n v="0"/>
    <x v="1"/>
    <n v="2"/>
    <x v="5"/>
    <x v="5"/>
    <x v="37"/>
    <x v="37"/>
    <x v="9"/>
    <n v="10"/>
    <s v="75-84 years"/>
    <n v="1.9"/>
    <n v="3.2"/>
    <m/>
  </r>
  <r>
    <s v="Drug overdose death rates"/>
    <x v="0"/>
    <n v="0"/>
    <x v="1"/>
    <n v="2"/>
    <x v="5"/>
    <x v="5"/>
    <x v="37"/>
    <x v="37"/>
    <x v="10"/>
    <n v="11"/>
    <s v="75-84 years"/>
    <n v="1.9"/>
    <n v="3.5"/>
    <m/>
  </r>
  <r>
    <s v="Drug overdose death rates"/>
    <x v="0"/>
    <n v="0"/>
    <x v="1"/>
    <n v="2"/>
    <x v="5"/>
    <x v="5"/>
    <x v="37"/>
    <x v="37"/>
    <x v="11"/>
    <n v="12"/>
    <s v="75-84 years"/>
    <n v="1.9"/>
    <n v="3.6"/>
    <m/>
  </r>
  <r>
    <s v="Drug overdose death rates"/>
    <x v="0"/>
    <n v="0"/>
    <x v="1"/>
    <n v="2"/>
    <x v="5"/>
    <x v="5"/>
    <x v="37"/>
    <x v="37"/>
    <x v="12"/>
    <n v="13"/>
    <s v="75-84 years"/>
    <n v="1.9"/>
    <n v="3.4"/>
    <m/>
  </r>
  <r>
    <s v="Drug overdose death rates"/>
    <x v="0"/>
    <n v="0"/>
    <x v="1"/>
    <n v="2"/>
    <x v="5"/>
    <x v="5"/>
    <x v="37"/>
    <x v="37"/>
    <x v="13"/>
    <n v="14"/>
    <s v="75-84 years"/>
    <n v="1.9"/>
    <n v="3.2"/>
    <m/>
  </r>
  <r>
    <s v="Drug overdose death rates"/>
    <x v="0"/>
    <n v="0"/>
    <x v="1"/>
    <n v="2"/>
    <x v="5"/>
    <x v="5"/>
    <x v="37"/>
    <x v="37"/>
    <x v="14"/>
    <n v="15"/>
    <s v="75-84 years"/>
    <n v="1.9"/>
    <n v="3.7"/>
    <m/>
  </r>
  <r>
    <s v="Drug overdose death rates"/>
    <x v="0"/>
    <n v="0"/>
    <x v="1"/>
    <n v="2"/>
    <x v="5"/>
    <x v="5"/>
    <x v="37"/>
    <x v="37"/>
    <x v="15"/>
    <n v="16"/>
    <s v="75-84 years"/>
    <n v="1.9"/>
    <n v="3.8"/>
    <m/>
  </r>
  <r>
    <s v="Drug overdose death rates"/>
    <x v="0"/>
    <n v="0"/>
    <x v="1"/>
    <n v="2"/>
    <x v="5"/>
    <x v="5"/>
    <x v="37"/>
    <x v="37"/>
    <x v="16"/>
    <n v="17"/>
    <s v="75-84 years"/>
    <n v="1.9"/>
    <n v="3.9"/>
    <m/>
  </r>
  <r>
    <s v="Drug overdose death rates"/>
    <x v="0"/>
    <n v="0"/>
    <x v="1"/>
    <n v="2"/>
    <x v="5"/>
    <x v="5"/>
    <x v="37"/>
    <x v="37"/>
    <x v="17"/>
    <n v="18"/>
    <s v="75-84 years"/>
    <n v="1.9"/>
    <n v="3.7"/>
    <m/>
  </r>
  <r>
    <s v="Drug overdose death rates"/>
    <x v="0"/>
    <n v="0"/>
    <x v="1"/>
    <n v="2"/>
    <x v="5"/>
    <x v="5"/>
    <x v="37"/>
    <x v="37"/>
    <x v="18"/>
    <n v="19"/>
    <s v="75-84 years"/>
    <n v="1.9"/>
    <n v="3.7"/>
    <m/>
  </r>
  <r>
    <s v="Drug overdose death rates"/>
    <x v="0"/>
    <n v="0"/>
    <x v="1"/>
    <n v="2"/>
    <x v="5"/>
    <x v="5"/>
    <x v="38"/>
    <x v="38"/>
    <x v="0"/>
    <n v="1"/>
    <s v="85 years and over"/>
    <n v="1.91"/>
    <n v="4.4000000000000004"/>
    <m/>
  </r>
  <r>
    <s v="Drug overdose death rates"/>
    <x v="0"/>
    <n v="0"/>
    <x v="1"/>
    <n v="2"/>
    <x v="5"/>
    <x v="5"/>
    <x v="38"/>
    <x v="38"/>
    <x v="1"/>
    <n v="2"/>
    <s v="85 years and over"/>
    <n v="1.91"/>
    <n v="5.9"/>
    <m/>
  </r>
  <r>
    <s v="Drug overdose death rates"/>
    <x v="0"/>
    <n v="0"/>
    <x v="1"/>
    <n v="2"/>
    <x v="5"/>
    <x v="5"/>
    <x v="38"/>
    <x v="38"/>
    <x v="2"/>
    <n v="3"/>
    <s v="85 years and over"/>
    <n v="1.91"/>
    <n v="3.6"/>
    <m/>
  </r>
  <r>
    <s v="Drug overdose death rates"/>
    <x v="0"/>
    <n v="0"/>
    <x v="1"/>
    <n v="2"/>
    <x v="5"/>
    <x v="5"/>
    <x v="38"/>
    <x v="38"/>
    <x v="3"/>
    <n v="4"/>
    <s v="85 years and over"/>
    <n v="1.91"/>
    <n v="5.7"/>
    <m/>
  </r>
  <r>
    <s v="Drug overdose death rates"/>
    <x v="0"/>
    <n v="0"/>
    <x v="1"/>
    <n v="2"/>
    <x v="5"/>
    <x v="5"/>
    <x v="38"/>
    <x v="38"/>
    <x v="4"/>
    <n v="5"/>
    <s v="85 years and over"/>
    <n v="1.91"/>
    <n v="4.8"/>
    <m/>
  </r>
  <r>
    <s v="Drug overdose death rates"/>
    <x v="0"/>
    <n v="0"/>
    <x v="1"/>
    <n v="2"/>
    <x v="5"/>
    <x v="5"/>
    <x v="38"/>
    <x v="38"/>
    <x v="5"/>
    <n v="6"/>
    <s v="85 years and over"/>
    <n v="1.91"/>
    <n v="4.8"/>
    <m/>
  </r>
  <r>
    <s v="Drug overdose death rates"/>
    <x v="0"/>
    <n v="0"/>
    <x v="1"/>
    <n v="2"/>
    <x v="5"/>
    <x v="5"/>
    <x v="38"/>
    <x v="38"/>
    <x v="6"/>
    <n v="7"/>
    <s v="85 years and over"/>
    <n v="1.91"/>
    <n v="5.2"/>
    <m/>
  </r>
  <r>
    <s v="Drug overdose death rates"/>
    <x v="0"/>
    <n v="0"/>
    <x v="1"/>
    <n v="2"/>
    <x v="5"/>
    <x v="5"/>
    <x v="38"/>
    <x v="38"/>
    <x v="7"/>
    <n v="8"/>
    <s v="85 years and over"/>
    <n v="1.91"/>
    <n v="4.7"/>
    <m/>
  </r>
  <r>
    <s v="Drug overdose death rates"/>
    <x v="0"/>
    <n v="0"/>
    <x v="1"/>
    <n v="2"/>
    <x v="5"/>
    <x v="5"/>
    <x v="38"/>
    <x v="38"/>
    <x v="8"/>
    <n v="9"/>
    <s v="85 years and over"/>
    <n v="1.91"/>
    <n v="4.9000000000000004"/>
    <m/>
  </r>
  <r>
    <s v="Drug overdose death rates"/>
    <x v="0"/>
    <n v="0"/>
    <x v="1"/>
    <n v="2"/>
    <x v="5"/>
    <x v="5"/>
    <x v="38"/>
    <x v="38"/>
    <x v="9"/>
    <n v="10"/>
    <s v="85 years and over"/>
    <n v="1.91"/>
    <n v="4.4000000000000004"/>
    <m/>
  </r>
  <r>
    <s v="Drug overdose death rates"/>
    <x v="0"/>
    <n v="0"/>
    <x v="1"/>
    <n v="2"/>
    <x v="5"/>
    <x v="5"/>
    <x v="38"/>
    <x v="38"/>
    <x v="10"/>
    <n v="11"/>
    <s v="85 years and over"/>
    <n v="1.91"/>
    <n v="5.2"/>
    <m/>
  </r>
  <r>
    <s v="Drug overdose death rates"/>
    <x v="0"/>
    <n v="0"/>
    <x v="1"/>
    <n v="2"/>
    <x v="5"/>
    <x v="5"/>
    <x v="38"/>
    <x v="38"/>
    <x v="11"/>
    <n v="12"/>
    <s v="85 years and over"/>
    <n v="1.91"/>
    <n v="5.0999999999999996"/>
    <m/>
  </r>
  <r>
    <s v="Drug overdose death rates"/>
    <x v="0"/>
    <n v="0"/>
    <x v="1"/>
    <n v="2"/>
    <x v="5"/>
    <x v="5"/>
    <x v="38"/>
    <x v="38"/>
    <x v="12"/>
    <n v="13"/>
    <s v="85 years and over"/>
    <n v="1.91"/>
    <n v="4.3"/>
    <m/>
  </r>
  <r>
    <s v="Drug overdose death rates"/>
    <x v="0"/>
    <n v="0"/>
    <x v="1"/>
    <n v="2"/>
    <x v="5"/>
    <x v="5"/>
    <x v="38"/>
    <x v="38"/>
    <x v="13"/>
    <n v="14"/>
    <s v="85 years and over"/>
    <n v="1.91"/>
    <n v="5.3"/>
    <m/>
  </r>
  <r>
    <s v="Drug overdose death rates"/>
    <x v="0"/>
    <n v="0"/>
    <x v="1"/>
    <n v="2"/>
    <x v="5"/>
    <x v="5"/>
    <x v="38"/>
    <x v="38"/>
    <x v="14"/>
    <n v="15"/>
    <s v="85 years and over"/>
    <n v="1.91"/>
    <n v="5.9"/>
    <m/>
  </r>
  <r>
    <s v="Drug overdose death rates"/>
    <x v="0"/>
    <n v="0"/>
    <x v="1"/>
    <n v="2"/>
    <x v="5"/>
    <x v="5"/>
    <x v="38"/>
    <x v="38"/>
    <x v="15"/>
    <n v="16"/>
    <s v="85 years and over"/>
    <n v="1.91"/>
    <n v="4.3"/>
    <m/>
  </r>
  <r>
    <s v="Drug overdose death rates"/>
    <x v="0"/>
    <n v="0"/>
    <x v="1"/>
    <n v="2"/>
    <x v="5"/>
    <x v="5"/>
    <x v="38"/>
    <x v="38"/>
    <x v="16"/>
    <n v="17"/>
    <s v="85 years and over"/>
    <n v="1.91"/>
    <n v="5"/>
    <m/>
  </r>
  <r>
    <s v="Drug overdose death rates"/>
    <x v="0"/>
    <n v="0"/>
    <x v="1"/>
    <n v="2"/>
    <x v="5"/>
    <x v="5"/>
    <x v="38"/>
    <x v="38"/>
    <x v="17"/>
    <n v="18"/>
    <s v="85 years and over"/>
    <n v="1.91"/>
    <n v="4.5999999999999996"/>
    <m/>
  </r>
  <r>
    <s v="Drug overdose death rates"/>
    <x v="0"/>
    <n v="0"/>
    <x v="1"/>
    <n v="2"/>
    <x v="5"/>
    <x v="5"/>
    <x v="38"/>
    <x v="38"/>
    <x v="18"/>
    <n v="19"/>
    <s v="85 years and over"/>
    <n v="1.91"/>
    <n v="4.5"/>
    <m/>
  </r>
  <r>
    <s v="Drug overdose death rates"/>
    <x v="0"/>
    <n v="0"/>
    <x v="1"/>
    <n v="2"/>
    <x v="5"/>
    <x v="5"/>
    <x v="39"/>
    <x v="39"/>
    <x v="0"/>
    <n v="1"/>
    <s v="Under 15 years"/>
    <n v="1.2"/>
    <n v="0.1"/>
    <m/>
  </r>
  <r>
    <s v="Drug overdose death rates"/>
    <x v="0"/>
    <n v="0"/>
    <x v="1"/>
    <n v="2"/>
    <x v="5"/>
    <x v="5"/>
    <x v="39"/>
    <x v="39"/>
    <x v="1"/>
    <n v="2"/>
    <s v="Under 15 years"/>
    <n v="1.2"/>
    <n v="0.1"/>
    <m/>
  </r>
  <r>
    <s v="Drug overdose death rates"/>
    <x v="0"/>
    <n v="0"/>
    <x v="1"/>
    <n v="2"/>
    <x v="5"/>
    <x v="5"/>
    <x v="39"/>
    <x v="39"/>
    <x v="2"/>
    <n v="3"/>
    <s v="Under 15 years"/>
    <n v="1.2"/>
    <n v="0.1"/>
    <m/>
  </r>
  <r>
    <s v="Drug overdose death rates"/>
    <x v="0"/>
    <n v="0"/>
    <x v="1"/>
    <n v="2"/>
    <x v="5"/>
    <x v="5"/>
    <x v="39"/>
    <x v="39"/>
    <x v="3"/>
    <n v="4"/>
    <s v="Under 15 years"/>
    <n v="1.2"/>
    <n v="0.2"/>
    <m/>
  </r>
  <r>
    <s v="Drug overdose death rates"/>
    <x v="0"/>
    <n v="0"/>
    <x v="1"/>
    <n v="2"/>
    <x v="5"/>
    <x v="5"/>
    <x v="39"/>
    <x v="39"/>
    <x v="4"/>
    <n v="5"/>
    <s v="Under 15 years"/>
    <n v="1.2"/>
    <n v="0.1"/>
    <m/>
  </r>
  <r>
    <s v="Drug overdose death rates"/>
    <x v="0"/>
    <n v="0"/>
    <x v="1"/>
    <n v="2"/>
    <x v="5"/>
    <x v="5"/>
    <x v="39"/>
    <x v="39"/>
    <x v="5"/>
    <n v="6"/>
    <s v="Under 15 years"/>
    <n v="1.2"/>
    <n v="0.2"/>
    <m/>
  </r>
  <r>
    <s v="Drug overdose death rates"/>
    <x v="0"/>
    <n v="0"/>
    <x v="1"/>
    <n v="2"/>
    <x v="5"/>
    <x v="5"/>
    <x v="39"/>
    <x v="39"/>
    <x v="6"/>
    <n v="7"/>
    <s v="Under 15 years"/>
    <n v="1.2"/>
    <n v="0.2"/>
    <m/>
  </r>
  <r>
    <s v="Drug overdose death rates"/>
    <x v="0"/>
    <n v="0"/>
    <x v="1"/>
    <n v="2"/>
    <x v="5"/>
    <x v="5"/>
    <x v="39"/>
    <x v="39"/>
    <x v="7"/>
    <n v="8"/>
    <s v="Under 15 years"/>
    <n v="1.2"/>
    <n v="0.2"/>
    <m/>
  </r>
  <r>
    <s v="Drug overdose death rates"/>
    <x v="0"/>
    <n v="0"/>
    <x v="1"/>
    <n v="2"/>
    <x v="5"/>
    <x v="5"/>
    <x v="39"/>
    <x v="39"/>
    <x v="8"/>
    <n v="9"/>
    <s v="Under 15 years"/>
    <n v="1.2"/>
    <n v="0.2"/>
    <m/>
  </r>
  <r>
    <s v="Drug overdose death rates"/>
    <x v="0"/>
    <n v="0"/>
    <x v="1"/>
    <n v="2"/>
    <x v="5"/>
    <x v="5"/>
    <x v="39"/>
    <x v="39"/>
    <x v="9"/>
    <n v="10"/>
    <s v="Under 15 years"/>
    <n v="1.2"/>
    <n v="0.2"/>
    <m/>
  </r>
  <r>
    <s v="Drug overdose death rates"/>
    <x v="0"/>
    <n v="0"/>
    <x v="1"/>
    <n v="2"/>
    <x v="5"/>
    <x v="5"/>
    <x v="39"/>
    <x v="39"/>
    <x v="10"/>
    <n v="11"/>
    <s v="Under 15 years"/>
    <n v="1.2"/>
    <n v="0.2"/>
    <m/>
  </r>
  <r>
    <s v="Drug overdose death rates"/>
    <x v="0"/>
    <n v="0"/>
    <x v="1"/>
    <n v="2"/>
    <x v="5"/>
    <x v="5"/>
    <x v="39"/>
    <x v="39"/>
    <x v="11"/>
    <n v="12"/>
    <s v="Under 15 years"/>
    <n v="1.2"/>
    <n v="0.2"/>
    <m/>
  </r>
  <r>
    <s v="Drug overdose death rates"/>
    <x v="0"/>
    <n v="0"/>
    <x v="1"/>
    <n v="2"/>
    <x v="5"/>
    <x v="5"/>
    <x v="39"/>
    <x v="39"/>
    <x v="12"/>
    <n v="13"/>
    <s v="Under 15 years"/>
    <n v="1.2"/>
    <n v="0.2"/>
    <m/>
  </r>
  <r>
    <s v="Drug overdose death rates"/>
    <x v="0"/>
    <n v="0"/>
    <x v="1"/>
    <n v="2"/>
    <x v="5"/>
    <x v="5"/>
    <x v="39"/>
    <x v="39"/>
    <x v="13"/>
    <n v="14"/>
    <s v="Under 15 years"/>
    <n v="1.2"/>
    <n v="0.2"/>
    <m/>
  </r>
  <r>
    <s v="Drug overdose death rates"/>
    <x v="0"/>
    <n v="0"/>
    <x v="1"/>
    <n v="2"/>
    <x v="5"/>
    <x v="5"/>
    <x v="39"/>
    <x v="39"/>
    <x v="14"/>
    <n v="15"/>
    <s v="Under 15 years"/>
    <n v="1.2"/>
    <n v="0.2"/>
    <m/>
  </r>
  <r>
    <s v="Drug overdose death rates"/>
    <x v="0"/>
    <n v="0"/>
    <x v="1"/>
    <n v="2"/>
    <x v="5"/>
    <x v="5"/>
    <x v="39"/>
    <x v="39"/>
    <x v="15"/>
    <n v="16"/>
    <s v="Under 15 years"/>
    <n v="1.2"/>
    <n v="0.2"/>
    <m/>
  </r>
  <r>
    <s v="Drug overdose death rates"/>
    <x v="0"/>
    <n v="0"/>
    <x v="1"/>
    <n v="2"/>
    <x v="5"/>
    <x v="5"/>
    <x v="39"/>
    <x v="39"/>
    <x v="16"/>
    <n v="17"/>
    <s v="Under 15 years"/>
    <n v="1.2"/>
    <n v="0.3"/>
    <m/>
  </r>
  <r>
    <s v="Drug overdose death rates"/>
    <x v="0"/>
    <n v="0"/>
    <x v="1"/>
    <n v="2"/>
    <x v="5"/>
    <x v="5"/>
    <x v="39"/>
    <x v="39"/>
    <x v="17"/>
    <n v="18"/>
    <s v="Under 15 years"/>
    <n v="1.2"/>
    <n v="0.2"/>
    <m/>
  </r>
  <r>
    <s v="Drug overdose death rates"/>
    <x v="0"/>
    <n v="0"/>
    <x v="1"/>
    <n v="2"/>
    <x v="5"/>
    <x v="5"/>
    <x v="39"/>
    <x v="39"/>
    <x v="18"/>
    <n v="19"/>
    <s v="Under 15 years"/>
    <n v="1.2"/>
    <n v="0.3"/>
    <m/>
  </r>
  <r>
    <s v="Drug overdose death rates"/>
    <x v="0"/>
    <n v="0"/>
    <x v="1"/>
    <n v="2"/>
    <x v="5"/>
    <x v="5"/>
    <x v="40"/>
    <x v="40"/>
    <x v="0"/>
    <n v="1"/>
    <s v="15-24 years"/>
    <n v="1.3"/>
    <n v="1.8"/>
    <m/>
  </r>
  <r>
    <s v="Drug overdose death rates"/>
    <x v="0"/>
    <n v="0"/>
    <x v="1"/>
    <n v="2"/>
    <x v="5"/>
    <x v="5"/>
    <x v="40"/>
    <x v="40"/>
    <x v="1"/>
    <n v="2"/>
    <s v="15-24 years"/>
    <n v="1.3"/>
    <n v="1.9"/>
    <m/>
  </r>
  <r>
    <s v="Drug overdose death rates"/>
    <x v="0"/>
    <n v="0"/>
    <x v="1"/>
    <n v="2"/>
    <x v="5"/>
    <x v="5"/>
    <x v="40"/>
    <x v="40"/>
    <x v="2"/>
    <n v="3"/>
    <s v="15-24 years"/>
    <n v="1.3"/>
    <n v="2.2000000000000002"/>
    <m/>
  </r>
  <r>
    <s v="Drug overdose death rates"/>
    <x v="0"/>
    <n v="0"/>
    <x v="1"/>
    <n v="2"/>
    <x v="5"/>
    <x v="5"/>
    <x v="40"/>
    <x v="40"/>
    <x v="3"/>
    <n v="4"/>
    <s v="15-24 years"/>
    <n v="1.3"/>
    <n v="2.8"/>
    <m/>
  </r>
  <r>
    <s v="Drug overdose death rates"/>
    <x v="0"/>
    <n v="0"/>
    <x v="1"/>
    <n v="2"/>
    <x v="5"/>
    <x v="5"/>
    <x v="40"/>
    <x v="40"/>
    <x v="4"/>
    <n v="5"/>
    <s v="15-24 years"/>
    <n v="1.3"/>
    <n v="3.1"/>
    <m/>
  </r>
  <r>
    <s v="Drug overdose death rates"/>
    <x v="0"/>
    <n v="0"/>
    <x v="1"/>
    <n v="2"/>
    <x v="5"/>
    <x v="5"/>
    <x v="40"/>
    <x v="40"/>
    <x v="5"/>
    <n v="6"/>
    <s v="15-24 years"/>
    <n v="1.3"/>
    <n v="3.3"/>
    <m/>
  </r>
  <r>
    <s v="Drug overdose death rates"/>
    <x v="0"/>
    <n v="0"/>
    <x v="1"/>
    <n v="2"/>
    <x v="5"/>
    <x v="5"/>
    <x v="40"/>
    <x v="40"/>
    <x v="6"/>
    <n v="7"/>
    <s v="15-24 years"/>
    <n v="1.3"/>
    <n v="3.5"/>
    <m/>
  </r>
  <r>
    <s v="Drug overdose death rates"/>
    <x v="0"/>
    <n v="0"/>
    <x v="1"/>
    <n v="2"/>
    <x v="5"/>
    <x v="5"/>
    <x v="40"/>
    <x v="40"/>
    <x v="7"/>
    <n v="8"/>
    <s v="15-24 years"/>
    <n v="1.3"/>
    <n v="3.9"/>
    <m/>
  </r>
  <r>
    <s v="Drug overdose death rates"/>
    <x v="0"/>
    <n v="0"/>
    <x v="1"/>
    <n v="2"/>
    <x v="5"/>
    <x v="5"/>
    <x v="40"/>
    <x v="40"/>
    <x v="8"/>
    <n v="9"/>
    <s v="15-24 years"/>
    <n v="1.3"/>
    <n v="4.2"/>
    <m/>
  </r>
  <r>
    <s v="Drug overdose death rates"/>
    <x v="0"/>
    <n v="0"/>
    <x v="1"/>
    <n v="2"/>
    <x v="5"/>
    <x v="5"/>
    <x v="40"/>
    <x v="40"/>
    <x v="9"/>
    <n v="10"/>
    <s v="15-24 years"/>
    <n v="1.3"/>
    <n v="4"/>
    <m/>
  </r>
  <r>
    <s v="Drug overdose death rates"/>
    <x v="0"/>
    <n v="0"/>
    <x v="1"/>
    <n v="2"/>
    <x v="5"/>
    <x v="5"/>
    <x v="40"/>
    <x v="40"/>
    <x v="10"/>
    <n v="11"/>
    <s v="15-24 years"/>
    <n v="1.3"/>
    <n v="4.0999999999999996"/>
    <m/>
  </r>
  <r>
    <s v="Drug overdose death rates"/>
    <x v="0"/>
    <n v="0"/>
    <x v="1"/>
    <n v="2"/>
    <x v="5"/>
    <x v="5"/>
    <x v="40"/>
    <x v="40"/>
    <x v="11"/>
    <n v="12"/>
    <s v="15-24 years"/>
    <n v="1.3"/>
    <n v="4.5999999999999996"/>
    <m/>
  </r>
  <r>
    <s v="Drug overdose death rates"/>
    <x v="0"/>
    <n v="0"/>
    <x v="1"/>
    <n v="2"/>
    <x v="5"/>
    <x v="5"/>
    <x v="40"/>
    <x v="40"/>
    <x v="12"/>
    <n v="13"/>
    <s v="15-24 years"/>
    <n v="1.3"/>
    <n v="4.5999999999999996"/>
    <m/>
  </r>
  <r>
    <s v="Drug overdose death rates"/>
    <x v="0"/>
    <n v="0"/>
    <x v="1"/>
    <n v="2"/>
    <x v="5"/>
    <x v="5"/>
    <x v="40"/>
    <x v="40"/>
    <x v="13"/>
    <n v="14"/>
    <s v="15-24 years"/>
    <n v="1.3"/>
    <n v="4.4000000000000004"/>
    <m/>
  </r>
  <r>
    <s v="Drug overdose death rates"/>
    <x v="0"/>
    <n v="0"/>
    <x v="1"/>
    <n v="2"/>
    <x v="5"/>
    <x v="5"/>
    <x v="40"/>
    <x v="40"/>
    <x v="14"/>
    <n v="15"/>
    <s v="15-24 years"/>
    <n v="1.3"/>
    <n v="4.8"/>
    <m/>
  </r>
  <r>
    <s v="Drug overdose death rates"/>
    <x v="0"/>
    <n v="0"/>
    <x v="1"/>
    <n v="2"/>
    <x v="5"/>
    <x v="5"/>
    <x v="40"/>
    <x v="40"/>
    <x v="15"/>
    <n v="16"/>
    <s v="15-24 years"/>
    <n v="1.3"/>
    <n v="5"/>
    <m/>
  </r>
  <r>
    <s v="Drug overdose death rates"/>
    <x v="0"/>
    <n v="0"/>
    <x v="1"/>
    <n v="2"/>
    <x v="5"/>
    <x v="5"/>
    <x v="40"/>
    <x v="40"/>
    <x v="16"/>
    <n v="17"/>
    <s v="15-24 years"/>
    <n v="1.3"/>
    <n v="5.9"/>
    <m/>
  </r>
  <r>
    <s v="Drug overdose death rates"/>
    <x v="0"/>
    <n v="0"/>
    <x v="1"/>
    <n v="2"/>
    <x v="5"/>
    <x v="5"/>
    <x v="40"/>
    <x v="40"/>
    <x v="17"/>
    <n v="18"/>
    <s v="15-24 years"/>
    <n v="1.3"/>
    <n v="7"/>
    <m/>
  </r>
  <r>
    <s v="Drug overdose death rates"/>
    <x v="0"/>
    <n v="0"/>
    <x v="1"/>
    <n v="2"/>
    <x v="5"/>
    <x v="5"/>
    <x v="40"/>
    <x v="40"/>
    <x v="18"/>
    <n v="19"/>
    <s v="15-24 years"/>
    <n v="1.3"/>
    <n v="7.9"/>
    <m/>
  </r>
  <r>
    <s v="Drug overdose death rates"/>
    <x v="0"/>
    <n v="0"/>
    <x v="1"/>
    <n v="2"/>
    <x v="5"/>
    <x v="5"/>
    <x v="41"/>
    <x v="41"/>
    <x v="0"/>
    <n v="1"/>
    <s v="25-34 years"/>
    <n v="1.4"/>
    <n v="4.5999999999999996"/>
    <m/>
  </r>
  <r>
    <s v="Drug overdose death rates"/>
    <x v="0"/>
    <n v="0"/>
    <x v="1"/>
    <n v="2"/>
    <x v="5"/>
    <x v="5"/>
    <x v="41"/>
    <x v="41"/>
    <x v="1"/>
    <n v="2"/>
    <s v="25-34 years"/>
    <n v="1.4"/>
    <n v="4.5999999999999996"/>
    <m/>
  </r>
  <r>
    <s v="Drug overdose death rates"/>
    <x v="0"/>
    <n v="0"/>
    <x v="1"/>
    <n v="2"/>
    <x v="5"/>
    <x v="5"/>
    <x v="41"/>
    <x v="41"/>
    <x v="2"/>
    <n v="3"/>
    <s v="25-34 years"/>
    <n v="1.4"/>
    <n v="5.2"/>
    <m/>
  </r>
  <r>
    <s v="Drug overdose death rates"/>
    <x v="0"/>
    <n v="0"/>
    <x v="1"/>
    <n v="2"/>
    <x v="5"/>
    <x v="5"/>
    <x v="41"/>
    <x v="41"/>
    <x v="3"/>
    <n v="4"/>
    <s v="25-34 years"/>
    <n v="1.4"/>
    <n v="6.2"/>
    <m/>
  </r>
  <r>
    <s v="Drug overdose death rates"/>
    <x v="0"/>
    <n v="0"/>
    <x v="1"/>
    <n v="2"/>
    <x v="5"/>
    <x v="5"/>
    <x v="41"/>
    <x v="41"/>
    <x v="4"/>
    <n v="5"/>
    <s v="25-34 years"/>
    <n v="1.4"/>
    <n v="7.1"/>
    <m/>
  </r>
  <r>
    <s v="Drug overdose death rates"/>
    <x v="0"/>
    <n v="0"/>
    <x v="1"/>
    <n v="2"/>
    <x v="5"/>
    <x v="5"/>
    <x v="41"/>
    <x v="41"/>
    <x v="5"/>
    <n v="6"/>
    <s v="25-34 years"/>
    <n v="1.4"/>
    <n v="7.2"/>
    <m/>
  </r>
  <r>
    <s v="Drug overdose death rates"/>
    <x v="0"/>
    <n v="0"/>
    <x v="1"/>
    <n v="2"/>
    <x v="5"/>
    <x v="5"/>
    <x v="41"/>
    <x v="41"/>
    <x v="6"/>
    <n v="7"/>
    <s v="25-34 years"/>
    <n v="1.4"/>
    <n v="8.5"/>
    <m/>
  </r>
  <r>
    <s v="Drug overdose death rates"/>
    <x v="0"/>
    <n v="0"/>
    <x v="1"/>
    <n v="2"/>
    <x v="5"/>
    <x v="5"/>
    <x v="41"/>
    <x v="41"/>
    <x v="7"/>
    <n v="8"/>
    <s v="25-34 years"/>
    <n v="1.4"/>
    <n v="9.5"/>
    <m/>
  </r>
  <r>
    <s v="Drug overdose death rates"/>
    <x v="0"/>
    <n v="0"/>
    <x v="1"/>
    <n v="2"/>
    <x v="5"/>
    <x v="5"/>
    <x v="41"/>
    <x v="41"/>
    <x v="8"/>
    <n v="9"/>
    <s v="25-34 years"/>
    <n v="1.4"/>
    <n v="10.1"/>
    <m/>
  </r>
  <r>
    <s v="Drug overdose death rates"/>
    <x v="0"/>
    <n v="0"/>
    <x v="1"/>
    <n v="2"/>
    <x v="5"/>
    <x v="5"/>
    <x v="41"/>
    <x v="41"/>
    <x v="9"/>
    <n v="10"/>
    <s v="25-34 years"/>
    <n v="1.4"/>
    <n v="9.9"/>
    <m/>
  </r>
  <r>
    <s v="Drug overdose death rates"/>
    <x v="0"/>
    <n v="0"/>
    <x v="1"/>
    <n v="2"/>
    <x v="5"/>
    <x v="5"/>
    <x v="41"/>
    <x v="41"/>
    <x v="10"/>
    <n v="11"/>
    <s v="25-34 years"/>
    <n v="1.4"/>
    <n v="10.4"/>
    <m/>
  </r>
  <r>
    <s v="Drug overdose death rates"/>
    <x v="0"/>
    <n v="0"/>
    <x v="1"/>
    <n v="2"/>
    <x v="5"/>
    <x v="5"/>
    <x v="41"/>
    <x v="41"/>
    <x v="11"/>
    <n v="12"/>
    <s v="25-34 years"/>
    <n v="1.4"/>
    <n v="11.9"/>
    <m/>
  </r>
  <r>
    <s v="Drug overdose death rates"/>
    <x v="0"/>
    <n v="0"/>
    <x v="1"/>
    <n v="2"/>
    <x v="5"/>
    <x v="5"/>
    <x v="41"/>
    <x v="41"/>
    <x v="12"/>
    <n v="13"/>
    <s v="25-34 years"/>
    <n v="1.4"/>
    <n v="12.8"/>
    <m/>
  </r>
  <r>
    <s v="Drug overdose death rates"/>
    <x v="0"/>
    <n v="0"/>
    <x v="1"/>
    <n v="2"/>
    <x v="5"/>
    <x v="5"/>
    <x v="41"/>
    <x v="41"/>
    <x v="13"/>
    <n v="14"/>
    <s v="25-34 years"/>
    <n v="1.4"/>
    <n v="13.1"/>
    <m/>
  </r>
  <r>
    <s v="Drug overdose death rates"/>
    <x v="0"/>
    <n v="0"/>
    <x v="1"/>
    <n v="2"/>
    <x v="5"/>
    <x v="5"/>
    <x v="41"/>
    <x v="41"/>
    <x v="14"/>
    <n v="15"/>
    <s v="25-34 years"/>
    <n v="1.4"/>
    <n v="13"/>
    <m/>
  </r>
  <r>
    <s v="Drug overdose death rates"/>
    <x v="0"/>
    <n v="0"/>
    <x v="1"/>
    <n v="2"/>
    <x v="5"/>
    <x v="5"/>
    <x v="41"/>
    <x v="41"/>
    <x v="15"/>
    <n v="16"/>
    <s v="25-34 years"/>
    <n v="1.4"/>
    <n v="14.1"/>
    <m/>
  </r>
  <r>
    <s v="Drug overdose death rates"/>
    <x v="0"/>
    <n v="0"/>
    <x v="1"/>
    <n v="2"/>
    <x v="5"/>
    <x v="5"/>
    <x v="41"/>
    <x v="41"/>
    <x v="16"/>
    <n v="17"/>
    <s v="25-34 years"/>
    <n v="1.4"/>
    <n v="15.7"/>
    <m/>
  </r>
  <r>
    <s v="Drug overdose death rates"/>
    <x v="0"/>
    <n v="0"/>
    <x v="1"/>
    <n v="2"/>
    <x v="5"/>
    <x v="5"/>
    <x v="41"/>
    <x v="41"/>
    <x v="17"/>
    <n v="18"/>
    <s v="25-34 years"/>
    <n v="1.4"/>
    <n v="19.899999999999999"/>
    <m/>
  </r>
  <r>
    <s v="Drug overdose death rates"/>
    <x v="0"/>
    <n v="0"/>
    <x v="1"/>
    <n v="2"/>
    <x v="5"/>
    <x v="5"/>
    <x v="41"/>
    <x v="41"/>
    <x v="18"/>
    <n v="19"/>
    <s v="25-34 years"/>
    <n v="1.4"/>
    <n v="22"/>
    <m/>
  </r>
  <r>
    <s v="Drug overdose death rates"/>
    <x v="0"/>
    <n v="0"/>
    <x v="1"/>
    <n v="2"/>
    <x v="5"/>
    <x v="5"/>
    <x v="42"/>
    <x v="42"/>
    <x v="0"/>
    <n v="1"/>
    <s v="35-44 years"/>
    <n v="1.5"/>
    <n v="8.6999999999999993"/>
    <m/>
  </r>
  <r>
    <s v="Drug overdose death rates"/>
    <x v="0"/>
    <n v="0"/>
    <x v="1"/>
    <n v="2"/>
    <x v="5"/>
    <x v="5"/>
    <x v="42"/>
    <x v="42"/>
    <x v="1"/>
    <n v="2"/>
    <s v="35-44 years"/>
    <n v="1.5"/>
    <n v="9.1999999999999993"/>
    <m/>
  </r>
  <r>
    <s v="Drug overdose death rates"/>
    <x v="0"/>
    <n v="0"/>
    <x v="1"/>
    <n v="2"/>
    <x v="5"/>
    <x v="5"/>
    <x v="42"/>
    <x v="42"/>
    <x v="2"/>
    <n v="3"/>
    <s v="35-44 years"/>
    <n v="1.5"/>
    <n v="10.4"/>
    <m/>
  </r>
  <r>
    <s v="Drug overdose death rates"/>
    <x v="0"/>
    <n v="0"/>
    <x v="1"/>
    <n v="2"/>
    <x v="5"/>
    <x v="5"/>
    <x v="42"/>
    <x v="42"/>
    <x v="3"/>
    <n v="4"/>
    <s v="35-44 years"/>
    <n v="1.5"/>
    <n v="12.8"/>
    <m/>
  </r>
  <r>
    <s v="Drug overdose death rates"/>
    <x v="0"/>
    <n v="0"/>
    <x v="1"/>
    <n v="2"/>
    <x v="5"/>
    <x v="5"/>
    <x v="42"/>
    <x v="42"/>
    <x v="4"/>
    <n v="5"/>
    <s v="35-44 years"/>
    <n v="1.5"/>
    <n v="13.7"/>
    <m/>
  </r>
  <r>
    <s v="Drug overdose death rates"/>
    <x v="0"/>
    <n v="0"/>
    <x v="1"/>
    <n v="2"/>
    <x v="5"/>
    <x v="5"/>
    <x v="42"/>
    <x v="42"/>
    <x v="5"/>
    <n v="6"/>
    <s v="35-44 years"/>
    <n v="1.5"/>
    <n v="14.8"/>
    <m/>
  </r>
  <r>
    <s v="Drug overdose death rates"/>
    <x v="0"/>
    <n v="0"/>
    <x v="1"/>
    <n v="2"/>
    <x v="5"/>
    <x v="5"/>
    <x v="42"/>
    <x v="42"/>
    <x v="6"/>
    <n v="7"/>
    <s v="35-44 years"/>
    <n v="1.5"/>
    <n v="14.8"/>
    <m/>
  </r>
  <r>
    <s v="Drug overdose death rates"/>
    <x v="0"/>
    <n v="0"/>
    <x v="1"/>
    <n v="2"/>
    <x v="5"/>
    <x v="5"/>
    <x v="42"/>
    <x v="42"/>
    <x v="7"/>
    <n v="8"/>
    <s v="35-44 years"/>
    <n v="1.5"/>
    <n v="15.9"/>
    <m/>
  </r>
  <r>
    <s v="Drug overdose death rates"/>
    <x v="0"/>
    <n v="0"/>
    <x v="1"/>
    <n v="2"/>
    <x v="5"/>
    <x v="5"/>
    <x v="42"/>
    <x v="42"/>
    <x v="8"/>
    <n v="9"/>
    <s v="35-44 years"/>
    <n v="1.5"/>
    <n v="16.100000000000001"/>
    <m/>
  </r>
  <r>
    <s v="Drug overdose death rates"/>
    <x v="0"/>
    <n v="0"/>
    <x v="1"/>
    <n v="2"/>
    <x v="5"/>
    <x v="5"/>
    <x v="42"/>
    <x v="42"/>
    <x v="9"/>
    <n v="10"/>
    <s v="35-44 years"/>
    <n v="1.5"/>
    <n v="16.5"/>
    <m/>
  </r>
  <r>
    <s v="Drug overdose death rates"/>
    <x v="0"/>
    <n v="0"/>
    <x v="1"/>
    <n v="2"/>
    <x v="5"/>
    <x v="5"/>
    <x v="42"/>
    <x v="42"/>
    <x v="10"/>
    <n v="11"/>
    <s v="35-44 years"/>
    <n v="1.5"/>
    <n v="16"/>
    <m/>
  </r>
  <r>
    <s v="Drug overdose death rates"/>
    <x v="0"/>
    <n v="0"/>
    <x v="1"/>
    <n v="2"/>
    <x v="5"/>
    <x v="5"/>
    <x v="42"/>
    <x v="42"/>
    <x v="11"/>
    <n v="12"/>
    <s v="35-44 years"/>
    <n v="1.5"/>
    <n v="16.8"/>
    <m/>
  </r>
  <r>
    <s v="Drug overdose death rates"/>
    <x v="0"/>
    <n v="0"/>
    <x v="1"/>
    <n v="2"/>
    <x v="5"/>
    <x v="5"/>
    <x v="42"/>
    <x v="42"/>
    <x v="12"/>
    <n v="13"/>
    <s v="35-44 years"/>
    <n v="1.5"/>
    <n v="18.2"/>
    <m/>
  </r>
  <r>
    <s v="Drug overdose death rates"/>
    <x v="0"/>
    <n v="0"/>
    <x v="1"/>
    <n v="2"/>
    <x v="5"/>
    <x v="5"/>
    <x v="42"/>
    <x v="42"/>
    <x v="13"/>
    <n v="14"/>
    <s v="35-44 years"/>
    <n v="1.5"/>
    <n v="17.100000000000001"/>
    <m/>
  </r>
  <r>
    <s v="Drug overdose death rates"/>
    <x v="0"/>
    <n v="0"/>
    <x v="1"/>
    <n v="2"/>
    <x v="5"/>
    <x v="5"/>
    <x v="42"/>
    <x v="42"/>
    <x v="14"/>
    <n v="15"/>
    <s v="35-44 years"/>
    <n v="1.5"/>
    <n v="18"/>
    <m/>
  </r>
  <r>
    <s v="Drug overdose death rates"/>
    <x v="0"/>
    <n v="0"/>
    <x v="1"/>
    <n v="2"/>
    <x v="5"/>
    <x v="5"/>
    <x v="42"/>
    <x v="42"/>
    <x v="15"/>
    <n v="16"/>
    <s v="35-44 years"/>
    <n v="1.5"/>
    <n v="19.2"/>
    <m/>
  </r>
  <r>
    <s v="Drug overdose death rates"/>
    <x v="0"/>
    <n v="0"/>
    <x v="1"/>
    <n v="2"/>
    <x v="5"/>
    <x v="5"/>
    <x v="42"/>
    <x v="42"/>
    <x v="16"/>
    <n v="17"/>
    <s v="35-44 years"/>
    <n v="1.5"/>
    <n v="20.5"/>
    <m/>
  </r>
  <r>
    <s v="Drug overdose death rates"/>
    <x v="0"/>
    <n v="0"/>
    <x v="1"/>
    <n v="2"/>
    <x v="5"/>
    <x v="5"/>
    <x v="42"/>
    <x v="42"/>
    <x v="17"/>
    <n v="18"/>
    <s v="35-44 years"/>
    <n v="1.5"/>
    <n v="23.3"/>
    <m/>
  </r>
  <r>
    <s v="Drug overdose death rates"/>
    <x v="0"/>
    <n v="0"/>
    <x v="1"/>
    <n v="2"/>
    <x v="5"/>
    <x v="5"/>
    <x v="42"/>
    <x v="42"/>
    <x v="18"/>
    <n v="19"/>
    <s v="35-44 years"/>
    <n v="1.5"/>
    <n v="25.1"/>
    <m/>
  </r>
  <r>
    <s v="Drug overdose death rates"/>
    <x v="0"/>
    <n v="0"/>
    <x v="1"/>
    <n v="2"/>
    <x v="5"/>
    <x v="5"/>
    <x v="43"/>
    <x v="43"/>
    <x v="0"/>
    <n v="1"/>
    <s v="45-54 years"/>
    <n v="1.6"/>
    <n v="7.2"/>
    <m/>
  </r>
  <r>
    <s v="Drug overdose death rates"/>
    <x v="0"/>
    <n v="0"/>
    <x v="1"/>
    <n v="2"/>
    <x v="5"/>
    <x v="5"/>
    <x v="43"/>
    <x v="43"/>
    <x v="1"/>
    <n v="2"/>
    <s v="45-54 years"/>
    <n v="1.6"/>
    <n v="7.7"/>
    <m/>
  </r>
  <r>
    <s v="Drug overdose death rates"/>
    <x v="0"/>
    <n v="0"/>
    <x v="1"/>
    <n v="2"/>
    <x v="5"/>
    <x v="5"/>
    <x v="43"/>
    <x v="43"/>
    <x v="2"/>
    <n v="3"/>
    <s v="45-54 years"/>
    <n v="1.6"/>
    <n v="9.1"/>
    <m/>
  </r>
  <r>
    <s v="Drug overdose death rates"/>
    <x v="0"/>
    <n v="0"/>
    <x v="1"/>
    <n v="2"/>
    <x v="5"/>
    <x v="5"/>
    <x v="43"/>
    <x v="43"/>
    <x v="3"/>
    <n v="4"/>
    <s v="45-54 years"/>
    <n v="1.6"/>
    <n v="12.2"/>
    <m/>
  </r>
  <r>
    <s v="Drug overdose death rates"/>
    <x v="0"/>
    <n v="0"/>
    <x v="1"/>
    <n v="2"/>
    <x v="5"/>
    <x v="5"/>
    <x v="43"/>
    <x v="43"/>
    <x v="4"/>
    <n v="5"/>
    <s v="45-54 years"/>
    <n v="1.6"/>
    <n v="13.5"/>
    <m/>
  </r>
  <r>
    <s v="Drug overdose death rates"/>
    <x v="0"/>
    <n v="0"/>
    <x v="1"/>
    <n v="2"/>
    <x v="5"/>
    <x v="5"/>
    <x v="43"/>
    <x v="43"/>
    <x v="5"/>
    <n v="6"/>
    <s v="45-54 years"/>
    <n v="1.6"/>
    <n v="15"/>
    <m/>
  </r>
  <r>
    <s v="Drug overdose death rates"/>
    <x v="0"/>
    <n v="0"/>
    <x v="1"/>
    <n v="2"/>
    <x v="5"/>
    <x v="5"/>
    <x v="43"/>
    <x v="43"/>
    <x v="6"/>
    <n v="7"/>
    <s v="45-54 years"/>
    <n v="1.6"/>
    <n v="16.5"/>
    <m/>
  </r>
  <r>
    <s v="Drug overdose death rates"/>
    <x v="0"/>
    <n v="0"/>
    <x v="1"/>
    <n v="2"/>
    <x v="5"/>
    <x v="5"/>
    <x v="43"/>
    <x v="43"/>
    <x v="7"/>
    <n v="8"/>
    <s v="45-54 years"/>
    <n v="1.6"/>
    <n v="18.600000000000001"/>
    <m/>
  </r>
  <r>
    <s v="Drug overdose death rates"/>
    <x v="0"/>
    <n v="0"/>
    <x v="1"/>
    <n v="2"/>
    <x v="5"/>
    <x v="5"/>
    <x v="43"/>
    <x v="43"/>
    <x v="8"/>
    <n v="9"/>
    <s v="45-54 years"/>
    <n v="1.6"/>
    <n v="21"/>
    <m/>
  </r>
  <r>
    <s v="Drug overdose death rates"/>
    <x v="0"/>
    <n v="0"/>
    <x v="1"/>
    <n v="2"/>
    <x v="5"/>
    <x v="5"/>
    <x v="43"/>
    <x v="43"/>
    <x v="9"/>
    <n v="10"/>
    <s v="45-54 years"/>
    <n v="1.6"/>
    <n v="21"/>
    <m/>
  </r>
  <r>
    <s v="Drug overdose death rates"/>
    <x v="0"/>
    <n v="0"/>
    <x v="1"/>
    <n v="2"/>
    <x v="5"/>
    <x v="5"/>
    <x v="43"/>
    <x v="43"/>
    <x v="10"/>
    <n v="11"/>
    <s v="45-54 years"/>
    <n v="1.6"/>
    <n v="21.8"/>
    <m/>
  </r>
  <r>
    <s v="Drug overdose death rates"/>
    <x v="0"/>
    <n v="0"/>
    <x v="1"/>
    <n v="2"/>
    <x v="5"/>
    <x v="5"/>
    <x v="43"/>
    <x v="43"/>
    <x v="11"/>
    <n v="12"/>
    <s v="45-54 years"/>
    <n v="1.6"/>
    <n v="21.8"/>
    <m/>
  </r>
  <r>
    <s v="Drug overdose death rates"/>
    <x v="0"/>
    <n v="0"/>
    <x v="1"/>
    <n v="2"/>
    <x v="5"/>
    <x v="5"/>
    <x v="43"/>
    <x v="43"/>
    <x v="12"/>
    <n v="13"/>
    <s v="45-54 years"/>
    <n v="1.6"/>
    <n v="23.1"/>
    <m/>
  </r>
  <r>
    <s v="Drug overdose death rates"/>
    <x v="0"/>
    <n v="0"/>
    <x v="1"/>
    <n v="2"/>
    <x v="5"/>
    <x v="5"/>
    <x v="43"/>
    <x v="43"/>
    <x v="13"/>
    <n v="14"/>
    <s v="45-54 years"/>
    <n v="1.6"/>
    <n v="23.4"/>
    <m/>
  </r>
  <r>
    <s v="Drug overdose death rates"/>
    <x v="0"/>
    <n v="0"/>
    <x v="1"/>
    <n v="2"/>
    <x v="5"/>
    <x v="5"/>
    <x v="43"/>
    <x v="43"/>
    <x v="14"/>
    <n v="15"/>
    <s v="45-54 years"/>
    <n v="1.6"/>
    <n v="23.6"/>
    <m/>
  </r>
  <r>
    <s v="Drug overdose death rates"/>
    <x v="0"/>
    <n v="0"/>
    <x v="1"/>
    <n v="2"/>
    <x v="5"/>
    <x v="5"/>
    <x v="43"/>
    <x v="43"/>
    <x v="15"/>
    <n v="16"/>
    <s v="45-54 years"/>
    <n v="1.6"/>
    <n v="23.7"/>
    <m/>
  </r>
  <r>
    <s v="Drug overdose death rates"/>
    <x v="0"/>
    <n v="0"/>
    <x v="1"/>
    <n v="2"/>
    <x v="5"/>
    <x v="5"/>
    <x v="43"/>
    <x v="43"/>
    <x v="16"/>
    <n v="17"/>
    <s v="45-54 years"/>
    <n v="1.6"/>
    <n v="24.9"/>
    <m/>
  </r>
  <r>
    <s v="Drug overdose death rates"/>
    <x v="0"/>
    <n v="0"/>
    <x v="1"/>
    <n v="2"/>
    <x v="5"/>
    <x v="5"/>
    <x v="43"/>
    <x v="43"/>
    <x v="17"/>
    <n v="18"/>
    <s v="45-54 years"/>
    <n v="1.6"/>
    <n v="26.7"/>
    <m/>
  </r>
  <r>
    <s v="Drug overdose death rates"/>
    <x v="0"/>
    <n v="0"/>
    <x v="1"/>
    <n v="2"/>
    <x v="5"/>
    <x v="5"/>
    <x v="43"/>
    <x v="43"/>
    <x v="18"/>
    <n v="19"/>
    <s v="45-54 years"/>
    <n v="1.6"/>
    <n v="27.5"/>
    <m/>
  </r>
  <r>
    <s v="Drug overdose death rates"/>
    <x v="0"/>
    <n v="0"/>
    <x v="1"/>
    <n v="2"/>
    <x v="5"/>
    <x v="5"/>
    <x v="44"/>
    <x v="44"/>
    <x v="0"/>
    <n v="1"/>
    <s v="55-64 years"/>
    <n v="1.7"/>
    <n v="3.5"/>
    <m/>
  </r>
  <r>
    <s v="Drug overdose death rates"/>
    <x v="0"/>
    <n v="0"/>
    <x v="1"/>
    <n v="2"/>
    <x v="5"/>
    <x v="5"/>
    <x v="44"/>
    <x v="44"/>
    <x v="1"/>
    <n v="2"/>
    <s v="55-64 years"/>
    <n v="1.7"/>
    <n v="3.9"/>
    <m/>
  </r>
  <r>
    <s v="Drug overdose death rates"/>
    <x v="0"/>
    <n v="0"/>
    <x v="1"/>
    <n v="2"/>
    <x v="5"/>
    <x v="5"/>
    <x v="44"/>
    <x v="44"/>
    <x v="2"/>
    <n v="3"/>
    <s v="55-64 years"/>
    <n v="1.7"/>
    <n v="4.2"/>
    <m/>
  </r>
  <r>
    <s v="Drug overdose death rates"/>
    <x v="0"/>
    <n v="0"/>
    <x v="1"/>
    <n v="2"/>
    <x v="5"/>
    <x v="5"/>
    <x v="44"/>
    <x v="44"/>
    <x v="3"/>
    <n v="4"/>
    <s v="55-64 years"/>
    <n v="1.7"/>
    <n v="5.2"/>
    <m/>
  </r>
  <r>
    <s v="Drug overdose death rates"/>
    <x v="0"/>
    <n v="0"/>
    <x v="1"/>
    <n v="2"/>
    <x v="5"/>
    <x v="5"/>
    <x v="44"/>
    <x v="44"/>
    <x v="4"/>
    <n v="5"/>
    <s v="55-64 years"/>
    <n v="1.7"/>
    <n v="6.1"/>
    <m/>
  </r>
  <r>
    <s v="Drug overdose death rates"/>
    <x v="0"/>
    <n v="0"/>
    <x v="1"/>
    <n v="2"/>
    <x v="5"/>
    <x v="5"/>
    <x v="44"/>
    <x v="44"/>
    <x v="5"/>
    <n v="6"/>
    <s v="55-64 years"/>
    <n v="1.7"/>
    <n v="7"/>
    <m/>
  </r>
  <r>
    <s v="Drug overdose death rates"/>
    <x v="0"/>
    <n v="0"/>
    <x v="1"/>
    <n v="2"/>
    <x v="5"/>
    <x v="5"/>
    <x v="44"/>
    <x v="44"/>
    <x v="6"/>
    <n v="7"/>
    <s v="55-64 years"/>
    <n v="1.7"/>
    <n v="7.5"/>
    <m/>
  </r>
  <r>
    <s v="Drug overdose death rates"/>
    <x v="0"/>
    <n v="0"/>
    <x v="1"/>
    <n v="2"/>
    <x v="5"/>
    <x v="5"/>
    <x v="44"/>
    <x v="44"/>
    <x v="7"/>
    <n v="8"/>
    <s v="55-64 years"/>
    <n v="1.7"/>
    <n v="8.8000000000000007"/>
    <m/>
  </r>
  <r>
    <s v="Drug overdose death rates"/>
    <x v="0"/>
    <n v="0"/>
    <x v="1"/>
    <n v="2"/>
    <x v="5"/>
    <x v="5"/>
    <x v="44"/>
    <x v="44"/>
    <x v="8"/>
    <n v="9"/>
    <s v="55-64 years"/>
    <n v="1.7"/>
    <n v="10.5"/>
    <m/>
  </r>
  <r>
    <s v="Drug overdose death rates"/>
    <x v="0"/>
    <n v="0"/>
    <x v="1"/>
    <n v="2"/>
    <x v="5"/>
    <x v="5"/>
    <x v="44"/>
    <x v="44"/>
    <x v="9"/>
    <n v="10"/>
    <s v="55-64 years"/>
    <n v="1.7"/>
    <n v="11.1"/>
    <m/>
  </r>
  <r>
    <s v="Drug overdose death rates"/>
    <x v="0"/>
    <n v="0"/>
    <x v="1"/>
    <n v="2"/>
    <x v="5"/>
    <x v="5"/>
    <x v="44"/>
    <x v="44"/>
    <x v="10"/>
    <n v="11"/>
    <s v="55-64 years"/>
    <n v="1.7"/>
    <n v="11.6"/>
    <m/>
  </r>
  <r>
    <s v="Drug overdose death rates"/>
    <x v="0"/>
    <n v="0"/>
    <x v="1"/>
    <n v="2"/>
    <x v="5"/>
    <x v="5"/>
    <x v="44"/>
    <x v="44"/>
    <x v="11"/>
    <n v="12"/>
    <s v="55-64 years"/>
    <n v="1.7"/>
    <n v="12.9"/>
    <m/>
  </r>
  <r>
    <s v="Drug overdose death rates"/>
    <x v="0"/>
    <n v="0"/>
    <x v="1"/>
    <n v="2"/>
    <x v="5"/>
    <x v="5"/>
    <x v="44"/>
    <x v="44"/>
    <x v="12"/>
    <n v="13"/>
    <s v="55-64 years"/>
    <n v="1.7"/>
    <n v="13.5"/>
    <m/>
  </r>
  <r>
    <s v="Drug overdose death rates"/>
    <x v="0"/>
    <n v="0"/>
    <x v="1"/>
    <n v="2"/>
    <x v="5"/>
    <x v="5"/>
    <x v="44"/>
    <x v="44"/>
    <x v="13"/>
    <n v="14"/>
    <s v="55-64 years"/>
    <n v="1.7"/>
    <n v="14"/>
    <m/>
  </r>
  <r>
    <s v="Drug overdose death rates"/>
    <x v="0"/>
    <n v="0"/>
    <x v="1"/>
    <n v="2"/>
    <x v="5"/>
    <x v="5"/>
    <x v="44"/>
    <x v="44"/>
    <x v="14"/>
    <n v="15"/>
    <s v="55-64 years"/>
    <n v="1.7"/>
    <n v="15.9"/>
    <m/>
  </r>
  <r>
    <s v="Drug overdose death rates"/>
    <x v="0"/>
    <n v="0"/>
    <x v="1"/>
    <n v="2"/>
    <x v="5"/>
    <x v="5"/>
    <x v="44"/>
    <x v="44"/>
    <x v="15"/>
    <n v="16"/>
    <s v="55-64 years"/>
    <n v="1.7"/>
    <n v="17.2"/>
    <m/>
  </r>
  <r>
    <s v="Drug overdose death rates"/>
    <x v="0"/>
    <n v="0"/>
    <x v="1"/>
    <n v="2"/>
    <x v="5"/>
    <x v="5"/>
    <x v="44"/>
    <x v="44"/>
    <x v="16"/>
    <n v="17"/>
    <s v="55-64 years"/>
    <n v="1.7"/>
    <n v="17.600000000000001"/>
    <m/>
  </r>
  <r>
    <s v="Drug overdose death rates"/>
    <x v="0"/>
    <n v="0"/>
    <x v="1"/>
    <n v="2"/>
    <x v="5"/>
    <x v="5"/>
    <x v="44"/>
    <x v="44"/>
    <x v="17"/>
    <n v="18"/>
    <s v="55-64 years"/>
    <n v="1.7"/>
    <n v="19.5"/>
    <m/>
  </r>
  <r>
    <s v="Drug overdose death rates"/>
    <x v="0"/>
    <n v="0"/>
    <x v="1"/>
    <n v="2"/>
    <x v="5"/>
    <x v="5"/>
    <x v="44"/>
    <x v="44"/>
    <x v="18"/>
    <n v="19"/>
    <s v="55-64 years"/>
    <n v="1.7"/>
    <n v="20.3"/>
    <m/>
  </r>
  <r>
    <s v="Drug overdose death rates"/>
    <x v="0"/>
    <n v="0"/>
    <x v="1"/>
    <n v="2"/>
    <x v="5"/>
    <x v="5"/>
    <x v="45"/>
    <x v="45"/>
    <x v="0"/>
    <n v="1"/>
    <s v="65-74 years"/>
    <n v="1.8"/>
    <n v="2.1"/>
    <m/>
  </r>
  <r>
    <s v="Drug overdose death rates"/>
    <x v="0"/>
    <n v="0"/>
    <x v="1"/>
    <n v="2"/>
    <x v="5"/>
    <x v="5"/>
    <x v="45"/>
    <x v="45"/>
    <x v="1"/>
    <n v="2"/>
    <s v="65-74 years"/>
    <n v="1.8"/>
    <n v="2"/>
    <m/>
  </r>
  <r>
    <s v="Drug overdose death rates"/>
    <x v="0"/>
    <n v="0"/>
    <x v="1"/>
    <n v="2"/>
    <x v="5"/>
    <x v="5"/>
    <x v="45"/>
    <x v="45"/>
    <x v="2"/>
    <n v="3"/>
    <s v="65-74 years"/>
    <n v="1.8"/>
    <n v="2.2000000000000002"/>
    <m/>
  </r>
  <r>
    <s v="Drug overdose death rates"/>
    <x v="0"/>
    <n v="0"/>
    <x v="1"/>
    <n v="2"/>
    <x v="5"/>
    <x v="5"/>
    <x v="45"/>
    <x v="45"/>
    <x v="3"/>
    <n v="4"/>
    <s v="65-74 years"/>
    <n v="1.8"/>
    <n v="2.8"/>
    <m/>
  </r>
  <r>
    <s v="Drug overdose death rates"/>
    <x v="0"/>
    <n v="0"/>
    <x v="1"/>
    <n v="2"/>
    <x v="5"/>
    <x v="5"/>
    <x v="45"/>
    <x v="45"/>
    <x v="4"/>
    <n v="5"/>
    <s v="65-74 years"/>
    <n v="1.8"/>
    <n v="2.9"/>
    <m/>
  </r>
  <r>
    <s v="Drug overdose death rates"/>
    <x v="0"/>
    <n v="0"/>
    <x v="1"/>
    <n v="2"/>
    <x v="5"/>
    <x v="5"/>
    <x v="45"/>
    <x v="45"/>
    <x v="5"/>
    <n v="6"/>
    <s v="65-74 years"/>
    <n v="1.8"/>
    <n v="3"/>
    <m/>
  </r>
  <r>
    <s v="Drug overdose death rates"/>
    <x v="0"/>
    <n v="0"/>
    <x v="1"/>
    <n v="2"/>
    <x v="5"/>
    <x v="5"/>
    <x v="45"/>
    <x v="45"/>
    <x v="6"/>
    <n v="7"/>
    <s v="65-74 years"/>
    <n v="1.8"/>
    <n v="3.1"/>
    <m/>
  </r>
  <r>
    <s v="Drug overdose death rates"/>
    <x v="0"/>
    <n v="0"/>
    <x v="1"/>
    <n v="2"/>
    <x v="5"/>
    <x v="5"/>
    <x v="45"/>
    <x v="45"/>
    <x v="7"/>
    <n v="8"/>
    <s v="65-74 years"/>
    <n v="1.8"/>
    <n v="3.6"/>
    <m/>
  </r>
  <r>
    <s v="Drug overdose death rates"/>
    <x v="0"/>
    <n v="0"/>
    <x v="1"/>
    <n v="2"/>
    <x v="5"/>
    <x v="5"/>
    <x v="45"/>
    <x v="45"/>
    <x v="8"/>
    <n v="9"/>
    <s v="65-74 years"/>
    <n v="1.8"/>
    <n v="3.7"/>
    <m/>
  </r>
  <r>
    <s v="Drug overdose death rates"/>
    <x v="0"/>
    <n v="0"/>
    <x v="1"/>
    <n v="2"/>
    <x v="5"/>
    <x v="5"/>
    <x v="45"/>
    <x v="45"/>
    <x v="9"/>
    <n v="10"/>
    <s v="65-74 years"/>
    <n v="1.8"/>
    <n v="4.4000000000000004"/>
    <m/>
  </r>
  <r>
    <s v="Drug overdose death rates"/>
    <x v="0"/>
    <n v="0"/>
    <x v="1"/>
    <n v="2"/>
    <x v="5"/>
    <x v="5"/>
    <x v="45"/>
    <x v="45"/>
    <x v="10"/>
    <n v="11"/>
    <s v="65-74 years"/>
    <n v="1.8"/>
    <n v="4.5999999999999996"/>
    <m/>
  </r>
  <r>
    <s v="Drug overdose death rates"/>
    <x v="0"/>
    <n v="0"/>
    <x v="1"/>
    <n v="2"/>
    <x v="5"/>
    <x v="5"/>
    <x v="45"/>
    <x v="45"/>
    <x v="11"/>
    <n v="12"/>
    <s v="65-74 years"/>
    <n v="1.8"/>
    <n v="4.8"/>
    <m/>
  </r>
  <r>
    <s v="Drug overdose death rates"/>
    <x v="0"/>
    <n v="0"/>
    <x v="1"/>
    <n v="2"/>
    <x v="5"/>
    <x v="5"/>
    <x v="45"/>
    <x v="45"/>
    <x v="12"/>
    <n v="13"/>
    <s v="65-74 years"/>
    <n v="1.8"/>
    <n v="5.3"/>
    <m/>
  </r>
  <r>
    <s v="Drug overdose death rates"/>
    <x v="0"/>
    <n v="0"/>
    <x v="1"/>
    <n v="2"/>
    <x v="5"/>
    <x v="5"/>
    <x v="45"/>
    <x v="45"/>
    <x v="13"/>
    <n v="14"/>
    <s v="65-74 years"/>
    <n v="1.8"/>
    <n v="5.5"/>
    <m/>
  </r>
  <r>
    <s v="Drug overdose death rates"/>
    <x v="0"/>
    <n v="0"/>
    <x v="1"/>
    <n v="2"/>
    <x v="5"/>
    <x v="5"/>
    <x v="45"/>
    <x v="45"/>
    <x v="14"/>
    <n v="15"/>
    <s v="65-74 years"/>
    <n v="1.8"/>
    <n v="5.9"/>
    <m/>
  </r>
  <r>
    <s v="Drug overdose death rates"/>
    <x v="0"/>
    <n v="0"/>
    <x v="1"/>
    <n v="2"/>
    <x v="5"/>
    <x v="5"/>
    <x v="45"/>
    <x v="45"/>
    <x v="15"/>
    <n v="16"/>
    <s v="65-74 years"/>
    <n v="1.8"/>
    <n v="6.5"/>
    <m/>
  </r>
  <r>
    <s v="Drug overdose death rates"/>
    <x v="0"/>
    <n v="0"/>
    <x v="1"/>
    <n v="2"/>
    <x v="5"/>
    <x v="5"/>
    <x v="45"/>
    <x v="45"/>
    <x v="16"/>
    <n v="17"/>
    <s v="65-74 years"/>
    <n v="1.8"/>
    <n v="6.1"/>
    <m/>
  </r>
  <r>
    <s v="Drug overdose death rates"/>
    <x v="0"/>
    <n v="0"/>
    <x v="1"/>
    <n v="2"/>
    <x v="5"/>
    <x v="5"/>
    <x v="45"/>
    <x v="45"/>
    <x v="17"/>
    <n v="18"/>
    <s v="65-74 years"/>
    <n v="1.8"/>
    <n v="6.5"/>
    <m/>
  </r>
  <r>
    <s v="Drug overdose death rates"/>
    <x v="0"/>
    <n v="0"/>
    <x v="1"/>
    <n v="2"/>
    <x v="5"/>
    <x v="5"/>
    <x v="45"/>
    <x v="45"/>
    <x v="18"/>
    <n v="19"/>
    <s v="65-74 years"/>
    <n v="1.8"/>
    <n v="7"/>
    <m/>
  </r>
  <r>
    <s v="Drug overdose death rates"/>
    <x v="0"/>
    <n v="0"/>
    <x v="1"/>
    <n v="2"/>
    <x v="5"/>
    <x v="5"/>
    <x v="46"/>
    <x v="46"/>
    <x v="0"/>
    <n v="1"/>
    <s v="75-84 years"/>
    <n v="1.9"/>
    <n v="3"/>
    <m/>
  </r>
  <r>
    <s v="Drug overdose death rates"/>
    <x v="0"/>
    <n v="0"/>
    <x v="1"/>
    <n v="2"/>
    <x v="5"/>
    <x v="5"/>
    <x v="46"/>
    <x v="46"/>
    <x v="1"/>
    <n v="2"/>
    <s v="75-84 years"/>
    <n v="1.9"/>
    <n v="2.2999999999999998"/>
    <m/>
  </r>
  <r>
    <s v="Drug overdose death rates"/>
    <x v="0"/>
    <n v="0"/>
    <x v="1"/>
    <n v="2"/>
    <x v="5"/>
    <x v="5"/>
    <x v="46"/>
    <x v="46"/>
    <x v="2"/>
    <n v="3"/>
    <s v="75-84 years"/>
    <n v="1.9"/>
    <n v="2.4"/>
    <m/>
  </r>
  <r>
    <s v="Drug overdose death rates"/>
    <x v="0"/>
    <n v="0"/>
    <x v="1"/>
    <n v="2"/>
    <x v="5"/>
    <x v="5"/>
    <x v="46"/>
    <x v="46"/>
    <x v="3"/>
    <n v="4"/>
    <s v="75-84 years"/>
    <n v="1.9"/>
    <n v="2.6"/>
    <m/>
  </r>
  <r>
    <s v="Drug overdose death rates"/>
    <x v="0"/>
    <n v="0"/>
    <x v="1"/>
    <n v="2"/>
    <x v="5"/>
    <x v="5"/>
    <x v="46"/>
    <x v="46"/>
    <x v="4"/>
    <n v="5"/>
    <s v="75-84 years"/>
    <n v="1.9"/>
    <n v="2.6"/>
    <m/>
  </r>
  <r>
    <s v="Drug overdose death rates"/>
    <x v="0"/>
    <n v="0"/>
    <x v="1"/>
    <n v="2"/>
    <x v="5"/>
    <x v="5"/>
    <x v="46"/>
    <x v="46"/>
    <x v="5"/>
    <n v="6"/>
    <s v="75-84 years"/>
    <n v="1.9"/>
    <n v="2.9"/>
    <m/>
  </r>
  <r>
    <s v="Drug overdose death rates"/>
    <x v="0"/>
    <n v="0"/>
    <x v="1"/>
    <n v="2"/>
    <x v="5"/>
    <x v="5"/>
    <x v="46"/>
    <x v="46"/>
    <x v="6"/>
    <n v="7"/>
    <s v="75-84 years"/>
    <n v="1.9"/>
    <n v="2.9"/>
    <m/>
  </r>
  <r>
    <s v="Drug overdose death rates"/>
    <x v="0"/>
    <n v="0"/>
    <x v="1"/>
    <n v="2"/>
    <x v="5"/>
    <x v="5"/>
    <x v="46"/>
    <x v="46"/>
    <x v="7"/>
    <n v="8"/>
    <s v="75-84 years"/>
    <n v="1.9"/>
    <n v="3.3"/>
    <m/>
  </r>
  <r>
    <s v="Drug overdose death rates"/>
    <x v="0"/>
    <n v="0"/>
    <x v="1"/>
    <n v="2"/>
    <x v="5"/>
    <x v="5"/>
    <x v="46"/>
    <x v="46"/>
    <x v="8"/>
    <n v="9"/>
    <s v="75-84 years"/>
    <n v="1.9"/>
    <n v="3.2"/>
    <m/>
  </r>
  <r>
    <s v="Drug overdose death rates"/>
    <x v="0"/>
    <n v="0"/>
    <x v="1"/>
    <n v="2"/>
    <x v="5"/>
    <x v="5"/>
    <x v="46"/>
    <x v="46"/>
    <x v="9"/>
    <n v="10"/>
    <s v="75-84 years"/>
    <n v="1.9"/>
    <n v="3.3"/>
    <m/>
  </r>
  <r>
    <s v="Drug overdose death rates"/>
    <x v="0"/>
    <n v="0"/>
    <x v="1"/>
    <n v="2"/>
    <x v="5"/>
    <x v="5"/>
    <x v="46"/>
    <x v="46"/>
    <x v="10"/>
    <n v="11"/>
    <s v="75-84 years"/>
    <n v="1.9"/>
    <n v="3.9"/>
    <m/>
  </r>
  <r>
    <s v="Drug overdose death rates"/>
    <x v="0"/>
    <n v="0"/>
    <x v="1"/>
    <n v="2"/>
    <x v="5"/>
    <x v="5"/>
    <x v="46"/>
    <x v="46"/>
    <x v="11"/>
    <n v="12"/>
    <s v="75-84 years"/>
    <n v="1.9"/>
    <n v="3.3"/>
    <m/>
  </r>
  <r>
    <s v="Drug overdose death rates"/>
    <x v="0"/>
    <n v="0"/>
    <x v="1"/>
    <n v="2"/>
    <x v="5"/>
    <x v="5"/>
    <x v="46"/>
    <x v="46"/>
    <x v="12"/>
    <n v="13"/>
    <s v="75-84 years"/>
    <n v="1.9"/>
    <n v="3.4"/>
    <m/>
  </r>
  <r>
    <s v="Drug overdose death rates"/>
    <x v="0"/>
    <n v="0"/>
    <x v="1"/>
    <n v="2"/>
    <x v="5"/>
    <x v="5"/>
    <x v="46"/>
    <x v="46"/>
    <x v="13"/>
    <n v="14"/>
    <s v="75-84 years"/>
    <n v="1.9"/>
    <n v="3.5"/>
    <m/>
  </r>
  <r>
    <s v="Drug overdose death rates"/>
    <x v="0"/>
    <n v="0"/>
    <x v="1"/>
    <n v="2"/>
    <x v="5"/>
    <x v="5"/>
    <x v="46"/>
    <x v="46"/>
    <x v="14"/>
    <n v="15"/>
    <s v="75-84 years"/>
    <n v="1.9"/>
    <n v="3.4"/>
    <m/>
  </r>
  <r>
    <s v="Drug overdose death rates"/>
    <x v="0"/>
    <n v="0"/>
    <x v="1"/>
    <n v="2"/>
    <x v="5"/>
    <x v="5"/>
    <x v="46"/>
    <x v="46"/>
    <x v="15"/>
    <n v="16"/>
    <s v="75-84 years"/>
    <n v="1.9"/>
    <n v="3.5"/>
    <m/>
  </r>
  <r>
    <s v="Drug overdose death rates"/>
    <x v="0"/>
    <n v="0"/>
    <x v="1"/>
    <n v="2"/>
    <x v="5"/>
    <x v="5"/>
    <x v="46"/>
    <x v="46"/>
    <x v="16"/>
    <n v="17"/>
    <s v="75-84 years"/>
    <n v="1.9"/>
    <n v="3.3"/>
    <m/>
  </r>
  <r>
    <s v="Drug overdose death rates"/>
    <x v="0"/>
    <n v="0"/>
    <x v="1"/>
    <n v="2"/>
    <x v="5"/>
    <x v="5"/>
    <x v="46"/>
    <x v="46"/>
    <x v="17"/>
    <n v="18"/>
    <s v="75-84 years"/>
    <n v="1.9"/>
    <n v="3.2"/>
    <m/>
  </r>
  <r>
    <s v="Drug overdose death rates"/>
    <x v="0"/>
    <n v="0"/>
    <x v="1"/>
    <n v="2"/>
    <x v="5"/>
    <x v="5"/>
    <x v="46"/>
    <x v="46"/>
    <x v="18"/>
    <n v="19"/>
    <s v="75-84 years"/>
    <n v="1.9"/>
    <n v="3.5"/>
    <m/>
  </r>
  <r>
    <s v="Drug overdose death rates"/>
    <x v="0"/>
    <n v="0"/>
    <x v="1"/>
    <n v="2"/>
    <x v="5"/>
    <x v="5"/>
    <x v="47"/>
    <x v="47"/>
    <x v="0"/>
    <n v="1"/>
    <s v="85 years and over"/>
    <n v="1.91"/>
    <n v="3.5"/>
    <m/>
  </r>
  <r>
    <s v="Drug overdose death rates"/>
    <x v="0"/>
    <n v="0"/>
    <x v="1"/>
    <n v="2"/>
    <x v="5"/>
    <x v="5"/>
    <x v="47"/>
    <x v="47"/>
    <x v="1"/>
    <n v="2"/>
    <s v="85 years and over"/>
    <n v="1.91"/>
    <n v="3.9"/>
    <m/>
  </r>
  <r>
    <s v="Drug overdose death rates"/>
    <x v="0"/>
    <n v="0"/>
    <x v="1"/>
    <n v="2"/>
    <x v="5"/>
    <x v="5"/>
    <x v="47"/>
    <x v="47"/>
    <x v="2"/>
    <n v="3"/>
    <s v="85 years and over"/>
    <n v="1.91"/>
    <n v="3.7"/>
    <m/>
  </r>
  <r>
    <s v="Drug overdose death rates"/>
    <x v="0"/>
    <n v="0"/>
    <x v="1"/>
    <n v="2"/>
    <x v="5"/>
    <x v="5"/>
    <x v="47"/>
    <x v="47"/>
    <x v="3"/>
    <n v="4"/>
    <s v="85 years and over"/>
    <n v="1.91"/>
    <n v="3.9"/>
    <m/>
  </r>
  <r>
    <s v="Drug overdose death rates"/>
    <x v="0"/>
    <n v="0"/>
    <x v="1"/>
    <n v="2"/>
    <x v="5"/>
    <x v="5"/>
    <x v="47"/>
    <x v="47"/>
    <x v="4"/>
    <n v="5"/>
    <s v="85 years and over"/>
    <n v="1.91"/>
    <n v="3.8"/>
    <m/>
  </r>
  <r>
    <s v="Drug overdose death rates"/>
    <x v="0"/>
    <n v="0"/>
    <x v="1"/>
    <n v="2"/>
    <x v="5"/>
    <x v="5"/>
    <x v="47"/>
    <x v="47"/>
    <x v="5"/>
    <n v="6"/>
    <s v="85 years and over"/>
    <n v="1.91"/>
    <n v="3.7"/>
    <m/>
  </r>
  <r>
    <s v="Drug overdose death rates"/>
    <x v="0"/>
    <n v="0"/>
    <x v="1"/>
    <n v="2"/>
    <x v="5"/>
    <x v="5"/>
    <x v="47"/>
    <x v="47"/>
    <x v="6"/>
    <n v="7"/>
    <s v="85 years and over"/>
    <n v="1.91"/>
    <n v="3.7"/>
    <m/>
  </r>
  <r>
    <s v="Drug overdose death rates"/>
    <x v="0"/>
    <n v="0"/>
    <x v="1"/>
    <n v="2"/>
    <x v="5"/>
    <x v="5"/>
    <x v="47"/>
    <x v="47"/>
    <x v="7"/>
    <n v="8"/>
    <s v="85 years and over"/>
    <n v="1.91"/>
    <n v="4.2"/>
    <m/>
  </r>
  <r>
    <s v="Drug overdose death rates"/>
    <x v="0"/>
    <n v="0"/>
    <x v="1"/>
    <n v="2"/>
    <x v="5"/>
    <x v="5"/>
    <x v="47"/>
    <x v="47"/>
    <x v="8"/>
    <n v="9"/>
    <s v="85 years and over"/>
    <n v="1.91"/>
    <n v="4.3"/>
    <m/>
  </r>
  <r>
    <s v="Drug overdose death rates"/>
    <x v="0"/>
    <n v="0"/>
    <x v="1"/>
    <n v="2"/>
    <x v="5"/>
    <x v="5"/>
    <x v="47"/>
    <x v="47"/>
    <x v="9"/>
    <n v="10"/>
    <s v="85 years and over"/>
    <n v="1.91"/>
    <n v="4"/>
    <m/>
  </r>
  <r>
    <s v="Drug overdose death rates"/>
    <x v="0"/>
    <n v="0"/>
    <x v="1"/>
    <n v="2"/>
    <x v="5"/>
    <x v="5"/>
    <x v="47"/>
    <x v="47"/>
    <x v="10"/>
    <n v="11"/>
    <s v="85 years and over"/>
    <n v="1.91"/>
    <n v="3.9"/>
    <m/>
  </r>
  <r>
    <s v="Drug overdose death rates"/>
    <x v="0"/>
    <n v="0"/>
    <x v="1"/>
    <n v="2"/>
    <x v="5"/>
    <x v="5"/>
    <x v="47"/>
    <x v="47"/>
    <x v="11"/>
    <n v="12"/>
    <s v="85 years and over"/>
    <n v="1.91"/>
    <n v="4.5"/>
    <m/>
  </r>
  <r>
    <s v="Drug overdose death rates"/>
    <x v="0"/>
    <n v="0"/>
    <x v="1"/>
    <n v="2"/>
    <x v="5"/>
    <x v="5"/>
    <x v="47"/>
    <x v="47"/>
    <x v="12"/>
    <n v="13"/>
    <s v="85 years and over"/>
    <n v="1.91"/>
    <n v="4.2"/>
    <m/>
  </r>
  <r>
    <s v="Drug overdose death rates"/>
    <x v="0"/>
    <n v="0"/>
    <x v="1"/>
    <n v="2"/>
    <x v="5"/>
    <x v="5"/>
    <x v="47"/>
    <x v="47"/>
    <x v="13"/>
    <n v="14"/>
    <s v="85 years and over"/>
    <n v="1.91"/>
    <n v="3.8"/>
    <m/>
  </r>
  <r>
    <s v="Drug overdose death rates"/>
    <x v="0"/>
    <n v="0"/>
    <x v="1"/>
    <n v="2"/>
    <x v="5"/>
    <x v="5"/>
    <x v="47"/>
    <x v="47"/>
    <x v="14"/>
    <n v="15"/>
    <s v="85 years and over"/>
    <n v="1.91"/>
    <n v="3.5"/>
    <m/>
  </r>
  <r>
    <s v="Drug overdose death rates"/>
    <x v="0"/>
    <n v="0"/>
    <x v="1"/>
    <n v="2"/>
    <x v="5"/>
    <x v="5"/>
    <x v="47"/>
    <x v="47"/>
    <x v="15"/>
    <n v="16"/>
    <s v="85 years and over"/>
    <n v="1.91"/>
    <n v="4"/>
    <m/>
  </r>
  <r>
    <s v="Drug overdose death rates"/>
    <x v="0"/>
    <n v="0"/>
    <x v="1"/>
    <n v="2"/>
    <x v="5"/>
    <x v="5"/>
    <x v="47"/>
    <x v="47"/>
    <x v="16"/>
    <n v="17"/>
    <s v="85 years and over"/>
    <n v="1.91"/>
    <n v="4.0999999999999996"/>
    <m/>
  </r>
  <r>
    <s v="Drug overdose death rates"/>
    <x v="0"/>
    <n v="0"/>
    <x v="1"/>
    <n v="2"/>
    <x v="5"/>
    <x v="5"/>
    <x v="47"/>
    <x v="47"/>
    <x v="17"/>
    <n v="18"/>
    <s v="85 years and over"/>
    <n v="1.91"/>
    <n v="3.6"/>
    <m/>
  </r>
  <r>
    <s v="Drug overdose death rates"/>
    <x v="0"/>
    <n v="0"/>
    <x v="1"/>
    <n v="2"/>
    <x v="5"/>
    <x v="5"/>
    <x v="47"/>
    <x v="47"/>
    <x v="18"/>
    <n v="19"/>
    <s v="85 years and over"/>
    <n v="1.91"/>
    <n v="3.8"/>
    <m/>
  </r>
  <r>
    <s v="Drug overdose death rates"/>
    <x v="1"/>
    <n v="1"/>
    <x v="0"/>
    <n v="1"/>
    <x v="0"/>
    <x v="0"/>
    <x v="0"/>
    <x v="0"/>
    <x v="0"/>
    <n v="1"/>
    <s v="All ages"/>
    <n v="1.1000000000000001"/>
    <n v="2.9"/>
    <m/>
  </r>
  <r>
    <s v="Drug overdose death rates"/>
    <x v="1"/>
    <n v="1"/>
    <x v="0"/>
    <n v="1"/>
    <x v="0"/>
    <x v="0"/>
    <x v="0"/>
    <x v="0"/>
    <x v="1"/>
    <n v="2"/>
    <s v="All ages"/>
    <n v="1.1000000000000001"/>
    <n v="3"/>
    <m/>
  </r>
  <r>
    <s v="Drug overdose death rates"/>
    <x v="1"/>
    <n v="1"/>
    <x v="0"/>
    <n v="1"/>
    <x v="0"/>
    <x v="0"/>
    <x v="0"/>
    <x v="0"/>
    <x v="2"/>
    <n v="3"/>
    <s v="All ages"/>
    <n v="1.1000000000000001"/>
    <n v="3.3"/>
    <m/>
  </r>
  <r>
    <s v="Drug overdose death rates"/>
    <x v="1"/>
    <n v="1"/>
    <x v="0"/>
    <n v="1"/>
    <x v="0"/>
    <x v="0"/>
    <x v="0"/>
    <x v="0"/>
    <x v="3"/>
    <n v="4"/>
    <s v="All ages"/>
    <n v="1.1000000000000001"/>
    <n v="4.0999999999999996"/>
    <m/>
  </r>
  <r>
    <s v="Drug overdose death rates"/>
    <x v="1"/>
    <n v="1"/>
    <x v="0"/>
    <n v="1"/>
    <x v="0"/>
    <x v="0"/>
    <x v="0"/>
    <x v="0"/>
    <x v="4"/>
    <n v="5"/>
    <s v="All ages"/>
    <n v="1.1000000000000001"/>
    <n v="4.5"/>
    <m/>
  </r>
  <r>
    <s v="Drug overdose death rates"/>
    <x v="1"/>
    <n v="1"/>
    <x v="0"/>
    <n v="1"/>
    <x v="0"/>
    <x v="0"/>
    <x v="0"/>
    <x v="0"/>
    <x v="5"/>
    <n v="6"/>
    <s v="All ages"/>
    <n v="1.1000000000000001"/>
    <n v="4.7"/>
    <m/>
  </r>
  <r>
    <s v="Drug overdose death rates"/>
    <x v="1"/>
    <n v="1"/>
    <x v="0"/>
    <n v="1"/>
    <x v="0"/>
    <x v="0"/>
    <x v="0"/>
    <x v="0"/>
    <x v="6"/>
    <n v="7"/>
    <s v="All ages"/>
    <n v="1.1000000000000001"/>
    <n v="5.0999999999999996"/>
    <m/>
  </r>
  <r>
    <s v="Drug overdose death rates"/>
    <x v="1"/>
    <n v="1"/>
    <x v="0"/>
    <n v="1"/>
    <x v="0"/>
    <x v="0"/>
    <x v="0"/>
    <x v="0"/>
    <x v="7"/>
    <n v="8"/>
    <s v="All ages"/>
    <n v="1.1000000000000001"/>
    <n v="5.9"/>
    <m/>
  </r>
  <r>
    <s v="Drug overdose death rates"/>
    <x v="1"/>
    <n v="1"/>
    <x v="0"/>
    <n v="1"/>
    <x v="0"/>
    <x v="0"/>
    <x v="0"/>
    <x v="0"/>
    <x v="8"/>
    <n v="9"/>
    <s v="All ages"/>
    <n v="1.1000000000000001"/>
    <n v="6.1"/>
    <m/>
  </r>
  <r>
    <s v="Drug overdose death rates"/>
    <x v="1"/>
    <n v="1"/>
    <x v="0"/>
    <n v="1"/>
    <x v="0"/>
    <x v="0"/>
    <x v="0"/>
    <x v="0"/>
    <x v="9"/>
    <n v="10"/>
    <s v="All ages"/>
    <n v="1.1000000000000001"/>
    <n v="6.4"/>
    <m/>
  </r>
  <r>
    <s v="Drug overdose death rates"/>
    <x v="1"/>
    <n v="1"/>
    <x v="0"/>
    <n v="1"/>
    <x v="0"/>
    <x v="0"/>
    <x v="0"/>
    <x v="0"/>
    <x v="10"/>
    <n v="11"/>
    <s v="All ages"/>
    <n v="1.1000000000000001"/>
    <n v="6.6"/>
    <m/>
  </r>
  <r>
    <s v="Drug overdose death rates"/>
    <x v="1"/>
    <n v="1"/>
    <x v="0"/>
    <n v="1"/>
    <x v="0"/>
    <x v="0"/>
    <x v="0"/>
    <x v="0"/>
    <x v="11"/>
    <n v="12"/>
    <s v="All ages"/>
    <n v="1.1000000000000001"/>
    <n v="6.8"/>
    <m/>
  </r>
  <r>
    <s v="Drug overdose death rates"/>
    <x v="1"/>
    <n v="1"/>
    <x v="0"/>
    <n v="1"/>
    <x v="0"/>
    <x v="0"/>
    <x v="0"/>
    <x v="0"/>
    <x v="12"/>
    <n v="13"/>
    <s v="All ages"/>
    <n v="1.1000000000000001"/>
    <n v="7.3"/>
    <m/>
  </r>
  <r>
    <s v="Drug overdose death rates"/>
    <x v="1"/>
    <n v="1"/>
    <x v="0"/>
    <n v="1"/>
    <x v="0"/>
    <x v="0"/>
    <x v="0"/>
    <x v="0"/>
    <x v="13"/>
    <n v="14"/>
    <s v="All ages"/>
    <n v="1.1000000000000001"/>
    <n v="7.4"/>
    <m/>
  </r>
  <r>
    <s v="Drug overdose death rates"/>
    <x v="1"/>
    <n v="1"/>
    <x v="0"/>
    <n v="1"/>
    <x v="0"/>
    <x v="0"/>
    <x v="0"/>
    <x v="0"/>
    <x v="14"/>
    <n v="15"/>
    <s v="All ages"/>
    <n v="1.1000000000000001"/>
    <n v="7.9"/>
    <m/>
  </r>
  <r>
    <s v="Drug overdose death rates"/>
    <x v="1"/>
    <n v="1"/>
    <x v="0"/>
    <n v="1"/>
    <x v="0"/>
    <x v="0"/>
    <x v="0"/>
    <x v="0"/>
    <x v="15"/>
    <n v="16"/>
    <s v="All ages"/>
    <n v="1.1000000000000001"/>
    <n v="9"/>
    <m/>
  </r>
  <r>
    <s v="Drug overdose death rates"/>
    <x v="1"/>
    <n v="1"/>
    <x v="0"/>
    <n v="1"/>
    <x v="0"/>
    <x v="0"/>
    <x v="0"/>
    <x v="0"/>
    <x v="16"/>
    <n v="17"/>
    <s v="All ages"/>
    <n v="1.1000000000000001"/>
    <n v="10.4"/>
    <m/>
  </r>
  <r>
    <s v="Drug overdose death rates"/>
    <x v="1"/>
    <n v="1"/>
    <x v="0"/>
    <n v="1"/>
    <x v="0"/>
    <x v="0"/>
    <x v="0"/>
    <x v="0"/>
    <x v="17"/>
    <n v="18"/>
    <s v="All ages"/>
    <n v="1.1000000000000001"/>
    <n v="13.3"/>
    <m/>
  </r>
  <r>
    <s v="Drug overdose death rates"/>
    <x v="1"/>
    <n v="1"/>
    <x v="0"/>
    <n v="1"/>
    <x v="0"/>
    <x v="0"/>
    <x v="0"/>
    <x v="0"/>
    <x v="18"/>
    <n v="19"/>
    <s v="All ages"/>
    <n v="1.1000000000000001"/>
    <n v="14.9"/>
    <m/>
  </r>
  <r>
    <s v="Drug overdose death rates"/>
    <x v="1"/>
    <n v="1"/>
    <x v="0"/>
    <n v="1"/>
    <x v="1"/>
    <x v="1"/>
    <x v="1"/>
    <x v="1"/>
    <x v="0"/>
    <n v="1"/>
    <s v="All ages"/>
    <n v="1.1000000000000001"/>
    <n v="4.3"/>
    <m/>
  </r>
  <r>
    <s v="Drug overdose death rates"/>
    <x v="1"/>
    <n v="1"/>
    <x v="0"/>
    <n v="1"/>
    <x v="1"/>
    <x v="1"/>
    <x v="1"/>
    <x v="1"/>
    <x v="1"/>
    <n v="2"/>
    <s v="All ages"/>
    <n v="1.1000000000000001"/>
    <n v="4.4000000000000004"/>
    <m/>
  </r>
  <r>
    <s v="Drug overdose death rates"/>
    <x v="1"/>
    <n v="1"/>
    <x v="0"/>
    <n v="1"/>
    <x v="1"/>
    <x v="1"/>
    <x v="1"/>
    <x v="1"/>
    <x v="2"/>
    <n v="3"/>
    <s v="All ages"/>
    <n v="1.1000000000000001"/>
    <n v="4.8"/>
    <m/>
  </r>
  <r>
    <s v="Drug overdose death rates"/>
    <x v="1"/>
    <n v="1"/>
    <x v="0"/>
    <n v="1"/>
    <x v="1"/>
    <x v="1"/>
    <x v="1"/>
    <x v="1"/>
    <x v="3"/>
    <n v="4"/>
    <s v="All ages"/>
    <n v="1.1000000000000001"/>
    <n v="5.7"/>
    <m/>
  </r>
  <r>
    <s v="Drug overdose death rates"/>
    <x v="1"/>
    <n v="1"/>
    <x v="0"/>
    <n v="1"/>
    <x v="1"/>
    <x v="1"/>
    <x v="1"/>
    <x v="1"/>
    <x v="4"/>
    <n v="5"/>
    <s v="All ages"/>
    <n v="1.1000000000000001"/>
    <n v="6.1"/>
    <m/>
  </r>
  <r>
    <s v="Drug overdose death rates"/>
    <x v="1"/>
    <n v="1"/>
    <x v="0"/>
    <n v="1"/>
    <x v="1"/>
    <x v="1"/>
    <x v="1"/>
    <x v="1"/>
    <x v="5"/>
    <n v="6"/>
    <s v="All ages"/>
    <n v="1.1000000000000001"/>
    <n v="6.3"/>
    <m/>
  </r>
  <r>
    <s v="Drug overdose death rates"/>
    <x v="1"/>
    <n v="1"/>
    <x v="0"/>
    <n v="1"/>
    <x v="1"/>
    <x v="1"/>
    <x v="1"/>
    <x v="1"/>
    <x v="6"/>
    <n v="7"/>
    <s v="All ages"/>
    <n v="1.1000000000000001"/>
    <n v="6.6"/>
    <m/>
  </r>
  <r>
    <s v="Drug overdose death rates"/>
    <x v="1"/>
    <n v="1"/>
    <x v="0"/>
    <n v="1"/>
    <x v="1"/>
    <x v="1"/>
    <x v="1"/>
    <x v="1"/>
    <x v="7"/>
    <n v="8"/>
    <s v="All ages"/>
    <n v="1.1000000000000001"/>
    <n v="7.8"/>
    <m/>
  </r>
  <r>
    <s v="Drug overdose death rates"/>
    <x v="1"/>
    <n v="1"/>
    <x v="0"/>
    <n v="1"/>
    <x v="1"/>
    <x v="1"/>
    <x v="1"/>
    <x v="1"/>
    <x v="8"/>
    <n v="9"/>
    <s v="All ages"/>
    <n v="1.1000000000000001"/>
    <n v="8"/>
    <m/>
  </r>
  <r>
    <s v="Drug overdose death rates"/>
    <x v="1"/>
    <n v="1"/>
    <x v="0"/>
    <n v="1"/>
    <x v="1"/>
    <x v="1"/>
    <x v="1"/>
    <x v="1"/>
    <x v="9"/>
    <n v="10"/>
    <s v="All ages"/>
    <n v="1.1000000000000001"/>
    <n v="8.4"/>
    <m/>
  </r>
  <r>
    <s v="Drug overdose death rates"/>
    <x v="1"/>
    <n v="1"/>
    <x v="0"/>
    <n v="1"/>
    <x v="1"/>
    <x v="1"/>
    <x v="1"/>
    <x v="1"/>
    <x v="10"/>
    <n v="11"/>
    <s v="All ages"/>
    <n v="1.1000000000000001"/>
    <n v="8.6999999999999993"/>
    <m/>
  </r>
  <r>
    <s v="Drug overdose death rates"/>
    <x v="1"/>
    <n v="1"/>
    <x v="0"/>
    <n v="1"/>
    <x v="1"/>
    <x v="1"/>
    <x v="1"/>
    <x v="1"/>
    <x v="11"/>
    <n v="12"/>
    <s v="All ages"/>
    <n v="1.1000000000000001"/>
    <n v="8.6999999999999993"/>
    <m/>
  </r>
  <r>
    <s v="Drug overdose death rates"/>
    <x v="1"/>
    <n v="1"/>
    <x v="0"/>
    <n v="1"/>
    <x v="1"/>
    <x v="1"/>
    <x v="1"/>
    <x v="1"/>
    <x v="12"/>
    <n v="13"/>
    <s v="All ages"/>
    <n v="1.1000000000000001"/>
    <n v="9.4"/>
    <m/>
  </r>
  <r>
    <s v="Drug overdose death rates"/>
    <x v="1"/>
    <n v="1"/>
    <x v="0"/>
    <n v="1"/>
    <x v="1"/>
    <x v="1"/>
    <x v="1"/>
    <x v="1"/>
    <x v="13"/>
    <n v="14"/>
    <s v="All ages"/>
    <n v="1.1000000000000001"/>
    <n v="9.5"/>
    <m/>
  </r>
  <r>
    <s v="Drug overdose death rates"/>
    <x v="1"/>
    <n v="1"/>
    <x v="0"/>
    <n v="1"/>
    <x v="1"/>
    <x v="1"/>
    <x v="1"/>
    <x v="1"/>
    <x v="14"/>
    <n v="15"/>
    <s v="All ages"/>
    <n v="1.1000000000000001"/>
    <n v="10.199999999999999"/>
    <m/>
  </r>
  <r>
    <s v="Drug overdose death rates"/>
    <x v="1"/>
    <n v="1"/>
    <x v="0"/>
    <n v="1"/>
    <x v="1"/>
    <x v="1"/>
    <x v="1"/>
    <x v="1"/>
    <x v="15"/>
    <n v="16"/>
    <s v="All ages"/>
    <n v="1.1000000000000001"/>
    <n v="11.7"/>
    <m/>
  </r>
  <r>
    <s v="Drug overdose death rates"/>
    <x v="1"/>
    <n v="1"/>
    <x v="0"/>
    <n v="1"/>
    <x v="1"/>
    <x v="1"/>
    <x v="1"/>
    <x v="1"/>
    <x v="16"/>
    <n v="17"/>
    <s v="All ages"/>
    <n v="1.1000000000000001"/>
    <n v="13.7"/>
    <m/>
  </r>
  <r>
    <s v="Drug overdose death rates"/>
    <x v="1"/>
    <n v="1"/>
    <x v="0"/>
    <n v="1"/>
    <x v="1"/>
    <x v="1"/>
    <x v="1"/>
    <x v="1"/>
    <x v="17"/>
    <n v="18"/>
    <s v="All ages"/>
    <n v="1.1000000000000001"/>
    <n v="18.100000000000001"/>
    <m/>
  </r>
  <r>
    <s v="Drug overdose death rates"/>
    <x v="1"/>
    <n v="1"/>
    <x v="0"/>
    <n v="1"/>
    <x v="1"/>
    <x v="1"/>
    <x v="1"/>
    <x v="1"/>
    <x v="18"/>
    <n v="19"/>
    <s v="All ages"/>
    <n v="1.1000000000000001"/>
    <n v="20.399999999999999"/>
    <m/>
  </r>
  <r>
    <s v="Drug overdose death rates"/>
    <x v="1"/>
    <n v="1"/>
    <x v="0"/>
    <n v="1"/>
    <x v="1"/>
    <x v="1"/>
    <x v="2"/>
    <x v="2"/>
    <x v="0"/>
    <n v="1"/>
    <s v="All ages"/>
    <n v="1.1000000000000001"/>
    <n v="1.4"/>
    <m/>
  </r>
  <r>
    <s v="Drug overdose death rates"/>
    <x v="1"/>
    <n v="1"/>
    <x v="0"/>
    <n v="1"/>
    <x v="1"/>
    <x v="1"/>
    <x v="2"/>
    <x v="2"/>
    <x v="1"/>
    <n v="2"/>
    <s v="All ages"/>
    <n v="1.1000000000000001"/>
    <n v="1.6"/>
    <m/>
  </r>
  <r>
    <s v="Drug overdose death rates"/>
    <x v="1"/>
    <n v="1"/>
    <x v="0"/>
    <n v="1"/>
    <x v="1"/>
    <x v="1"/>
    <x v="2"/>
    <x v="2"/>
    <x v="2"/>
    <n v="3"/>
    <s v="All ages"/>
    <n v="1.1000000000000001"/>
    <n v="1.9"/>
    <m/>
  </r>
  <r>
    <s v="Drug overdose death rates"/>
    <x v="1"/>
    <n v="1"/>
    <x v="0"/>
    <n v="1"/>
    <x v="1"/>
    <x v="1"/>
    <x v="2"/>
    <x v="2"/>
    <x v="3"/>
    <n v="4"/>
    <s v="All ages"/>
    <n v="1.1000000000000001"/>
    <n v="2.6"/>
    <m/>
  </r>
  <r>
    <s v="Drug overdose death rates"/>
    <x v="1"/>
    <n v="1"/>
    <x v="0"/>
    <n v="1"/>
    <x v="1"/>
    <x v="1"/>
    <x v="2"/>
    <x v="2"/>
    <x v="4"/>
    <n v="5"/>
    <s v="All ages"/>
    <n v="1.1000000000000001"/>
    <n v="2.8"/>
    <m/>
  </r>
  <r>
    <s v="Drug overdose death rates"/>
    <x v="1"/>
    <n v="1"/>
    <x v="0"/>
    <n v="1"/>
    <x v="1"/>
    <x v="1"/>
    <x v="2"/>
    <x v="2"/>
    <x v="5"/>
    <n v="6"/>
    <s v="All ages"/>
    <n v="1.1000000000000001"/>
    <n v="3.1"/>
    <m/>
  </r>
  <r>
    <s v="Drug overdose death rates"/>
    <x v="1"/>
    <n v="1"/>
    <x v="0"/>
    <n v="1"/>
    <x v="1"/>
    <x v="1"/>
    <x v="2"/>
    <x v="2"/>
    <x v="6"/>
    <n v="7"/>
    <s v="All ages"/>
    <n v="1.1000000000000001"/>
    <n v="3.4"/>
    <m/>
  </r>
  <r>
    <s v="Drug overdose death rates"/>
    <x v="1"/>
    <n v="1"/>
    <x v="0"/>
    <n v="1"/>
    <x v="1"/>
    <x v="1"/>
    <x v="2"/>
    <x v="2"/>
    <x v="7"/>
    <n v="8"/>
    <s v="All ages"/>
    <n v="1.1000000000000001"/>
    <n v="3.9"/>
    <m/>
  </r>
  <r>
    <s v="Drug overdose death rates"/>
    <x v="1"/>
    <n v="1"/>
    <x v="0"/>
    <n v="1"/>
    <x v="1"/>
    <x v="1"/>
    <x v="2"/>
    <x v="2"/>
    <x v="8"/>
    <n v="9"/>
    <s v="All ages"/>
    <n v="1.1000000000000001"/>
    <n v="4.3"/>
    <m/>
  </r>
  <r>
    <s v="Drug overdose death rates"/>
    <x v="1"/>
    <n v="1"/>
    <x v="0"/>
    <n v="1"/>
    <x v="1"/>
    <x v="1"/>
    <x v="2"/>
    <x v="2"/>
    <x v="9"/>
    <n v="10"/>
    <s v="All ages"/>
    <n v="1.1000000000000001"/>
    <n v="4.4000000000000004"/>
    <m/>
  </r>
  <r>
    <s v="Drug overdose death rates"/>
    <x v="1"/>
    <n v="1"/>
    <x v="0"/>
    <n v="1"/>
    <x v="1"/>
    <x v="1"/>
    <x v="2"/>
    <x v="2"/>
    <x v="10"/>
    <n v="11"/>
    <s v="All ages"/>
    <n v="1.1000000000000001"/>
    <n v="4.5999999999999996"/>
    <m/>
  </r>
  <r>
    <s v="Drug overdose death rates"/>
    <x v="1"/>
    <n v="1"/>
    <x v="0"/>
    <n v="1"/>
    <x v="1"/>
    <x v="1"/>
    <x v="2"/>
    <x v="2"/>
    <x v="11"/>
    <n v="12"/>
    <s v="All ages"/>
    <n v="1.1000000000000001"/>
    <n v="4.9000000000000004"/>
    <m/>
  </r>
  <r>
    <s v="Drug overdose death rates"/>
    <x v="1"/>
    <n v="1"/>
    <x v="0"/>
    <n v="1"/>
    <x v="1"/>
    <x v="1"/>
    <x v="2"/>
    <x v="2"/>
    <x v="12"/>
    <n v="13"/>
    <s v="All ages"/>
    <n v="1.1000000000000001"/>
    <n v="5.2"/>
    <m/>
  </r>
  <r>
    <s v="Drug overdose death rates"/>
    <x v="1"/>
    <n v="1"/>
    <x v="0"/>
    <n v="1"/>
    <x v="1"/>
    <x v="1"/>
    <x v="2"/>
    <x v="2"/>
    <x v="13"/>
    <n v="14"/>
    <s v="All ages"/>
    <n v="1.1000000000000001"/>
    <n v="5.3"/>
    <m/>
  </r>
  <r>
    <s v="Drug overdose death rates"/>
    <x v="1"/>
    <n v="1"/>
    <x v="0"/>
    <n v="1"/>
    <x v="1"/>
    <x v="1"/>
    <x v="2"/>
    <x v="2"/>
    <x v="14"/>
    <n v="15"/>
    <s v="All ages"/>
    <n v="1.1000000000000001"/>
    <n v="5.6"/>
    <m/>
  </r>
  <r>
    <s v="Drug overdose death rates"/>
    <x v="1"/>
    <n v="1"/>
    <x v="0"/>
    <n v="1"/>
    <x v="1"/>
    <x v="1"/>
    <x v="2"/>
    <x v="2"/>
    <x v="15"/>
    <n v="16"/>
    <s v="All ages"/>
    <n v="1.1000000000000001"/>
    <n v="6.3"/>
    <m/>
  </r>
  <r>
    <s v="Drug overdose death rates"/>
    <x v="1"/>
    <n v="1"/>
    <x v="0"/>
    <n v="1"/>
    <x v="1"/>
    <x v="1"/>
    <x v="2"/>
    <x v="2"/>
    <x v="16"/>
    <n v="17"/>
    <s v="All ages"/>
    <n v="1.1000000000000001"/>
    <n v="7.1"/>
    <m/>
  </r>
  <r>
    <s v="Drug overdose death rates"/>
    <x v="1"/>
    <n v="1"/>
    <x v="0"/>
    <n v="1"/>
    <x v="1"/>
    <x v="1"/>
    <x v="2"/>
    <x v="2"/>
    <x v="17"/>
    <n v="18"/>
    <s v="All ages"/>
    <n v="1.1000000000000001"/>
    <n v="8.5"/>
    <m/>
  </r>
  <r>
    <s v="Drug overdose death rates"/>
    <x v="1"/>
    <n v="1"/>
    <x v="0"/>
    <n v="1"/>
    <x v="1"/>
    <x v="1"/>
    <x v="2"/>
    <x v="2"/>
    <x v="18"/>
    <n v="19"/>
    <s v="All ages"/>
    <n v="1.1000000000000001"/>
    <n v="9.4"/>
    <m/>
  </r>
  <r>
    <s v="Drug overdose death rates"/>
    <x v="1"/>
    <n v="1"/>
    <x v="0"/>
    <n v="1"/>
    <x v="2"/>
    <x v="2"/>
    <x v="3"/>
    <x v="3"/>
    <x v="0"/>
    <n v="1"/>
    <s v="All ages"/>
    <n v="1.1000000000000001"/>
    <n v="4.4000000000000004"/>
    <m/>
  </r>
  <r>
    <s v="Drug overdose death rates"/>
    <x v="1"/>
    <n v="1"/>
    <x v="0"/>
    <n v="1"/>
    <x v="2"/>
    <x v="2"/>
    <x v="3"/>
    <x v="3"/>
    <x v="1"/>
    <n v="2"/>
    <s v="All ages"/>
    <n v="1.1000000000000001"/>
    <n v="4.5"/>
    <m/>
  </r>
  <r>
    <s v="Drug overdose death rates"/>
    <x v="1"/>
    <n v="1"/>
    <x v="0"/>
    <n v="1"/>
    <x v="2"/>
    <x v="2"/>
    <x v="3"/>
    <x v="3"/>
    <x v="2"/>
    <n v="3"/>
    <s v="All ages"/>
    <n v="1.1000000000000001"/>
    <n v="5"/>
    <m/>
  </r>
  <r>
    <s v="Drug overdose death rates"/>
    <x v="1"/>
    <n v="1"/>
    <x v="0"/>
    <n v="1"/>
    <x v="2"/>
    <x v="2"/>
    <x v="3"/>
    <x v="3"/>
    <x v="3"/>
    <n v="4"/>
    <s v="All ages"/>
    <n v="1.1000000000000001"/>
    <n v="6.1"/>
    <m/>
  </r>
  <r>
    <s v="Drug overdose death rates"/>
    <x v="1"/>
    <n v="1"/>
    <x v="0"/>
    <n v="1"/>
    <x v="2"/>
    <x v="2"/>
    <x v="3"/>
    <x v="3"/>
    <x v="4"/>
    <n v="5"/>
    <s v="All ages"/>
    <n v="1.1000000000000001"/>
    <n v="6.7"/>
    <m/>
  </r>
  <r>
    <s v="Drug overdose death rates"/>
    <x v="1"/>
    <n v="1"/>
    <x v="0"/>
    <n v="1"/>
    <x v="2"/>
    <x v="2"/>
    <x v="3"/>
    <x v="3"/>
    <x v="5"/>
    <n v="6"/>
    <s v="All ages"/>
    <n v="1.1000000000000001"/>
    <n v="7"/>
    <m/>
  </r>
  <r>
    <s v="Drug overdose death rates"/>
    <x v="1"/>
    <n v="1"/>
    <x v="0"/>
    <n v="1"/>
    <x v="2"/>
    <x v="2"/>
    <x v="3"/>
    <x v="3"/>
    <x v="6"/>
    <n v="7"/>
    <s v="All ages"/>
    <n v="1.1000000000000001"/>
    <n v="7.4"/>
    <m/>
  </r>
  <r>
    <s v="Drug overdose death rates"/>
    <x v="1"/>
    <n v="1"/>
    <x v="0"/>
    <n v="1"/>
    <x v="2"/>
    <x v="2"/>
    <x v="3"/>
    <x v="3"/>
    <x v="7"/>
    <n v="8"/>
    <s v="All ages"/>
    <n v="1.1000000000000001"/>
    <n v="8.6999999999999993"/>
    <m/>
  </r>
  <r>
    <s v="Drug overdose death rates"/>
    <x v="1"/>
    <n v="1"/>
    <x v="0"/>
    <n v="1"/>
    <x v="2"/>
    <x v="2"/>
    <x v="3"/>
    <x v="3"/>
    <x v="8"/>
    <n v="9"/>
    <s v="All ages"/>
    <n v="1.1000000000000001"/>
    <n v="9.1"/>
    <m/>
  </r>
  <r>
    <s v="Drug overdose death rates"/>
    <x v="1"/>
    <n v="1"/>
    <x v="0"/>
    <n v="1"/>
    <x v="2"/>
    <x v="2"/>
    <x v="3"/>
    <x v="3"/>
    <x v="9"/>
    <n v="10"/>
    <s v="All ages"/>
    <n v="1.1000000000000001"/>
    <n v="9.6999999999999993"/>
    <m/>
  </r>
  <r>
    <s v="Drug overdose death rates"/>
    <x v="1"/>
    <n v="1"/>
    <x v="0"/>
    <n v="1"/>
    <x v="2"/>
    <x v="2"/>
    <x v="3"/>
    <x v="3"/>
    <x v="10"/>
    <n v="11"/>
    <s v="All ages"/>
    <n v="1.1000000000000001"/>
    <n v="9.9"/>
    <m/>
  </r>
  <r>
    <s v="Drug overdose death rates"/>
    <x v="1"/>
    <n v="1"/>
    <x v="0"/>
    <n v="1"/>
    <x v="2"/>
    <x v="2"/>
    <x v="3"/>
    <x v="3"/>
    <x v="11"/>
    <n v="12"/>
    <s v="All ages"/>
    <n v="1.1000000000000001"/>
    <n v="10.1"/>
    <m/>
  </r>
  <r>
    <s v="Drug overdose death rates"/>
    <x v="1"/>
    <n v="1"/>
    <x v="0"/>
    <n v="1"/>
    <x v="2"/>
    <x v="2"/>
    <x v="3"/>
    <x v="3"/>
    <x v="12"/>
    <n v="13"/>
    <s v="All ages"/>
    <n v="1.1000000000000001"/>
    <n v="10.8"/>
    <m/>
  </r>
  <r>
    <s v="Drug overdose death rates"/>
    <x v="1"/>
    <n v="1"/>
    <x v="0"/>
    <n v="1"/>
    <x v="2"/>
    <x v="2"/>
    <x v="3"/>
    <x v="3"/>
    <x v="13"/>
    <n v="14"/>
    <s v="All ages"/>
    <n v="1.1000000000000001"/>
    <n v="11"/>
    <m/>
  </r>
  <r>
    <s v="Drug overdose death rates"/>
    <x v="1"/>
    <n v="1"/>
    <x v="0"/>
    <n v="1"/>
    <x v="2"/>
    <x v="2"/>
    <x v="3"/>
    <x v="3"/>
    <x v="14"/>
    <n v="15"/>
    <s v="All ages"/>
    <n v="1.1000000000000001"/>
    <n v="11.7"/>
    <m/>
  </r>
  <r>
    <s v="Drug overdose death rates"/>
    <x v="1"/>
    <n v="1"/>
    <x v="0"/>
    <n v="1"/>
    <x v="2"/>
    <x v="2"/>
    <x v="3"/>
    <x v="3"/>
    <x v="15"/>
    <n v="16"/>
    <s v="All ages"/>
    <n v="1.1000000000000001"/>
    <n v="13.4"/>
    <m/>
  </r>
  <r>
    <s v="Drug overdose death rates"/>
    <x v="1"/>
    <n v="1"/>
    <x v="0"/>
    <n v="1"/>
    <x v="2"/>
    <x v="2"/>
    <x v="3"/>
    <x v="3"/>
    <x v="16"/>
    <n v="17"/>
    <s v="All ages"/>
    <n v="1.1000000000000001"/>
    <n v="15.8"/>
    <m/>
  </r>
  <r>
    <s v="Drug overdose death rates"/>
    <x v="1"/>
    <n v="1"/>
    <x v="0"/>
    <n v="1"/>
    <x v="2"/>
    <x v="2"/>
    <x v="3"/>
    <x v="3"/>
    <x v="17"/>
    <n v="18"/>
    <s v="All ages"/>
    <n v="1.1000000000000001"/>
    <n v="20.399999999999999"/>
    <m/>
  </r>
  <r>
    <s v="Drug overdose death rates"/>
    <x v="1"/>
    <n v="1"/>
    <x v="0"/>
    <n v="1"/>
    <x v="2"/>
    <x v="2"/>
    <x v="3"/>
    <x v="3"/>
    <x v="18"/>
    <n v="19"/>
    <s v="All ages"/>
    <n v="1.1000000000000001"/>
    <n v="22.7"/>
    <m/>
  </r>
  <r>
    <s v="Drug overdose death rates"/>
    <x v="1"/>
    <n v="1"/>
    <x v="0"/>
    <n v="1"/>
    <x v="2"/>
    <x v="2"/>
    <x v="3"/>
    <x v="3"/>
    <x v="19"/>
    <n v="20"/>
    <s v="All ages"/>
    <n v="1.1000000000000001"/>
    <n v="22"/>
    <m/>
  </r>
  <r>
    <s v="Drug overdose death rates"/>
    <x v="1"/>
    <n v="1"/>
    <x v="0"/>
    <n v="1"/>
    <x v="2"/>
    <x v="2"/>
    <x v="4"/>
    <x v="4"/>
    <x v="0"/>
    <n v="1"/>
    <s v="All ages"/>
    <n v="1.1000000000000001"/>
    <n v="5.7"/>
    <m/>
  </r>
  <r>
    <s v="Drug overdose death rates"/>
    <x v="1"/>
    <n v="1"/>
    <x v="0"/>
    <n v="1"/>
    <x v="2"/>
    <x v="2"/>
    <x v="4"/>
    <x v="4"/>
    <x v="1"/>
    <n v="2"/>
    <s v="All ages"/>
    <n v="1.1000000000000001"/>
    <n v="5.6"/>
    <m/>
  </r>
  <r>
    <s v="Drug overdose death rates"/>
    <x v="1"/>
    <n v="1"/>
    <x v="0"/>
    <n v="1"/>
    <x v="2"/>
    <x v="2"/>
    <x v="4"/>
    <x v="4"/>
    <x v="2"/>
    <n v="3"/>
    <s v="All ages"/>
    <n v="1.1000000000000001"/>
    <n v="5.3"/>
    <m/>
  </r>
  <r>
    <s v="Drug overdose death rates"/>
    <x v="1"/>
    <n v="1"/>
    <x v="0"/>
    <n v="1"/>
    <x v="2"/>
    <x v="2"/>
    <x v="4"/>
    <x v="4"/>
    <x v="3"/>
    <n v="4"/>
    <s v="All ages"/>
    <n v="1.1000000000000001"/>
    <n v="5.3"/>
    <m/>
  </r>
  <r>
    <s v="Drug overdose death rates"/>
    <x v="1"/>
    <n v="1"/>
    <x v="0"/>
    <n v="1"/>
    <x v="2"/>
    <x v="2"/>
    <x v="4"/>
    <x v="4"/>
    <x v="4"/>
    <n v="5"/>
    <s v="All ages"/>
    <n v="1.1000000000000001"/>
    <n v="5"/>
    <m/>
  </r>
  <r>
    <s v="Drug overdose death rates"/>
    <x v="1"/>
    <n v="1"/>
    <x v="0"/>
    <n v="1"/>
    <x v="2"/>
    <x v="2"/>
    <x v="4"/>
    <x v="4"/>
    <x v="5"/>
    <n v="6"/>
    <s v="All ages"/>
    <n v="1.1000000000000001"/>
    <n v="4.4000000000000004"/>
    <m/>
  </r>
  <r>
    <s v="Drug overdose death rates"/>
    <x v="1"/>
    <n v="1"/>
    <x v="0"/>
    <n v="1"/>
    <x v="2"/>
    <x v="2"/>
    <x v="4"/>
    <x v="4"/>
    <x v="6"/>
    <n v="7"/>
    <s v="All ages"/>
    <n v="1.1000000000000001"/>
    <n v="4.8"/>
    <m/>
  </r>
  <r>
    <s v="Drug overdose death rates"/>
    <x v="1"/>
    <n v="1"/>
    <x v="0"/>
    <n v="1"/>
    <x v="2"/>
    <x v="2"/>
    <x v="4"/>
    <x v="4"/>
    <x v="7"/>
    <n v="8"/>
    <s v="All ages"/>
    <n v="1.1000000000000001"/>
    <n v="6"/>
    <m/>
  </r>
  <r>
    <s v="Drug overdose death rates"/>
    <x v="1"/>
    <n v="1"/>
    <x v="0"/>
    <n v="1"/>
    <x v="2"/>
    <x v="2"/>
    <x v="4"/>
    <x v="4"/>
    <x v="8"/>
    <n v="9"/>
    <s v="All ages"/>
    <n v="1.1000000000000001"/>
    <n v="4.5999999999999996"/>
    <m/>
  </r>
  <r>
    <s v="Drug overdose death rates"/>
    <x v="1"/>
    <n v="1"/>
    <x v="0"/>
    <n v="1"/>
    <x v="2"/>
    <x v="2"/>
    <x v="4"/>
    <x v="4"/>
    <x v="9"/>
    <n v="10"/>
    <s v="All ages"/>
    <n v="1.1000000000000001"/>
    <n v="4.5"/>
    <m/>
  </r>
  <r>
    <s v="Drug overdose death rates"/>
    <x v="1"/>
    <n v="1"/>
    <x v="0"/>
    <n v="1"/>
    <x v="2"/>
    <x v="2"/>
    <x v="4"/>
    <x v="4"/>
    <x v="10"/>
    <n v="11"/>
    <s v="All ages"/>
    <n v="1.1000000000000001"/>
    <n v="4.7"/>
    <m/>
  </r>
  <r>
    <s v="Drug overdose death rates"/>
    <x v="1"/>
    <n v="1"/>
    <x v="0"/>
    <n v="1"/>
    <x v="2"/>
    <x v="2"/>
    <x v="4"/>
    <x v="4"/>
    <x v="11"/>
    <n v="12"/>
    <s v="All ages"/>
    <n v="1.1000000000000001"/>
    <n v="4.0999999999999996"/>
    <m/>
  </r>
  <r>
    <s v="Drug overdose death rates"/>
    <x v="1"/>
    <n v="1"/>
    <x v="0"/>
    <n v="1"/>
    <x v="2"/>
    <x v="2"/>
    <x v="4"/>
    <x v="4"/>
    <x v="12"/>
    <n v="13"/>
    <s v="All ages"/>
    <n v="1.1000000000000001"/>
    <n v="4.7"/>
    <m/>
  </r>
  <r>
    <s v="Drug overdose death rates"/>
    <x v="1"/>
    <n v="1"/>
    <x v="0"/>
    <n v="1"/>
    <x v="2"/>
    <x v="2"/>
    <x v="4"/>
    <x v="4"/>
    <x v="13"/>
    <n v="14"/>
    <s v="All ages"/>
    <n v="1.1000000000000001"/>
    <n v="5.0999999999999996"/>
    <m/>
  </r>
  <r>
    <s v="Drug overdose death rates"/>
    <x v="1"/>
    <n v="1"/>
    <x v="0"/>
    <n v="1"/>
    <x v="2"/>
    <x v="2"/>
    <x v="4"/>
    <x v="4"/>
    <x v="14"/>
    <n v="15"/>
    <s v="All ages"/>
    <n v="1.1000000000000001"/>
    <n v="6.3"/>
    <m/>
  </r>
  <r>
    <s v="Drug overdose death rates"/>
    <x v="1"/>
    <n v="1"/>
    <x v="0"/>
    <n v="1"/>
    <x v="2"/>
    <x v="2"/>
    <x v="4"/>
    <x v="4"/>
    <x v="15"/>
    <n v="16"/>
    <s v="All ages"/>
    <n v="1.1000000000000001"/>
    <n v="7.4"/>
    <m/>
  </r>
  <r>
    <s v="Drug overdose death rates"/>
    <x v="1"/>
    <n v="1"/>
    <x v="0"/>
    <n v="1"/>
    <x v="2"/>
    <x v="2"/>
    <x v="4"/>
    <x v="4"/>
    <x v="16"/>
    <n v="17"/>
    <s v="All ages"/>
    <n v="1.1000000000000001"/>
    <n v="9.1"/>
    <m/>
  </r>
  <r>
    <s v="Drug overdose death rates"/>
    <x v="1"/>
    <n v="1"/>
    <x v="0"/>
    <n v="1"/>
    <x v="2"/>
    <x v="2"/>
    <x v="4"/>
    <x v="4"/>
    <x v="17"/>
    <n v="18"/>
    <s v="All ages"/>
    <n v="1.1000000000000001"/>
    <n v="14.7"/>
    <m/>
  </r>
  <r>
    <s v="Drug overdose death rates"/>
    <x v="1"/>
    <n v="1"/>
    <x v="0"/>
    <n v="1"/>
    <x v="2"/>
    <x v="2"/>
    <x v="4"/>
    <x v="4"/>
    <x v="18"/>
    <n v="19"/>
    <s v="All ages"/>
    <n v="1.1000000000000001"/>
    <n v="18.7"/>
    <m/>
  </r>
  <r>
    <s v="Drug overdose death rates"/>
    <x v="1"/>
    <n v="1"/>
    <x v="0"/>
    <n v="1"/>
    <x v="2"/>
    <x v="2"/>
    <x v="4"/>
    <x v="4"/>
    <x v="19"/>
    <n v="20"/>
    <s v="All ages"/>
    <n v="1.1000000000000001"/>
    <n v="20.6"/>
    <m/>
  </r>
  <r>
    <s v="Drug overdose death rates"/>
    <x v="1"/>
    <n v="1"/>
    <x v="0"/>
    <n v="1"/>
    <x v="2"/>
    <x v="2"/>
    <x v="5"/>
    <x v="5"/>
    <x v="0"/>
    <n v="1"/>
    <s v="All ages"/>
    <n v="1.1000000000000001"/>
    <n v="3.2"/>
    <m/>
  </r>
  <r>
    <s v="Drug overdose death rates"/>
    <x v="1"/>
    <n v="1"/>
    <x v="0"/>
    <n v="1"/>
    <x v="2"/>
    <x v="2"/>
    <x v="5"/>
    <x v="5"/>
    <x v="1"/>
    <n v="2"/>
    <s v="All ages"/>
    <n v="1.1000000000000001"/>
    <n v="3.4"/>
    <m/>
  </r>
  <r>
    <s v="Drug overdose death rates"/>
    <x v="1"/>
    <n v="1"/>
    <x v="0"/>
    <n v="1"/>
    <x v="2"/>
    <x v="2"/>
    <x v="5"/>
    <x v="5"/>
    <x v="2"/>
    <n v="3"/>
    <s v="All ages"/>
    <n v="1.1000000000000001"/>
    <n v="3"/>
    <m/>
  </r>
  <r>
    <s v="Drug overdose death rates"/>
    <x v="1"/>
    <n v="1"/>
    <x v="0"/>
    <n v="1"/>
    <x v="2"/>
    <x v="2"/>
    <x v="5"/>
    <x v="5"/>
    <x v="3"/>
    <n v="4"/>
    <s v="All ages"/>
    <n v="1.1000000000000001"/>
    <n v="4.4000000000000004"/>
    <m/>
  </r>
  <r>
    <s v="Drug overdose death rates"/>
    <x v="1"/>
    <n v="1"/>
    <x v="0"/>
    <n v="1"/>
    <x v="2"/>
    <x v="2"/>
    <x v="5"/>
    <x v="5"/>
    <x v="4"/>
    <n v="5"/>
    <s v="All ages"/>
    <n v="1.1000000000000001"/>
    <n v="5.0999999999999996"/>
    <m/>
  </r>
  <r>
    <s v="Drug overdose death rates"/>
    <x v="1"/>
    <n v="1"/>
    <x v="0"/>
    <n v="1"/>
    <x v="2"/>
    <x v="2"/>
    <x v="5"/>
    <x v="5"/>
    <x v="5"/>
    <n v="6"/>
    <s v="All ages"/>
    <n v="1.1000000000000001"/>
    <n v="6.2"/>
    <m/>
  </r>
  <r>
    <s v="Drug overdose death rates"/>
    <x v="1"/>
    <n v="1"/>
    <x v="0"/>
    <n v="1"/>
    <x v="2"/>
    <x v="2"/>
    <x v="5"/>
    <x v="5"/>
    <x v="6"/>
    <n v="7"/>
    <s v="All ages"/>
    <n v="1.1000000000000001"/>
    <n v="5.7"/>
    <m/>
  </r>
  <r>
    <s v="Drug overdose death rates"/>
    <x v="1"/>
    <n v="1"/>
    <x v="0"/>
    <n v="1"/>
    <x v="2"/>
    <x v="2"/>
    <x v="5"/>
    <x v="5"/>
    <x v="7"/>
    <n v="8"/>
    <s v="All ages"/>
    <n v="1.1000000000000001"/>
    <n v="6.9"/>
    <m/>
  </r>
  <r>
    <s v="Drug overdose death rates"/>
    <x v="1"/>
    <n v="1"/>
    <x v="0"/>
    <n v="1"/>
    <x v="2"/>
    <x v="2"/>
    <x v="5"/>
    <x v="5"/>
    <x v="8"/>
    <n v="9"/>
    <s v="All ages"/>
    <n v="1.1000000000000001"/>
    <n v="5.8"/>
    <m/>
  </r>
  <r>
    <s v="Drug overdose death rates"/>
    <x v="1"/>
    <n v="1"/>
    <x v="0"/>
    <n v="1"/>
    <x v="2"/>
    <x v="2"/>
    <x v="5"/>
    <x v="5"/>
    <x v="9"/>
    <n v="10"/>
    <s v="All ages"/>
    <n v="1.1000000000000001"/>
    <n v="8"/>
    <m/>
  </r>
  <r>
    <s v="Drug overdose death rates"/>
    <x v="1"/>
    <n v="1"/>
    <x v="0"/>
    <n v="1"/>
    <x v="2"/>
    <x v="2"/>
    <x v="5"/>
    <x v="5"/>
    <x v="10"/>
    <n v="11"/>
    <s v="All ages"/>
    <n v="1.1000000000000001"/>
    <n v="10"/>
    <m/>
  </r>
  <r>
    <s v="Drug overdose death rates"/>
    <x v="1"/>
    <n v="1"/>
    <x v="0"/>
    <n v="1"/>
    <x v="2"/>
    <x v="2"/>
    <x v="5"/>
    <x v="5"/>
    <x v="11"/>
    <n v="12"/>
    <s v="All ages"/>
    <n v="1.1000000000000001"/>
    <n v="6.3"/>
    <m/>
  </r>
  <r>
    <s v="Drug overdose death rates"/>
    <x v="1"/>
    <n v="1"/>
    <x v="0"/>
    <n v="1"/>
    <x v="2"/>
    <x v="2"/>
    <x v="5"/>
    <x v="5"/>
    <x v="12"/>
    <n v="13"/>
    <s v="All ages"/>
    <n v="1.1000000000000001"/>
    <n v="7.2"/>
    <m/>
  </r>
  <r>
    <s v="Drug overdose death rates"/>
    <x v="1"/>
    <n v="1"/>
    <x v="0"/>
    <n v="1"/>
    <x v="2"/>
    <x v="2"/>
    <x v="5"/>
    <x v="5"/>
    <x v="13"/>
    <n v="14"/>
    <s v="All ages"/>
    <n v="1.1000000000000001"/>
    <n v="7.9"/>
    <m/>
  </r>
  <r>
    <s v="Drug overdose death rates"/>
    <x v="1"/>
    <n v="1"/>
    <x v="0"/>
    <n v="1"/>
    <x v="2"/>
    <x v="2"/>
    <x v="5"/>
    <x v="5"/>
    <x v="14"/>
    <n v="15"/>
    <s v="All ages"/>
    <n v="1.1000000000000001"/>
    <n v="7.2"/>
    <m/>
  </r>
  <r>
    <s v="Drug overdose death rates"/>
    <x v="1"/>
    <n v="1"/>
    <x v="0"/>
    <n v="1"/>
    <x v="2"/>
    <x v="2"/>
    <x v="5"/>
    <x v="5"/>
    <x v="15"/>
    <n v="16"/>
    <s v="All ages"/>
    <n v="1.1000000000000001"/>
    <n v="9.6999999999999993"/>
    <m/>
  </r>
  <r>
    <s v="Drug overdose death rates"/>
    <x v="1"/>
    <n v="1"/>
    <x v="0"/>
    <n v="1"/>
    <x v="2"/>
    <x v="2"/>
    <x v="5"/>
    <x v="5"/>
    <x v="16"/>
    <n v="17"/>
    <s v="All ages"/>
    <n v="1.1000000000000001"/>
    <n v="9.3000000000000007"/>
    <m/>
  </r>
  <r>
    <s v="Drug overdose death rates"/>
    <x v="1"/>
    <n v="1"/>
    <x v="0"/>
    <n v="1"/>
    <x v="2"/>
    <x v="2"/>
    <x v="5"/>
    <x v="5"/>
    <x v="17"/>
    <n v="18"/>
    <s v="All ages"/>
    <n v="1.1000000000000001"/>
    <n v="10.199999999999999"/>
    <m/>
  </r>
  <r>
    <s v="Drug overdose death rates"/>
    <x v="1"/>
    <n v="1"/>
    <x v="0"/>
    <n v="1"/>
    <x v="2"/>
    <x v="2"/>
    <x v="5"/>
    <x v="5"/>
    <x v="18"/>
    <n v="19"/>
    <s v="All ages"/>
    <n v="1.1000000000000001"/>
    <n v="11.9"/>
    <m/>
  </r>
  <r>
    <s v="Drug overdose death rates"/>
    <x v="1"/>
    <n v="1"/>
    <x v="0"/>
    <n v="1"/>
    <x v="2"/>
    <x v="2"/>
    <x v="5"/>
    <x v="5"/>
    <x v="19"/>
    <n v="20"/>
    <s v="All ages"/>
    <n v="1.1000000000000001"/>
    <n v="11.7"/>
    <m/>
  </r>
  <r>
    <s v="Drug overdose death rates"/>
    <x v="1"/>
    <n v="1"/>
    <x v="0"/>
    <n v="1"/>
    <x v="2"/>
    <x v="2"/>
    <x v="6"/>
    <x v="6"/>
    <x v="0"/>
    <n v="1"/>
    <s v="All ages"/>
    <n v="1.1000000000000001"/>
    <m/>
    <s v="*"/>
  </r>
  <r>
    <s v="Drug overdose death rates"/>
    <x v="1"/>
    <n v="1"/>
    <x v="0"/>
    <n v="1"/>
    <x v="2"/>
    <x v="2"/>
    <x v="6"/>
    <x v="6"/>
    <x v="1"/>
    <n v="2"/>
    <s v="All ages"/>
    <n v="1.1000000000000001"/>
    <n v="0.5"/>
    <m/>
  </r>
  <r>
    <s v="Drug overdose death rates"/>
    <x v="1"/>
    <n v="1"/>
    <x v="0"/>
    <n v="1"/>
    <x v="2"/>
    <x v="2"/>
    <x v="6"/>
    <x v="6"/>
    <x v="2"/>
    <n v="3"/>
    <s v="All ages"/>
    <n v="1.1000000000000001"/>
    <n v="0.4"/>
    <m/>
  </r>
  <r>
    <s v="Drug overdose death rates"/>
    <x v="1"/>
    <n v="1"/>
    <x v="0"/>
    <n v="1"/>
    <x v="2"/>
    <x v="2"/>
    <x v="6"/>
    <x v="6"/>
    <x v="3"/>
    <n v="4"/>
    <s v="All ages"/>
    <n v="1.1000000000000001"/>
    <n v="0.8"/>
    <m/>
  </r>
  <r>
    <s v="Drug overdose death rates"/>
    <x v="1"/>
    <n v="1"/>
    <x v="0"/>
    <n v="1"/>
    <x v="2"/>
    <x v="2"/>
    <x v="6"/>
    <x v="6"/>
    <x v="4"/>
    <n v="5"/>
    <s v="All ages"/>
    <n v="1.1000000000000001"/>
    <n v="0.5"/>
    <m/>
  </r>
  <r>
    <s v="Drug overdose death rates"/>
    <x v="1"/>
    <n v="1"/>
    <x v="0"/>
    <n v="1"/>
    <x v="2"/>
    <x v="2"/>
    <x v="6"/>
    <x v="6"/>
    <x v="5"/>
    <n v="6"/>
    <s v="All ages"/>
    <n v="1.1000000000000001"/>
    <n v="0.7"/>
    <m/>
  </r>
  <r>
    <s v="Drug overdose death rates"/>
    <x v="1"/>
    <n v="1"/>
    <x v="0"/>
    <n v="1"/>
    <x v="2"/>
    <x v="2"/>
    <x v="6"/>
    <x v="6"/>
    <x v="6"/>
    <n v="7"/>
    <s v="All ages"/>
    <n v="1.1000000000000001"/>
    <n v="0.9"/>
    <m/>
  </r>
  <r>
    <s v="Drug overdose death rates"/>
    <x v="1"/>
    <n v="1"/>
    <x v="0"/>
    <n v="1"/>
    <x v="2"/>
    <x v="2"/>
    <x v="6"/>
    <x v="6"/>
    <x v="7"/>
    <n v="8"/>
    <s v="All ages"/>
    <n v="1.1000000000000001"/>
    <n v="0.8"/>
    <m/>
  </r>
  <r>
    <s v="Drug overdose death rates"/>
    <x v="1"/>
    <n v="1"/>
    <x v="0"/>
    <n v="1"/>
    <x v="2"/>
    <x v="2"/>
    <x v="6"/>
    <x v="6"/>
    <x v="8"/>
    <n v="9"/>
    <s v="All ages"/>
    <n v="1.1000000000000001"/>
    <n v="0.7"/>
    <m/>
  </r>
  <r>
    <s v="Drug overdose death rates"/>
    <x v="1"/>
    <n v="1"/>
    <x v="0"/>
    <n v="1"/>
    <x v="2"/>
    <x v="2"/>
    <x v="6"/>
    <x v="6"/>
    <x v="9"/>
    <n v="10"/>
    <s v="All ages"/>
    <n v="1.1000000000000001"/>
    <n v="0.7"/>
    <m/>
  </r>
  <r>
    <s v="Drug overdose death rates"/>
    <x v="1"/>
    <n v="1"/>
    <x v="0"/>
    <n v="1"/>
    <x v="2"/>
    <x v="2"/>
    <x v="6"/>
    <x v="6"/>
    <x v="10"/>
    <n v="11"/>
    <s v="All ages"/>
    <n v="1.1000000000000001"/>
    <n v="0.9"/>
    <m/>
  </r>
  <r>
    <s v="Drug overdose death rates"/>
    <x v="1"/>
    <n v="1"/>
    <x v="0"/>
    <n v="1"/>
    <x v="2"/>
    <x v="2"/>
    <x v="6"/>
    <x v="6"/>
    <x v="11"/>
    <n v="12"/>
    <s v="All ages"/>
    <n v="1.1000000000000001"/>
    <n v="0.9"/>
    <m/>
  </r>
  <r>
    <s v="Drug overdose death rates"/>
    <x v="1"/>
    <n v="1"/>
    <x v="0"/>
    <n v="1"/>
    <x v="2"/>
    <x v="2"/>
    <x v="6"/>
    <x v="6"/>
    <x v="12"/>
    <n v="13"/>
    <s v="All ages"/>
    <n v="1.1000000000000001"/>
    <n v="1.3"/>
    <m/>
  </r>
  <r>
    <s v="Drug overdose death rates"/>
    <x v="1"/>
    <n v="1"/>
    <x v="0"/>
    <n v="1"/>
    <x v="2"/>
    <x v="2"/>
    <x v="6"/>
    <x v="6"/>
    <x v="13"/>
    <n v="14"/>
    <s v="All ages"/>
    <n v="1.1000000000000001"/>
    <n v="1.1000000000000001"/>
    <m/>
  </r>
  <r>
    <s v="Drug overdose death rates"/>
    <x v="1"/>
    <n v="1"/>
    <x v="0"/>
    <n v="1"/>
    <x v="2"/>
    <x v="2"/>
    <x v="6"/>
    <x v="6"/>
    <x v="14"/>
    <n v="15"/>
    <s v="All ages"/>
    <n v="1.1000000000000001"/>
    <n v="1.3"/>
    <m/>
  </r>
  <r>
    <s v="Drug overdose death rates"/>
    <x v="1"/>
    <n v="1"/>
    <x v="0"/>
    <n v="1"/>
    <x v="2"/>
    <x v="2"/>
    <x v="6"/>
    <x v="6"/>
    <x v="15"/>
    <n v="16"/>
    <s v="All ages"/>
    <n v="1.1000000000000001"/>
    <n v="1.4"/>
    <m/>
  </r>
  <r>
    <s v="Drug overdose death rates"/>
    <x v="1"/>
    <n v="1"/>
    <x v="0"/>
    <n v="1"/>
    <x v="2"/>
    <x v="2"/>
    <x v="6"/>
    <x v="6"/>
    <x v="16"/>
    <n v="17"/>
    <s v="All ages"/>
    <n v="1.1000000000000001"/>
    <n v="1.7"/>
    <m/>
  </r>
  <r>
    <s v="Drug overdose death rates"/>
    <x v="1"/>
    <n v="1"/>
    <x v="0"/>
    <n v="1"/>
    <x v="2"/>
    <x v="2"/>
    <x v="6"/>
    <x v="6"/>
    <x v="17"/>
    <n v="18"/>
    <s v="All ages"/>
    <n v="1.1000000000000001"/>
    <n v="2.2999999999999998"/>
    <m/>
  </r>
  <r>
    <s v="Drug overdose death rates"/>
    <x v="1"/>
    <n v="1"/>
    <x v="0"/>
    <n v="1"/>
    <x v="2"/>
    <x v="2"/>
    <x v="6"/>
    <x v="6"/>
    <x v="18"/>
    <n v="19"/>
    <s v="All ages"/>
    <n v="1.1000000000000001"/>
    <n v="2.4"/>
    <m/>
  </r>
  <r>
    <s v="Drug overdose death rates"/>
    <x v="1"/>
    <n v="1"/>
    <x v="0"/>
    <n v="1"/>
    <x v="2"/>
    <x v="2"/>
    <x v="6"/>
    <x v="6"/>
    <x v="19"/>
    <n v="20"/>
    <s v="All ages"/>
    <n v="1.1000000000000001"/>
    <n v="2.5"/>
    <m/>
  </r>
  <r>
    <s v="Drug overdose death rates"/>
    <x v="1"/>
    <n v="1"/>
    <x v="0"/>
    <n v="1"/>
    <x v="2"/>
    <x v="2"/>
    <x v="7"/>
    <x v="7"/>
    <x v="0"/>
    <n v="1"/>
    <s v="All ages"/>
    <n v="1.1000000000000001"/>
    <n v="1.5"/>
    <m/>
  </r>
  <r>
    <s v="Drug overdose death rates"/>
    <x v="1"/>
    <n v="1"/>
    <x v="0"/>
    <n v="1"/>
    <x v="2"/>
    <x v="2"/>
    <x v="7"/>
    <x v="7"/>
    <x v="1"/>
    <n v="2"/>
    <s v="All ages"/>
    <n v="1.1000000000000001"/>
    <n v="1.7"/>
    <m/>
  </r>
  <r>
    <s v="Drug overdose death rates"/>
    <x v="1"/>
    <n v="1"/>
    <x v="0"/>
    <n v="1"/>
    <x v="2"/>
    <x v="2"/>
    <x v="7"/>
    <x v="7"/>
    <x v="2"/>
    <n v="3"/>
    <s v="All ages"/>
    <n v="1.1000000000000001"/>
    <n v="2.1"/>
    <m/>
  </r>
  <r>
    <s v="Drug overdose death rates"/>
    <x v="1"/>
    <n v="1"/>
    <x v="0"/>
    <n v="1"/>
    <x v="2"/>
    <x v="2"/>
    <x v="7"/>
    <x v="7"/>
    <x v="3"/>
    <n v="4"/>
    <s v="All ages"/>
    <n v="1.1000000000000001"/>
    <n v="2.8"/>
    <m/>
  </r>
  <r>
    <s v="Drug overdose death rates"/>
    <x v="1"/>
    <n v="1"/>
    <x v="0"/>
    <n v="1"/>
    <x v="2"/>
    <x v="2"/>
    <x v="7"/>
    <x v="7"/>
    <x v="4"/>
    <n v="5"/>
    <s v="All ages"/>
    <n v="1.1000000000000001"/>
    <n v="3.1"/>
    <m/>
  </r>
  <r>
    <s v="Drug overdose death rates"/>
    <x v="1"/>
    <n v="1"/>
    <x v="0"/>
    <n v="1"/>
    <x v="2"/>
    <x v="2"/>
    <x v="7"/>
    <x v="7"/>
    <x v="5"/>
    <n v="6"/>
    <s v="All ages"/>
    <n v="1.1000000000000001"/>
    <n v="3.5"/>
    <m/>
  </r>
  <r>
    <s v="Drug overdose death rates"/>
    <x v="1"/>
    <n v="1"/>
    <x v="0"/>
    <n v="1"/>
    <x v="2"/>
    <x v="2"/>
    <x v="7"/>
    <x v="7"/>
    <x v="6"/>
    <n v="7"/>
    <s v="All ages"/>
    <n v="1.1000000000000001"/>
    <n v="3.8"/>
    <m/>
  </r>
  <r>
    <s v="Drug overdose death rates"/>
    <x v="1"/>
    <n v="1"/>
    <x v="0"/>
    <n v="1"/>
    <x v="2"/>
    <x v="2"/>
    <x v="7"/>
    <x v="7"/>
    <x v="7"/>
    <n v="8"/>
    <s v="All ages"/>
    <n v="1.1000000000000001"/>
    <n v="4.4000000000000004"/>
    <m/>
  </r>
  <r>
    <s v="Drug overdose death rates"/>
    <x v="1"/>
    <n v="1"/>
    <x v="0"/>
    <n v="1"/>
    <x v="2"/>
    <x v="2"/>
    <x v="7"/>
    <x v="7"/>
    <x v="8"/>
    <n v="9"/>
    <s v="All ages"/>
    <n v="1.1000000000000001"/>
    <n v="4.9000000000000004"/>
    <m/>
  </r>
  <r>
    <s v="Drug overdose death rates"/>
    <x v="1"/>
    <n v="1"/>
    <x v="0"/>
    <n v="1"/>
    <x v="2"/>
    <x v="2"/>
    <x v="7"/>
    <x v="7"/>
    <x v="9"/>
    <n v="10"/>
    <s v="All ages"/>
    <n v="1.1000000000000001"/>
    <n v="5"/>
    <m/>
  </r>
  <r>
    <s v="Drug overdose death rates"/>
    <x v="1"/>
    <n v="1"/>
    <x v="0"/>
    <n v="1"/>
    <x v="2"/>
    <x v="2"/>
    <x v="7"/>
    <x v="7"/>
    <x v="10"/>
    <n v="11"/>
    <s v="All ages"/>
    <n v="1.1000000000000001"/>
    <n v="5.3"/>
    <m/>
  </r>
  <r>
    <s v="Drug overdose death rates"/>
    <x v="1"/>
    <n v="1"/>
    <x v="0"/>
    <n v="1"/>
    <x v="2"/>
    <x v="2"/>
    <x v="7"/>
    <x v="7"/>
    <x v="11"/>
    <n v="12"/>
    <s v="All ages"/>
    <n v="1.1000000000000001"/>
    <n v="5.6"/>
    <m/>
  </r>
  <r>
    <s v="Drug overdose death rates"/>
    <x v="1"/>
    <n v="1"/>
    <x v="0"/>
    <n v="1"/>
    <x v="2"/>
    <x v="2"/>
    <x v="7"/>
    <x v="7"/>
    <x v="12"/>
    <n v="13"/>
    <s v="All ages"/>
    <n v="1.1000000000000001"/>
    <n v="6.1"/>
    <m/>
  </r>
  <r>
    <s v="Drug overdose death rates"/>
    <x v="1"/>
    <n v="1"/>
    <x v="0"/>
    <n v="1"/>
    <x v="2"/>
    <x v="2"/>
    <x v="7"/>
    <x v="7"/>
    <x v="13"/>
    <n v="14"/>
    <s v="All ages"/>
    <n v="1.1000000000000001"/>
    <n v="6.1"/>
    <m/>
  </r>
  <r>
    <s v="Drug overdose death rates"/>
    <x v="1"/>
    <n v="1"/>
    <x v="0"/>
    <n v="1"/>
    <x v="2"/>
    <x v="2"/>
    <x v="7"/>
    <x v="7"/>
    <x v="14"/>
    <n v="15"/>
    <s v="All ages"/>
    <n v="1.1000000000000001"/>
    <n v="6.6"/>
    <m/>
  </r>
  <r>
    <s v="Drug overdose death rates"/>
    <x v="1"/>
    <n v="1"/>
    <x v="0"/>
    <n v="1"/>
    <x v="2"/>
    <x v="2"/>
    <x v="7"/>
    <x v="7"/>
    <x v="15"/>
    <n v="16"/>
    <s v="All ages"/>
    <n v="1.1000000000000001"/>
    <n v="7.4"/>
    <m/>
  </r>
  <r>
    <s v="Drug overdose death rates"/>
    <x v="1"/>
    <n v="1"/>
    <x v="0"/>
    <n v="1"/>
    <x v="2"/>
    <x v="2"/>
    <x v="7"/>
    <x v="7"/>
    <x v="16"/>
    <n v="17"/>
    <s v="All ages"/>
    <n v="1.1000000000000001"/>
    <n v="8.1999999999999993"/>
    <m/>
  </r>
  <r>
    <s v="Drug overdose death rates"/>
    <x v="1"/>
    <n v="1"/>
    <x v="0"/>
    <n v="1"/>
    <x v="2"/>
    <x v="2"/>
    <x v="7"/>
    <x v="7"/>
    <x v="17"/>
    <n v="18"/>
    <s v="All ages"/>
    <n v="1.1000000000000001"/>
    <n v="9.6999999999999993"/>
    <m/>
  </r>
  <r>
    <s v="Drug overdose death rates"/>
    <x v="1"/>
    <n v="1"/>
    <x v="0"/>
    <n v="1"/>
    <x v="2"/>
    <x v="2"/>
    <x v="7"/>
    <x v="7"/>
    <x v="18"/>
    <n v="19"/>
    <s v="All ages"/>
    <n v="1.1000000000000001"/>
    <n v="10.7"/>
    <m/>
  </r>
  <r>
    <s v="Drug overdose death rates"/>
    <x v="1"/>
    <n v="1"/>
    <x v="0"/>
    <n v="1"/>
    <x v="2"/>
    <x v="2"/>
    <x v="7"/>
    <x v="7"/>
    <x v="19"/>
    <n v="20"/>
    <s v="All ages"/>
    <n v="1.1000000000000001"/>
    <n v="10.199999999999999"/>
    <m/>
  </r>
  <r>
    <s v="Drug overdose death rates"/>
    <x v="1"/>
    <n v="1"/>
    <x v="0"/>
    <n v="1"/>
    <x v="2"/>
    <x v="2"/>
    <x v="8"/>
    <x v="8"/>
    <x v="0"/>
    <n v="1"/>
    <s v="All ages"/>
    <n v="1.1000000000000001"/>
    <n v="1.5"/>
    <m/>
  </r>
  <r>
    <s v="Drug overdose death rates"/>
    <x v="1"/>
    <n v="1"/>
    <x v="0"/>
    <n v="1"/>
    <x v="2"/>
    <x v="2"/>
    <x v="8"/>
    <x v="8"/>
    <x v="1"/>
    <n v="2"/>
    <s v="All ages"/>
    <n v="1.1000000000000001"/>
    <n v="1.5"/>
    <m/>
  </r>
  <r>
    <s v="Drug overdose death rates"/>
    <x v="1"/>
    <n v="1"/>
    <x v="0"/>
    <n v="1"/>
    <x v="2"/>
    <x v="2"/>
    <x v="8"/>
    <x v="8"/>
    <x v="2"/>
    <n v="3"/>
    <s v="All ages"/>
    <n v="1.1000000000000001"/>
    <n v="1.6"/>
    <m/>
  </r>
  <r>
    <s v="Drug overdose death rates"/>
    <x v="1"/>
    <n v="1"/>
    <x v="0"/>
    <n v="1"/>
    <x v="2"/>
    <x v="2"/>
    <x v="8"/>
    <x v="8"/>
    <x v="3"/>
    <n v="4"/>
    <s v="All ages"/>
    <n v="1.1000000000000001"/>
    <n v="2"/>
    <m/>
  </r>
  <r>
    <s v="Drug overdose death rates"/>
    <x v="1"/>
    <n v="1"/>
    <x v="0"/>
    <n v="1"/>
    <x v="2"/>
    <x v="2"/>
    <x v="8"/>
    <x v="8"/>
    <x v="4"/>
    <n v="5"/>
    <s v="All ages"/>
    <n v="1.1000000000000001"/>
    <n v="2"/>
    <m/>
  </r>
  <r>
    <s v="Drug overdose death rates"/>
    <x v="1"/>
    <n v="1"/>
    <x v="0"/>
    <n v="1"/>
    <x v="2"/>
    <x v="2"/>
    <x v="8"/>
    <x v="8"/>
    <x v="5"/>
    <n v="6"/>
    <s v="All ages"/>
    <n v="1.1000000000000001"/>
    <n v="2"/>
    <m/>
  </r>
  <r>
    <s v="Drug overdose death rates"/>
    <x v="1"/>
    <n v="1"/>
    <x v="0"/>
    <n v="1"/>
    <x v="2"/>
    <x v="2"/>
    <x v="8"/>
    <x v="8"/>
    <x v="6"/>
    <n v="7"/>
    <s v="All ages"/>
    <n v="1.1000000000000001"/>
    <n v="2.1"/>
    <m/>
  </r>
  <r>
    <s v="Drug overdose death rates"/>
    <x v="1"/>
    <n v="1"/>
    <x v="0"/>
    <n v="1"/>
    <x v="2"/>
    <x v="2"/>
    <x v="8"/>
    <x v="8"/>
    <x v="7"/>
    <n v="8"/>
    <s v="All ages"/>
    <n v="1.1000000000000001"/>
    <n v="2.4"/>
    <m/>
  </r>
  <r>
    <s v="Drug overdose death rates"/>
    <x v="1"/>
    <n v="1"/>
    <x v="0"/>
    <n v="1"/>
    <x v="2"/>
    <x v="2"/>
    <x v="8"/>
    <x v="8"/>
    <x v="8"/>
    <n v="9"/>
    <s v="All ages"/>
    <n v="1.1000000000000001"/>
    <n v="2.4"/>
    <m/>
  </r>
  <r>
    <s v="Drug overdose death rates"/>
    <x v="1"/>
    <n v="1"/>
    <x v="0"/>
    <n v="1"/>
    <x v="2"/>
    <x v="2"/>
    <x v="8"/>
    <x v="8"/>
    <x v="9"/>
    <n v="10"/>
    <s v="All ages"/>
    <n v="1.1000000000000001"/>
    <n v="2.2999999999999998"/>
    <m/>
  </r>
  <r>
    <s v="Drug overdose death rates"/>
    <x v="1"/>
    <n v="1"/>
    <x v="0"/>
    <n v="1"/>
    <x v="2"/>
    <x v="2"/>
    <x v="8"/>
    <x v="8"/>
    <x v="10"/>
    <n v="11"/>
    <s v="All ages"/>
    <n v="1.1000000000000001"/>
    <n v="2.4"/>
    <m/>
  </r>
  <r>
    <s v="Drug overdose death rates"/>
    <x v="1"/>
    <n v="1"/>
    <x v="0"/>
    <n v="1"/>
    <x v="2"/>
    <x v="2"/>
    <x v="8"/>
    <x v="8"/>
    <x v="11"/>
    <n v="12"/>
    <s v="All ages"/>
    <n v="1.1000000000000001"/>
    <n v="2.5"/>
    <m/>
  </r>
  <r>
    <s v="Drug overdose death rates"/>
    <x v="1"/>
    <n v="1"/>
    <x v="0"/>
    <n v="1"/>
    <x v="2"/>
    <x v="2"/>
    <x v="8"/>
    <x v="8"/>
    <x v="12"/>
    <n v="13"/>
    <s v="All ages"/>
    <n v="1.1000000000000001"/>
    <n v="2.6"/>
    <m/>
  </r>
  <r>
    <s v="Drug overdose death rates"/>
    <x v="1"/>
    <n v="1"/>
    <x v="0"/>
    <n v="1"/>
    <x v="2"/>
    <x v="2"/>
    <x v="8"/>
    <x v="8"/>
    <x v="13"/>
    <n v="14"/>
    <s v="All ages"/>
    <n v="1.1000000000000001"/>
    <n v="2.8"/>
    <m/>
  </r>
  <r>
    <s v="Drug overdose death rates"/>
    <x v="1"/>
    <n v="1"/>
    <x v="0"/>
    <n v="1"/>
    <x v="2"/>
    <x v="2"/>
    <x v="8"/>
    <x v="8"/>
    <x v="14"/>
    <n v="15"/>
    <s v="All ages"/>
    <n v="1.1000000000000001"/>
    <n v="3"/>
    <m/>
  </r>
  <r>
    <s v="Drug overdose death rates"/>
    <x v="1"/>
    <n v="1"/>
    <x v="0"/>
    <n v="1"/>
    <x v="2"/>
    <x v="2"/>
    <x v="8"/>
    <x v="8"/>
    <x v="15"/>
    <n v="16"/>
    <s v="All ages"/>
    <n v="1.1000000000000001"/>
    <n v="3.6"/>
    <m/>
  </r>
  <r>
    <s v="Drug overdose death rates"/>
    <x v="1"/>
    <n v="1"/>
    <x v="0"/>
    <n v="1"/>
    <x v="2"/>
    <x v="2"/>
    <x v="8"/>
    <x v="8"/>
    <x v="16"/>
    <n v="17"/>
    <s v="All ages"/>
    <n v="1.1000000000000001"/>
    <n v="4"/>
    <m/>
  </r>
  <r>
    <s v="Drug overdose death rates"/>
    <x v="1"/>
    <n v="1"/>
    <x v="0"/>
    <n v="1"/>
    <x v="2"/>
    <x v="2"/>
    <x v="8"/>
    <x v="8"/>
    <x v="17"/>
    <n v="18"/>
    <s v="All ages"/>
    <n v="1.1000000000000001"/>
    <n v="5.9"/>
    <m/>
  </r>
  <r>
    <s v="Drug overdose death rates"/>
    <x v="1"/>
    <n v="1"/>
    <x v="0"/>
    <n v="1"/>
    <x v="2"/>
    <x v="2"/>
    <x v="8"/>
    <x v="8"/>
    <x v="18"/>
    <n v="19"/>
    <s v="All ages"/>
    <n v="1.1000000000000001"/>
    <n v="6.9"/>
    <m/>
  </r>
  <r>
    <s v="Drug overdose death rates"/>
    <x v="1"/>
    <n v="1"/>
    <x v="0"/>
    <n v="1"/>
    <x v="2"/>
    <x v="2"/>
    <x v="8"/>
    <x v="8"/>
    <x v="19"/>
    <n v="20"/>
    <s v="All ages"/>
    <n v="1.1000000000000001"/>
    <n v="7.4"/>
    <m/>
  </r>
  <r>
    <s v="Drug overdose death rates"/>
    <x v="1"/>
    <n v="1"/>
    <x v="0"/>
    <n v="1"/>
    <x v="2"/>
    <x v="2"/>
    <x v="9"/>
    <x v="9"/>
    <x v="0"/>
    <n v="1"/>
    <s v="All ages"/>
    <n v="1.1000000000000001"/>
    <n v="1.9"/>
    <m/>
  </r>
  <r>
    <s v="Drug overdose death rates"/>
    <x v="1"/>
    <n v="1"/>
    <x v="0"/>
    <n v="1"/>
    <x v="2"/>
    <x v="2"/>
    <x v="9"/>
    <x v="9"/>
    <x v="1"/>
    <n v="2"/>
    <s v="All ages"/>
    <n v="1.1000000000000001"/>
    <n v="1.4"/>
    <m/>
  </r>
  <r>
    <s v="Drug overdose death rates"/>
    <x v="1"/>
    <n v="1"/>
    <x v="0"/>
    <n v="1"/>
    <x v="2"/>
    <x v="2"/>
    <x v="9"/>
    <x v="9"/>
    <x v="2"/>
    <n v="3"/>
    <s v="All ages"/>
    <n v="1.1000000000000001"/>
    <n v="2.5"/>
    <m/>
  </r>
  <r>
    <s v="Drug overdose death rates"/>
    <x v="1"/>
    <n v="1"/>
    <x v="0"/>
    <n v="1"/>
    <x v="2"/>
    <x v="2"/>
    <x v="9"/>
    <x v="9"/>
    <x v="3"/>
    <n v="4"/>
    <s v="All ages"/>
    <n v="1.1000000000000001"/>
    <n v="2.6"/>
    <m/>
  </r>
  <r>
    <s v="Drug overdose death rates"/>
    <x v="1"/>
    <n v="1"/>
    <x v="0"/>
    <n v="1"/>
    <x v="2"/>
    <x v="2"/>
    <x v="9"/>
    <x v="9"/>
    <x v="4"/>
    <n v="5"/>
    <s v="All ages"/>
    <n v="1.1000000000000001"/>
    <n v="3.3"/>
    <m/>
  </r>
  <r>
    <s v="Drug overdose death rates"/>
    <x v="1"/>
    <n v="1"/>
    <x v="0"/>
    <n v="1"/>
    <x v="2"/>
    <x v="2"/>
    <x v="9"/>
    <x v="9"/>
    <x v="5"/>
    <n v="6"/>
    <s v="All ages"/>
    <n v="1.1000000000000001"/>
    <n v="3.3"/>
    <m/>
  </r>
  <r>
    <s v="Drug overdose death rates"/>
    <x v="1"/>
    <n v="1"/>
    <x v="0"/>
    <n v="1"/>
    <x v="2"/>
    <x v="2"/>
    <x v="9"/>
    <x v="9"/>
    <x v="6"/>
    <n v="7"/>
    <s v="All ages"/>
    <n v="1.1000000000000001"/>
    <n v="4.5999999999999996"/>
    <m/>
  </r>
  <r>
    <s v="Drug overdose death rates"/>
    <x v="1"/>
    <n v="1"/>
    <x v="0"/>
    <n v="1"/>
    <x v="2"/>
    <x v="2"/>
    <x v="9"/>
    <x v="9"/>
    <x v="7"/>
    <n v="8"/>
    <s v="All ages"/>
    <n v="1.1000000000000001"/>
    <n v="3.6"/>
    <m/>
  </r>
  <r>
    <s v="Drug overdose death rates"/>
    <x v="1"/>
    <n v="1"/>
    <x v="0"/>
    <n v="1"/>
    <x v="2"/>
    <x v="2"/>
    <x v="9"/>
    <x v="9"/>
    <x v="8"/>
    <n v="9"/>
    <s v="All ages"/>
    <n v="1.1000000000000001"/>
    <n v="5.2"/>
    <m/>
  </r>
  <r>
    <s v="Drug overdose death rates"/>
    <x v="1"/>
    <n v="1"/>
    <x v="0"/>
    <n v="1"/>
    <x v="2"/>
    <x v="2"/>
    <x v="9"/>
    <x v="9"/>
    <x v="9"/>
    <n v="10"/>
    <s v="All ages"/>
    <n v="1.1000000000000001"/>
    <n v="5.2"/>
    <m/>
  </r>
  <r>
    <s v="Drug overdose death rates"/>
    <x v="1"/>
    <n v="1"/>
    <x v="0"/>
    <n v="1"/>
    <x v="2"/>
    <x v="2"/>
    <x v="9"/>
    <x v="9"/>
    <x v="10"/>
    <n v="11"/>
    <s v="All ages"/>
    <n v="1.1000000000000001"/>
    <n v="5.3"/>
    <m/>
  </r>
  <r>
    <s v="Drug overdose death rates"/>
    <x v="1"/>
    <n v="1"/>
    <x v="0"/>
    <n v="1"/>
    <x v="2"/>
    <x v="2"/>
    <x v="9"/>
    <x v="9"/>
    <x v="11"/>
    <n v="12"/>
    <s v="All ages"/>
    <n v="1.1000000000000001"/>
    <n v="5.7"/>
    <m/>
  </r>
  <r>
    <s v="Drug overdose death rates"/>
    <x v="1"/>
    <n v="1"/>
    <x v="0"/>
    <n v="1"/>
    <x v="2"/>
    <x v="2"/>
    <x v="9"/>
    <x v="9"/>
    <x v="12"/>
    <n v="13"/>
    <s v="All ages"/>
    <n v="1.1000000000000001"/>
    <n v="5.9"/>
    <m/>
  </r>
  <r>
    <s v="Drug overdose death rates"/>
    <x v="1"/>
    <n v="1"/>
    <x v="0"/>
    <n v="1"/>
    <x v="2"/>
    <x v="2"/>
    <x v="9"/>
    <x v="9"/>
    <x v="13"/>
    <n v="14"/>
    <s v="All ages"/>
    <n v="1.1000000000000001"/>
    <n v="6.8"/>
    <m/>
  </r>
  <r>
    <s v="Drug overdose death rates"/>
    <x v="1"/>
    <n v="1"/>
    <x v="0"/>
    <n v="1"/>
    <x v="2"/>
    <x v="2"/>
    <x v="9"/>
    <x v="9"/>
    <x v="14"/>
    <n v="15"/>
    <s v="All ages"/>
    <n v="1.1000000000000001"/>
    <n v="6.5"/>
    <m/>
  </r>
  <r>
    <s v="Drug overdose death rates"/>
    <x v="1"/>
    <n v="1"/>
    <x v="0"/>
    <n v="1"/>
    <x v="2"/>
    <x v="2"/>
    <x v="9"/>
    <x v="9"/>
    <x v="15"/>
    <n v="16"/>
    <s v="All ages"/>
    <n v="1.1000000000000001"/>
    <n v="5.8"/>
    <m/>
  </r>
  <r>
    <s v="Drug overdose death rates"/>
    <x v="1"/>
    <n v="1"/>
    <x v="0"/>
    <n v="1"/>
    <x v="2"/>
    <x v="2"/>
    <x v="9"/>
    <x v="9"/>
    <x v="16"/>
    <n v="17"/>
    <s v="All ages"/>
    <n v="1.1000000000000001"/>
    <n v="6.5"/>
    <m/>
  </r>
  <r>
    <s v="Drug overdose death rates"/>
    <x v="1"/>
    <n v="1"/>
    <x v="0"/>
    <n v="1"/>
    <x v="2"/>
    <x v="2"/>
    <x v="9"/>
    <x v="9"/>
    <x v="17"/>
    <n v="18"/>
    <s v="All ages"/>
    <n v="1.1000000000000001"/>
    <n v="7.6"/>
    <m/>
  </r>
  <r>
    <s v="Drug overdose death rates"/>
    <x v="1"/>
    <n v="1"/>
    <x v="0"/>
    <n v="1"/>
    <x v="2"/>
    <x v="2"/>
    <x v="9"/>
    <x v="9"/>
    <x v="18"/>
    <n v="19"/>
    <s v="All ages"/>
    <n v="1.1000000000000001"/>
    <n v="7.5"/>
    <m/>
  </r>
  <r>
    <s v="Drug overdose death rates"/>
    <x v="1"/>
    <n v="1"/>
    <x v="0"/>
    <n v="1"/>
    <x v="2"/>
    <x v="2"/>
    <x v="9"/>
    <x v="9"/>
    <x v="19"/>
    <n v="20"/>
    <s v="All ages"/>
    <n v="1.1000000000000001"/>
    <n v="6.7"/>
    <m/>
  </r>
  <r>
    <s v="Drug overdose death rates"/>
    <x v="1"/>
    <n v="1"/>
    <x v="0"/>
    <n v="1"/>
    <x v="2"/>
    <x v="2"/>
    <x v="10"/>
    <x v="10"/>
    <x v="0"/>
    <n v="1"/>
    <s v="All ages"/>
    <n v="1.1000000000000001"/>
    <m/>
    <s v="*"/>
  </r>
  <r>
    <s v="Drug overdose death rates"/>
    <x v="1"/>
    <n v="1"/>
    <x v="0"/>
    <n v="1"/>
    <x v="2"/>
    <x v="2"/>
    <x v="10"/>
    <x v="10"/>
    <x v="1"/>
    <n v="2"/>
    <s v="All ages"/>
    <n v="1.1000000000000001"/>
    <m/>
    <s v="*"/>
  </r>
  <r>
    <s v="Drug overdose death rates"/>
    <x v="1"/>
    <n v="1"/>
    <x v="0"/>
    <n v="1"/>
    <x v="2"/>
    <x v="2"/>
    <x v="10"/>
    <x v="10"/>
    <x v="2"/>
    <n v="3"/>
    <s v="All ages"/>
    <n v="1.1000000000000001"/>
    <m/>
    <s v="*"/>
  </r>
  <r>
    <s v="Drug overdose death rates"/>
    <x v="1"/>
    <n v="1"/>
    <x v="0"/>
    <n v="1"/>
    <x v="2"/>
    <x v="2"/>
    <x v="10"/>
    <x v="10"/>
    <x v="3"/>
    <n v="4"/>
    <s v="All ages"/>
    <n v="1.1000000000000001"/>
    <m/>
    <s v="*"/>
  </r>
  <r>
    <s v="Drug overdose death rates"/>
    <x v="1"/>
    <n v="1"/>
    <x v="0"/>
    <n v="1"/>
    <x v="2"/>
    <x v="2"/>
    <x v="10"/>
    <x v="10"/>
    <x v="4"/>
    <n v="5"/>
    <s v="All ages"/>
    <n v="1.1000000000000001"/>
    <m/>
    <s v="*"/>
  </r>
  <r>
    <s v="Drug overdose death rates"/>
    <x v="1"/>
    <n v="1"/>
    <x v="0"/>
    <n v="1"/>
    <x v="2"/>
    <x v="2"/>
    <x v="10"/>
    <x v="10"/>
    <x v="5"/>
    <n v="6"/>
    <s v="All ages"/>
    <n v="1.1000000000000001"/>
    <n v="0.3"/>
    <m/>
  </r>
  <r>
    <s v="Drug overdose death rates"/>
    <x v="1"/>
    <n v="1"/>
    <x v="0"/>
    <n v="1"/>
    <x v="2"/>
    <x v="2"/>
    <x v="10"/>
    <x v="10"/>
    <x v="6"/>
    <n v="7"/>
    <s v="All ages"/>
    <n v="1.1000000000000001"/>
    <n v="0.4"/>
    <m/>
  </r>
  <r>
    <s v="Drug overdose death rates"/>
    <x v="1"/>
    <n v="1"/>
    <x v="0"/>
    <n v="1"/>
    <x v="2"/>
    <x v="2"/>
    <x v="10"/>
    <x v="10"/>
    <x v="7"/>
    <n v="8"/>
    <s v="All ages"/>
    <n v="1.1000000000000001"/>
    <n v="0.4"/>
    <m/>
  </r>
  <r>
    <s v="Drug overdose death rates"/>
    <x v="1"/>
    <n v="1"/>
    <x v="0"/>
    <n v="1"/>
    <x v="2"/>
    <x v="2"/>
    <x v="10"/>
    <x v="10"/>
    <x v="8"/>
    <n v="9"/>
    <s v="All ages"/>
    <n v="1.1000000000000001"/>
    <n v="0.4"/>
    <m/>
  </r>
  <r>
    <s v="Drug overdose death rates"/>
    <x v="1"/>
    <n v="1"/>
    <x v="0"/>
    <n v="1"/>
    <x v="2"/>
    <x v="2"/>
    <x v="10"/>
    <x v="10"/>
    <x v="9"/>
    <n v="10"/>
    <s v="All ages"/>
    <n v="1.1000000000000001"/>
    <n v="0.5"/>
    <m/>
  </r>
  <r>
    <s v="Drug overdose death rates"/>
    <x v="1"/>
    <n v="1"/>
    <x v="0"/>
    <n v="1"/>
    <x v="2"/>
    <x v="2"/>
    <x v="10"/>
    <x v="10"/>
    <x v="10"/>
    <n v="11"/>
    <s v="All ages"/>
    <n v="1.1000000000000001"/>
    <n v="0.4"/>
    <m/>
  </r>
  <r>
    <s v="Drug overdose death rates"/>
    <x v="1"/>
    <n v="1"/>
    <x v="0"/>
    <n v="1"/>
    <x v="2"/>
    <x v="2"/>
    <x v="10"/>
    <x v="10"/>
    <x v="11"/>
    <n v="12"/>
    <s v="All ages"/>
    <n v="1.1000000000000001"/>
    <n v="0.5"/>
    <m/>
  </r>
  <r>
    <s v="Drug overdose death rates"/>
    <x v="1"/>
    <n v="1"/>
    <x v="0"/>
    <n v="1"/>
    <x v="2"/>
    <x v="2"/>
    <x v="10"/>
    <x v="10"/>
    <x v="12"/>
    <n v="13"/>
    <s v="All ages"/>
    <n v="1.1000000000000001"/>
    <n v="0.5"/>
    <m/>
  </r>
  <r>
    <s v="Drug overdose death rates"/>
    <x v="1"/>
    <n v="1"/>
    <x v="0"/>
    <n v="1"/>
    <x v="2"/>
    <x v="2"/>
    <x v="10"/>
    <x v="10"/>
    <x v="13"/>
    <n v="14"/>
    <s v="All ages"/>
    <n v="1.1000000000000001"/>
    <n v="0.5"/>
    <m/>
  </r>
  <r>
    <s v="Drug overdose death rates"/>
    <x v="1"/>
    <n v="1"/>
    <x v="0"/>
    <n v="1"/>
    <x v="2"/>
    <x v="2"/>
    <x v="10"/>
    <x v="10"/>
    <x v="14"/>
    <n v="15"/>
    <s v="All ages"/>
    <n v="1.1000000000000001"/>
    <n v="0.4"/>
    <m/>
  </r>
  <r>
    <s v="Drug overdose death rates"/>
    <x v="1"/>
    <n v="1"/>
    <x v="0"/>
    <n v="1"/>
    <x v="2"/>
    <x v="2"/>
    <x v="10"/>
    <x v="10"/>
    <x v="15"/>
    <n v="16"/>
    <s v="All ages"/>
    <n v="1.1000000000000001"/>
    <n v="0.6"/>
    <m/>
  </r>
  <r>
    <s v="Drug overdose death rates"/>
    <x v="1"/>
    <n v="1"/>
    <x v="0"/>
    <n v="1"/>
    <x v="2"/>
    <x v="2"/>
    <x v="10"/>
    <x v="10"/>
    <x v="16"/>
    <n v="17"/>
    <s v="All ages"/>
    <n v="1.1000000000000001"/>
    <n v="0.5"/>
    <m/>
  </r>
  <r>
    <s v="Drug overdose death rates"/>
    <x v="1"/>
    <n v="1"/>
    <x v="0"/>
    <n v="1"/>
    <x v="2"/>
    <x v="2"/>
    <x v="10"/>
    <x v="10"/>
    <x v="17"/>
    <n v="18"/>
    <s v="All ages"/>
    <n v="1.1000000000000001"/>
    <n v="0.8"/>
    <m/>
  </r>
  <r>
    <s v="Drug overdose death rates"/>
    <x v="1"/>
    <n v="1"/>
    <x v="0"/>
    <n v="1"/>
    <x v="2"/>
    <x v="2"/>
    <x v="10"/>
    <x v="10"/>
    <x v="18"/>
    <n v="19"/>
    <s v="All ages"/>
    <n v="1.1000000000000001"/>
    <n v="0.9"/>
    <m/>
  </r>
  <r>
    <s v="Drug overdose death rates"/>
    <x v="1"/>
    <n v="1"/>
    <x v="0"/>
    <n v="1"/>
    <x v="2"/>
    <x v="2"/>
    <x v="10"/>
    <x v="10"/>
    <x v="19"/>
    <n v="20"/>
    <s v="All ages"/>
    <n v="1.1000000000000001"/>
    <n v="0.8"/>
    <m/>
  </r>
  <r>
    <s v="Drug overdose death rates"/>
    <x v="1"/>
    <n v="1"/>
    <x v="0"/>
    <n v="1"/>
    <x v="3"/>
    <x v="3"/>
    <x v="11"/>
    <x v="11"/>
    <x v="0"/>
    <n v="1"/>
    <s v="All ages"/>
    <n v="1.1000000000000001"/>
    <n v="5.8"/>
    <m/>
  </r>
  <r>
    <s v="Drug overdose death rates"/>
    <x v="1"/>
    <n v="1"/>
    <x v="0"/>
    <n v="1"/>
    <x v="3"/>
    <x v="3"/>
    <x v="11"/>
    <x v="11"/>
    <x v="1"/>
    <n v="2"/>
    <s v="All ages"/>
    <n v="1.1000000000000001"/>
    <n v="4.5"/>
    <m/>
  </r>
  <r>
    <s v="Drug overdose death rates"/>
    <x v="1"/>
    <n v="1"/>
    <x v="0"/>
    <n v="1"/>
    <x v="3"/>
    <x v="3"/>
    <x v="11"/>
    <x v="11"/>
    <x v="2"/>
    <n v="3"/>
    <s v="All ages"/>
    <n v="1.1000000000000001"/>
    <n v="4.2"/>
    <m/>
  </r>
  <r>
    <s v="Drug overdose death rates"/>
    <x v="1"/>
    <n v="1"/>
    <x v="0"/>
    <n v="1"/>
    <x v="3"/>
    <x v="3"/>
    <x v="11"/>
    <x v="11"/>
    <x v="3"/>
    <n v="4"/>
    <s v="All ages"/>
    <n v="1.1000000000000001"/>
    <n v="4.8"/>
    <m/>
  </r>
  <r>
    <s v="Drug overdose death rates"/>
    <x v="1"/>
    <n v="1"/>
    <x v="0"/>
    <n v="1"/>
    <x v="3"/>
    <x v="3"/>
    <x v="11"/>
    <x v="11"/>
    <x v="4"/>
    <n v="5"/>
    <s v="All ages"/>
    <n v="1.1000000000000001"/>
    <n v="5.0999999999999996"/>
    <m/>
  </r>
  <r>
    <s v="Drug overdose death rates"/>
    <x v="1"/>
    <n v="1"/>
    <x v="0"/>
    <n v="1"/>
    <x v="3"/>
    <x v="3"/>
    <x v="11"/>
    <x v="11"/>
    <x v="5"/>
    <n v="6"/>
    <s v="All ages"/>
    <n v="1.1000000000000001"/>
    <n v="4.3"/>
    <m/>
  </r>
  <r>
    <s v="Drug overdose death rates"/>
    <x v="1"/>
    <n v="1"/>
    <x v="0"/>
    <n v="1"/>
    <x v="3"/>
    <x v="3"/>
    <x v="11"/>
    <x v="11"/>
    <x v="6"/>
    <n v="7"/>
    <s v="All ages"/>
    <n v="1.1000000000000001"/>
    <n v="4.5"/>
    <m/>
  </r>
  <r>
    <s v="Drug overdose death rates"/>
    <x v="1"/>
    <n v="1"/>
    <x v="0"/>
    <n v="1"/>
    <x v="3"/>
    <x v="3"/>
    <x v="11"/>
    <x v="11"/>
    <x v="7"/>
    <n v="8"/>
    <s v="All ages"/>
    <n v="1.1000000000000001"/>
    <n v="4.9000000000000004"/>
    <m/>
  </r>
  <r>
    <s v="Drug overdose death rates"/>
    <x v="1"/>
    <n v="1"/>
    <x v="0"/>
    <n v="1"/>
    <x v="3"/>
    <x v="3"/>
    <x v="11"/>
    <x v="11"/>
    <x v="8"/>
    <n v="9"/>
    <s v="All ages"/>
    <n v="1.1000000000000001"/>
    <n v="4.9000000000000004"/>
    <m/>
  </r>
  <r>
    <s v="Drug overdose death rates"/>
    <x v="1"/>
    <n v="1"/>
    <x v="0"/>
    <n v="1"/>
    <x v="3"/>
    <x v="3"/>
    <x v="11"/>
    <x v="11"/>
    <x v="9"/>
    <n v="10"/>
    <s v="All ages"/>
    <n v="1.1000000000000001"/>
    <n v="5.0999999999999996"/>
    <m/>
  </r>
  <r>
    <s v="Drug overdose death rates"/>
    <x v="1"/>
    <n v="1"/>
    <x v="0"/>
    <n v="1"/>
    <x v="3"/>
    <x v="3"/>
    <x v="11"/>
    <x v="11"/>
    <x v="10"/>
    <n v="11"/>
    <s v="All ages"/>
    <n v="1.1000000000000001"/>
    <n v="4.8"/>
    <m/>
  </r>
  <r>
    <s v="Drug overdose death rates"/>
    <x v="1"/>
    <n v="1"/>
    <x v="0"/>
    <n v="1"/>
    <x v="3"/>
    <x v="3"/>
    <x v="11"/>
    <x v="11"/>
    <x v="11"/>
    <n v="12"/>
    <s v="All ages"/>
    <n v="1.1000000000000001"/>
    <n v="4.0999999999999996"/>
    <m/>
  </r>
  <r>
    <s v="Drug overdose death rates"/>
    <x v="1"/>
    <n v="1"/>
    <x v="0"/>
    <n v="1"/>
    <x v="3"/>
    <x v="3"/>
    <x v="11"/>
    <x v="11"/>
    <x v="12"/>
    <n v="13"/>
    <s v="All ages"/>
    <n v="1.1000000000000001"/>
    <n v="4.5999999999999996"/>
    <m/>
  </r>
  <r>
    <s v="Drug overdose death rates"/>
    <x v="1"/>
    <n v="1"/>
    <x v="0"/>
    <n v="1"/>
    <x v="3"/>
    <x v="3"/>
    <x v="11"/>
    <x v="11"/>
    <x v="13"/>
    <n v="14"/>
    <s v="All ages"/>
    <n v="1.1000000000000001"/>
    <n v="5"/>
    <m/>
  </r>
  <r>
    <s v="Drug overdose death rates"/>
    <x v="1"/>
    <n v="1"/>
    <x v="0"/>
    <n v="1"/>
    <x v="3"/>
    <x v="3"/>
    <x v="11"/>
    <x v="11"/>
    <x v="14"/>
    <n v="15"/>
    <s v="All ages"/>
    <n v="1.1000000000000001"/>
    <n v="5.6"/>
    <m/>
  </r>
  <r>
    <s v="Drug overdose death rates"/>
    <x v="1"/>
    <n v="1"/>
    <x v="0"/>
    <n v="1"/>
    <x v="3"/>
    <x v="3"/>
    <x v="11"/>
    <x v="11"/>
    <x v="15"/>
    <n v="16"/>
    <s v="All ages"/>
    <n v="1.1000000000000001"/>
    <n v="5.7"/>
    <m/>
  </r>
  <r>
    <s v="Drug overdose death rates"/>
    <x v="1"/>
    <n v="1"/>
    <x v="0"/>
    <n v="1"/>
    <x v="3"/>
    <x v="3"/>
    <x v="11"/>
    <x v="11"/>
    <x v="16"/>
    <n v="17"/>
    <s v="All ages"/>
    <n v="1.1000000000000001"/>
    <n v="6.7"/>
    <m/>
  </r>
  <r>
    <s v="Drug overdose death rates"/>
    <x v="1"/>
    <n v="1"/>
    <x v="0"/>
    <n v="1"/>
    <x v="3"/>
    <x v="3"/>
    <x v="11"/>
    <x v="11"/>
    <x v="17"/>
    <n v="18"/>
    <s v="All ages"/>
    <n v="1.1000000000000001"/>
    <n v="9.1999999999999993"/>
    <m/>
  </r>
  <r>
    <s v="Drug overdose death rates"/>
    <x v="1"/>
    <n v="1"/>
    <x v="0"/>
    <n v="1"/>
    <x v="3"/>
    <x v="3"/>
    <x v="11"/>
    <x v="11"/>
    <x v="18"/>
    <n v="19"/>
    <s v="All ages"/>
    <n v="1.1000000000000001"/>
    <n v="10.5"/>
    <m/>
  </r>
  <r>
    <s v="Drug overdose death rates"/>
    <x v="1"/>
    <n v="1"/>
    <x v="0"/>
    <n v="1"/>
    <x v="3"/>
    <x v="3"/>
    <x v="11"/>
    <x v="11"/>
    <x v="19"/>
    <n v="20"/>
    <s v="All ages"/>
    <n v="1.1000000000000001"/>
    <n v="11.6"/>
    <m/>
  </r>
  <r>
    <s v="Drug overdose death rates"/>
    <x v="1"/>
    <n v="1"/>
    <x v="0"/>
    <n v="1"/>
    <x v="3"/>
    <x v="3"/>
    <x v="12"/>
    <x v="12"/>
    <x v="0"/>
    <n v="1"/>
    <s v="All ages"/>
    <n v="1.1000000000000001"/>
    <n v="4.0999999999999996"/>
    <m/>
  </r>
  <r>
    <s v="Drug overdose death rates"/>
    <x v="1"/>
    <n v="1"/>
    <x v="0"/>
    <n v="1"/>
    <x v="3"/>
    <x v="3"/>
    <x v="12"/>
    <x v="12"/>
    <x v="1"/>
    <n v="2"/>
    <s v="All ages"/>
    <n v="1.1000000000000001"/>
    <n v="4.4000000000000004"/>
    <m/>
  </r>
  <r>
    <s v="Drug overdose death rates"/>
    <x v="1"/>
    <n v="1"/>
    <x v="0"/>
    <n v="1"/>
    <x v="3"/>
    <x v="3"/>
    <x v="12"/>
    <x v="12"/>
    <x v="2"/>
    <n v="3"/>
    <s v="All ages"/>
    <n v="1.1000000000000001"/>
    <n v="5.0999999999999996"/>
    <m/>
  </r>
  <r>
    <s v="Drug overdose death rates"/>
    <x v="1"/>
    <n v="1"/>
    <x v="0"/>
    <n v="1"/>
    <x v="3"/>
    <x v="3"/>
    <x v="12"/>
    <x v="12"/>
    <x v="3"/>
    <n v="4"/>
    <s v="All ages"/>
    <n v="1.1000000000000001"/>
    <n v="6.4"/>
    <m/>
  </r>
  <r>
    <s v="Drug overdose death rates"/>
    <x v="1"/>
    <n v="1"/>
    <x v="0"/>
    <n v="1"/>
    <x v="3"/>
    <x v="3"/>
    <x v="12"/>
    <x v="12"/>
    <x v="4"/>
    <n v="5"/>
    <s v="All ages"/>
    <n v="1.1000000000000001"/>
    <n v="7"/>
    <m/>
  </r>
  <r>
    <s v="Drug overdose death rates"/>
    <x v="1"/>
    <n v="1"/>
    <x v="0"/>
    <n v="1"/>
    <x v="3"/>
    <x v="3"/>
    <x v="12"/>
    <x v="12"/>
    <x v="5"/>
    <n v="6"/>
    <s v="All ages"/>
    <n v="1.1000000000000001"/>
    <n v="7.6"/>
    <m/>
  </r>
  <r>
    <s v="Drug overdose death rates"/>
    <x v="1"/>
    <n v="1"/>
    <x v="0"/>
    <n v="1"/>
    <x v="3"/>
    <x v="3"/>
    <x v="12"/>
    <x v="12"/>
    <x v="6"/>
    <n v="7"/>
    <s v="All ages"/>
    <n v="1.1000000000000001"/>
    <n v="8"/>
    <m/>
  </r>
  <r>
    <s v="Drug overdose death rates"/>
    <x v="1"/>
    <n v="1"/>
    <x v="0"/>
    <n v="1"/>
    <x v="3"/>
    <x v="3"/>
    <x v="12"/>
    <x v="12"/>
    <x v="7"/>
    <n v="8"/>
    <s v="All ages"/>
    <n v="1.1000000000000001"/>
    <n v="9.6"/>
    <m/>
  </r>
  <r>
    <s v="Drug overdose death rates"/>
    <x v="1"/>
    <n v="1"/>
    <x v="0"/>
    <n v="1"/>
    <x v="3"/>
    <x v="3"/>
    <x v="12"/>
    <x v="12"/>
    <x v="8"/>
    <n v="9"/>
    <s v="All ages"/>
    <n v="1.1000000000000001"/>
    <n v="10.1"/>
    <m/>
  </r>
  <r>
    <s v="Drug overdose death rates"/>
    <x v="1"/>
    <n v="1"/>
    <x v="0"/>
    <n v="1"/>
    <x v="3"/>
    <x v="3"/>
    <x v="12"/>
    <x v="12"/>
    <x v="9"/>
    <n v="10"/>
    <s v="All ages"/>
    <n v="1.1000000000000001"/>
    <n v="10.8"/>
    <m/>
  </r>
  <r>
    <s v="Drug overdose death rates"/>
    <x v="1"/>
    <n v="1"/>
    <x v="0"/>
    <n v="1"/>
    <x v="3"/>
    <x v="3"/>
    <x v="12"/>
    <x v="12"/>
    <x v="10"/>
    <n v="11"/>
    <s v="All ages"/>
    <n v="1.1000000000000001"/>
    <n v="11.1"/>
    <m/>
  </r>
  <r>
    <s v="Drug overdose death rates"/>
    <x v="1"/>
    <n v="1"/>
    <x v="0"/>
    <n v="1"/>
    <x v="3"/>
    <x v="3"/>
    <x v="12"/>
    <x v="12"/>
    <x v="11"/>
    <n v="12"/>
    <s v="All ages"/>
    <n v="1.1000000000000001"/>
    <n v="11.6"/>
    <m/>
  </r>
  <r>
    <s v="Drug overdose death rates"/>
    <x v="1"/>
    <n v="1"/>
    <x v="0"/>
    <n v="1"/>
    <x v="3"/>
    <x v="3"/>
    <x v="12"/>
    <x v="12"/>
    <x v="12"/>
    <n v="13"/>
    <s v="All ages"/>
    <n v="1.1000000000000001"/>
    <n v="12.4"/>
    <m/>
  </r>
  <r>
    <s v="Drug overdose death rates"/>
    <x v="1"/>
    <n v="1"/>
    <x v="0"/>
    <n v="1"/>
    <x v="3"/>
    <x v="3"/>
    <x v="12"/>
    <x v="12"/>
    <x v="13"/>
    <n v="14"/>
    <s v="All ages"/>
    <n v="1.1000000000000001"/>
    <n v="12.5"/>
    <m/>
  </r>
  <r>
    <s v="Drug overdose death rates"/>
    <x v="1"/>
    <n v="1"/>
    <x v="0"/>
    <n v="1"/>
    <x v="3"/>
    <x v="3"/>
    <x v="12"/>
    <x v="12"/>
    <x v="14"/>
    <n v="15"/>
    <s v="All ages"/>
    <n v="1.1000000000000001"/>
    <n v="13.3"/>
    <m/>
  </r>
  <r>
    <s v="Drug overdose death rates"/>
    <x v="1"/>
    <n v="1"/>
    <x v="0"/>
    <n v="1"/>
    <x v="3"/>
    <x v="3"/>
    <x v="12"/>
    <x v="12"/>
    <x v="15"/>
    <n v="16"/>
    <s v="All ages"/>
    <n v="1.1000000000000001"/>
    <n v="15.5"/>
    <m/>
  </r>
  <r>
    <s v="Drug overdose death rates"/>
    <x v="1"/>
    <n v="1"/>
    <x v="0"/>
    <n v="1"/>
    <x v="3"/>
    <x v="3"/>
    <x v="12"/>
    <x v="12"/>
    <x v="16"/>
    <n v="17"/>
    <s v="All ages"/>
    <n v="1.1000000000000001"/>
    <n v="18.100000000000001"/>
    <m/>
  </r>
  <r>
    <s v="Drug overdose death rates"/>
    <x v="1"/>
    <n v="1"/>
    <x v="0"/>
    <n v="1"/>
    <x v="3"/>
    <x v="3"/>
    <x v="12"/>
    <x v="12"/>
    <x v="17"/>
    <n v="18"/>
    <s v="All ages"/>
    <n v="1.1000000000000001"/>
    <n v="23.4"/>
    <m/>
  </r>
  <r>
    <s v="Drug overdose death rates"/>
    <x v="1"/>
    <n v="1"/>
    <x v="0"/>
    <n v="1"/>
    <x v="3"/>
    <x v="3"/>
    <x v="12"/>
    <x v="12"/>
    <x v="18"/>
    <n v="19"/>
    <s v="All ages"/>
    <n v="1.1000000000000001"/>
    <n v="26.1"/>
    <m/>
  </r>
  <r>
    <s v="Drug overdose death rates"/>
    <x v="1"/>
    <n v="1"/>
    <x v="0"/>
    <n v="1"/>
    <x v="3"/>
    <x v="3"/>
    <x v="12"/>
    <x v="12"/>
    <x v="19"/>
    <n v="20"/>
    <s v="All ages"/>
    <n v="1.1000000000000001"/>
    <n v="25"/>
    <m/>
  </r>
  <r>
    <s v="Drug overdose death rates"/>
    <x v="1"/>
    <n v="1"/>
    <x v="0"/>
    <n v="1"/>
    <x v="3"/>
    <x v="3"/>
    <x v="13"/>
    <x v="13"/>
    <x v="0"/>
    <n v="1"/>
    <s v="All ages"/>
    <n v="1.1000000000000001"/>
    <n v="5.7"/>
    <m/>
  </r>
  <r>
    <s v="Drug overdose death rates"/>
    <x v="1"/>
    <n v="1"/>
    <x v="0"/>
    <n v="1"/>
    <x v="3"/>
    <x v="3"/>
    <x v="13"/>
    <x v="13"/>
    <x v="1"/>
    <n v="2"/>
    <s v="All ages"/>
    <n v="1.1000000000000001"/>
    <n v="5.7"/>
    <m/>
  </r>
  <r>
    <s v="Drug overdose death rates"/>
    <x v="1"/>
    <n v="1"/>
    <x v="0"/>
    <n v="1"/>
    <x v="3"/>
    <x v="3"/>
    <x v="13"/>
    <x v="13"/>
    <x v="2"/>
    <n v="3"/>
    <s v="All ages"/>
    <n v="1.1000000000000001"/>
    <n v="5.4"/>
    <m/>
  </r>
  <r>
    <s v="Drug overdose death rates"/>
    <x v="1"/>
    <n v="1"/>
    <x v="0"/>
    <n v="1"/>
    <x v="3"/>
    <x v="3"/>
    <x v="13"/>
    <x v="13"/>
    <x v="3"/>
    <n v="4"/>
    <s v="All ages"/>
    <n v="1.1000000000000001"/>
    <n v="5.4"/>
    <m/>
  </r>
  <r>
    <s v="Drug overdose death rates"/>
    <x v="1"/>
    <n v="1"/>
    <x v="0"/>
    <n v="1"/>
    <x v="3"/>
    <x v="3"/>
    <x v="13"/>
    <x v="13"/>
    <x v="4"/>
    <n v="5"/>
    <s v="All ages"/>
    <n v="1.1000000000000001"/>
    <n v="5.0999999999999996"/>
    <m/>
  </r>
  <r>
    <s v="Drug overdose death rates"/>
    <x v="1"/>
    <n v="1"/>
    <x v="0"/>
    <n v="1"/>
    <x v="3"/>
    <x v="3"/>
    <x v="13"/>
    <x v="13"/>
    <x v="5"/>
    <n v="6"/>
    <s v="All ages"/>
    <n v="1.1000000000000001"/>
    <n v="4.5"/>
    <m/>
  </r>
  <r>
    <s v="Drug overdose death rates"/>
    <x v="1"/>
    <n v="1"/>
    <x v="0"/>
    <n v="1"/>
    <x v="3"/>
    <x v="3"/>
    <x v="13"/>
    <x v="13"/>
    <x v="6"/>
    <n v="7"/>
    <s v="All ages"/>
    <n v="1.1000000000000001"/>
    <n v="4.8"/>
    <m/>
  </r>
  <r>
    <s v="Drug overdose death rates"/>
    <x v="1"/>
    <n v="1"/>
    <x v="0"/>
    <n v="1"/>
    <x v="3"/>
    <x v="3"/>
    <x v="13"/>
    <x v="13"/>
    <x v="7"/>
    <n v="8"/>
    <s v="All ages"/>
    <n v="1.1000000000000001"/>
    <n v="6.2"/>
    <m/>
  </r>
  <r>
    <s v="Drug overdose death rates"/>
    <x v="1"/>
    <n v="1"/>
    <x v="1"/>
    <n v="2"/>
    <x v="4"/>
    <x v="4"/>
    <x v="21"/>
    <x v="21"/>
    <x v="3"/>
    <n v="4"/>
    <s v="Under 15 years"/>
    <n v="1.2"/>
    <n v="0.1"/>
    <m/>
  </r>
  <r>
    <s v="Drug overdose death rates"/>
    <x v="1"/>
    <n v="1"/>
    <x v="0"/>
    <n v="1"/>
    <x v="3"/>
    <x v="3"/>
    <x v="13"/>
    <x v="13"/>
    <x v="8"/>
    <n v="9"/>
    <s v="All ages"/>
    <n v="1.1000000000000001"/>
    <n v="4.7"/>
    <m/>
  </r>
  <r>
    <s v="Drug overdose death rates"/>
    <x v="1"/>
    <n v="1"/>
    <x v="0"/>
    <n v="1"/>
    <x v="3"/>
    <x v="3"/>
    <x v="13"/>
    <x v="13"/>
    <x v="9"/>
    <n v="10"/>
    <s v="All ages"/>
    <n v="1.1000000000000001"/>
    <n v="4.5"/>
    <m/>
  </r>
  <r>
    <s v="Drug overdose death rates"/>
    <x v="1"/>
    <n v="1"/>
    <x v="0"/>
    <n v="1"/>
    <x v="3"/>
    <x v="3"/>
    <x v="13"/>
    <x v="13"/>
    <x v="10"/>
    <n v="11"/>
    <s v="All ages"/>
    <n v="1.1000000000000001"/>
    <n v="4.9000000000000004"/>
    <m/>
  </r>
  <r>
    <s v="Drug overdose death rates"/>
    <x v="1"/>
    <n v="1"/>
    <x v="0"/>
    <n v="1"/>
    <x v="3"/>
    <x v="3"/>
    <x v="13"/>
    <x v="13"/>
    <x v="11"/>
    <n v="12"/>
    <s v="All ages"/>
    <n v="1.1000000000000001"/>
    <n v="4.3"/>
    <m/>
  </r>
  <r>
    <s v="Drug overdose death rates"/>
    <x v="1"/>
    <n v="1"/>
    <x v="0"/>
    <n v="1"/>
    <x v="3"/>
    <x v="3"/>
    <x v="13"/>
    <x v="13"/>
    <x v="12"/>
    <n v="13"/>
    <s v="All ages"/>
    <n v="1.1000000000000001"/>
    <n v="4.9000000000000004"/>
    <m/>
  </r>
  <r>
    <s v="Drug overdose death rates"/>
    <x v="1"/>
    <n v="1"/>
    <x v="0"/>
    <n v="1"/>
    <x v="3"/>
    <x v="3"/>
    <x v="13"/>
    <x v="13"/>
    <x v="13"/>
    <n v="14"/>
    <s v="All ages"/>
    <n v="1.1000000000000001"/>
    <n v="5.3"/>
    <m/>
  </r>
  <r>
    <s v="Drug overdose death rates"/>
    <x v="1"/>
    <n v="1"/>
    <x v="0"/>
    <n v="1"/>
    <x v="3"/>
    <x v="3"/>
    <x v="13"/>
    <x v="13"/>
    <x v="14"/>
    <n v="15"/>
    <s v="All ages"/>
    <n v="1.1000000000000001"/>
    <n v="6.5"/>
    <m/>
  </r>
  <r>
    <s v="Drug overdose death rates"/>
    <x v="1"/>
    <n v="1"/>
    <x v="0"/>
    <n v="1"/>
    <x v="3"/>
    <x v="3"/>
    <x v="13"/>
    <x v="13"/>
    <x v="15"/>
    <n v="16"/>
    <s v="All ages"/>
    <n v="1.1000000000000001"/>
    <n v="7.6"/>
    <m/>
  </r>
  <r>
    <s v="Drug overdose death rates"/>
    <x v="1"/>
    <n v="1"/>
    <x v="0"/>
    <n v="1"/>
    <x v="3"/>
    <x v="3"/>
    <x v="13"/>
    <x v="13"/>
    <x v="16"/>
    <n v="17"/>
    <s v="All ages"/>
    <n v="1.1000000000000001"/>
    <n v="9.3000000000000007"/>
    <m/>
  </r>
  <r>
    <s v="Drug overdose death rates"/>
    <x v="1"/>
    <n v="1"/>
    <x v="0"/>
    <n v="1"/>
    <x v="3"/>
    <x v="3"/>
    <x v="13"/>
    <x v="13"/>
    <x v="17"/>
    <n v="18"/>
    <s v="All ages"/>
    <n v="1.1000000000000001"/>
    <n v="15.1"/>
    <m/>
  </r>
  <r>
    <s v="Drug overdose death rates"/>
    <x v="1"/>
    <n v="1"/>
    <x v="0"/>
    <n v="1"/>
    <x v="3"/>
    <x v="3"/>
    <x v="13"/>
    <x v="13"/>
    <x v="18"/>
    <n v="19"/>
    <s v="All ages"/>
    <n v="1.1000000000000001"/>
    <n v="19.399999999999999"/>
    <m/>
  </r>
  <r>
    <s v="Drug overdose death rates"/>
    <x v="1"/>
    <n v="1"/>
    <x v="0"/>
    <n v="1"/>
    <x v="3"/>
    <x v="3"/>
    <x v="13"/>
    <x v="13"/>
    <x v="19"/>
    <n v="20"/>
    <s v="All ages"/>
    <n v="1.1000000000000001"/>
    <n v="21.2"/>
    <m/>
  </r>
  <r>
    <s v="Drug overdose death rates"/>
    <x v="1"/>
    <n v="1"/>
    <x v="0"/>
    <n v="1"/>
    <x v="3"/>
    <x v="3"/>
    <x v="14"/>
    <x v="14"/>
    <x v="0"/>
    <n v="1"/>
    <s v="All ages"/>
    <n v="1.1000000000000001"/>
    <n v="3.6"/>
    <m/>
  </r>
  <r>
    <s v="Drug overdose death rates"/>
    <x v="1"/>
    <n v="1"/>
    <x v="0"/>
    <n v="1"/>
    <x v="3"/>
    <x v="3"/>
    <x v="14"/>
    <x v="14"/>
    <x v="1"/>
    <n v="2"/>
    <s v="All ages"/>
    <n v="1.1000000000000001"/>
    <n v="3.7"/>
    <m/>
  </r>
  <r>
    <s v="Drug overdose death rates"/>
    <x v="1"/>
    <n v="1"/>
    <x v="0"/>
    <n v="1"/>
    <x v="3"/>
    <x v="3"/>
    <x v="14"/>
    <x v="14"/>
    <x v="2"/>
    <n v="3"/>
    <s v="All ages"/>
    <n v="1.1000000000000001"/>
    <n v="3.8"/>
    <m/>
  </r>
  <r>
    <s v="Drug overdose death rates"/>
    <x v="1"/>
    <n v="1"/>
    <x v="0"/>
    <n v="1"/>
    <x v="3"/>
    <x v="3"/>
    <x v="14"/>
    <x v="14"/>
    <x v="3"/>
    <n v="4"/>
    <s v="All ages"/>
    <n v="1.1000000000000001"/>
    <n v="5.0999999999999996"/>
    <m/>
  </r>
  <r>
    <s v="Drug overdose death rates"/>
    <x v="1"/>
    <n v="1"/>
    <x v="0"/>
    <n v="1"/>
    <x v="3"/>
    <x v="3"/>
    <x v="14"/>
    <x v="14"/>
    <x v="4"/>
    <n v="5"/>
    <s v="All ages"/>
    <n v="1.1000000000000001"/>
    <n v="6.3"/>
    <m/>
  </r>
  <r>
    <s v="Drug overdose death rates"/>
    <x v="1"/>
    <n v="1"/>
    <x v="0"/>
    <n v="1"/>
    <x v="3"/>
    <x v="3"/>
    <x v="14"/>
    <x v="14"/>
    <x v="5"/>
    <n v="6"/>
    <s v="All ages"/>
    <n v="1.1000000000000001"/>
    <n v="8.1999999999999993"/>
    <m/>
  </r>
  <r>
    <s v="Drug overdose death rates"/>
    <x v="1"/>
    <n v="1"/>
    <x v="0"/>
    <n v="1"/>
    <x v="3"/>
    <x v="3"/>
    <x v="14"/>
    <x v="14"/>
    <x v="6"/>
    <n v="7"/>
    <s v="All ages"/>
    <n v="1.1000000000000001"/>
    <n v="7.8"/>
    <m/>
  </r>
  <r>
    <s v="Drug overdose death rates"/>
    <x v="1"/>
    <n v="1"/>
    <x v="0"/>
    <n v="1"/>
    <x v="3"/>
    <x v="3"/>
    <x v="14"/>
    <x v="14"/>
    <x v="7"/>
    <n v="8"/>
    <s v="All ages"/>
    <n v="1.1000000000000001"/>
    <n v="9.1"/>
    <m/>
  </r>
  <r>
    <s v="Drug overdose death rates"/>
    <x v="1"/>
    <n v="1"/>
    <x v="0"/>
    <n v="1"/>
    <x v="3"/>
    <x v="3"/>
    <x v="14"/>
    <x v="14"/>
    <x v="8"/>
    <n v="9"/>
    <s v="All ages"/>
    <n v="1.1000000000000001"/>
    <n v="8.1999999999999993"/>
    <m/>
  </r>
  <r>
    <s v="Drug overdose death rates"/>
    <x v="1"/>
    <n v="1"/>
    <x v="0"/>
    <n v="1"/>
    <x v="3"/>
    <x v="3"/>
    <x v="14"/>
    <x v="14"/>
    <x v="9"/>
    <n v="10"/>
    <s v="All ages"/>
    <n v="1.1000000000000001"/>
    <n v="11.5"/>
    <m/>
  </r>
  <r>
    <s v="Drug overdose death rates"/>
    <x v="1"/>
    <n v="1"/>
    <x v="0"/>
    <n v="1"/>
    <x v="3"/>
    <x v="3"/>
    <x v="14"/>
    <x v="14"/>
    <x v="10"/>
    <n v="11"/>
    <s v="All ages"/>
    <n v="1.1000000000000001"/>
    <n v="15.2"/>
    <m/>
  </r>
  <r>
    <s v="Drug overdose death rates"/>
    <x v="1"/>
    <n v="1"/>
    <x v="0"/>
    <n v="1"/>
    <x v="3"/>
    <x v="3"/>
    <x v="14"/>
    <x v="14"/>
    <x v="11"/>
    <n v="12"/>
    <s v="All ages"/>
    <n v="1.1000000000000001"/>
    <n v="10"/>
    <m/>
  </r>
  <r>
    <s v="Drug overdose death rates"/>
    <x v="1"/>
    <n v="1"/>
    <x v="1"/>
    <n v="2"/>
    <x v="4"/>
    <x v="4"/>
    <x v="21"/>
    <x v="21"/>
    <x v="4"/>
    <n v="5"/>
    <s v="Under 15 years"/>
    <n v="1.2"/>
    <n v="0.1"/>
    <m/>
  </r>
  <r>
    <s v="Drug overdose death rates"/>
    <x v="1"/>
    <n v="1"/>
    <x v="0"/>
    <n v="1"/>
    <x v="3"/>
    <x v="3"/>
    <x v="14"/>
    <x v="14"/>
    <x v="12"/>
    <n v="13"/>
    <s v="All ages"/>
    <n v="1.1000000000000001"/>
    <n v="11.7"/>
    <m/>
  </r>
  <r>
    <s v="Drug overdose death rates"/>
    <x v="1"/>
    <n v="1"/>
    <x v="0"/>
    <n v="1"/>
    <x v="3"/>
    <x v="3"/>
    <x v="14"/>
    <x v="14"/>
    <x v="13"/>
    <n v="14"/>
    <s v="All ages"/>
    <n v="1.1000000000000001"/>
    <n v="12.2"/>
    <m/>
  </r>
  <r>
    <s v="Drug overdose death rates"/>
    <x v="1"/>
    <n v="1"/>
    <x v="0"/>
    <n v="1"/>
    <x v="3"/>
    <x v="3"/>
    <x v="14"/>
    <x v="14"/>
    <x v="14"/>
    <n v="15"/>
    <s v="All ages"/>
    <n v="1.1000000000000001"/>
    <n v="11.3"/>
    <m/>
  </r>
  <r>
    <s v="Drug overdose death rates"/>
    <x v="1"/>
    <n v="1"/>
    <x v="0"/>
    <n v="1"/>
    <x v="3"/>
    <x v="3"/>
    <x v="14"/>
    <x v="14"/>
    <x v="15"/>
    <n v="16"/>
    <s v="All ages"/>
    <n v="1.1000000000000001"/>
    <n v="15.2"/>
    <m/>
  </r>
  <r>
    <s v="Drug overdose death rates"/>
    <x v="1"/>
    <n v="1"/>
    <x v="0"/>
    <n v="1"/>
    <x v="3"/>
    <x v="3"/>
    <x v="14"/>
    <x v="14"/>
    <x v="16"/>
    <n v="17"/>
    <s v="All ages"/>
    <n v="1.1000000000000001"/>
    <n v="14.9"/>
    <m/>
  </r>
  <r>
    <s v="Drug overdose death rates"/>
    <x v="1"/>
    <n v="1"/>
    <x v="0"/>
    <n v="1"/>
    <x v="3"/>
    <x v="3"/>
    <x v="14"/>
    <x v="14"/>
    <x v="17"/>
    <n v="18"/>
    <s v="All ages"/>
    <n v="1.1000000000000001"/>
    <n v="16.100000000000001"/>
    <m/>
  </r>
  <r>
    <s v="Drug overdose death rates"/>
    <x v="1"/>
    <n v="1"/>
    <x v="0"/>
    <n v="1"/>
    <x v="3"/>
    <x v="3"/>
    <x v="14"/>
    <x v="14"/>
    <x v="18"/>
    <n v="19"/>
    <s v="All ages"/>
    <n v="1.1000000000000001"/>
    <n v="19.5"/>
    <m/>
  </r>
  <r>
    <s v="Drug overdose death rates"/>
    <x v="1"/>
    <n v="1"/>
    <x v="0"/>
    <n v="1"/>
    <x v="3"/>
    <x v="3"/>
    <x v="14"/>
    <x v="14"/>
    <x v="19"/>
    <n v="20"/>
    <s v="All ages"/>
    <n v="1.1000000000000001"/>
    <n v="18.3"/>
    <m/>
  </r>
  <r>
    <s v="Drug overdose death rates"/>
    <x v="1"/>
    <n v="1"/>
    <x v="0"/>
    <n v="1"/>
    <x v="3"/>
    <x v="3"/>
    <x v="15"/>
    <x v="15"/>
    <x v="0"/>
    <n v="1"/>
    <s v="All ages"/>
    <n v="1.1000000000000001"/>
    <m/>
    <s v="*"/>
  </r>
  <r>
    <s v="Drug overdose death rates"/>
    <x v="1"/>
    <n v="1"/>
    <x v="0"/>
    <n v="1"/>
    <x v="3"/>
    <x v="3"/>
    <x v="15"/>
    <x v="15"/>
    <x v="1"/>
    <n v="2"/>
    <s v="All ages"/>
    <n v="1.1000000000000001"/>
    <n v="0.5"/>
    <m/>
  </r>
  <r>
    <s v="Drug overdose death rates"/>
    <x v="1"/>
    <n v="1"/>
    <x v="0"/>
    <n v="1"/>
    <x v="3"/>
    <x v="3"/>
    <x v="15"/>
    <x v="15"/>
    <x v="2"/>
    <n v="3"/>
    <s v="All ages"/>
    <n v="1.1000000000000001"/>
    <n v="0.4"/>
    <m/>
  </r>
  <r>
    <s v="Drug overdose death rates"/>
    <x v="1"/>
    <n v="1"/>
    <x v="0"/>
    <n v="1"/>
    <x v="3"/>
    <x v="3"/>
    <x v="15"/>
    <x v="15"/>
    <x v="3"/>
    <n v="4"/>
    <s v="All ages"/>
    <n v="1.1000000000000001"/>
    <n v="0.8"/>
    <m/>
  </r>
  <r>
    <s v="Drug overdose death rates"/>
    <x v="1"/>
    <n v="1"/>
    <x v="0"/>
    <n v="1"/>
    <x v="3"/>
    <x v="3"/>
    <x v="15"/>
    <x v="15"/>
    <x v="4"/>
    <n v="5"/>
    <s v="All ages"/>
    <n v="1.1000000000000001"/>
    <n v="0.5"/>
    <m/>
  </r>
  <r>
    <s v="Drug overdose death rates"/>
    <x v="1"/>
    <n v="1"/>
    <x v="0"/>
    <n v="1"/>
    <x v="3"/>
    <x v="3"/>
    <x v="15"/>
    <x v="15"/>
    <x v="5"/>
    <n v="6"/>
    <s v="All ages"/>
    <n v="1.1000000000000001"/>
    <n v="0.6"/>
    <m/>
  </r>
  <r>
    <s v="Drug overdose death rates"/>
    <x v="1"/>
    <n v="1"/>
    <x v="0"/>
    <n v="1"/>
    <x v="3"/>
    <x v="3"/>
    <x v="15"/>
    <x v="15"/>
    <x v="6"/>
    <n v="7"/>
    <s v="All ages"/>
    <n v="1.1000000000000001"/>
    <n v="0.9"/>
    <m/>
  </r>
  <r>
    <s v="Drug overdose death rates"/>
    <x v="1"/>
    <n v="1"/>
    <x v="0"/>
    <n v="1"/>
    <x v="3"/>
    <x v="3"/>
    <x v="15"/>
    <x v="15"/>
    <x v="7"/>
    <n v="8"/>
    <s v="All ages"/>
    <n v="1.1000000000000001"/>
    <n v="0.7"/>
    <m/>
  </r>
  <r>
    <s v="Drug overdose death rates"/>
    <x v="1"/>
    <n v="1"/>
    <x v="0"/>
    <n v="1"/>
    <x v="3"/>
    <x v="3"/>
    <x v="15"/>
    <x v="15"/>
    <x v="8"/>
    <n v="9"/>
    <s v="All ages"/>
    <n v="1.1000000000000001"/>
    <n v="0.6"/>
    <m/>
  </r>
  <r>
    <s v="Drug overdose death rates"/>
    <x v="1"/>
    <n v="1"/>
    <x v="0"/>
    <n v="1"/>
    <x v="3"/>
    <x v="3"/>
    <x v="15"/>
    <x v="15"/>
    <x v="9"/>
    <n v="10"/>
    <s v="All ages"/>
    <n v="1.1000000000000001"/>
    <n v="0.7"/>
    <m/>
  </r>
  <r>
    <s v="Drug overdose death rates"/>
    <x v="1"/>
    <n v="1"/>
    <x v="0"/>
    <n v="1"/>
    <x v="3"/>
    <x v="3"/>
    <x v="15"/>
    <x v="15"/>
    <x v="10"/>
    <n v="11"/>
    <s v="All ages"/>
    <n v="1.1000000000000001"/>
    <n v="0.9"/>
    <m/>
  </r>
  <r>
    <s v="Drug overdose death rates"/>
    <x v="1"/>
    <n v="1"/>
    <x v="0"/>
    <n v="1"/>
    <x v="3"/>
    <x v="3"/>
    <x v="15"/>
    <x v="15"/>
    <x v="11"/>
    <n v="12"/>
    <s v="All ages"/>
    <n v="1.1000000000000001"/>
    <n v="0.9"/>
    <m/>
  </r>
  <r>
    <s v="Drug overdose death rates"/>
    <x v="1"/>
    <n v="1"/>
    <x v="0"/>
    <n v="1"/>
    <x v="3"/>
    <x v="3"/>
    <x v="15"/>
    <x v="15"/>
    <x v="12"/>
    <n v="13"/>
    <s v="All ages"/>
    <n v="1.1000000000000001"/>
    <n v="1.2"/>
    <m/>
  </r>
  <r>
    <s v="Drug overdose death rates"/>
    <x v="1"/>
    <n v="1"/>
    <x v="0"/>
    <n v="1"/>
    <x v="3"/>
    <x v="3"/>
    <x v="15"/>
    <x v="15"/>
    <x v="13"/>
    <n v="14"/>
    <s v="All ages"/>
    <n v="1.1000000000000001"/>
    <n v="1.2"/>
    <m/>
  </r>
  <r>
    <s v="Drug overdose death rates"/>
    <x v="1"/>
    <n v="1"/>
    <x v="0"/>
    <n v="1"/>
    <x v="3"/>
    <x v="3"/>
    <x v="15"/>
    <x v="15"/>
    <x v="14"/>
    <n v="15"/>
    <s v="All ages"/>
    <n v="1.1000000000000001"/>
    <n v="1.3"/>
    <m/>
  </r>
  <r>
    <s v="Drug overdose death rates"/>
    <x v="1"/>
    <n v="1"/>
    <x v="0"/>
    <n v="1"/>
    <x v="3"/>
    <x v="3"/>
    <x v="15"/>
    <x v="15"/>
    <x v="15"/>
    <n v="16"/>
    <s v="All ages"/>
    <n v="1.1000000000000001"/>
    <n v="1.3"/>
    <m/>
  </r>
  <r>
    <s v="Drug overdose death rates"/>
    <x v="1"/>
    <n v="1"/>
    <x v="0"/>
    <n v="1"/>
    <x v="3"/>
    <x v="3"/>
    <x v="15"/>
    <x v="15"/>
    <x v="16"/>
    <n v="17"/>
    <s v="All ages"/>
    <n v="1.1000000000000001"/>
    <n v="1.7"/>
    <m/>
  </r>
  <r>
    <s v="Drug overdose death rates"/>
    <x v="1"/>
    <n v="1"/>
    <x v="0"/>
    <n v="1"/>
    <x v="3"/>
    <x v="3"/>
    <x v="15"/>
    <x v="15"/>
    <x v="17"/>
    <n v="18"/>
    <s v="All ages"/>
    <n v="1.1000000000000001"/>
    <n v="2.2999999999999998"/>
    <m/>
  </r>
  <r>
    <s v="Drug overdose death rates"/>
    <x v="1"/>
    <n v="1"/>
    <x v="0"/>
    <n v="1"/>
    <x v="3"/>
    <x v="3"/>
    <x v="15"/>
    <x v="15"/>
    <x v="18"/>
    <n v="19"/>
    <s v="All ages"/>
    <n v="1.1000000000000001"/>
    <n v="2.2999999999999998"/>
    <m/>
  </r>
  <r>
    <s v="Drug overdose death rates"/>
    <x v="1"/>
    <n v="1"/>
    <x v="0"/>
    <n v="1"/>
    <x v="3"/>
    <x v="3"/>
    <x v="15"/>
    <x v="15"/>
    <x v="19"/>
    <n v="20"/>
    <s v="All ages"/>
    <n v="1.1000000000000001"/>
    <n v="2.4"/>
    <m/>
  </r>
  <r>
    <s v="Drug overdose death rates"/>
    <x v="1"/>
    <n v="1"/>
    <x v="0"/>
    <n v="1"/>
    <x v="3"/>
    <x v="3"/>
    <x v="16"/>
    <x v="16"/>
    <x v="0"/>
    <n v="1"/>
    <s v="All ages"/>
    <n v="1.1000000000000001"/>
    <n v="1"/>
    <m/>
  </r>
  <r>
    <s v="Drug overdose death rates"/>
    <x v="1"/>
    <n v="1"/>
    <x v="0"/>
    <n v="1"/>
    <x v="3"/>
    <x v="3"/>
    <x v="16"/>
    <x v="16"/>
    <x v="1"/>
    <n v="2"/>
    <s v="All ages"/>
    <n v="1.1000000000000001"/>
    <n v="0.8"/>
    <m/>
  </r>
  <r>
    <s v="Drug overdose death rates"/>
    <x v="1"/>
    <n v="1"/>
    <x v="0"/>
    <n v="1"/>
    <x v="3"/>
    <x v="3"/>
    <x v="16"/>
    <x v="16"/>
    <x v="2"/>
    <n v="3"/>
    <s v="All ages"/>
    <n v="1.1000000000000001"/>
    <n v="1"/>
    <m/>
  </r>
  <r>
    <s v="Drug overdose death rates"/>
    <x v="1"/>
    <n v="1"/>
    <x v="0"/>
    <n v="1"/>
    <x v="3"/>
    <x v="3"/>
    <x v="16"/>
    <x v="16"/>
    <x v="3"/>
    <n v="4"/>
    <s v="All ages"/>
    <n v="1.1000000000000001"/>
    <n v="1.5"/>
    <m/>
  </r>
  <r>
    <s v="Drug overdose death rates"/>
    <x v="1"/>
    <n v="1"/>
    <x v="0"/>
    <n v="1"/>
    <x v="3"/>
    <x v="3"/>
    <x v="16"/>
    <x v="16"/>
    <x v="4"/>
    <n v="5"/>
    <s v="All ages"/>
    <n v="1.1000000000000001"/>
    <n v="1.3"/>
    <m/>
  </r>
  <r>
    <s v="Drug overdose death rates"/>
    <x v="1"/>
    <n v="1"/>
    <x v="0"/>
    <n v="1"/>
    <x v="3"/>
    <x v="3"/>
    <x v="16"/>
    <x v="16"/>
    <x v="5"/>
    <n v="6"/>
    <s v="All ages"/>
    <n v="1.1000000000000001"/>
    <n v="1.4"/>
    <m/>
  </r>
  <r>
    <s v="Drug overdose death rates"/>
    <x v="1"/>
    <n v="1"/>
    <x v="0"/>
    <n v="1"/>
    <x v="3"/>
    <x v="3"/>
    <x v="16"/>
    <x v="16"/>
    <x v="6"/>
    <n v="7"/>
    <s v="All ages"/>
    <n v="1.1000000000000001"/>
    <n v="1.4"/>
    <m/>
  </r>
  <r>
    <s v="Drug overdose death rates"/>
    <x v="1"/>
    <n v="1"/>
    <x v="0"/>
    <n v="1"/>
    <x v="3"/>
    <x v="3"/>
    <x v="16"/>
    <x v="16"/>
    <x v="7"/>
    <n v="8"/>
    <s v="All ages"/>
    <n v="1.1000000000000001"/>
    <n v="1.6"/>
    <m/>
  </r>
  <r>
    <s v="Drug overdose death rates"/>
    <x v="1"/>
    <n v="1"/>
    <x v="0"/>
    <n v="1"/>
    <x v="3"/>
    <x v="3"/>
    <x v="16"/>
    <x v="16"/>
    <x v="8"/>
    <n v="9"/>
    <s v="All ages"/>
    <n v="1.1000000000000001"/>
    <n v="1.5"/>
    <m/>
  </r>
  <r>
    <s v="Drug overdose death rates"/>
    <x v="1"/>
    <n v="1"/>
    <x v="0"/>
    <n v="1"/>
    <x v="3"/>
    <x v="3"/>
    <x v="16"/>
    <x v="16"/>
    <x v="9"/>
    <n v="10"/>
    <s v="All ages"/>
    <n v="1.1000000000000001"/>
    <n v="1.6"/>
    <m/>
  </r>
  <r>
    <s v="Drug overdose death rates"/>
    <x v="1"/>
    <n v="1"/>
    <x v="0"/>
    <n v="1"/>
    <x v="3"/>
    <x v="3"/>
    <x v="16"/>
    <x v="16"/>
    <x v="10"/>
    <n v="11"/>
    <s v="All ages"/>
    <n v="1.1000000000000001"/>
    <n v="1.6"/>
    <m/>
  </r>
  <r>
    <s v="Drug overdose death rates"/>
    <x v="1"/>
    <n v="1"/>
    <x v="0"/>
    <n v="1"/>
    <x v="3"/>
    <x v="3"/>
    <x v="16"/>
    <x v="16"/>
    <x v="11"/>
    <n v="12"/>
    <s v="All ages"/>
    <n v="1.1000000000000001"/>
    <n v="1.6"/>
    <m/>
  </r>
  <r>
    <s v="Drug overdose death rates"/>
    <x v="1"/>
    <n v="1"/>
    <x v="0"/>
    <n v="1"/>
    <x v="3"/>
    <x v="3"/>
    <x v="16"/>
    <x v="16"/>
    <x v="12"/>
    <n v="13"/>
    <s v="All ages"/>
    <n v="1.1000000000000001"/>
    <n v="1.9"/>
    <m/>
  </r>
  <r>
    <s v="Drug overdose death rates"/>
    <x v="1"/>
    <n v="1"/>
    <x v="0"/>
    <n v="1"/>
    <x v="3"/>
    <x v="3"/>
    <x v="16"/>
    <x v="16"/>
    <x v="13"/>
    <n v="14"/>
    <s v="All ages"/>
    <n v="1.1000000000000001"/>
    <n v="1.9"/>
    <m/>
  </r>
  <r>
    <s v="Drug overdose death rates"/>
    <x v="1"/>
    <n v="1"/>
    <x v="0"/>
    <n v="1"/>
    <x v="3"/>
    <x v="3"/>
    <x v="16"/>
    <x v="16"/>
    <x v="14"/>
    <n v="15"/>
    <s v="All ages"/>
    <n v="1.1000000000000001"/>
    <n v="2.1"/>
    <m/>
  </r>
  <r>
    <s v="Drug overdose death rates"/>
    <x v="1"/>
    <n v="1"/>
    <x v="0"/>
    <n v="1"/>
    <x v="3"/>
    <x v="3"/>
    <x v="16"/>
    <x v="16"/>
    <x v="15"/>
    <n v="16"/>
    <s v="All ages"/>
    <n v="1.1000000000000001"/>
    <n v="2.2999999999999998"/>
    <m/>
  </r>
  <r>
    <s v="Drug overdose death rates"/>
    <x v="1"/>
    <n v="1"/>
    <x v="0"/>
    <n v="1"/>
    <x v="3"/>
    <x v="3"/>
    <x v="16"/>
    <x v="16"/>
    <x v="16"/>
    <n v="17"/>
    <s v="All ages"/>
    <n v="1.1000000000000001"/>
    <n v="2.4"/>
    <m/>
  </r>
  <r>
    <s v="Drug overdose death rates"/>
    <x v="1"/>
    <n v="1"/>
    <x v="0"/>
    <n v="1"/>
    <x v="3"/>
    <x v="3"/>
    <x v="16"/>
    <x v="16"/>
    <x v="17"/>
    <n v="18"/>
    <s v="All ages"/>
    <n v="1.1000000000000001"/>
    <n v="3"/>
    <m/>
  </r>
  <r>
    <s v="Drug overdose death rates"/>
    <x v="1"/>
    <n v="1"/>
    <x v="0"/>
    <n v="1"/>
    <x v="3"/>
    <x v="3"/>
    <x v="16"/>
    <x v="16"/>
    <x v="18"/>
    <n v="19"/>
    <s v="All ages"/>
    <n v="1.1000000000000001"/>
    <n v="3.1"/>
    <m/>
  </r>
  <r>
    <s v="Drug overdose death rates"/>
    <x v="1"/>
    <n v="1"/>
    <x v="0"/>
    <n v="1"/>
    <x v="3"/>
    <x v="3"/>
    <x v="16"/>
    <x v="16"/>
    <x v="19"/>
    <n v="20"/>
    <s v="All ages"/>
    <n v="1.1000000000000001"/>
    <n v="3.3"/>
    <m/>
  </r>
  <r>
    <s v="Drug overdose death rates"/>
    <x v="1"/>
    <n v="1"/>
    <x v="0"/>
    <n v="1"/>
    <x v="3"/>
    <x v="3"/>
    <x v="17"/>
    <x v="17"/>
    <x v="0"/>
    <n v="1"/>
    <s v="All ages"/>
    <n v="1.1000000000000001"/>
    <n v="1.6"/>
    <m/>
  </r>
  <r>
    <s v="Drug overdose death rates"/>
    <x v="1"/>
    <n v="1"/>
    <x v="0"/>
    <n v="1"/>
    <x v="3"/>
    <x v="3"/>
    <x v="17"/>
    <x v="17"/>
    <x v="1"/>
    <n v="2"/>
    <s v="All ages"/>
    <n v="1.1000000000000001"/>
    <n v="1.8"/>
    <m/>
  </r>
  <r>
    <s v="Drug overdose death rates"/>
    <x v="1"/>
    <n v="1"/>
    <x v="0"/>
    <n v="1"/>
    <x v="3"/>
    <x v="3"/>
    <x v="17"/>
    <x v="17"/>
    <x v="2"/>
    <n v="3"/>
    <s v="All ages"/>
    <n v="1.1000000000000001"/>
    <n v="2.2000000000000002"/>
    <m/>
  </r>
  <r>
    <s v="Drug overdose death rates"/>
    <x v="1"/>
    <n v="1"/>
    <x v="0"/>
    <n v="1"/>
    <x v="3"/>
    <x v="3"/>
    <x v="17"/>
    <x v="17"/>
    <x v="3"/>
    <n v="4"/>
    <s v="All ages"/>
    <n v="1.1000000000000001"/>
    <n v="3.1"/>
    <m/>
  </r>
  <r>
    <s v="Drug overdose death rates"/>
    <x v="1"/>
    <n v="1"/>
    <x v="0"/>
    <n v="1"/>
    <x v="3"/>
    <x v="3"/>
    <x v="17"/>
    <x v="17"/>
    <x v="4"/>
    <n v="5"/>
    <s v="All ages"/>
    <n v="1.1000000000000001"/>
    <n v="3.4"/>
    <m/>
  </r>
  <r>
    <s v="Drug overdose death rates"/>
    <x v="1"/>
    <n v="1"/>
    <x v="0"/>
    <n v="1"/>
    <x v="3"/>
    <x v="3"/>
    <x v="17"/>
    <x v="17"/>
    <x v="5"/>
    <n v="6"/>
    <s v="All ages"/>
    <n v="1.1000000000000001"/>
    <n v="3.9"/>
    <m/>
  </r>
  <r>
    <s v="Drug overdose death rates"/>
    <x v="1"/>
    <n v="1"/>
    <x v="0"/>
    <n v="1"/>
    <x v="3"/>
    <x v="3"/>
    <x v="17"/>
    <x v="17"/>
    <x v="6"/>
    <n v="7"/>
    <s v="All ages"/>
    <n v="1.1000000000000001"/>
    <n v="4.3"/>
    <m/>
  </r>
  <r>
    <s v="Drug overdose death rates"/>
    <x v="1"/>
    <n v="1"/>
    <x v="0"/>
    <n v="1"/>
    <x v="3"/>
    <x v="3"/>
    <x v="17"/>
    <x v="17"/>
    <x v="7"/>
    <n v="8"/>
    <s v="All ages"/>
    <n v="1.1000000000000001"/>
    <n v="4.9000000000000004"/>
    <m/>
  </r>
  <r>
    <s v="Drug overdose death rates"/>
    <x v="1"/>
    <n v="1"/>
    <x v="0"/>
    <n v="1"/>
    <x v="3"/>
    <x v="3"/>
    <x v="17"/>
    <x v="17"/>
    <x v="8"/>
    <n v="9"/>
    <s v="All ages"/>
    <n v="1.1000000000000001"/>
    <n v="5.5"/>
    <m/>
  </r>
  <r>
    <s v="Drug overdose death rates"/>
    <x v="1"/>
    <n v="1"/>
    <x v="0"/>
    <n v="1"/>
    <x v="3"/>
    <x v="3"/>
    <x v="17"/>
    <x v="17"/>
    <x v="9"/>
    <n v="10"/>
    <s v="All ages"/>
    <n v="1.1000000000000001"/>
    <n v="5.7"/>
    <m/>
  </r>
  <r>
    <s v="Drug overdose death rates"/>
    <x v="1"/>
    <n v="1"/>
    <x v="0"/>
    <n v="1"/>
    <x v="3"/>
    <x v="3"/>
    <x v="17"/>
    <x v="17"/>
    <x v="10"/>
    <n v="11"/>
    <s v="All ages"/>
    <n v="1.1000000000000001"/>
    <n v="6.1"/>
    <m/>
  </r>
  <r>
    <s v="Drug overdose death rates"/>
    <x v="1"/>
    <n v="1"/>
    <x v="0"/>
    <n v="1"/>
    <x v="3"/>
    <x v="3"/>
    <x v="17"/>
    <x v="17"/>
    <x v="11"/>
    <n v="12"/>
    <s v="All ages"/>
    <n v="1.1000000000000001"/>
    <n v="6.5"/>
    <m/>
  </r>
  <r>
    <s v="Drug overdose death rates"/>
    <x v="1"/>
    <n v="1"/>
    <x v="0"/>
    <n v="1"/>
    <x v="3"/>
    <x v="3"/>
    <x v="17"/>
    <x v="17"/>
    <x v="12"/>
    <n v="13"/>
    <s v="All ages"/>
    <n v="1.1000000000000001"/>
    <n v="7"/>
    <m/>
  </r>
  <r>
    <s v="Drug overdose death rates"/>
    <x v="1"/>
    <n v="1"/>
    <x v="0"/>
    <n v="1"/>
    <x v="3"/>
    <x v="3"/>
    <x v="17"/>
    <x v="17"/>
    <x v="13"/>
    <n v="14"/>
    <s v="All ages"/>
    <n v="1.1000000000000001"/>
    <n v="7"/>
    <m/>
  </r>
  <r>
    <s v="Drug overdose death rates"/>
    <x v="1"/>
    <n v="1"/>
    <x v="0"/>
    <n v="1"/>
    <x v="3"/>
    <x v="3"/>
    <x v="17"/>
    <x v="17"/>
    <x v="14"/>
    <n v="15"/>
    <s v="All ages"/>
    <n v="1.1000000000000001"/>
    <n v="7.6"/>
    <m/>
  </r>
  <r>
    <s v="Drug overdose death rates"/>
    <x v="1"/>
    <n v="1"/>
    <x v="0"/>
    <n v="1"/>
    <x v="3"/>
    <x v="3"/>
    <x v="17"/>
    <x v="17"/>
    <x v="15"/>
    <n v="16"/>
    <s v="All ages"/>
    <n v="1.1000000000000001"/>
    <n v="8.5"/>
    <m/>
  </r>
  <r>
    <s v="Drug overdose death rates"/>
    <x v="1"/>
    <n v="1"/>
    <x v="0"/>
    <n v="1"/>
    <x v="3"/>
    <x v="3"/>
    <x v="17"/>
    <x v="17"/>
    <x v="16"/>
    <n v="17"/>
    <s v="All ages"/>
    <n v="1.1000000000000001"/>
    <n v="9.6"/>
    <m/>
  </r>
  <r>
    <s v="Drug overdose death rates"/>
    <x v="1"/>
    <n v="1"/>
    <x v="0"/>
    <n v="1"/>
    <x v="3"/>
    <x v="3"/>
    <x v="17"/>
    <x v="17"/>
    <x v="17"/>
    <n v="18"/>
    <s v="All ages"/>
    <n v="1.1000000000000001"/>
    <n v="11.4"/>
    <m/>
  </r>
  <r>
    <s v="Drug overdose death rates"/>
    <x v="1"/>
    <n v="1"/>
    <x v="0"/>
    <n v="1"/>
    <x v="3"/>
    <x v="3"/>
    <x v="17"/>
    <x v="17"/>
    <x v="18"/>
    <n v="19"/>
    <s v="All ages"/>
    <n v="1.1000000000000001"/>
    <n v="12.7"/>
    <m/>
  </r>
  <r>
    <s v="Drug overdose death rates"/>
    <x v="1"/>
    <n v="1"/>
    <x v="0"/>
    <n v="1"/>
    <x v="3"/>
    <x v="3"/>
    <x v="17"/>
    <x v="17"/>
    <x v="19"/>
    <n v="20"/>
    <s v="All ages"/>
    <n v="1.1000000000000001"/>
    <n v="12.1"/>
    <m/>
  </r>
  <r>
    <s v="Drug overdose death rates"/>
    <x v="1"/>
    <n v="1"/>
    <x v="0"/>
    <n v="1"/>
    <x v="3"/>
    <x v="3"/>
    <x v="18"/>
    <x v="18"/>
    <x v="0"/>
    <n v="1"/>
    <s v="All ages"/>
    <n v="1.1000000000000001"/>
    <n v="1.6"/>
    <m/>
  </r>
  <r>
    <s v="Drug overdose death rates"/>
    <x v="1"/>
    <n v="1"/>
    <x v="0"/>
    <n v="1"/>
    <x v="3"/>
    <x v="3"/>
    <x v="18"/>
    <x v="18"/>
    <x v="1"/>
    <n v="2"/>
    <s v="All ages"/>
    <n v="1.1000000000000001"/>
    <n v="1.6"/>
    <m/>
  </r>
  <r>
    <s v="Drug overdose death rates"/>
    <x v="1"/>
    <n v="1"/>
    <x v="0"/>
    <n v="1"/>
    <x v="3"/>
    <x v="3"/>
    <x v="18"/>
    <x v="18"/>
    <x v="2"/>
    <n v="3"/>
    <s v="All ages"/>
    <n v="1.1000000000000001"/>
    <n v="1.6"/>
    <m/>
  </r>
  <r>
    <s v="Drug overdose death rates"/>
    <x v="1"/>
    <n v="1"/>
    <x v="0"/>
    <n v="1"/>
    <x v="3"/>
    <x v="3"/>
    <x v="18"/>
    <x v="18"/>
    <x v="3"/>
    <n v="4"/>
    <s v="All ages"/>
    <n v="1.1000000000000001"/>
    <n v="2"/>
    <m/>
  </r>
  <r>
    <s v="Drug overdose death rates"/>
    <x v="1"/>
    <n v="1"/>
    <x v="0"/>
    <n v="1"/>
    <x v="3"/>
    <x v="3"/>
    <x v="18"/>
    <x v="18"/>
    <x v="4"/>
    <n v="5"/>
    <s v="All ages"/>
    <n v="1.1000000000000001"/>
    <n v="2.1"/>
    <m/>
  </r>
  <r>
    <s v="Drug overdose death rates"/>
    <x v="1"/>
    <n v="1"/>
    <x v="0"/>
    <n v="1"/>
    <x v="3"/>
    <x v="3"/>
    <x v="18"/>
    <x v="18"/>
    <x v="5"/>
    <n v="6"/>
    <s v="All ages"/>
    <n v="1.1000000000000001"/>
    <n v="2.1"/>
    <m/>
  </r>
  <r>
    <s v="Drug overdose death rates"/>
    <x v="1"/>
    <n v="1"/>
    <x v="1"/>
    <n v="2"/>
    <x v="4"/>
    <x v="4"/>
    <x v="21"/>
    <x v="21"/>
    <x v="5"/>
    <n v="6"/>
    <s v="Under 15 years"/>
    <n v="1.2"/>
    <n v="0.1"/>
    <m/>
  </r>
  <r>
    <s v="Drug overdose death rates"/>
    <x v="1"/>
    <n v="1"/>
    <x v="0"/>
    <n v="1"/>
    <x v="3"/>
    <x v="3"/>
    <x v="18"/>
    <x v="18"/>
    <x v="6"/>
    <n v="7"/>
    <s v="All ages"/>
    <n v="1.1000000000000001"/>
    <n v="2.2000000000000002"/>
    <m/>
  </r>
  <r>
    <s v="Drug overdose death rates"/>
    <x v="1"/>
    <n v="1"/>
    <x v="0"/>
    <n v="1"/>
    <x v="3"/>
    <x v="3"/>
    <x v="18"/>
    <x v="18"/>
    <x v="7"/>
    <n v="8"/>
    <s v="All ages"/>
    <n v="1.1000000000000001"/>
    <n v="2.5"/>
    <m/>
  </r>
  <r>
    <s v="Drug overdose death rates"/>
    <x v="1"/>
    <n v="1"/>
    <x v="0"/>
    <n v="1"/>
    <x v="3"/>
    <x v="3"/>
    <x v="18"/>
    <x v="18"/>
    <x v="8"/>
    <n v="9"/>
    <s v="All ages"/>
    <n v="1.1000000000000001"/>
    <n v="2.5"/>
    <m/>
  </r>
  <r>
    <s v="Drug overdose death rates"/>
    <x v="1"/>
    <n v="1"/>
    <x v="0"/>
    <n v="1"/>
    <x v="3"/>
    <x v="3"/>
    <x v="18"/>
    <x v="18"/>
    <x v="9"/>
    <n v="10"/>
    <s v="All ages"/>
    <n v="1.1000000000000001"/>
    <n v="2.4"/>
    <m/>
  </r>
  <r>
    <s v="Drug overdose death rates"/>
    <x v="1"/>
    <n v="1"/>
    <x v="0"/>
    <n v="1"/>
    <x v="3"/>
    <x v="3"/>
    <x v="18"/>
    <x v="18"/>
    <x v="10"/>
    <n v="11"/>
    <s v="All ages"/>
    <n v="1.1000000000000001"/>
    <n v="2.5"/>
    <m/>
  </r>
  <r>
    <s v="Drug overdose death rates"/>
    <x v="1"/>
    <n v="1"/>
    <x v="0"/>
    <n v="1"/>
    <x v="3"/>
    <x v="3"/>
    <x v="18"/>
    <x v="18"/>
    <x v="11"/>
    <n v="12"/>
    <s v="All ages"/>
    <n v="1.1000000000000001"/>
    <n v="2.6"/>
    <m/>
  </r>
  <r>
    <s v="Drug overdose death rates"/>
    <x v="1"/>
    <n v="1"/>
    <x v="0"/>
    <n v="1"/>
    <x v="3"/>
    <x v="3"/>
    <x v="18"/>
    <x v="18"/>
    <x v="12"/>
    <n v="13"/>
    <s v="All ages"/>
    <n v="1.1000000000000001"/>
    <n v="2.7"/>
    <m/>
  </r>
  <r>
    <s v="Drug overdose death rates"/>
    <x v="1"/>
    <n v="1"/>
    <x v="0"/>
    <n v="1"/>
    <x v="3"/>
    <x v="3"/>
    <x v="18"/>
    <x v="18"/>
    <x v="13"/>
    <n v="14"/>
    <s v="All ages"/>
    <n v="1.1000000000000001"/>
    <n v="2.9"/>
    <m/>
  </r>
  <r>
    <s v="Drug overdose death rates"/>
    <x v="1"/>
    <n v="1"/>
    <x v="0"/>
    <n v="1"/>
    <x v="3"/>
    <x v="3"/>
    <x v="18"/>
    <x v="18"/>
    <x v="14"/>
    <n v="15"/>
    <s v="All ages"/>
    <n v="1.1000000000000001"/>
    <n v="3.1"/>
    <m/>
  </r>
  <r>
    <s v="Drug overdose death rates"/>
    <x v="1"/>
    <n v="1"/>
    <x v="0"/>
    <n v="1"/>
    <x v="3"/>
    <x v="3"/>
    <x v="18"/>
    <x v="18"/>
    <x v="15"/>
    <n v="16"/>
    <s v="All ages"/>
    <n v="1.1000000000000001"/>
    <n v="3.7"/>
    <m/>
  </r>
  <r>
    <s v="Drug overdose death rates"/>
    <x v="1"/>
    <n v="1"/>
    <x v="0"/>
    <n v="1"/>
    <x v="3"/>
    <x v="3"/>
    <x v="18"/>
    <x v="18"/>
    <x v="16"/>
    <n v="17"/>
    <s v="All ages"/>
    <n v="1.1000000000000001"/>
    <n v="4.0999999999999996"/>
    <m/>
  </r>
  <r>
    <s v="Drug overdose death rates"/>
    <x v="1"/>
    <n v="1"/>
    <x v="0"/>
    <n v="1"/>
    <x v="3"/>
    <x v="3"/>
    <x v="18"/>
    <x v="18"/>
    <x v="17"/>
    <n v="18"/>
    <s v="All ages"/>
    <n v="1.1000000000000001"/>
    <n v="6.1"/>
    <m/>
  </r>
  <r>
    <s v="Drug overdose death rates"/>
    <x v="1"/>
    <n v="1"/>
    <x v="0"/>
    <n v="1"/>
    <x v="3"/>
    <x v="3"/>
    <x v="18"/>
    <x v="18"/>
    <x v="18"/>
    <n v="19"/>
    <s v="All ages"/>
    <n v="1.1000000000000001"/>
    <n v="7.2"/>
    <m/>
  </r>
  <r>
    <s v="Drug overdose death rates"/>
    <x v="1"/>
    <n v="1"/>
    <x v="0"/>
    <n v="1"/>
    <x v="3"/>
    <x v="3"/>
    <x v="18"/>
    <x v="18"/>
    <x v="19"/>
    <n v="20"/>
    <s v="All ages"/>
    <n v="1.1000000000000001"/>
    <n v="7.7"/>
    <m/>
  </r>
  <r>
    <s v="Drug overdose death rates"/>
    <x v="1"/>
    <n v="1"/>
    <x v="0"/>
    <n v="1"/>
    <x v="3"/>
    <x v="3"/>
    <x v="19"/>
    <x v="19"/>
    <x v="0"/>
    <n v="1"/>
    <s v="All ages"/>
    <n v="1.1000000000000001"/>
    <n v="2.2000000000000002"/>
    <m/>
  </r>
  <r>
    <s v="Drug overdose death rates"/>
    <x v="1"/>
    <n v="1"/>
    <x v="0"/>
    <n v="1"/>
    <x v="3"/>
    <x v="3"/>
    <x v="19"/>
    <x v="19"/>
    <x v="1"/>
    <n v="2"/>
    <s v="All ages"/>
    <n v="1.1000000000000001"/>
    <n v="1.8"/>
    <m/>
  </r>
  <r>
    <s v="Drug overdose death rates"/>
    <x v="1"/>
    <n v="1"/>
    <x v="0"/>
    <n v="1"/>
    <x v="3"/>
    <x v="3"/>
    <x v="19"/>
    <x v="19"/>
    <x v="2"/>
    <n v="3"/>
    <s v="All ages"/>
    <n v="1.1000000000000001"/>
    <n v="3.2"/>
    <m/>
  </r>
  <r>
    <s v="Drug overdose death rates"/>
    <x v="1"/>
    <n v="1"/>
    <x v="0"/>
    <n v="1"/>
    <x v="3"/>
    <x v="3"/>
    <x v="19"/>
    <x v="19"/>
    <x v="3"/>
    <n v="4"/>
    <s v="All ages"/>
    <n v="1.1000000000000001"/>
    <n v="3.2"/>
    <m/>
  </r>
  <r>
    <s v="Drug overdose death rates"/>
    <x v="1"/>
    <n v="1"/>
    <x v="0"/>
    <n v="1"/>
    <x v="3"/>
    <x v="3"/>
    <x v="19"/>
    <x v="19"/>
    <x v="4"/>
    <n v="5"/>
    <s v="All ages"/>
    <n v="1.1000000000000001"/>
    <n v="4.3"/>
    <m/>
  </r>
  <r>
    <s v="Drug overdose death rates"/>
    <x v="1"/>
    <n v="1"/>
    <x v="0"/>
    <n v="1"/>
    <x v="3"/>
    <x v="3"/>
    <x v="19"/>
    <x v="19"/>
    <x v="5"/>
    <n v="6"/>
    <s v="All ages"/>
    <n v="1.1000000000000001"/>
    <n v="4.4000000000000004"/>
    <m/>
  </r>
  <r>
    <s v="Drug overdose death rates"/>
    <x v="1"/>
    <n v="1"/>
    <x v="0"/>
    <n v="1"/>
    <x v="3"/>
    <x v="3"/>
    <x v="19"/>
    <x v="19"/>
    <x v="6"/>
    <n v="7"/>
    <s v="All ages"/>
    <n v="1.1000000000000001"/>
    <n v="6"/>
    <m/>
  </r>
  <r>
    <s v="Drug overdose death rates"/>
    <x v="1"/>
    <n v="1"/>
    <x v="0"/>
    <n v="1"/>
    <x v="3"/>
    <x v="3"/>
    <x v="19"/>
    <x v="19"/>
    <x v="7"/>
    <n v="8"/>
    <s v="All ages"/>
    <n v="1.1000000000000001"/>
    <n v="5.0999999999999996"/>
    <m/>
  </r>
  <r>
    <s v="Drug overdose death rates"/>
    <x v="1"/>
    <n v="1"/>
    <x v="0"/>
    <n v="1"/>
    <x v="3"/>
    <x v="3"/>
    <x v="19"/>
    <x v="19"/>
    <x v="8"/>
    <n v="9"/>
    <s v="All ages"/>
    <n v="1.1000000000000001"/>
    <n v="7.4"/>
    <m/>
  </r>
  <r>
    <s v="Drug overdose death rates"/>
    <x v="1"/>
    <n v="1"/>
    <x v="0"/>
    <n v="1"/>
    <x v="3"/>
    <x v="3"/>
    <x v="19"/>
    <x v="19"/>
    <x v="9"/>
    <n v="10"/>
    <s v="All ages"/>
    <n v="1.1000000000000001"/>
    <n v="7.2"/>
    <m/>
  </r>
  <r>
    <s v="Drug overdose death rates"/>
    <x v="1"/>
    <n v="1"/>
    <x v="1"/>
    <n v="2"/>
    <x v="4"/>
    <x v="4"/>
    <x v="21"/>
    <x v="21"/>
    <x v="6"/>
    <n v="7"/>
    <s v="Under 15 years"/>
    <n v="1.2"/>
    <n v="0.1"/>
    <m/>
  </r>
  <r>
    <s v="Drug overdose death rates"/>
    <x v="1"/>
    <n v="1"/>
    <x v="0"/>
    <n v="1"/>
    <x v="3"/>
    <x v="3"/>
    <x v="19"/>
    <x v="19"/>
    <x v="10"/>
    <n v="11"/>
    <s v="All ages"/>
    <n v="1.1000000000000001"/>
    <n v="7.6"/>
    <m/>
  </r>
  <r>
    <s v="Drug overdose death rates"/>
    <x v="1"/>
    <n v="1"/>
    <x v="0"/>
    <n v="1"/>
    <x v="3"/>
    <x v="3"/>
    <x v="19"/>
    <x v="19"/>
    <x v="11"/>
    <n v="12"/>
    <s v="All ages"/>
    <n v="1.1000000000000001"/>
    <n v="8.6999999999999993"/>
    <m/>
  </r>
  <r>
    <s v="Drug overdose death rates"/>
    <x v="1"/>
    <n v="1"/>
    <x v="0"/>
    <n v="1"/>
    <x v="3"/>
    <x v="3"/>
    <x v="19"/>
    <x v="19"/>
    <x v="12"/>
    <n v="13"/>
    <s v="All ages"/>
    <n v="1.1000000000000001"/>
    <n v="9"/>
    <m/>
  </r>
  <r>
    <s v="Drug overdose death rates"/>
    <x v="1"/>
    <n v="1"/>
    <x v="0"/>
    <n v="1"/>
    <x v="3"/>
    <x v="3"/>
    <x v="19"/>
    <x v="19"/>
    <x v="13"/>
    <n v="14"/>
    <s v="All ages"/>
    <n v="1.1000000000000001"/>
    <n v="9.8000000000000007"/>
    <m/>
  </r>
  <r>
    <s v="Drug overdose death rates"/>
    <x v="1"/>
    <n v="1"/>
    <x v="0"/>
    <n v="1"/>
    <x v="3"/>
    <x v="3"/>
    <x v="19"/>
    <x v="19"/>
    <x v="14"/>
    <n v="15"/>
    <s v="All ages"/>
    <n v="1.1000000000000001"/>
    <n v="9.9"/>
    <m/>
  </r>
  <r>
    <s v="Drug overdose death rates"/>
    <x v="1"/>
    <n v="1"/>
    <x v="0"/>
    <n v="1"/>
    <x v="3"/>
    <x v="3"/>
    <x v="19"/>
    <x v="19"/>
    <x v="15"/>
    <n v="16"/>
    <s v="All ages"/>
    <n v="1.1000000000000001"/>
    <n v="8.9"/>
    <m/>
  </r>
  <r>
    <s v="Drug overdose death rates"/>
    <x v="1"/>
    <n v="1"/>
    <x v="0"/>
    <n v="1"/>
    <x v="3"/>
    <x v="3"/>
    <x v="19"/>
    <x v="19"/>
    <x v="16"/>
    <n v="17"/>
    <s v="All ages"/>
    <n v="1.1000000000000001"/>
    <n v="9.4"/>
    <m/>
  </r>
  <r>
    <s v="Drug overdose death rates"/>
    <x v="1"/>
    <n v="1"/>
    <x v="0"/>
    <n v="1"/>
    <x v="3"/>
    <x v="3"/>
    <x v="19"/>
    <x v="19"/>
    <x v="17"/>
    <n v="18"/>
    <s v="All ages"/>
    <n v="1.1000000000000001"/>
    <n v="11.8"/>
    <m/>
  </r>
  <r>
    <s v="Drug overdose death rates"/>
    <x v="1"/>
    <n v="1"/>
    <x v="0"/>
    <n v="1"/>
    <x v="3"/>
    <x v="3"/>
    <x v="19"/>
    <x v="19"/>
    <x v="18"/>
    <n v="19"/>
    <s v="All ages"/>
    <n v="1.1000000000000001"/>
    <n v="12"/>
    <m/>
  </r>
  <r>
    <s v="Drug overdose death rates"/>
    <x v="1"/>
    <n v="1"/>
    <x v="0"/>
    <n v="1"/>
    <x v="3"/>
    <x v="3"/>
    <x v="19"/>
    <x v="19"/>
    <x v="19"/>
    <n v="20"/>
    <s v="All ages"/>
    <n v="1.1000000000000001"/>
    <n v="10.3"/>
    <m/>
  </r>
  <r>
    <s v="Drug overdose death rates"/>
    <x v="1"/>
    <n v="1"/>
    <x v="0"/>
    <n v="1"/>
    <x v="3"/>
    <x v="3"/>
    <x v="20"/>
    <x v="20"/>
    <x v="0"/>
    <n v="1"/>
    <s v="All ages"/>
    <n v="1.1000000000000001"/>
    <m/>
    <s v="*"/>
  </r>
  <r>
    <s v="Drug overdose death rates"/>
    <x v="1"/>
    <n v="1"/>
    <x v="0"/>
    <n v="1"/>
    <x v="3"/>
    <x v="3"/>
    <x v="20"/>
    <x v="20"/>
    <x v="1"/>
    <n v="2"/>
    <s v="All ages"/>
    <n v="1.1000000000000001"/>
    <m/>
    <s v="*"/>
  </r>
  <r>
    <s v="Drug overdose death rates"/>
    <x v="1"/>
    <n v="1"/>
    <x v="0"/>
    <n v="1"/>
    <x v="3"/>
    <x v="3"/>
    <x v="20"/>
    <x v="20"/>
    <x v="2"/>
    <n v="3"/>
    <s v="All ages"/>
    <n v="1.1000000000000001"/>
    <m/>
    <s v="*"/>
  </r>
  <r>
    <s v="Drug overdose death rates"/>
    <x v="1"/>
    <n v="1"/>
    <x v="0"/>
    <n v="1"/>
    <x v="3"/>
    <x v="3"/>
    <x v="20"/>
    <x v="20"/>
    <x v="3"/>
    <n v="4"/>
    <s v="All ages"/>
    <n v="1.1000000000000001"/>
    <m/>
    <s v="*"/>
  </r>
  <r>
    <s v="Drug overdose death rates"/>
    <x v="1"/>
    <n v="1"/>
    <x v="0"/>
    <n v="1"/>
    <x v="3"/>
    <x v="3"/>
    <x v="20"/>
    <x v="20"/>
    <x v="4"/>
    <n v="5"/>
    <s v="All ages"/>
    <n v="1.1000000000000001"/>
    <m/>
    <s v="*"/>
  </r>
  <r>
    <s v="Drug overdose death rates"/>
    <x v="1"/>
    <n v="1"/>
    <x v="0"/>
    <n v="1"/>
    <x v="3"/>
    <x v="3"/>
    <x v="20"/>
    <x v="20"/>
    <x v="5"/>
    <n v="6"/>
    <s v="All ages"/>
    <n v="1.1000000000000001"/>
    <m/>
    <s v="*"/>
  </r>
  <r>
    <s v="Drug overdose death rates"/>
    <x v="1"/>
    <n v="1"/>
    <x v="0"/>
    <n v="1"/>
    <x v="3"/>
    <x v="3"/>
    <x v="20"/>
    <x v="20"/>
    <x v="6"/>
    <n v="7"/>
    <s v="All ages"/>
    <n v="1.1000000000000001"/>
    <n v="0.4"/>
    <m/>
  </r>
  <r>
    <s v="Drug overdose death rates"/>
    <x v="1"/>
    <n v="1"/>
    <x v="0"/>
    <n v="1"/>
    <x v="3"/>
    <x v="3"/>
    <x v="20"/>
    <x v="20"/>
    <x v="7"/>
    <n v="8"/>
    <s v="All ages"/>
    <n v="1.1000000000000001"/>
    <n v="0.4"/>
    <m/>
  </r>
  <r>
    <s v="Drug overdose death rates"/>
    <x v="1"/>
    <n v="1"/>
    <x v="0"/>
    <n v="1"/>
    <x v="3"/>
    <x v="3"/>
    <x v="20"/>
    <x v="20"/>
    <x v="8"/>
    <n v="9"/>
    <s v="All ages"/>
    <n v="1.1000000000000001"/>
    <n v="0.3"/>
    <m/>
  </r>
  <r>
    <s v="Drug overdose death rates"/>
    <x v="1"/>
    <n v="1"/>
    <x v="0"/>
    <n v="1"/>
    <x v="3"/>
    <x v="3"/>
    <x v="20"/>
    <x v="20"/>
    <x v="9"/>
    <n v="10"/>
    <s v="All ages"/>
    <n v="1.1000000000000001"/>
    <n v="0.5"/>
    <m/>
  </r>
  <r>
    <s v="Drug overdose death rates"/>
    <x v="1"/>
    <n v="1"/>
    <x v="0"/>
    <n v="1"/>
    <x v="3"/>
    <x v="3"/>
    <x v="20"/>
    <x v="20"/>
    <x v="10"/>
    <n v="11"/>
    <s v="All ages"/>
    <n v="1.1000000000000001"/>
    <n v="0.4"/>
    <m/>
  </r>
  <r>
    <s v="Drug overdose death rates"/>
    <x v="1"/>
    <n v="1"/>
    <x v="0"/>
    <n v="1"/>
    <x v="3"/>
    <x v="3"/>
    <x v="20"/>
    <x v="20"/>
    <x v="11"/>
    <n v="12"/>
    <s v="All ages"/>
    <n v="1.1000000000000001"/>
    <n v="0.5"/>
    <m/>
  </r>
  <r>
    <s v="Drug overdose death rates"/>
    <x v="1"/>
    <n v="1"/>
    <x v="0"/>
    <n v="1"/>
    <x v="3"/>
    <x v="3"/>
    <x v="20"/>
    <x v="20"/>
    <x v="12"/>
    <n v="13"/>
    <s v="All ages"/>
    <n v="1.1000000000000001"/>
    <n v="0.5"/>
    <m/>
  </r>
  <r>
    <s v="Drug overdose death rates"/>
    <x v="1"/>
    <n v="1"/>
    <x v="1"/>
    <n v="2"/>
    <x v="4"/>
    <x v="4"/>
    <x v="21"/>
    <x v="21"/>
    <x v="7"/>
    <n v="8"/>
    <s v="Under 15 years"/>
    <n v="1.2"/>
    <n v="0.1"/>
    <m/>
  </r>
  <r>
    <s v="Drug overdose death rates"/>
    <x v="1"/>
    <n v="1"/>
    <x v="0"/>
    <n v="1"/>
    <x v="3"/>
    <x v="3"/>
    <x v="20"/>
    <x v="20"/>
    <x v="13"/>
    <n v="14"/>
    <s v="All ages"/>
    <n v="1.1000000000000001"/>
    <n v="0.5"/>
    <m/>
  </r>
  <r>
    <s v="Drug overdose death rates"/>
    <x v="1"/>
    <n v="1"/>
    <x v="0"/>
    <n v="1"/>
    <x v="3"/>
    <x v="3"/>
    <x v="20"/>
    <x v="20"/>
    <x v="14"/>
    <n v="15"/>
    <s v="All ages"/>
    <n v="1.1000000000000001"/>
    <n v="0.4"/>
    <m/>
  </r>
  <r>
    <s v="Drug overdose death rates"/>
    <x v="1"/>
    <n v="1"/>
    <x v="0"/>
    <n v="1"/>
    <x v="3"/>
    <x v="3"/>
    <x v="20"/>
    <x v="20"/>
    <x v="15"/>
    <n v="16"/>
    <s v="All ages"/>
    <n v="1.1000000000000001"/>
    <n v="0.6"/>
    <m/>
  </r>
  <r>
    <s v="Drug overdose death rates"/>
    <x v="1"/>
    <n v="1"/>
    <x v="0"/>
    <n v="1"/>
    <x v="3"/>
    <x v="3"/>
    <x v="20"/>
    <x v="20"/>
    <x v="16"/>
    <n v="17"/>
    <s v="All ages"/>
    <n v="1.1000000000000001"/>
    <n v="0.5"/>
    <m/>
  </r>
  <r>
    <s v="Drug overdose death rates"/>
    <x v="1"/>
    <n v="1"/>
    <x v="0"/>
    <n v="1"/>
    <x v="3"/>
    <x v="3"/>
    <x v="20"/>
    <x v="20"/>
    <x v="17"/>
    <n v="18"/>
    <s v="All ages"/>
    <n v="1.1000000000000001"/>
    <n v="0.8"/>
    <m/>
  </r>
  <r>
    <s v="Drug overdose death rates"/>
    <x v="1"/>
    <n v="1"/>
    <x v="0"/>
    <n v="1"/>
    <x v="3"/>
    <x v="3"/>
    <x v="20"/>
    <x v="20"/>
    <x v="18"/>
    <n v="19"/>
    <s v="All ages"/>
    <n v="1.1000000000000001"/>
    <n v="0.9"/>
    <m/>
  </r>
  <r>
    <s v="Drug overdose death rates"/>
    <x v="1"/>
    <n v="1"/>
    <x v="0"/>
    <n v="1"/>
    <x v="3"/>
    <x v="3"/>
    <x v="20"/>
    <x v="20"/>
    <x v="19"/>
    <n v="20"/>
    <s v="All ages"/>
    <n v="1.1000000000000001"/>
    <n v="0.8"/>
    <m/>
  </r>
  <r>
    <s v="Drug overdose death rates"/>
    <x v="1"/>
    <n v="1"/>
    <x v="1"/>
    <n v="2"/>
    <x v="0"/>
    <x v="0"/>
    <x v="0"/>
    <x v="0"/>
    <x v="0"/>
    <n v="1"/>
    <s v="All ages"/>
    <n v="1.1000000000000001"/>
    <n v="2.9"/>
    <m/>
  </r>
  <r>
    <s v="Drug overdose death rates"/>
    <x v="1"/>
    <n v="1"/>
    <x v="1"/>
    <n v="2"/>
    <x v="0"/>
    <x v="0"/>
    <x v="0"/>
    <x v="0"/>
    <x v="1"/>
    <n v="2"/>
    <s v="All ages"/>
    <n v="1.1000000000000001"/>
    <n v="3"/>
    <m/>
  </r>
  <r>
    <s v="Drug overdose death rates"/>
    <x v="1"/>
    <n v="1"/>
    <x v="1"/>
    <n v="2"/>
    <x v="0"/>
    <x v="0"/>
    <x v="0"/>
    <x v="0"/>
    <x v="2"/>
    <n v="3"/>
    <s v="All ages"/>
    <n v="1.1000000000000001"/>
    <n v="3.3"/>
    <m/>
  </r>
  <r>
    <s v="Drug overdose death rates"/>
    <x v="1"/>
    <n v="1"/>
    <x v="1"/>
    <n v="2"/>
    <x v="0"/>
    <x v="0"/>
    <x v="0"/>
    <x v="0"/>
    <x v="3"/>
    <n v="4"/>
    <s v="All ages"/>
    <n v="1.1000000000000001"/>
    <n v="4.0999999999999996"/>
    <m/>
  </r>
  <r>
    <s v="Drug overdose death rates"/>
    <x v="1"/>
    <n v="1"/>
    <x v="1"/>
    <n v="2"/>
    <x v="0"/>
    <x v="0"/>
    <x v="0"/>
    <x v="0"/>
    <x v="4"/>
    <n v="5"/>
    <s v="All ages"/>
    <n v="1.1000000000000001"/>
    <n v="4.5"/>
    <m/>
  </r>
  <r>
    <s v="Drug overdose death rates"/>
    <x v="1"/>
    <n v="1"/>
    <x v="1"/>
    <n v="2"/>
    <x v="0"/>
    <x v="0"/>
    <x v="0"/>
    <x v="0"/>
    <x v="5"/>
    <n v="6"/>
    <s v="All ages"/>
    <n v="1.1000000000000001"/>
    <n v="4.7"/>
    <m/>
  </r>
  <r>
    <s v="Drug overdose death rates"/>
    <x v="1"/>
    <n v="1"/>
    <x v="1"/>
    <n v="2"/>
    <x v="0"/>
    <x v="0"/>
    <x v="0"/>
    <x v="0"/>
    <x v="6"/>
    <n v="7"/>
    <s v="All ages"/>
    <n v="1.1000000000000001"/>
    <n v="5"/>
    <m/>
  </r>
  <r>
    <s v="Drug overdose death rates"/>
    <x v="1"/>
    <n v="1"/>
    <x v="1"/>
    <n v="2"/>
    <x v="0"/>
    <x v="0"/>
    <x v="0"/>
    <x v="0"/>
    <x v="7"/>
    <n v="8"/>
    <s v="All ages"/>
    <n v="1.1000000000000001"/>
    <n v="5.9"/>
    <m/>
  </r>
  <r>
    <s v="Drug overdose death rates"/>
    <x v="1"/>
    <n v="1"/>
    <x v="1"/>
    <n v="2"/>
    <x v="0"/>
    <x v="0"/>
    <x v="0"/>
    <x v="0"/>
    <x v="8"/>
    <n v="9"/>
    <s v="All ages"/>
    <n v="1.1000000000000001"/>
    <n v="6.1"/>
    <m/>
  </r>
  <r>
    <s v="Drug overdose death rates"/>
    <x v="1"/>
    <n v="1"/>
    <x v="1"/>
    <n v="2"/>
    <x v="0"/>
    <x v="0"/>
    <x v="0"/>
    <x v="0"/>
    <x v="9"/>
    <n v="10"/>
    <s v="All ages"/>
    <n v="1.1000000000000001"/>
    <n v="6.4"/>
    <m/>
  </r>
  <r>
    <s v="Drug overdose death rates"/>
    <x v="1"/>
    <n v="1"/>
    <x v="1"/>
    <n v="2"/>
    <x v="0"/>
    <x v="0"/>
    <x v="0"/>
    <x v="0"/>
    <x v="10"/>
    <n v="11"/>
    <s v="All ages"/>
    <n v="1.1000000000000001"/>
    <n v="6.7"/>
    <m/>
  </r>
  <r>
    <s v="Drug overdose death rates"/>
    <x v="1"/>
    <n v="1"/>
    <x v="1"/>
    <n v="2"/>
    <x v="0"/>
    <x v="0"/>
    <x v="0"/>
    <x v="0"/>
    <x v="11"/>
    <n v="12"/>
    <s v="All ages"/>
    <n v="1.1000000000000001"/>
    <n v="6.8"/>
    <m/>
  </r>
  <r>
    <s v="Drug overdose death rates"/>
    <x v="1"/>
    <n v="1"/>
    <x v="1"/>
    <n v="2"/>
    <x v="0"/>
    <x v="0"/>
    <x v="0"/>
    <x v="0"/>
    <x v="12"/>
    <n v="13"/>
    <s v="All ages"/>
    <n v="1.1000000000000001"/>
    <n v="7.3"/>
    <m/>
  </r>
  <r>
    <s v="Drug overdose death rates"/>
    <x v="1"/>
    <n v="1"/>
    <x v="1"/>
    <n v="2"/>
    <x v="0"/>
    <x v="0"/>
    <x v="0"/>
    <x v="0"/>
    <x v="13"/>
    <n v="14"/>
    <s v="All ages"/>
    <n v="1.1000000000000001"/>
    <n v="7.4"/>
    <m/>
  </r>
  <r>
    <s v="Drug overdose death rates"/>
    <x v="1"/>
    <n v="1"/>
    <x v="1"/>
    <n v="2"/>
    <x v="0"/>
    <x v="0"/>
    <x v="0"/>
    <x v="0"/>
    <x v="14"/>
    <n v="15"/>
    <s v="All ages"/>
    <n v="1.1000000000000001"/>
    <n v="7.9"/>
    <m/>
  </r>
  <r>
    <s v="Drug overdose death rates"/>
    <x v="1"/>
    <n v="1"/>
    <x v="1"/>
    <n v="2"/>
    <x v="0"/>
    <x v="0"/>
    <x v="0"/>
    <x v="0"/>
    <x v="15"/>
    <n v="16"/>
    <s v="All ages"/>
    <n v="1.1000000000000001"/>
    <n v="9"/>
    <m/>
  </r>
  <r>
    <s v="Drug overdose death rates"/>
    <x v="1"/>
    <n v="1"/>
    <x v="1"/>
    <n v="2"/>
    <x v="0"/>
    <x v="0"/>
    <x v="0"/>
    <x v="0"/>
    <x v="16"/>
    <n v="17"/>
    <s v="All ages"/>
    <n v="1.1000000000000001"/>
    <n v="10.3"/>
    <m/>
  </r>
  <r>
    <s v="Drug overdose death rates"/>
    <x v="1"/>
    <n v="1"/>
    <x v="1"/>
    <n v="2"/>
    <x v="0"/>
    <x v="0"/>
    <x v="0"/>
    <x v="0"/>
    <x v="17"/>
    <n v="18"/>
    <s v="All ages"/>
    <n v="1.1000000000000001"/>
    <n v="13.1"/>
    <m/>
  </r>
  <r>
    <s v="Drug overdose death rates"/>
    <x v="1"/>
    <n v="1"/>
    <x v="1"/>
    <n v="2"/>
    <x v="0"/>
    <x v="0"/>
    <x v="0"/>
    <x v="0"/>
    <x v="18"/>
    <n v="19"/>
    <s v="All ages"/>
    <n v="1.1000000000000001"/>
    <n v="14.6"/>
    <m/>
  </r>
  <r>
    <s v="Drug overdose death rates"/>
    <x v="1"/>
    <n v="1"/>
    <x v="1"/>
    <n v="2"/>
    <x v="4"/>
    <x v="4"/>
    <x v="21"/>
    <x v="21"/>
    <x v="0"/>
    <n v="1"/>
    <s v="Under 15 years"/>
    <n v="1.2"/>
    <m/>
    <s v="*"/>
  </r>
  <r>
    <s v="Drug overdose death rates"/>
    <x v="1"/>
    <n v="1"/>
    <x v="1"/>
    <n v="2"/>
    <x v="4"/>
    <x v="4"/>
    <x v="21"/>
    <x v="21"/>
    <x v="1"/>
    <n v="2"/>
    <s v="Under 15 years"/>
    <n v="1.2"/>
    <n v="0.1"/>
    <m/>
  </r>
  <r>
    <s v="Drug overdose death rates"/>
    <x v="1"/>
    <n v="1"/>
    <x v="1"/>
    <n v="2"/>
    <x v="4"/>
    <x v="4"/>
    <x v="21"/>
    <x v="21"/>
    <x v="2"/>
    <n v="3"/>
    <s v="Under 15 years"/>
    <n v="1.2"/>
    <n v="0.1"/>
    <m/>
  </r>
  <r>
    <s v="Drug overdose death rates"/>
    <x v="1"/>
    <n v="1"/>
    <x v="1"/>
    <n v="2"/>
    <x v="4"/>
    <x v="4"/>
    <x v="21"/>
    <x v="21"/>
    <x v="8"/>
    <n v="9"/>
    <s v="Under 15 years"/>
    <n v="1.2"/>
    <n v="0.1"/>
    <m/>
  </r>
  <r>
    <s v="Drug overdose death rates"/>
    <x v="1"/>
    <n v="1"/>
    <x v="1"/>
    <n v="2"/>
    <x v="4"/>
    <x v="4"/>
    <x v="21"/>
    <x v="21"/>
    <x v="9"/>
    <n v="10"/>
    <s v="Under 15 years"/>
    <n v="1.2"/>
    <n v="0.1"/>
    <m/>
  </r>
  <r>
    <s v="Drug overdose death rates"/>
    <x v="1"/>
    <n v="1"/>
    <x v="1"/>
    <n v="2"/>
    <x v="4"/>
    <x v="4"/>
    <x v="21"/>
    <x v="21"/>
    <x v="10"/>
    <n v="11"/>
    <s v="Under 15 years"/>
    <n v="1.2"/>
    <n v="0.1"/>
    <m/>
  </r>
  <r>
    <s v="Drug overdose death rates"/>
    <x v="1"/>
    <n v="1"/>
    <x v="1"/>
    <n v="2"/>
    <x v="4"/>
    <x v="4"/>
    <x v="21"/>
    <x v="21"/>
    <x v="11"/>
    <n v="12"/>
    <s v="Under 15 years"/>
    <n v="1.2"/>
    <n v="0.1"/>
    <m/>
  </r>
  <r>
    <s v="Drug overdose death rates"/>
    <x v="1"/>
    <n v="1"/>
    <x v="1"/>
    <n v="2"/>
    <x v="4"/>
    <x v="4"/>
    <x v="21"/>
    <x v="21"/>
    <x v="12"/>
    <n v="13"/>
    <s v="Under 15 years"/>
    <n v="1.2"/>
    <n v="0.1"/>
    <m/>
  </r>
  <r>
    <s v="Drug overdose death rates"/>
    <x v="1"/>
    <n v="1"/>
    <x v="1"/>
    <n v="2"/>
    <x v="4"/>
    <x v="4"/>
    <x v="21"/>
    <x v="21"/>
    <x v="13"/>
    <n v="14"/>
    <s v="Under 15 years"/>
    <n v="1.2"/>
    <n v="0.1"/>
    <m/>
  </r>
  <r>
    <s v="Drug overdose death rates"/>
    <x v="1"/>
    <n v="1"/>
    <x v="1"/>
    <n v="2"/>
    <x v="4"/>
    <x v="4"/>
    <x v="21"/>
    <x v="21"/>
    <x v="14"/>
    <n v="15"/>
    <s v="Under 15 years"/>
    <n v="1.2"/>
    <n v="0.1"/>
    <m/>
  </r>
  <r>
    <s v="Drug overdose death rates"/>
    <x v="1"/>
    <n v="1"/>
    <x v="1"/>
    <n v="2"/>
    <x v="4"/>
    <x v="4"/>
    <x v="21"/>
    <x v="21"/>
    <x v="15"/>
    <n v="16"/>
    <s v="Under 15 years"/>
    <n v="1.2"/>
    <n v="0.1"/>
    <m/>
  </r>
  <r>
    <s v="Drug overdose death rates"/>
    <x v="1"/>
    <n v="1"/>
    <x v="1"/>
    <n v="2"/>
    <x v="4"/>
    <x v="4"/>
    <x v="21"/>
    <x v="21"/>
    <x v="16"/>
    <n v="17"/>
    <s v="Under 15 years"/>
    <n v="1.2"/>
    <n v="0.1"/>
    <m/>
  </r>
  <r>
    <s v="Drug overdose death rates"/>
    <x v="1"/>
    <n v="1"/>
    <x v="1"/>
    <n v="2"/>
    <x v="4"/>
    <x v="4"/>
    <x v="21"/>
    <x v="21"/>
    <x v="17"/>
    <n v="18"/>
    <s v="Under 15 years"/>
    <n v="1.2"/>
    <n v="0.1"/>
    <m/>
  </r>
  <r>
    <s v="Drug overdose death rates"/>
    <x v="1"/>
    <n v="1"/>
    <x v="1"/>
    <n v="2"/>
    <x v="4"/>
    <x v="4"/>
    <x v="21"/>
    <x v="21"/>
    <x v="18"/>
    <n v="19"/>
    <s v="Under 15 years"/>
    <n v="1.2"/>
    <n v="0.1"/>
    <m/>
  </r>
  <r>
    <s v="Drug overdose death rates"/>
    <x v="1"/>
    <n v="1"/>
    <x v="1"/>
    <n v="2"/>
    <x v="4"/>
    <x v="4"/>
    <x v="22"/>
    <x v="22"/>
    <x v="0"/>
    <n v="1"/>
    <s v="15-24 years"/>
    <n v="1.3"/>
    <n v="1.6"/>
    <m/>
  </r>
  <r>
    <s v="Drug overdose death rates"/>
    <x v="1"/>
    <n v="1"/>
    <x v="1"/>
    <n v="2"/>
    <x v="4"/>
    <x v="4"/>
    <x v="22"/>
    <x v="22"/>
    <x v="1"/>
    <n v="2"/>
    <s v="15-24 years"/>
    <n v="1.3"/>
    <n v="1.9"/>
    <m/>
  </r>
  <r>
    <s v="Drug overdose death rates"/>
    <x v="1"/>
    <n v="1"/>
    <x v="1"/>
    <n v="2"/>
    <x v="4"/>
    <x v="4"/>
    <x v="22"/>
    <x v="22"/>
    <x v="2"/>
    <n v="3"/>
    <s v="15-24 years"/>
    <n v="1.3"/>
    <n v="2.2999999999999998"/>
    <m/>
  </r>
  <r>
    <s v="Drug overdose death rates"/>
    <x v="1"/>
    <n v="1"/>
    <x v="1"/>
    <n v="2"/>
    <x v="4"/>
    <x v="4"/>
    <x v="22"/>
    <x v="22"/>
    <x v="3"/>
    <n v="4"/>
    <s v="15-24 years"/>
    <n v="1.3"/>
    <n v="2.9"/>
    <m/>
  </r>
  <r>
    <s v="Drug overdose death rates"/>
    <x v="1"/>
    <n v="1"/>
    <x v="1"/>
    <n v="2"/>
    <x v="4"/>
    <x v="4"/>
    <x v="22"/>
    <x v="22"/>
    <x v="4"/>
    <n v="5"/>
    <s v="15-24 years"/>
    <n v="1.3"/>
    <n v="3.4"/>
    <m/>
  </r>
  <r>
    <s v="Drug overdose death rates"/>
    <x v="1"/>
    <n v="1"/>
    <x v="1"/>
    <n v="2"/>
    <x v="4"/>
    <x v="4"/>
    <x v="22"/>
    <x v="22"/>
    <x v="5"/>
    <n v="6"/>
    <s v="15-24 years"/>
    <n v="1.3"/>
    <n v="3.8"/>
    <m/>
  </r>
  <r>
    <s v="Drug overdose death rates"/>
    <x v="1"/>
    <n v="1"/>
    <x v="1"/>
    <n v="2"/>
    <x v="4"/>
    <x v="4"/>
    <x v="22"/>
    <x v="22"/>
    <x v="6"/>
    <n v="7"/>
    <s v="15-24 years"/>
    <n v="1.3"/>
    <n v="4"/>
    <m/>
  </r>
  <r>
    <s v="Drug overdose death rates"/>
    <x v="1"/>
    <n v="1"/>
    <x v="1"/>
    <n v="2"/>
    <x v="4"/>
    <x v="4"/>
    <x v="22"/>
    <x v="22"/>
    <x v="7"/>
    <n v="8"/>
    <s v="15-24 years"/>
    <n v="1.3"/>
    <n v="4.9000000000000004"/>
    <m/>
  </r>
  <r>
    <s v="Drug overdose death rates"/>
    <x v="1"/>
    <n v="1"/>
    <x v="1"/>
    <n v="2"/>
    <x v="4"/>
    <x v="4"/>
    <x v="22"/>
    <x v="22"/>
    <x v="8"/>
    <n v="9"/>
    <s v="15-24 years"/>
    <n v="1.3"/>
    <n v="5"/>
    <m/>
  </r>
  <r>
    <s v="Drug overdose death rates"/>
    <x v="1"/>
    <n v="1"/>
    <x v="1"/>
    <n v="2"/>
    <x v="4"/>
    <x v="4"/>
    <x v="22"/>
    <x v="22"/>
    <x v="9"/>
    <n v="10"/>
    <s v="15-24 years"/>
    <n v="1.3"/>
    <n v="5.3"/>
    <m/>
  </r>
  <r>
    <s v="Drug overdose death rates"/>
    <x v="1"/>
    <n v="1"/>
    <x v="1"/>
    <n v="2"/>
    <x v="4"/>
    <x v="4"/>
    <x v="22"/>
    <x v="22"/>
    <x v="10"/>
    <n v="11"/>
    <s v="15-24 years"/>
    <n v="1.3"/>
    <n v="5.0999999999999996"/>
    <m/>
  </r>
  <r>
    <s v="Drug overdose death rates"/>
    <x v="1"/>
    <n v="1"/>
    <x v="1"/>
    <n v="2"/>
    <x v="4"/>
    <x v="4"/>
    <x v="22"/>
    <x v="22"/>
    <x v="11"/>
    <n v="12"/>
    <s v="15-24 years"/>
    <n v="1.3"/>
    <n v="5.5"/>
    <m/>
  </r>
  <r>
    <s v="Drug overdose death rates"/>
    <x v="1"/>
    <n v="1"/>
    <x v="1"/>
    <n v="2"/>
    <x v="4"/>
    <x v="4"/>
    <x v="22"/>
    <x v="22"/>
    <x v="12"/>
    <n v="13"/>
    <s v="15-24 years"/>
    <n v="1.3"/>
    <n v="5.8"/>
    <m/>
  </r>
  <r>
    <s v="Drug overdose death rates"/>
    <x v="1"/>
    <n v="1"/>
    <x v="1"/>
    <n v="2"/>
    <x v="4"/>
    <x v="4"/>
    <x v="22"/>
    <x v="22"/>
    <x v="13"/>
    <n v="14"/>
    <s v="15-24 years"/>
    <n v="1.3"/>
    <n v="5.3"/>
    <m/>
  </r>
  <r>
    <s v="Drug overdose death rates"/>
    <x v="1"/>
    <n v="1"/>
    <x v="1"/>
    <n v="2"/>
    <x v="4"/>
    <x v="4"/>
    <x v="22"/>
    <x v="22"/>
    <x v="14"/>
    <n v="15"/>
    <s v="15-24 years"/>
    <n v="1.3"/>
    <n v="5.7"/>
    <m/>
  </r>
  <r>
    <s v="Drug overdose death rates"/>
    <x v="1"/>
    <n v="1"/>
    <x v="1"/>
    <n v="2"/>
    <x v="4"/>
    <x v="4"/>
    <x v="22"/>
    <x v="22"/>
    <x v="15"/>
    <n v="16"/>
    <s v="15-24 years"/>
    <n v="1.3"/>
    <n v="6.2"/>
    <m/>
  </r>
  <r>
    <s v="Drug overdose death rates"/>
    <x v="1"/>
    <n v="1"/>
    <x v="1"/>
    <n v="2"/>
    <x v="4"/>
    <x v="4"/>
    <x v="22"/>
    <x v="22"/>
    <x v="16"/>
    <n v="17"/>
    <s v="15-24 years"/>
    <n v="1.3"/>
    <n v="7"/>
    <m/>
  </r>
  <r>
    <s v="Drug overdose death rates"/>
    <x v="1"/>
    <n v="1"/>
    <x v="1"/>
    <n v="2"/>
    <x v="4"/>
    <x v="4"/>
    <x v="22"/>
    <x v="22"/>
    <x v="17"/>
    <n v="18"/>
    <s v="15-24 years"/>
    <n v="1.3"/>
    <n v="9.3000000000000007"/>
    <m/>
  </r>
  <r>
    <s v="Drug overdose death rates"/>
    <x v="1"/>
    <n v="1"/>
    <x v="1"/>
    <n v="2"/>
    <x v="4"/>
    <x v="4"/>
    <x v="22"/>
    <x v="22"/>
    <x v="18"/>
    <n v="19"/>
    <s v="15-24 years"/>
    <n v="1.3"/>
    <n v="9.5"/>
    <m/>
  </r>
  <r>
    <s v="Drug overdose death rates"/>
    <x v="1"/>
    <n v="1"/>
    <x v="1"/>
    <n v="2"/>
    <x v="4"/>
    <x v="4"/>
    <x v="23"/>
    <x v="23"/>
    <x v="0"/>
    <n v="1"/>
    <s v="25-34 years"/>
    <n v="1.4"/>
    <n v="4.0999999999999996"/>
    <m/>
  </r>
  <r>
    <s v="Drug overdose death rates"/>
    <x v="1"/>
    <n v="1"/>
    <x v="1"/>
    <n v="2"/>
    <x v="4"/>
    <x v="4"/>
    <x v="23"/>
    <x v="23"/>
    <x v="1"/>
    <n v="2"/>
    <s v="25-34 years"/>
    <n v="1.4"/>
    <n v="4.0999999999999996"/>
    <m/>
  </r>
  <r>
    <s v="Drug overdose death rates"/>
    <x v="1"/>
    <n v="1"/>
    <x v="1"/>
    <n v="2"/>
    <x v="4"/>
    <x v="4"/>
    <x v="23"/>
    <x v="23"/>
    <x v="2"/>
    <n v="3"/>
    <s v="25-34 years"/>
    <n v="1.4"/>
    <n v="4.4000000000000004"/>
    <m/>
  </r>
  <r>
    <s v="Drug overdose death rates"/>
    <x v="1"/>
    <n v="1"/>
    <x v="1"/>
    <n v="2"/>
    <x v="4"/>
    <x v="4"/>
    <x v="23"/>
    <x v="23"/>
    <x v="3"/>
    <n v="4"/>
    <s v="25-34 years"/>
    <n v="1.4"/>
    <n v="5.6"/>
    <m/>
  </r>
  <r>
    <s v="Drug overdose death rates"/>
    <x v="1"/>
    <n v="1"/>
    <x v="1"/>
    <n v="2"/>
    <x v="4"/>
    <x v="4"/>
    <x v="23"/>
    <x v="23"/>
    <x v="4"/>
    <n v="5"/>
    <s v="25-34 years"/>
    <n v="1.4"/>
    <n v="6.2"/>
    <m/>
  </r>
  <r>
    <s v="Drug overdose death rates"/>
    <x v="1"/>
    <n v="1"/>
    <x v="1"/>
    <n v="2"/>
    <x v="4"/>
    <x v="4"/>
    <x v="23"/>
    <x v="23"/>
    <x v="5"/>
    <n v="6"/>
    <s v="25-34 years"/>
    <n v="1.4"/>
    <n v="6.6"/>
    <m/>
  </r>
  <r>
    <s v="Drug overdose death rates"/>
    <x v="1"/>
    <n v="1"/>
    <x v="1"/>
    <n v="2"/>
    <x v="4"/>
    <x v="4"/>
    <x v="23"/>
    <x v="23"/>
    <x v="6"/>
    <n v="7"/>
    <s v="25-34 years"/>
    <n v="1.4"/>
    <n v="7.4"/>
    <m/>
  </r>
  <r>
    <s v="Drug overdose death rates"/>
    <x v="1"/>
    <n v="1"/>
    <x v="1"/>
    <n v="2"/>
    <x v="4"/>
    <x v="4"/>
    <x v="23"/>
    <x v="23"/>
    <x v="7"/>
    <n v="8"/>
    <s v="25-34 years"/>
    <n v="1.4"/>
    <n v="9"/>
    <m/>
  </r>
  <r>
    <s v="Drug overdose death rates"/>
    <x v="1"/>
    <n v="1"/>
    <x v="1"/>
    <n v="2"/>
    <x v="4"/>
    <x v="4"/>
    <x v="23"/>
    <x v="23"/>
    <x v="8"/>
    <n v="9"/>
    <s v="25-34 years"/>
    <n v="1.4"/>
    <n v="9.6"/>
    <m/>
  </r>
  <r>
    <s v="Drug overdose death rates"/>
    <x v="1"/>
    <n v="1"/>
    <x v="1"/>
    <n v="2"/>
    <x v="4"/>
    <x v="4"/>
    <x v="23"/>
    <x v="23"/>
    <x v="9"/>
    <n v="10"/>
    <s v="25-34 years"/>
    <n v="1.4"/>
    <n v="10"/>
    <m/>
  </r>
  <r>
    <s v="Drug overdose death rates"/>
    <x v="1"/>
    <n v="1"/>
    <x v="1"/>
    <n v="2"/>
    <x v="4"/>
    <x v="4"/>
    <x v="23"/>
    <x v="23"/>
    <x v="10"/>
    <n v="11"/>
    <s v="25-34 years"/>
    <n v="1.4"/>
    <n v="10.7"/>
    <m/>
  </r>
  <r>
    <s v="Drug overdose death rates"/>
    <x v="1"/>
    <n v="1"/>
    <x v="1"/>
    <n v="2"/>
    <x v="4"/>
    <x v="4"/>
    <x v="23"/>
    <x v="23"/>
    <x v="11"/>
    <n v="12"/>
    <s v="25-34 years"/>
    <n v="1.4"/>
    <n v="11.4"/>
    <m/>
  </r>
  <r>
    <s v="Drug overdose death rates"/>
    <x v="1"/>
    <n v="1"/>
    <x v="1"/>
    <n v="2"/>
    <x v="4"/>
    <x v="4"/>
    <x v="23"/>
    <x v="23"/>
    <x v="12"/>
    <n v="13"/>
    <s v="25-34 years"/>
    <n v="1.4"/>
    <n v="12.6"/>
    <m/>
  </r>
  <r>
    <s v="Drug overdose death rates"/>
    <x v="1"/>
    <n v="1"/>
    <x v="1"/>
    <n v="2"/>
    <x v="4"/>
    <x v="4"/>
    <x v="23"/>
    <x v="23"/>
    <x v="13"/>
    <n v="14"/>
    <s v="25-34 years"/>
    <n v="1.4"/>
    <n v="12.8"/>
    <m/>
  </r>
  <r>
    <s v="Drug overdose death rates"/>
    <x v="1"/>
    <n v="1"/>
    <x v="1"/>
    <n v="2"/>
    <x v="4"/>
    <x v="4"/>
    <x v="23"/>
    <x v="23"/>
    <x v="14"/>
    <n v="15"/>
    <s v="25-34 years"/>
    <n v="1.4"/>
    <n v="13.8"/>
    <m/>
  </r>
  <r>
    <s v="Drug overdose death rates"/>
    <x v="1"/>
    <n v="1"/>
    <x v="1"/>
    <n v="2"/>
    <x v="4"/>
    <x v="4"/>
    <x v="23"/>
    <x v="23"/>
    <x v="15"/>
    <n v="16"/>
    <s v="25-34 years"/>
    <n v="1.4"/>
    <n v="16.2"/>
    <m/>
  </r>
  <r>
    <s v="Drug overdose death rates"/>
    <x v="1"/>
    <n v="1"/>
    <x v="1"/>
    <n v="2"/>
    <x v="4"/>
    <x v="4"/>
    <x v="23"/>
    <x v="23"/>
    <x v="16"/>
    <n v="17"/>
    <s v="25-34 years"/>
    <n v="1.4"/>
    <n v="19.399999999999999"/>
    <m/>
  </r>
  <r>
    <s v="Drug overdose death rates"/>
    <x v="1"/>
    <n v="1"/>
    <x v="1"/>
    <n v="2"/>
    <x v="4"/>
    <x v="4"/>
    <x v="23"/>
    <x v="23"/>
    <x v="17"/>
    <n v="18"/>
    <s v="25-34 years"/>
    <n v="1.4"/>
    <n v="25.9"/>
    <m/>
  </r>
  <r>
    <s v="Drug overdose death rates"/>
    <x v="1"/>
    <n v="1"/>
    <x v="1"/>
    <n v="2"/>
    <x v="4"/>
    <x v="4"/>
    <x v="23"/>
    <x v="23"/>
    <x v="18"/>
    <n v="19"/>
    <s v="25-34 years"/>
    <n v="1.4"/>
    <n v="29.1"/>
    <m/>
  </r>
  <r>
    <s v="Drug overdose death rates"/>
    <x v="1"/>
    <n v="1"/>
    <x v="1"/>
    <n v="2"/>
    <x v="4"/>
    <x v="4"/>
    <x v="24"/>
    <x v="24"/>
    <x v="0"/>
    <n v="1"/>
    <s v="35-44 years"/>
    <n v="1.5"/>
    <n v="7.2"/>
    <m/>
  </r>
  <r>
    <s v="Drug overdose death rates"/>
    <x v="1"/>
    <n v="1"/>
    <x v="1"/>
    <n v="2"/>
    <x v="4"/>
    <x v="4"/>
    <x v="24"/>
    <x v="24"/>
    <x v="1"/>
    <n v="2"/>
    <s v="35-44 years"/>
    <n v="1.5"/>
    <n v="7.3"/>
    <m/>
  </r>
  <r>
    <s v="Drug overdose death rates"/>
    <x v="1"/>
    <n v="1"/>
    <x v="1"/>
    <n v="2"/>
    <x v="4"/>
    <x v="4"/>
    <x v="24"/>
    <x v="24"/>
    <x v="2"/>
    <n v="3"/>
    <s v="35-44 years"/>
    <n v="1.5"/>
    <n v="7.8"/>
    <m/>
  </r>
  <r>
    <s v="Drug overdose death rates"/>
    <x v="1"/>
    <n v="1"/>
    <x v="1"/>
    <n v="2"/>
    <x v="4"/>
    <x v="4"/>
    <x v="24"/>
    <x v="24"/>
    <x v="3"/>
    <n v="4"/>
    <s v="35-44 years"/>
    <n v="1.5"/>
    <n v="9.5"/>
    <m/>
  </r>
  <r>
    <s v="Drug overdose death rates"/>
    <x v="1"/>
    <n v="1"/>
    <x v="1"/>
    <n v="2"/>
    <x v="4"/>
    <x v="4"/>
    <x v="24"/>
    <x v="24"/>
    <x v="4"/>
    <n v="5"/>
    <s v="35-44 years"/>
    <n v="1.5"/>
    <n v="9.6"/>
    <m/>
  </r>
  <r>
    <s v="Drug overdose death rates"/>
    <x v="1"/>
    <n v="1"/>
    <x v="1"/>
    <n v="2"/>
    <x v="4"/>
    <x v="4"/>
    <x v="24"/>
    <x v="24"/>
    <x v="5"/>
    <n v="6"/>
    <s v="35-44 years"/>
    <n v="1.5"/>
    <n v="9.6999999999999993"/>
    <m/>
  </r>
  <r>
    <s v="Drug overdose death rates"/>
    <x v="1"/>
    <n v="1"/>
    <x v="1"/>
    <n v="2"/>
    <x v="4"/>
    <x v="4"/>
    <x v="24"/>
    <x v="24"/>
    <x v="6"/>
    <n v="7"/>
    <s v="35-44 years"/>
    <n v="1.5"/>
    <n v="9.6"/>
    <m/>
  </r>
  <r>
    <s v="Drug overdose death rates"/>
    <x v="1"/>
    <n v="1"/>
    <x v="1"/>
    <n v="2"/>
    <x v="4"/>
    <x v="4"/>
    <x v="24"/>
    <x v="24"/>
    <x v="7"/>
    <n v="8"/>
    <s v="35-44 years"/>
    <n v="1.5"/>
    <n v="10.8"/>
    <m/>
  </r>
  <r>
    <s v="Drug overdose death rates"/>
    <x v="1"/>
    <n v="1"/>
    <x v="1"/>
    <n v="2"/>
    <x v="4"/>
    <x v="4"/>
    <x v="24"/>
    <x v="24"/>
    <x v="8"/>
    <n v="9"/>
    <s v="35-44 years"/>
    <n v="1.5"/>
    <n v="11"/>
    <m/>
  </r>
  <r>
    <s v="Drug overdose death rates"/>
    <x v="1"/>
    <n v="1"/>
    <x v="1"/>
    <n v="2"/>
    <x v="4"/>
    <x v="4"/>
    <x v="24"/>
    <x v="24"/>
    <x v="9"/>
    <n v="10"/>
    <s v="35-44 years"/>
    <n v="1.5"/>
    <n v="11.2"/>
    <m/>
  </r>
  <r>
    <s v="Drug overdose death rates"/>
    <x v="1"/>
    <n v="1"/>
    <x v="1"/>
    <n v="2"/>
    <x v="4"/>
    <x v="4"/>
    <x v="24"/>
    <x v="24"/>
    <x v="10"/>
    <n v="11"/>
    <s v="35-44 years"/>
    <n v="1.5"/>
    <n v="11.3"/>
    <m/>
  </r>
  <r>
    <s v="Drug overdose death rates"/>
    <x v="1"/>
    <n v="1"/>
    <x v="1"/>
    <n v="2"/>
    <x v="4"/>
    <x v="4"/>
    <x v="24"/>
    <x v="24"/>
    <x v="11"/>
    <n v="12"/>
    <s v="35-44 years"/>
    <n v="1.5"/>
    <n v="11.6"/>
    <m/>
  </r>
  <r>
    <s v="Drug overdose death rates"/>
    <x v="1"/>
    <n v="1"/>
    <x v="1"/>
    <n v="2"/>
    <x v="4"/>
    <x v="4"/>
    <x v="24"/>
    <x v="24"/>
    <x v="12"/>
    <n v="13"/>
    <s v="35-44 years"/>
    <n v="1.5"/>
    <n v="12.4"/>
    <m/>
  </r>
  <r>
    <s v="Drug overdose death rates"/>
    <x v="1"/>
    <n v="1"/>
    <x v="1"/>
    <n v="2"/>
    <x v="4"/>
    <x v="4"/>
    <x v="24"/>
    <x v="24"/>
    <x v="13"/>
    <n v="14"/>
    <s v="35-44 years"/>
    <n v="1.5"/>
    <n v="12.6"/>
    <m/>
  </r>
  <r>
    <s v="Drug overdose death rates"/>
    <x v="1"/>
    <n v="1"/>
    <x v="1"/>
    <n v="2"/>
    <x v="4"/>
    <x v="4"/>
    <x v="24"/>
    <x v="24"/>
    <x v="14"/>
    <n v="15"/>
    <s v="35-44 years"/>
    <n v="1.5"/>
    <n v="13.3"/>
    <m/>
  </r>
  <r>
    <s v="Drug overdose death rates"/>
    <x v="1"/>
    <n v="1"/>
    <x v="1"/>
    <n v="2"/>
    <x v="4"/>
    <x v="4"/>
    <x v="24"/>
    <x v="24"/>
    <x v="15"/>
    <n v="16"/>
    <s v="35-44 years"/>
    <n v="1.5"/>
    <n v="15.6"/>
    <m/>
  </r>
  <r>
    <s v="Drug overdose death rates"/>
    <x v="1"/>
    <n v="1"/>
    <x v="1"/>
    <n v="2"/>
    <x v="4"/>
    <x v="4"/>
    <x v="24"/>
    <x v="24"/>
    <x v="16"/>
    <n v="17"/>
    <s v="35-44 years"/>
    <n v="1.5"/>
    <n v="18.399999999999999"/>
    <m/>
  </r>
  <r>
    <s v="Drug overdose death rates"/>
    <x v="1"/>
    <n v="1"/>
    <x v="1"/>
    <n v="2"/>
    <x v="4"/>
    <x v="4"/>
    <x v="24"/>
    <x v="24"/>
    <x v="17"/>
    <n v="18"/>
    <s v="35-44 years"/>
    <n v="1.5"/>
    <n v="24.1"/>
    <m/>
  </r>
  <r>
    <s v="Drug overdose death rates"/>
    <x v="1"/>
    <n v="1"/>
    <x v="1"/>
    <n v="2"/>
    <x v="4"/>
    <x v="4"/>
    <x v="24"/>
    <x v="24"/>
    <x v="18"/>
    <n v="19"/>
    <s v="35-44 years"/>
    <n v="1.5"/>
    <n v="27.3"/>
    <m/>
  </r>
  <r>
    <s v="Drug overdose death rates"/>
    <x v="1"/>
    <n v="1"/>
    <x v="1"/>
    <n v="2"/>
    <x v="4"/>
    <x v="4"/>
    <x v="25"/>
    <x v="25"/>
    <x v="0"/>
    <n v="1"/>
    <s v="45-54 years"/>
    <n v="1.6"/>
    <n v="5.4"/>
    <m/>
  </r>
  <r>
    <s v="Drug overdose death rates"/>
    <x v="1"/>
    <n v="1"/>
    <x v="1"/>
    <n v="2"/>
    <x v="4"/>
    <x v="4"/>
    <x v="25"/>
    <x v="25"/>
    <x v="1"/>
    <n v="2"/>
    <s v="45-54 years"/>
    <n v="1.6"/>
    <n v="5.8"/>
    <m/>
  </r>
  <r>
    <s v="Drug overdose death rates"/>
    <x v="1"/>
    <n v="1"/>
    <x v="1"/>
    <n v="2"/>
    <x v="4"/>
    <x v="4"/>
    <x v="25"/>
    <x v="25"/>
    <x v="2"/>
    <n v="3"/>
    <s v="45-54 years"/>
    <n v="1.6"/>
    <n v="6.6"/>
    <m/>
  </r>
  <r>
    <s v="Drug overdose death rates"/>
    <x v="1"/>
    <n v="1"/>
    <x v="1"/>
    <n v="2"/>
    <x v="4"/>
    <x v="4"/>
    <x v="25"/>
    <x v="25"/>
    <x v="3"/>
    <n v="4"/>
    <s v="45-54 years"/>
    <n v="1.6"/>
    <n v="8.4"/>
    <m/>
  </r>
  <r>
    <s v="Drug overdose death rates"/>
    <x v="1"/>
    <n v="1"/>
    <x v="1"/>
    <n v="2"/>
    <x v="4"/>
    <x v="4"/>
    <x v="25"/>
    <x v="25"/>
    <x v="4"/>
    <n v="5"/>
    <s v="45-54 years"/>
    <n v="1.6"/>
    <n v="9.1999999999999993"/>
    <m/>
  </r>
  <r>
    <s v="Drug overdose death rates"/>
    <x v="1"/>
    <n v="1"/>
    <x v="1"/>
    <n v="2"/>
    <x v="4"/>
    <x v="4"/>
    <x v="25"/>
    <x v="25"/>
    <x v="5"/>
    <n v="6"/>
    <s v="45-54 years"/>
    <n v="1.6"/>
    <n v="9.6"/>
    <m/>
  </r>
  <r>
    <s v="Drug overdose death rates"/>
    <x v="1"/>
    <n v="1"/>
    <x v="1"/>
    <n v="2"/>
    <x v="4"/>
    <x v="4"/>
    <x v="25"/>
    <x v="25"/>
    <x v="6"/>
    <n v="7"/>
    <s v="45-54 years"/>
    <n v="1.6"/>
    <n v="10.7"/>
    <m/>
  </r>
  <r>
    <s v="Drug overdose death rates"/>
    <x v="1"/>
    <n v="1"/>
    <x v="1"/>
    <n v="2"/>
    <x v="4"/>
    <x v="4"/>
    <x v="25"/>
    <x v="25"/>
    <x v="7"/>
    <n v="8"/>
    <s v="45-54 years"/>
    <n v="1.6"/>
    <n v="12.2"/>
    <m/>
  </r>
  <r>
    <s v="Drug overdose death rates"/>
    <x v="1"/>
    <n v="1"/>
    <x v="1"/>
    <n v="2"/>
    <x v="4"/>
    <x v="4"/>
    <x v="25"/>
    <x v="25"/>
    <x v="8"/>
    <n v="9"/>
    <s v="45-54 years"/>
    <n v="1.6"/>
    <n v="12.5"/>
    <m/>
  </r>
  <r>
    <s v="Drug overdose death rates"/>
    <x v="1"/>
    <n v="1"/>
    <x v="1"/>
    <n v="2"/>
    <x v="4"/>
    <x v="4"/>
    <x v="25"/>
    <x v="25"/>
    <x v="9"/>
    <n v="10"/>
    <s v="45-54 years"/>
    <n v="1.6"/>
    <n v="13.2"/>
    <m/>
  </r>
  <r>
    <s v="Drug overdose death rates"/>
    <x v="1"/>
    <n v="1"/>
    <x v="1"/>
    <n v="2"/>
    <x v="4"/>
    <x v="4"/>
    <x v="25"/>
    <x v="25"/>
    <x v="10"/>
    <n v="11"/>
    <s v="45-54 years"/>
    <n v="1.6"/>
    <n v="13.4"/>
    <m/>
  </r>
  <r>
    <s v="Drug overdose death rates"/>
    <x v="1"/>
    <n v="1"/>
    <x v="1"/>
    <n v="2"/>
    <x v="4"/>
    <x v="4"/>
    <x v="25"/>
    <x v="25"/>
    <x v="11"/>
    <n v="12"/>
    <s v="45-54 years"/>
    <n v="1.6"/>
    <n v="13.2"/>
    <m/>
  </r>
  <r>
    <s v="Drug overdose death rates"/>
    <x v="1"/>
    <n v="1"/>
    <x v="1"/>
    <n v="2"/>
    <x v="4"/>
    <x v="4"/>
    <x v="25"/>
    <x v="25"/>
    <x v="12"/>
    <n v="13"/>
    <s v="45-54 years"/>
    <n v="1.6"/>
    <n v="14"/>
    <m/>
  </r>
  <r>
    <s v="Drug overdose death rates"/>
    <x v="1"/>
    <n v="1"/>
    <x v="1"/>
    <n v="2"/>
    <x v="4"/>
    <x v="4"/>
    <x v="25"/>
    <x v="25"/>
    <x v="13"/>
    <n v="14"/>
    <s v="45-54 years"/>
    <n v="1.6"/>
    <n v="14.2"/>
    <m/>
  </r>
  <r>
    <s v="Drug overdose death rates"/>
    <x v="1"/>
    <n v="1"/>
    <x v="1"/>
    <n v="2"/>
    <x v="4"/>
    <x v="4"/>
    <x v="25"/>
    <x v="25"/>
    <x v="14"/>
    <n v="15"/>
    <s v="45-54 years"/>
    <n v="1.6"/>
    <n v="14.8"/>
    <m/>
  </r>
  <r>
    <s v="Drug overdose death rates"/>
    <x v="1"/>
    <n v="1"/>
    <x v="1"/>
    <n v="2"/>
    <x v="4"/>
    <x v="4"/>
    <x v="25"/>
    <x v="25"/>
    <x v="15"/>
    <n v="16"/>
    <s v="45-54 years"/>
    <n v="1.6"/>
    <n v="16.100000000000001"/>
    <m/>
  </r>
  <r>
    <s v="Drug overdose death rates"/>
    <x v="1"/>
    <n v="1"/>
    <x v="1"/>
    <n v="2"/>
    <x v="4"/>
    <x v="4"/>
    <x v="25"/>
    <x v="25"/>
    <x v="16"/>
    <n v="17"/>
    <s v="45-54 years"/>
    <n v="1.6"/>
    <n v="17.600000000000001"/>
    <m/>
  </r>
  <r>
    <s v="Drug overdose death rates"/>
    <x v="1"/>
    <n v="1"/>
    <x v="1"/>
    <n v="2"/>
    <x v="4"/>
    <x v="4"/>
    <x v="25"/>
    <x v="25"/>
    <x v="17"/>
    <n v="18"/>
    <s v="45-54 years"/>
    <n v="1.6"/>
    <n v="21.2"/>
    <m/>
  </r>
  <r>
    <s v="Drug overdose death rates"/>
    <x v="1"/>
    <n v="1"/>
    <x v="1"/>
    <n v="2"/>
    <x v="4"/>
    <x v="4"/>
    <x v="25"/>
    <x v="25"/>
    <x v="18"/>
    <n v="19"/>
    <s v="45-54 years"/>
    <n v="1.6"/>
    <n v="24.1"/>
    <m/>
  </r>
  <r>
    <s v="Drug overdose death rates"/>
    <x v="1"/>
    <n v="1"/>
    <x v="1"/>
    <n v="2"/>
    <x v="4"/>
    <x v="4"/>
    <x v="26"/>
    <x v="26"/>
    <x v="0"/>
    <n v="1"/>
    <s v="55-64 years"/>
    <n v="1.7"/>
    <n v="1.5"/>
    <m/>
  </r>
  <r>
    <s v="Drug overdose death rates"/>
    <x v="1"/>
    <n v="1"/>
    <x v="1"/>
    <n v="2"/>
    <x v="4"/>
    <x v="4"/>
    <x v="26"/>
    <x v="26"/>
    <x v="1"/>
    <n v="2"/>
    <s v="55-64 years"/>
    <n v="1.7"/>
    <n v="1.6"/>
    <m/>
  </r>
  <r>
    <s v="Drug overdose death rates"/>
    <x v="1"/>
    <n v="1"/>
    <x v="1"/>
    <n v="2"/>
    <x v="4"/>
    <x v="4"/>
    <x v="26"/>
    <x v="26"/>
    <x v="2"/>
    <n v="3"/>
    <s v="55-64 years"/>
    <n v="1.7"/>
    <n v="2"/>
    <m/>
  </r>
  <r>
    <s v="Drug overdose death rates"/>
    <x v="1"/>
    <n v="1"/>
    <x v="1"/>
    <n v="2"/>
    <x v="4"/>
    <x v="4"/>
    <x v="26"/>
    <x v="26"/>
    <x v="3"/>
    <n v="4"/>
    <s v="55-64 years"/>
    <n v="1.7"/>
    <n v="2.4"/>
    <m/>
  </r>
  <r>
    <s v="Drug overdose death rates"/>
    <x v="1"/>
    <n v="1"/>
    <x v="1"/>
    <n v="2"/>
    <x v="4"/>
    <x v="4"/>
    <x v="26"/>
    <x v="26"/>
    <x v="4"/>
    <n v="5"/>
    <s v="55-64 years"/>
    <n v="1.7"/>
    <n v="2.9"/>
    <m/>
  </r>
  <r>
    <s v="Drug overdose death rates"/>
    <x v="1"/>
    <n v="1"/>
    <x v="1"/>
    <n v="2"/>
    <x v="4"/>
    <x v="4"/>
    <x v="26"/>
    <x v="26"/>
    <x v="5"/>
    <n v="6"/>
    <s v="55-64 years"/>
    <n v="1.7"/>
    <n v="3.4"/>
    <m/>
  </r>
  <r>
    <s v="Drug overdose death rates"/>
    <x v="1"/>
    <n v="1"/>
    <x v="1"/>
    <n v="2"/>
    <x v="4"/>
    <x v="4"/>
    <x v="26"/>
    <x v="26"/>
    <x v="6"/>
    <n v="7"/>
    <s v="55-64 years"/>
    <n v="1.7"/>
    <n v="3.9"/>
    <m/>
  </r>
  <r>
    <s v="Drug overdose death rates"/>
    <x v="1"/>
    <n v="1"/>
    <x v="1"/>
    <n v="2"/>
    <x v="4"/>
    <x v="4"/>
    <x v="26"/>
    <x v="26"/>
    <x v="7"/>
    <n v="8"/>
    <s v="55-64 years"/>
    <n v="1.7"/>
    <n v="4.8"/>
    <m/>
  </r>
  <r>
    <s v="Drug overdose death rates"/>
    <x v="1"/>
    <n v="1"/>
    <x v="1"/>
    <n v="2"/>
    <x v="4"/>
    <x v="4"/>
    <x v="26"/>
    <x v="26"/>
    <x v="8"/>
    <n v="9"/>
    <s v="55-64 years"/>
    <n v="1.7"/>
    <n v="5.6"/>
    <m/>
  </r>
  <r>
    <s v="Drug overdose death rates"/>
    <x v="1"/>
    <n v="1"/>
    <x v="1"/>
    <n v="2"/>
    <x v="4"/>
    <x v="4"/>
    <x v="26"/>
    <x v="26"/>
    <x v="9"/>
    <n v="10"/>
    <s v="55-64 years"/>
    <n v="1.7"/>
    <n v="6.2"/>
    <m/>
  </r>
  <r>
    <s v="Drug overdose death rates"/>
    <x v="1"/>
    <n v="1"/>
    <x v="1"/>
    <n v="2"/>
    <x v="4"/>
    <x v="4"/>
    <x v="26"/>
    <x v="26"/>
    <x v="10"/>
    <n v="11"/>
    <s v="55-64 years"/>
    <n v="1.7"/>
    <n v="7"/>
    <m/>
  </r>
  <r>
    <s v="Drug overdose death rates"/>
    <x v="1"/>
    <n v="1"/>
    <x v="1"/>
    <n v="2"/>
    <x v="4"/>
    <x v="4"/>
    <x v="26"/>
    <x v="26"/>
    <x v="11"/>
    <n v="12"/>
    <s v="55-64 years"/>
    <n v="1.7"/>
    <n v="7.4"/>
    <m/>
  </r>
  <r>
    <s v="Drug overdose death rates"/>
    <x v="1"/>
    <n v="1"/>
    <x v="1"/>
    <n v="2"/>
    <x v="4"/>
    <x v="4"/>
    <x v="26"/>
    <x v="26"/>
    <x v="12"/>
    <n v="13"/>
    <s v="55-64 years"/>
    <n v="1.7"/>
    <n v="7.8"/>
    <m/>
  </r>
  <r>
    <s v="Drug overdose death rates"/>
    <x v="1"/>
    <n v="1"/>
    <x v="1"/>
    <n v="2"/>
    <x v="4"/>
    <x v="4"/>
    <x v="26"/>
    <x v="26"/>
    <x v="13"/>
    <n v="14"/>
    <s v="55-64 years"/>
    <n v="1.7"/>
    <n v="8.3000000000000007"/>
    <m/>
  </r>
  <r>
    <s v="Drug overdose death rates"/>
    <x v="1"/>
    <n v="1"/>
    <x v="1"/>
    <n v="2"/>
    <x v="4"/>
    <x v="4"/>
    <x v="26"/>
    <x v="26"/>
    <x v="14"/>
    <n v="15"/>
    <s v="55-64 years"/>
    <n v="1.7"/>
    <n v="9.9"/>
    <m/>
  </r>
  <r>
    <s v="Drug overdose death rates"/>
    <x v="1"/>
    <n v="1"/>
    <x v="1"/>
    <n v="2"/>
    <x v="4"/>
    <x v="4"/>
    <x v="26"/>
    <x v="26"/>
    <x v="15"/>
    <n v="16"/>
    <s v="55-64 years"/>
    <n v="1.7"/>
    <n v="11.1"/>
    <m/>
  </r>
  <r>
    <s v="Drug overdose death rates"/>
    <x v="1"/>
    <n v="1"/>
    <x v="1"/>
    <n v="2"/>
    <x v="4"/>
    <x v="4"/>
    <x v="26"/>
    <x v="26"/>
    <x v="16"/>
    <n v="17"/>
    <s v="55-64 years"/>
    <n v="1.7"/>
    <n v="12.4"/>
    <m/>
  </r>
  <r>
    <s v="Drug overdose death rates"/>
    <x v="1"/>
    <n v="1"/>
    <x v="1"/>
    <n v="2"/>
    <x v="4"/>
    <x v="4"/>
    <x v="26"/>
    <x v="26"/>
    <x v="17"/>
    <n v="18"/>
    <s v="55-64 years"/>
    <n v="1.7"/>
    <n v="15.2"/>
    <m/>
  </r>
  <r>
    <s v="Drug overdose death rates"/>
    <x v="1"/>
    <n v="1"/>
    <x v="1"/>
    <n v="2"/>
    <x v="4"/>
    <x v="4"/>
    <x v="26"/>
    <x v="26"/>
    <x v="18"/>
    <n v="19"/>
    <s v="55-64 years"/>
    <n v="1.7"/>
    <n v="17"/>
    <m/>
  </r>
  <r>
    <s v="Drug overdose death rates"/>
    <x v="1"/>
    <n v="1"/>
    <x v="1"/>
    <n v="2"/>
    <x v="4"/>
    <x v="4"/>
    <x v="27"/>
    <x v="27"/>
    <x v="0"/>
    <n v="1"/>
    <s v="65-74 years"/>
    <n v="1.8"/>
    <n v="0.5"/>
    <m/>
  </r>
  <r>
    <s v="Drug overdose death rates"/>
    <x v="1"/>
    <n v="1"/>
    <x v="1"/>
    <n v="2"/>
    <x v="4"/>
    <x v="4"/>
    <x v="27"/>
    <x v="27"/>
    <x v="1"/>
    <n v="2"/>
    <s v="65-74 years"/>
    <n v="1.8"/>
    <n v="0.5"/>
    <m/>
  </r>
  <r>
    <s v="Drug overdose death rates"/>
    <x v="1"/>
    <n v="1"/>
    <x v="1"/>
    <n v="2"/>
    <x v="4"/>
    <x v="4"/>
    <x v="27"/>
    <x v="27"/>
    <x v="2"/>
    <n v="3"/>
    <s v="65-74 years"/>
    <n v="1.8"/>
    <n v="0.5"/>
    <m/>
  </r>
  <r>
    <s v="Drug overdose death rates"/>
    <x v="1"/>
    <n v="1"/>
    <x v="1"/>
    <n v="2"/>
    <x v="4"/>
    <x v="4"/>
    <x v="27"/>
    <x v="27"/>
    <x v="3"/>
    <n v="4"/>
    <s v="65-74 years"/>
    <n v="1.8"/>
    <n v="0.8"/>
    <m/>
  </r>
  <r>
    <s v="Drug overdose death rates"/>
    <x v="1"/>
    <n v="1"/>
    <x v="1"/>
    <n v="2"/>
    <x v="4"/>
    <x v="4"/>
    <x v="27"/>
    <x v="27"/>
    <x v="4"/>
    <n v="5"/>
    <s v="65-74 years"/>
    <n v="1.8"/>
    <n v="0.9"/>
    <m/>
  </r>
  <r>
    <s v="Drug overdose death rates"/>
    <x v="1"/>
    <n v="1"/>
    <x v="1"/>
    <n v="2"/>
    <x v="4"/>
    <x v="4"/>
    <x v="27"/>
    <x v="27"/>
    <x v="5"/>
    <n v="6"/>
    <s v="65-74 years"/>
    <n v="1.8"/>
    <n v="1"/>
    <m/>
  </r>
  <r>
    <s v="Drug overdose death rates"/>
    <x v="1"/>
    <n v="1"/>
    <x v="1"/>
    <n v="2"/>
    <x v="4"/>
    <x v="4"/>
    <x v="27"/>
    <x v="27"/>
    <x v="6"/>
    <n v="7"/>
    <s v="65-74 years"/>
    <n v="1.8"/>
    <n v="1.2"/>
    <m/>
  </r>
  <r>
    <s v="Drug overdose death rates"/>
    <x v="1"/>
    <n v="1"/>
    <x v="1"/>
    <n v="2"/>
    <x v="4"/>
    <x v="4"/>
    <x v="27"/>
    <x v="27"/>
    <x v="7"/>
    <n v="8"/>
    <s v="65-74 years"/>
    <n v="1.8"/>
    <n v="1.2"/>
    <m/>
  </r>
  <r>
    <s v="Drug overdose death rates"/>
    <x v="1"/>
    <n v="1"/>
    <x v="1"/>
    <n v="2"/>
    <x v="4"/>
    <x v="4"/>
    <x v="27"/>
    <x v="27"/>
    <x v="8"/>
    <n v="9"/>
    <s v="65-74 years"/>
    <n v="1.8"/>
    <n v="1.4"/>
    <m/>
  </r>
  <r>
    <s v="Drug overdose death rates"/>
    <x v="1"/>
    <n v="1"/>
    <x v="1"/>
    <n v="2"/>
    <x v="4"/>
    <x v="4"/>
    <x v="27"/>
    <x v="27"/>
    <x v="9"/>
    <n v="10"/>
    <s v="65-74 years"/>
    <n v="1.8"/>
    <n v="1.7"/>
    <m/>
  </r>
  <r>
    <s v="Drug overdose death rates"/>
    <x v="1"/>
    <n v="1"/>
    <x v="1"/>
    <n v="2"/>
    <x v="4"/>
    <x v="4"/>
    <x v="27"/>
    <x v="27"/>
    <x v="10"/>
    <n v="11"/>
    <s v="65-74 years"/>
    <n v="1.8"/>
    <n v="1.9"/>
    <m/>
  </r>
  <r>
    <s v="Drug overdose death rates"/>
    <x v="1"/>
    <n v="1"/>
    <x v="1"/>
    <n v="2"/>
    <x v="4"/>
    <x v="4"/>
    <x v="27"/>
    <x v="27"/>
    <x v="11"/>
    <n v="12"/>
    <s v="65-74 years"/>
    <n v="1.8"/>
    <n v="1.7"/>
    <m/>
  </r>
  <r>
    <s v="Drug overdose death rates"/>
    <x v="1"/>
    <n v="1"/>
    <x v="1"/>
    <n v="2"/>
    <x v="4"/>
    <x v="4"/>
    <x v="27"/>
    <x v="27"/>
    <x v="12"/>
    <n v="13"/>
    <s v="65-74 years"/>
    <n v="1.8"/>
    <n v="2.1"/>
    <m/>
  </r>
  <r>
    <s v="Drug overdose death rates"/>
    <x v="1"/>
    <n v="1"/>
    <x v="1"/>
    <n v="2"/>
    <x v="4"/>
    <x v="4"/>
    <x v="27"/>
    <x v="27"/>
    <x v="13"/>
    <n v="14"/>
    <s v="65-74 years"/>
    <n v="1.8"/>
    <n v="2.2999999999999998"/>
    <m/>
  </r>
  <r>
    <s v="Drug overdose death rates"/>
    <x v="1"/>
    <n v="1"/>
    <x v="1"/>
    <n v="2"/>
    <x v="4"/>
    <x v="4"/>
    <x v="27"/>
    <x v="27"/>
    <x v="14"/>
    <n v="15"/>
    <s v="65-74 years"/>
    <n v="1.8"/>
    <n v="2.7"/>
    <m/>
  </r>
  <r>
    <s v="Drug overdose death rates"/>
    <x v="1"/>
    <n v="1"/>
    <x v="1"/>
    <n v="2"/>
    <x v="4"/>
    <x v="4"/>
    <x v="27"/>
    <x v="27"/>
    <x v="15"/>
    <n v="16"/>
    <s v="65-74 years"/>
    <n v="1.8"/>
    <n v="3.3"/>
    <m/>
  </r>
  <r>
    <s v="Drug overdose death rates"/>
    <x v="1"/>
    <n v="1"/>
    <x v="1"/>
    <n v="2"/>
    <x v="4"/>
    <x v="4"/>
    <x v="27"/>
    <x v="27"/>
    <x v="16"/>
    <n v="17"/>
    <s v="65-74 years"/>
    <n v="1.8"/>
    <n v="3.5"/>
    <m/>
  </r>
  <r>
    <s v="Drug overdose death rates"/>
    <x v="1"/>
    <n v="1"/>
    <x v="1"/>
    <n v="2"/>
    <x v="4"/>
    <x v="4"/>
    <x v="27"/>
    <x v="27"/>
    <x v="17"/>
    <n v="18"/>
    <s v="65-74 years"/>
    <n v="1.8"/>
    <n v="4.2"/>
    <m/>
  </r>
  <r>
    <s v="Drug overdose death rates"/>
    <x v="1"/>
    <n v="1"/>
    <x v="1"/>
    <n v="2"/>
    <x v="4"/>
    <x v="4"/>
    <x v="27"/>
    <x v="27"/>
    <x v="18"/>
    <n v="19"/>
    <s v="65-74 years"/>
    <n v="1.8"/>
    <n v="4.9000000000000004"/>
    <m/>
  </r>
  <r>
    <s v="Drug overdose death rates"/>
    <x v="1"/>
    <n v="1"/>
    <x v="1"/>
    <n v="2"/>
    <x v="4"/>
    <x v="4"/>
    <x v="28"/>
    <x v="28"/>
    <x v="0"/>
    <n v="1"/>
    <s v="75-84 years"/>
    <n v="1.9"/>
    <n v="0.4"/>
    <m/>
  </r>
  <r>
    <s v="Drug overdose death rates"/>
    <x v="1"/>
    <n v="1"/>
    <x v="1"/>
    <n v="2"/>
    <x v="4"/>
    <x v="4"/>
    <x v="28"/>
    <x v="28"/>
    <x v="1"/>
    <n v="2"/>
    <s v="75-84 years"/>
    <n v="1.9"/>
    <n v="0.3"/>
    <m/>
  </r>
  <r>
    <s v="Drug overdose death rates"/>
    <x v="1"/>
    <n v="1"/>
    <x v="1"/>
    <n v="2"/>
    <x v="4"/>
    <x v="4"/>
    <x v="28"/>
    <x v="28"/>
    <x v="2"/>
    <n v="3"/>
    <s v="75-84 years"/>
    <n v="1.9"/>
    <n v="0.4"/>
    <m/>
  </r>
  <r>
    <s v="Drug overdose death rates"/>
    <x v="1"/>
    <n v="1"/>
    <x v="1"/>
    <n v="2"/>
    <x v="4"/>
    <x v="4"/>
    <x v="28"/>
    <x v="28"/>
    <x v="3"/>
    <n v="4"/>
    <s v="75-84 years"/>
    <n v="1.9"/>
    <n v="0.5"/>
    <m/>
  </r>
  <r>
    <s v="Drug overdose death rates"/>
    <x v="1"/>
    <n v="1"/>
    <x v="1"/>
    <n v="2"/>
    <x v="4"/>
    <x v="4"/>
    <x v="28"/>
    <x v="28"/>
    <x v="4"/>
    <n v="5"/>
    <s v="75-84 years"/>
    <n v="1.9"/>
    <n v="0.5"/>
    <m/>
  </r>
  <r>
    <s v="Drug overdose death rates"/>
    <x v="1"/>
    <n v="1"/>
    <x v="1"/>
    <n v="2"/>
    <x v="4"/>
    <x v="4"/>
    <x v="28"/>
    <x v="28"/>
    <x v="5"/>
    <n v="6"/>
    <s v="75-84 years"/>
    <n v="1.9"/>
    <n v="0.6"/>
    <m/>
  </r>
  <r>
    <s v="Drug overdose death rates"/>
    <x v="1"/>
    <n v="1"/>
    <x v="1"/>
    <n v="2"/>
    <x v="4"/>
    <x v="4"/>
    <x v="28"/>
    <x v="28"/>
    <x v="6"/>
    <n v="7"/>
    <s v="75-84 years"/>
    <n v="1.9"/>
    <n v="0.7"/>
    <m/>
  </r>
  <r>
    <s v="Drug overdose death rates"/>
    <x v="1"/>
    <n v="1"/>
    <x v="1"/>
    <n v="2"/>
    <x v="4"/>
    <x v="4"/>
    <x v="28"/>
    <x v="28"/>
    <x v="7"/>
    <n v="8"/>
    <s v="75-84 years"/>
    <n v="1.9"/>
    <n v="0.8"/>
    <m/>
  </r>
  <r>
    <s v="Drug overdose death rates"/>
    <x v="1"/>
    <n v="1"/>
    <x v="1"/>
    <n v="2"/>
    <x v="4"/>
    <x v="4"/>
    <x v="28"/>
    <x v="28"/>
    <x v="8"/>
    <n v="9"/>
    <s v="75-84 years"/>
    <n v="1.9"/>
    <n v="0.7"/>
    <m/>
  </r>
  <r>
    <s v="Drug overdose death rates"/>
    <x v="1"/>
    <n v="1"/>
    <x v="1"/>
    <n v="2"/>
    <x v="4"/>
    <x v="4"/>
    <x v="28"/>
    <x v="28"/>
    <x v="9"/>
    <n v="10"/>
    <s v="75-84 years"/>
    <n v="1.9"/>
    <n v="0.7"/>
    <m/>
  </r>
  <r>
    <s v="Drug overdose death rates"/>
    <x v="1"/>
    <n v="1"/>
    <x v="1"/>
    <n v="2"/>
    <x v="4"/>
    <x v="4"/>
    <x v="28"/>
    <x v="28"/>
    <x v="10"/>
    <n v="11"/>
    <s v="75-84 years"/>
    <n v="1.9"/>
    <n v="0.9"/>
    <m/>
  </r>
  <r>
    <s v="Drug overdose death rates"/>
    <x v="1"/>
    <n v="1"/>
    <x v="1"/>
    <n v="2"/>
    <x v="4"/>
    <x v="4"/>
    <x v="28"/>
    <x v="28"/>
    <x v="11"/>
    <n v="12"/>
    <s v="75-84 years"/>
    <n v="1.9"/>
    <n v="0.8"/>
    <m/>
  </r>
  <r>
    <s v="Drug overdose death rates"/>
    <x v="1"/>
    <n v="1"/>
    <x v="1"/>
    <n v="2"/>
    <x v="4"/>
    <x v="4"/>
    <x v="28"/>
    <x v="28"/>
    <x v="12"/>
    <n v="13"/>
    <s v="75-84 years"/>
    <n v="1.9"/>
    <n v="0.8"/>
    <m/>
  </r>
  <r>
    <s v="Drug overdose death rates"/>
    <x v="1"/>
    <n v="1"/>
    <x v="1"/>
    <n v="2"/>
    <x v="4"/>
    <x v="4"/>
    <x v="28"/>
    <x v="28"/>
    <x v="13"/>
    <n v="14"/>
    <s v="75-84 years"/>
    <n v="1.9"/>
    <n v="1"/>
    <m/>
  </r>
  <r>
    <s v="Drug overdose death rates"/>
    <x v="1"/>
    <n v="1"/>
    <x v="1"/>
    <n v="2"/>
    <x v="4"/>
    <x v="4"/>
    <x v="28"/>
    <x v="28"/>
    <x v="14"/>
    <n v="15"/>
    <s v="75-84 years"/>
    <n v="1.9"/>
    <n v="0.9"/>
    <m/>
  </r>
  <r>
    <s v="Drug overdose death rates"/>
    <x v="1"/>
    <n v="1"/>
    <x v="1"/>
    <n v="2"/>
    <x v="4"/>
    <x v="4"/>
    <x v="28"/>
    <x v="28"/>
    <x v="15"/>
    <n v="16"/>
    <s v="75-84 years"/>
    <n v="1.9"/>
    <n v="1"/>
    <m/>
  </r>
  <r>
    <s v="Drug overdose death rates"/>
    <x v="1"/>
    <n v="1"/>
    <x v="1"/>
    <n v="2"/>
    <x v="4"/>
    <x v="4"/>
    <x v="28"/>
    <x v="28"/>
    <x v="16"/>
    <n v="17"/>
    <s v="75-84 years"/>
    <n v="1.9"/>
    <n v="1.2"/>
    <m/>
  </r>
  <r>
    <s v="Drug overdose death rates"/>
    <x v="1"/>
    <n v="1"/>
    <x v="1"/>
    <n v="2"/>
    <x v="4"/>
    <x v="4"/>
    <x v="28"/>
    <x v="28"/>
    <x v="17"/>
    <n v="18"/>
    <s v="75-84 years"/>
    <n v="1.9"/>
    <n v="1.2"/>
    <m/>
  </r>
  <r>
    <s v="Drug overdose death rates"/>
    <x v="1"/>
    <n v="1"/>
    <x v="1"/>
    <n v="2"/>
    <x v="4"/>
    <x v="4"/>
    <x v="28"/>
    <x v="28"/>
    <x v="18"/>
    <n v="19"/>
    <s v="75-84 years"/>
    <n v="1.9"/>
    <n v="1.4"/>
    <m/>
  </r>
  <r>
    <s v="Drug overdose death rates"/>
    <x v="1"/>
    <n v="1"/>
    <x v="1"/>
    <n v="2"/>
    <x v="4"/>
    <x v="4"/>
    <x v="29"/>
    <x v="29"/>
    <x v="0"/>
    <n v="1"/>
    <s v="85 years and over"/>
    <n v="1.91"/>
    <m/>
    <s v="*"/>
  </r>
  <r>
    <s v="Drug overdose death rates"/>
    <x v="1"/>
    <n v="1"/>
    <x v="1"/>
    <n v="2"/>
    <x v="4"/>
    <x v="4"/>
    <x v="29"/>
    <x v="29"/>
    <x v="1"/>
    <n v="2"/>
    <s v="85 years and over"/>
    <n v="1.91"/>
    <m/>
    <s v="*"/>
  </r>
  <r>
    <s v="Drug overdose death rates"/>
    <x v="1"/>
    <n v="1"/>
    <x v="1"/>
    <n v="2"/>
    <x v="4"/>
    <x v="4"/>
    <x v="29"/>
    <x v="29"/>
    <x v="2"/>
    <n v="3"/>
    <s v="85 years and over"/>
    <n v="1.91"/>
    <n v="0.5"/>
    <m/>
  </r>
  <r>
    <s v="Drug overdose death rates"/>
    <x v="1"/>
    <n v="1"/>
    <x v="1"/>
    <n v="2"/>
    <x v="4"/>
    <x v="4"/>
    <x v="29"/>
    <x v="29"/>
    <x v="3"/>
    <n v="4"/>
    <s v="85 years and over"/>
    <n v="1.91"/>
    <n v="0.8"/>
    <m/>
  </r>
  <r>
    <s v="Drug overdose death rates"/>
    <x v="1"/>
    <n v="1"/>
    <x v="1"/>
    <n v="2"/>
    <x v="4"/>
    <x v="4"/>
    <x v="29"/>
    <x v="29"/>
    <x v="4"/>
    <n v="5"/>
    <s v="85 years and over"/>
    <n v="1.91"/>
    <n v="0.7"/>
    <m/>
  </r>
  <r>
    <s v="Drug overdose death rates"/>
    <x v="1"/>
    <n v="1"/>
    <x v="1"/>
    <n v="2"/>
    <x v="4"/>
    <x v="4"/>
    <x v="29"/>
    <x v="29"/>
    <x v="5"/>
    <n v="6"/>
    <s v="85 years and over"/>
    <n v="1.91"/>
    <n v="0.6"/>
    <m/>
  </r>
  <r>
    <s v="Drug overdose death rates"/>
    <x v="1"/>
    <n v="1"/>
    <x v="1"/>
    <n v="2"/>
    <x v="4"/>
    <x v="4"/>
    <x v="29"/>
    <x v="29"/>
    <x v="6"/>
    <n v="7"/>
    <s v="85 years and over"/>
    <n v="1.91"/>
    <n v="1"/>
    <m/>
  </r>
  <r>
    <s v="Drug overdose death rates"/>
    <x v="1"/>
    <n v="1"/>
    <x v="1"/>
    <n v="2"/>
    <x v="4"/>
    <x v="4"/>
    <x v="29"/>
    <x v="29"/>
    <x v="7"/>
    <n v="8"/>
    <s v="85 years and over"/>
    <n v="1.91"/>
    <n v="0.8"/>
    <m/>
  </r>
  <r>
    <s v="Drug overdose death rates"/>
    <x v="1"/>
    <n v="1"/>
    <x v="1"/>
    <n v="2"/>
    <x v="4"/>
    <x v="4"/>
    <x v="29"/>
    <x v="29"/>
    <x v="8"/>
    <n v="9"/>
    <s v="85 years and over"/>
    <n v="1.91"/>
    <n v="1.1000000000000001"/>
    <m/>
  </r>
  <r>
    <s v="Drug overdose death rates"/>
    <x v="1"/>
    <n v="1"/>
    <x v="1"/>
    <n v="2"/>
    <x v="4"/>
    <x v="4"/>
    <x v="29"/>
    <x v="29"/>
    <x v="9"/>
    <n v="10"/>
    <s v="85 years and over"/>
    <n v="1.91"/>
    <n v="0.8"/>
    <m/>
  </r>
  <r>
    <s v="Drug overdose death rates"/>
    <x v="1"/>
    <n v="1"/>
    <x v="1"/>
    <n v="2"/>
    <x v="4"/>
    <x v="4"/>
    <x v="29"/>
    <x v="29"/>
    <x v="10"/>
    <n v="11"/>
    <s v="85 years and over"/>
    <n v="1.91"/>
    <n v="0.8"/>
    <m/>
  </r>
  <r>
    <s v="Drug overdose death rates"/>
    <x v="1"/>
    <n v="1"/>
    <x v="1"/>
    <n v="2"/>
    <x v="4"/>
    <x v="4"/>
    <x v="29"/>
    <x v="29"/>
    <x v="11"/>
    <n v="12"/>
    <s v="85 years and over"/>
    <n v="1.91"/>
    <n v="1.3"/>
    <m/>
  </r>
  <r>
    <s v="Drug overdose death rates"/>
    <x v="1"/>
    <n v="1"/>
    <x v="1"/>
    <n v="2"/>
    <x v="4"/>
    <x v="4"/>
    <x v="29"/>
    <x v="29"/>
    <x v="12"/>
    <n v="13"/>
    <s v="85 years and over"/>
    <n v="1.91"/>
    <n v="0.9"/>
    <m/>
  </r>
  <r>
    <s v="Drug overdose death rates"/>
    <x v="1"/>
    <n v="1"/>
    <x v="1"/>
    <n v="2"/>
    <x v="4"/>
    <x v="4"/>
    <x v="29"/>
    <x v="29"/>
    <x v="13"/>
    <n v="14"/>
    <s v="85 years and over"/>
    <n v="1.91"/>
    <n v="0.9"/>
    <m/>
  </r>
  <r>
    <s v="Drug overdose death rates"/>
    <x v="1"/>
    <n v="1"/>
    <x v="1"/>
    <n v="2"/>
    <x v="4"/>
    <x v="4"/>
    <x v="29"/>
    <x v="29"/>
    <x v="14"/>
    <n v="15"/>
    <s v="85 years and over"/>
    <n v="1.91"/>
    <n v="1"/>
    <m/>
  </r>
  <r>
    <s v="Drug overdose death rates"/>
    <x v="1"/>
    <n v="1"/>
    <x v="1"/>
    <n v="2"/>
    <x v="4"/>
    <x v="4"/>
    <x v="29"/>
    <x v="29"/>
    <x v="15"/>
    <n v="16"/>
    <s v="85 years and over"/>
    <n v="1.91"/>
    <n v="1.1000000000000001"/>
    <m/>
  </r>
  <r>
    <s v="Drug overdose death rates"/>
    <x v="1"/>
    <n v="1"/>
    <x v="1"/>
    <n v="2"/>
    <x v="4"/>
    <x v="4"/>
    <x v="29"/>
    <x v="29"/>
    <x v="16"/>
    <n v="17"/>
    <s v="85 years and over"/>
    <n v="1.91"/>
    <n v="0.9"/>
    <m/>
  </r>
  <r>
    <s v="Drug overdose death rates"/>
    <x v="1"/>
    <n v="1"/>
    <x v="1"/>
    <n v="2"/>
    <x v="4"/>
    <x v="4"/>
    <x v="29"/>
    <x v="29"/>
    <x v="17"/>
    <n v="18"/>
    <s v="85 years and over"/>
    <n v="1.91"/>
    <n v="0.9"/>
    <m/>
  </r>
  <r>
    <s v="Drug overdose death rates"/>
    <x v="1"/>
    <n v="1"/>
    <x v="1"/>
    <n v="2"/>
    <x v="4"/>
    <x v="4"/>
    <x v="29"/>
    <x v="29"/>
    <x v="18"/>
    <n v="19"/>
    <s v="85 years and over"/>
    <n v="1.91"/>
    <n v="1.2"/>
    <m/>
  </r>
  <r>
    <s v="Drug overdose death rates"/>
    <x v="1"/>
    <n v="1"/>
    <x v="1"/>
    <n v="2"/>
    <x v="1"/>
    <x v="1"/>
    <x v="1"/>
    <x v="1"/>
    <x v="0"/>
    <n v="1"/>
    <s v="All ages"/>
    <n v="1.1000000000000001"/>
    <n v="4.4000000000000004"/>
    <m/>
  </r>
  <r>
    <s v="Drug overdose death rates"/>
    <x v="1"/>
    <n v="1"/>
    <x v="1"/>
    <n v="2"/>
    <x v="1"/>
    <x v="1"/>
    <x v="1"/>
    <x v="1"/>
    <x v="1"/>
    <n v="2"/>
    <s v="All ages"/>
    <n v="1.1000000000000001"/>
    <n v="4.4000000000000004"/>
    <m/>
  </r>
  <r>
    <s v="Drug overdose death rates"/>
    <x v="1"/>
    <n v="1"/>
    <x v="1"/>
    <n v="2"/>
    <x v="1"/>
    <x v="1"/>
    <x v="1"/>
    <x v="1"/>
    <x v="2"/>
    <n v="3"/>
    <s v="All ages"/>
    <n v="1.1000000000000001"/>
    <n v="4.8"/>
    <m/>
  </r>
  <r>
    <s v="Drug overdose death rates"/>
    <x v="1"/>
    <n v="1"/>
    <x v="1"/>
    <n v="2"/>
    <x v="1"/>
    <x v="1"/>
    <x v="1"/>
    <x v="1"/>
    <x v="3"/>
    <n v="4"/>
    <s v="All ages"/>
    <n v="1.1000000000000001"/>
    <n v="5.8"/>
    <m/>
  </r>
  <r>
    <s v="Drug overdose death rates"/>
    <x v="1"/>
    <n v="1"/>
    <x v="1"/>
    <n v="2"/>
    <x v="1"/>
    <x v="1"/>
    <x v="1"/>
    <x v="1"/>
    <x v="4"/>
    <n v="5"/>
    <s v="All ages"/>
    <n v="1.1000000000000001"/>
    <n v="6.2"/>
    <m/>
  </r>
  <r>
    <s v="Drug overdose death rates"/>
    <x v="1"/>
    <n v="1"/>
    <x v="1"/>
    <n v="2"/>
    <x v="1"/>
    <x v="1"/>
    <x v="1"/>
    <x v="1"/>
    <x v="5"/>
    <n v="6"/>
    <s v="All ages"/>
    <n v="1.1000000000000001"/>
    <n v="6.3"/>
    <m/>
  </r>
  <r>
    <s v="Drug overdose death rates"/>
    <x v="1"/>
    <n v="1"/>
    <x v="1"/>
    <n v="2"/>
    <x v="1"/>
    <x v="1"/>
    <x v="1"/>
    <x v="1"/>
    <x v="6"/>
    <n v="7"/>
    <s v="All ages"/>
    <n v="1.1000000000000001"/>
    <n v="6.7"/>
    <m/>
  </r>
  <r>
    <s v="Drug overdose death rates"/>
    <x v="1"/>
    <n v="1"/>
    <x v="1"/>
    <n v="2"/>
    <x v="1"/>
    <x v="1"/>
    <x v="1"/>
    <x v="1"/>
    <x v="7"/>
    <n v="8"/>
    <s v="All ages"/>
    <n v="1.1000000000000001"/>
    <n v="7.9"/>
    <m/>
  </r>
  <r>
    <s v="Drug overdose death rates"/>
    <x v="1"/>
    <n v="1"/>
    <x v="1"/>
    <n v="2"/>
    <x v="1"/>
    <x v="1"/>
    <x v="1"/>
    <x v="1"/>
    <x v="8"/>
    <n v="9"/>
    <s v="All ages"/>
    <n v="1.1000000000000001"/>
    <n v="8.1"/>
    <m/>
  </r>
  <r>
    <s v="Drug overdose death rates"/>
    <x v="1"/>
    <n v="1"/>
    <x v="1"/>
    <n v="2"/>
    <x v="1"/>
    <x v="1"/>
    <x v="1"/>
    <x v="1"/>
    <x v="9"/>
    <n v="10"/>
    <s v="All ages"/>
    <n v="1.1000000000000001"/>
    <n v="8.5"/>
    <m/>
  </r>
  <r>
    <s v="Drug overdose death rates"/>
    <x v="1"/>
    <n v="1"/>
    <x v="1"/>
    <n v="2"/>
    <x v="1"/>
    <x v="1"/>
    <x v="1"/>
    <x v="1"/>
    <x v="10"/>
    <n v="11"/>
    <s v="All ages"/>
    <n v="1.1000000000000001"/>
    <n v="8.6999999999999993"/>
    <m/>
  </r>
  <r>
    <s v="Drug overdose death rates"/>
    <x v="1"/>
    <n v="1"/>
    <x v="1"/>
    <n v="2"/>
    <x v="1"/>
    <x v="1"/>
    <x v="1"/>
    <x v="1"/>
    <x v="11"/>
    <n v="12"/>
    <s v="All ages"/>
    <n v="1.1000000000000001"/>
    <n v="8.8000000000000007"/>
    <m/>
  </r>
  <r>
    <s v="Drug overdose death rates"/>
    <x v="1"/>
    <n v="1"/>
    <x v="1"/>
    <n v="2"/>
    <x v="1"/>
    <x v="1"/>
    <x v="1"/>
    <x v="1"/>
    <x v="12"/>
    <n v="13"/>
    <s v="All ages"/>
    <n v="1.1000000000000001"/>
    <n v="9.4"/>
    <m/>
  </r>
  <r>
    <s v="Drug overdose death rates"/>
    <x v="1"/>
    <n v="1"/>
    <x v="1"/>
    <n v="2"/>
    <x v="1"/>
    <x v="1"/>
    <x v="1"/>
    <x v="1"/>
    <x v="13"/>
    <n v="14"/>
    <s v="All ages"/>
    <n v="1.1000000000000001"/>
    <n v="9.5"/>
    <m/>
  </r>
  <r>
    <s v="Drug overdose death rates"/>
    <x v="1"/>
    <n v="1"/>
    <x v="1"/>
    <n v="2"/>
    <x v="1"/>
    <x v="1"/>
    <x v="1"/>
    <x v="1"/>
    <x v="14"/>
    <n v="15"/>
    <s v="All ages"/>
    <n v="1.1000000000000001"/>
    <n v="10.3"/>
    <m/>
  </r>
  <r>
    <s v="Drug overdose death rates"/>
    <x v="1"/>
    <n v="1"/>
    <x v="1"/>
    <n v="2"/>
    <x v="1"/>
    <x v="1"/>
    <x v="1"/>
    <x v="1"/>
    <x v="15"/>
    <n v="16"/>
    <s v="All ages"/>
    <n v="1.1000000000000001"/>
    <n v="11.7"/>
    <m/>
  </r>
  <r>
    <s v="Drug overdose death rates"/>
    <x v="1"/>
    <n v="1"/>
    <x v="1"/>
    <n v="2"/>
    <x v="1"/>
    <x v="1"/>
    <x v="1"/>
    <x v="1"/>
    <x v="16"/>
    <n v="17"/>
    <s v="All ages"/>
    <n v="1.1000000000000001"/>
    <n v="13.7"/>
    <m/>
  </r>
  <r>
    <s v="Drug overdose death rates"/>
    <x v="1"/>
    <n v="1"/>
    <x v="1"/>
    <n v="2"/>
    <x v="1"/>
    <x v="1"/>
    <x v="1"/>
    <x v="1"/>
    <x v="17"/>
    <n v="18"/>
    <s v="All ages"/>
    <n v="1.1000000000000001"/>
    <n v="17.899999999999999"/>
    <m/>
  </r>
  <r>
    <s v="Drug overdose death rates"/>
    <x v="1"/>
    <n v="1"/>
    <x v="1"/>
    <n v="2"/>
    <x v="1"/>
    <x v="1"/>
    <x v="1"/>
    <x v="1"/>
    <x v="18"/>
    <n v="19"/>
    <s v="All ages"/>
    <n v="1.1000000000000001"/>
    <n v="20.2"/>
    <m/>
  </r>
  <r>
    <s v="Drug overdose death rates"/>
    <x v="1"/>
    <n v="1"/>
    <x v="1"/>
    <n v="2"/>
    <x v="1"/>
    <x v="1"/>
    <x v="2"/>
    <x v="2"/>
    <x v="0"/>
    <n v="1"/>
    <s v="All ages"/>
    <n v="1.1000000000000001"/>
    <n v="1.4"/>
    <m/>
  </r>
  <r>
    <s v="Drug overdose death rates"/>
    <x v="1"/>
    <n v="1"/>
    <x v="1"/>
    <n v="2"/>
    <x v="1"/>
    <x v="1"/>
    <x v="2"/>
    <x v="2"/>
    <x v="1"/>
    <n v="2"/>
    <s v="All ages"/>
    <n v="1.1000000000000001"/>
    <n v="1.6"/>
    <m/>
  </r>
  <r>
    <s v="Drug overdose death rates"/>
    <x v="1"/>
    <n v="1"/>
    <x v="1"/>
    <n v="2"/>
    <x v="1"/>
    <x v="1"/>
    <x v="2"/>
    <x v="2"/>
    <x v="2"/>
    <n v="3"/>
    <s v="All ages"/>
    <n v="1.1000000000000001"/>
    <n v="1.9"/>
    <m/>
  </r>
  <r>
    <s v="Drug overdose death rates"/>
    <x v="1"/>
    <n v="1"/>
    <x v="1"/>
    <n v="2"/>
    <x v="1"/>
    <x v="1"/>
    <x v="2"/>
    <x v="2"/>
    <x v="3"/>
    <n v="4"/>
    <s v="All ages"/>
    <n v="1.1000000000000001"/>
    <n v="2.6"/>
    <m/>
  </r>
  <r>
    <s v="Drug overdose death rates"/>
    <x v="1"/>
    <n v="1"/>
    <x v="1"/>
    <n v="2"/>
    <x v="1"/>
    <x v="1"/>
    <x v="2"/>
    <x v="2"/>
    <x v="4"/>
    <n v="5"/>
    <s v="All ages"/>
    <n v="1.1000000000000001"/>
    <n v="2.8"/>
    <m/>
  </r>
  <r>
    <s v="Drug overdose death rates"/>
    <x v="1"/>
    <n v="1"/>
    <x v="1"/>
    <n v="2"/>
    <x v="1"/>
    <x v="1"/>
    <x v="2"/>
    <x v="2"/>
    <x v="5"/>
    <n v="6"/>
    <s v="All ages"/>
    <n v="1.1000000000000001"/>
    <n v="3.1"/>
    <m/>
  </r>
  <r>
    <s v="Drug overdose death rates"/>
    <x v="1"/>
    <n v="1"/>
    <x v="1"/>
    <n v="2"/>
    <x v="1"/>
    <x v="1"/>
    <x v="2"/>
    <x v="2"/>
    <x v="6"/>
    <n v="7"/>
    <s v="All ages"/>
    <n v="1.1000000000000001"/>
    <n v="3.4"/>
    <m/>
  </r>
  <r>
    <s v="Drug overdose death rates"/>
    <x v="1"/>
    <n v="1"/>
    <x v="1"/>
    <n v="2"/>
    <x v="1"/>
    <x v="1"/>
    <x v="2"/>
    <x v="2"/>
    <x v="7"/>
    <n v="8"/>
    <s v="All ages"/>
    <n v="1.1000000000000001"/>
    <n v="3.9"/>
    <m/>
  </r>
  <r>
    <s v="Drug overdose death rates"/>
    <x v="1"/>
    <n v="1"/>
    <x v="1"/>
    <n v="2"/>
    <x v="1"/>
    <x v="1"/>
    <x v="2"/>
    <x v="2"/>
    <x v="8"/>
    <n v="9"/>
    <s v="All ages"/>
    <n v="1.1000000000000001"/>
    <n v="4.3"/>
    <m/>
  </r>
  <r>
    <s v="Drug overdose death rates"/>
    <x v="1"/>
    <n v="1"/>
    <x v="1"/>
    <n v="2"/>
    <x v="1"/>
    <x v="1"/>
    <x v="2"/>
    <x v="2"/>
    <x v="9"/>
    <n v="10"/>
    <s v="All ages"/>
    <n v="1.1000000000000001"/>
    <n v="4.4000000000000004"/>
    <m/>
  </r>
  <r>
    <s v="Drug overdose death rates"/>
    <x v="1"/>
    <n v="1"/>
    <x v="1"/>
    <n v="2"/>
    <x v="1"/>
    <x v="1"/>
    <x v="2"/>
    <x v="2"/>
    <x v="10"/>
    <n v="11"/>
    <s v="All ages"/>
    <n v="1.1000000000000001"/>
    <n v="4.7"/>
    <m/>
  </r>
  <r>
    <s v="Drug overdose death rates"/>
    <x v="1"/>
    <n v="1"/>
    <x v="1"/>
    <n v="2"/>
    <x v="1"/>
    <x v="1"/>
    <x v="2"/>
    <x v="2"/>
    <x v="11"/>
    <n v="12"/>
    <s v="All ages"/>
    <n v="1.1000000000000001"/>
    <n v="4.9000000000000004"/>
    <m/>
  </r>
  <r>
    <s v="Drug overdose death rates"/>
    <x v="1"/>
    <n v="1"/>
    <x v="1"/>
    <n v="2"/>
    <x v="1"/>
    <x v="1"/>
    <x v="2"/>
    <x v="2"/>
    <x v="12"/>
    <n v="13"/>
    <s v="All ages"/>
    <n v="1.1000000000000001"/>
    <n v="5.3"/>
    <m/>
  </r>
  <r>
    <s v="Drug overdose death rates"/>
    <x v="1"/>
    <n v="1"/>
    <x v="1"/>
    <n v="2"/>
    <x v="1"/>
    <x v="1"/>
    <x v="2"/>
    <x v="2"/>
    <x v="13"/>
    <n v="14"/>
    <s v="All ages"/>
    <n v="1.1000000000000001"/>
    <n v="5.3"/>
    <m/>
  </r>
  <r>
    <s v="Drug overdose death rates"/>
    <x v="1"/>
    <n v="1"/>
    <x v="1"/>
    <n v="2"/>
    <x v="1"/>
    <x v="1"/>
    <x v="2"/>
    <x v="2"/>
    <x v="14"/>
    <n v="15"/>
    <s v="All ages"/>
    <n v="1.1000000000000001"/>
    <n v="5.6"/>
    <m/>
  </r>
  <r>
    <s v="Drug overdose death rates"/>
    <x v="1"/>
    <n v="1"/>
    <x v="1"/>
    <n v="2"/>
    <x v="1"/>
    <x v="1"/>
    <x v="2"/>
    <x v="2"/>
    <x v="15"/>
    <n v="16"/>
    <s v="All ages"/>
    <n v="1.1000000000000001"/>
    <n v="6.3"/>
    <m/>
  </r>
  <r>
    <s v="Drug overdose death rates"/>
    <x v="1"/>
    <n v="1"/>
    <x v="1"/>
    <n v="2"/>
    <x v="1"/>
    <x v="1"/>
    <x v="2"/>
    <x v="2"/>
    <x v="16"/>
    <n v="17"/>
    <s v="All ages"/>
    <n v="1.1000000000000001"/>
    <n v="7"/>
    <m/>
  </r>
  <r>
    <s v="Drug overdose death rates"/>
    <x v="1"/>
    <n v="1"/>
    <x v="1"/>
    <n v="2"/>
    <x v="1"/>
    <x v="1"/>
    <x v="2"/>
    <x v="2"/>
    <x v="17"/>
    <n v="18"/>
    <s v="All ages"/>
    <n v="1.1000000000000001"/>
    <n v="8.4"/>
    <m/>
  </r>
  <r>
    <s v="Drug overdose death rates"/>
    <x v="1"/>
    <n v="1"/>
    <x v="1"/>
    <n v="2"/>
    <x v="1"/>
    <x v="1"/>
    <x v="2"/>
    <x v="2"/>
    <x v="18"/>
    <n v="19"/>
    <s v="All ages"/>
    <n v="1.1000000000000001"/>
    <n v="9.1999999999999993"/>
    <m/>
  </r>
  <r>
    <s v="Drug overdose death rates"/>
    <x v="1"/>
    <n v="1"/>
    <x v="1"/>
    <n v="2"/>
    <x v="5"/>
    <x v="5"/>
    <x v="30"/>
    <x v="30"/>
    <x v="0"/>
    <n v="1"/>
    <s v="Under 15 years"/>
    <n v="1.2"/>
    <m/>
    <s v="*"/>
  </r>
  <r>
    <s v="Drug overdose death rates"/>
    <x v="1"/>
    <n v="1"/>
    <x v="1"/>
    <n v="2"/>
    <x v="5"/>
    <x v="5"/>
    <x v="30"/>
    <x v="30"/>
    <x v="1"/>
    <n v="2"/>
    <s v="Under 15 years"/>
    <n v="1.2"/>
    <n v="0.1"/>
    <m/>
  </r>
  <r>
    <s v="Drug overdose death rates"/>
    <x v="1"/>
    <n v="1"/>
    <x v="1"/>
    <n v="2"/>
    <x v="5"/>
    <x v="5"/>
    <x v="30"/>
    <x v="30"/>
    <x v="2"/>
    <n v="3"/>
    <s v="Under 15 years"/>
    <n v="1.2"/>
    <n v="0.1"/>
    <m/>
  </r>
  <r>
    <s v="Drug overdose death rates"/>
    <x v="1"/>
    <n v="1"/>
    <x v="1"/>
    <n v="2"/>
    <x v="5"/>
    <x v="5"/>
    <x v="30"/>
    <x v="30"/>
    <x v="3"/>
    <n v="4"/>
    <s v="Under 15 years"/>
    <n v="1.2"/>
    <n v="0.1"/>
    <m/>
  </r>
  <r>
    <s v="Drug overdose death rates"/>
    <x v="1"/>
    <n v="1"/>
    <x v="1"/>
    <n v="2"/>
    <x v="5"/>
    <x v="5"/>
    <x v="30"/>
    <x v="30"/>
    <x v="4"/>
    <n v="5"/>
    <s v="Under 15 years"/>
    <n v="1.2"/>
    <n v="0.1"/>
    <m/>
  </r>
  <r>
    <s v="Drug overdose death rates"/>
    <x v="1"/>
    <n v="1"/>
    <x v="1"/>
    <n v="2"/>
    <x v="5"/>
    <x v="5"/>
    <x v="30"/>
    <x v="30"/>
    <x v="5"/>
    <n v="6"/>
    <s v="Under 15 years"/>
    <n v="1.2"/>
    <n v="0.1"/>
    <m/>
  </r>
  <r>
    <s v="Drug overdose death rates"/>
    <x v="1"/>
    <n v="1"/>
    <x v="1"/>
    <n v="2"/>
    <x v="5"/>
    <x v="5"/>
    <x v="30"/>
    <x v="30"/>
    <x v="6"/>
    <n v="7"/>
    <s v="Under 15 years"/>
    <n v="1.2"/>
    <n v="0.1"/>
    <m/>
  </r>
  <r>
    <s v="Drug overdose death rates"/>
    <x v="1"/>
    <n v="1"/>
    <x v="1"/>
    <n v="2"/>
    <x v="5"/>
    <x v="5"/>
    <x v="30"/>
    <x v="30"/>
    <x v="7"/>
    <n v="8"/>
    <s v="Under 15 years"/>
    <n v="1.2"/>
    <n v="0.1"/>
    <m/>
  </r>
  <r>
    <s v="Drug overdose death rates"/>
    <x v="1"/>
    <n v="1"/>
    <x v="1"/>
    <n v="2"/>
    <x v="5"/>
    <x v="5"/>
    <x v="30"/>
    <x v="30"/>
    <x v="8"/>
    <n v="9"/>
    <s v="Under 15 years"/>
    <n v="1.2"/>
    <n v="0.1"/>
    <m/>
  </r>
  <r>
    <s v="Drug overdose death rates"/>
    <x v="1"/>
    <n v="1"/>
    <x v="1"/>
    <n v="2"/>
    <x v="5"/>
    <x v="5"/>
    <x v="30"/>
    <x v="30"/>
    <x v="9"/>
    <n v="10"/>
    <s v="Under 15 years"/>
    <n v="1.2"/>
    <n v="0.1"/>
    <m/>
  </r>
  <r>
    <s v="Drug overdose death rates"/>
    <x v="1"/>
    <n v="1"/>
    <x v="1"/>
    <n v="2"/>
    <x v="5"/>
    <x v="5"/>
    <x v="30"/>
    <x v="30"/>
    <x v="10"/>
    <n v="11"/>
    <s v="Under 15 years"/>
    <n v="1.2"/>
    <n v="0.1"/>
    <m/>
  </r>
  <r>
    <s v="Drug overdose death rates"/>
    <x v="1"/>
    <n v="1"/>
    <x v="1"/>
    <n v="2"/>
    <x v="5"/>
    <x v="5"/>
    <x v="30"/>
    <x v="30"/>
    <x v="11"/>
    <n v="12"/>
    <s v="Under 15 years"/>
    <n v="1.2"/>
    <n v="0.2"/>
    <m/>
  </r>
  <r>
    <s v="Drug overdose death rates"/>
    <x v="1"/>
    <n v="1"/>
    <x v="1"/>
    <n v="2"/>
    <x v="5"/>
    <x v="5"/>
    <x v="30"/>
    <x v="30"/>
    <x v="12"/>
    <n v="13"/>
    <s v="Under 15 years"/>
    <n v="1.2"/>
    <n v="0.1"/>
    <m/>
  </r>
  <r>
    <s v="Drug overdose death rates"/>
    <x v="1"/>
    <n v="1"/>
    <x v="1"/>
    <n v="2"/>
    <x v="5"/>
    <x v="5"/>
    <x v="30"/>
    <x v="30"/>
    <x v="13"/>
    <n v="14"/>
    <s v="Under 15 years"/>
    <n v="1.2"/>
    <n v="0.1"/>
    <m/>
  </r>
  <r>
    <s v="Drug overdose death rates"/>
    <x v="1"/>
    <n v="1"/>
    <x v="1"/>
    <n v="2"/>
    <x v="5"/>
    <x v="5"/>
    <x v="30"/>
    <x v="30"/>
    <x v="14"/>
    <n v="15"/>
    <s v="Under 15 years"/>
    <n v="1.2"/>
    <n v="0.1"/>
    <m/>
  </r>
  <r>
    <s v="Drug overdose death rates"/>
    <x v="1"/>
    <n v="1"/>
    <x v="1"/>
    <n v="2"/>
    <x v="5"/>
    <x v="5"/>
    <x v="30"/>
    <x v="30"/>
    <x v="15"/>
    <n v="16"/>
    <s v="Under 15 years"/>
    <n v="1.2"/>
    <n v="0.1"/>
    <m/>
  </r>
  <r>
    <s v="Drug overdose death rates"/>
    <x v="1"/>
    <n v="1"/>
    <x v="1"/>
    <n v="2"/>
    <x v="5"/>
    <x v="5"/>
    <x v="30"/>
    <x v="30"/>
    <x v="16"/>
    <n v="17"/>
    <s v="Under 15 years"/>
    <n v="1.2"/>
    <n v="0.1"/>
    <m/>
  </r>
  <r>
    <s v="Drug overdose death rates"/>
    <x v="1"/>
    <n v="1"/>
    <x v="1"/>
    <n v="2"/>
    <x v="5"/>
    <x v="5"/>
    <x v="30"/>
    <x v="30"/>
    <x v="17"/>
    <n v="18"/>
    <s v="Under 15 years"/>
    <n v="1.2"/>
    <n v="0.1"/>
    <m/>
  </r>
  <r>
    <s v="Drug overdose death rates"/>
    <x v="1"/>
    <n v="1"/>
    <x v="1"/>
    <n v="2"/>
    <x v="5"/>
    <x v="5"/>
    <x v="30"/>
    <x v="30"/>
    <x v="18"/>
    <n v="19"/>
    <s v="Under 15 years"/>
    <n v="1.2"/>
    <n v="0.1"/>
    <m/>
  </r>
  <r>
    <s v="Drug overdose death rates"/>
    <x v="1"/>
    <n v="1"/>
    <x v="1"/>
    <n v="2"/>
    <x v="5"/>
    <x v="5"/>
    <x v="31"/>
    <x v="31"/>
    <x v="0"/>
    <n v="1"/>
    <s v="15-24 years"/>
    <n v="1.3"/>
    <n v="2.4"/>
    <m/>
  </r>
  <r>
    <s v="Drug overdose death rates"/>
    <x v="1"/>
    <n v="1"/>
    <x v="1"/>
    <n v="2"/>
    <x v="5"/>
    <x v="5"/>
    <x v="31"/>
    <x v="31"/>
    <x v="1"/>
    <n v="2"/>
    <s v="15-24 years"/>
    <n v="1.3"/>
    <n v="2.9"/>
    <m/>
  </r>
  <r>
    <s v="Drug overdose death rates"/>
    <x v="1"/>
    <n v="1"/>
    <x v="1"/>
    <n v="2"/>
    <x v="5"/>
    <x v="5"/>
    <x v="31"/>
    <x v="31"/>
    <x v="2"/>
    <n v="3"/>
    <s v="15-24 years"/>
    <n v="1.3"/>
    <n v="3.6"/>
    <m/>
  </r>
  <r>
    <s v="Drug overdose death rates"/>
    <x v="1"/>
    <n v="1"/>
    <x v="1"/>
    <n v="2"/>
    <x v="5"/>
    <x v="5"/>
    <x v="31"/>
    <x v="31"/>
    <x v="3"/>
    <n v="4"/>
    <s v="15-24 years"/>
    <n v="1.3"/>
    <n v="4.3"/>
    <m/>
  </r>
  <r>
    <s v="Drug overdose death rates"/>
    <x v="1"/>
    <n v="1"/>
    <x v="1"/>
    <n v="2"/>
    <x v="5"/>
    <x v="5"/>
    <x v="31"/>
    <x v="31"/>
    <x v="4"/>
    <n v="5"/>
    <s v="15-24 years"/>
    <n v="1.3"/>
    <n v="5.2"/>
    <m/>
  </r>
  <r>
    <s v="Drug overdose death rates"/>
    <x v="1"/>
    <n v="1"/>
    <x v="1"/>
    <n v="2"/>
    <x v="5"/>
    <x v="5"/>
    <x v="31"/>
    <x v="31"/>
    <x v="5"/>
    <n v="6"/>
    <s v="15-24 years"/>
    <n v="1.3"/>
    <n v="5.9"/>
    <m/>
  </r>
  <r>
    <s v="Drug overdose death rates"/>
    <x v="1"/>
    <n v="1"/>
    <x v="1"/>
    <n v="2"/>
    <x v="5"/>
    <x v="5"/>
    <x v="31"/>
    <x v="31"/>
    <x v="6"/>
    <n v="7"/>
    <s v="15-24 years"/>
    <n v="1.3"/>
    <n v="6"/>
    <m/>
  </r>
  <r>
    <s v="Drug overdose death rates"/>
    <x v="1"/>
    <n v="1"/>
    <x v="1"/>
    <n v="2"/>
    <x v="5"/>
    <x v="5"/>
    <x v="31"/>
    <x v="31"/>
    <x v="7"/>
    <n v="8"/>
    <s v="15-24 years"/>
    <n v="1.3"/>
    <n v="7.5"/>
    <m/>
  </r>
  <r>
    <s v="Drug overdose death rates"/>
    <x v="1"/>
    <n v="1"/>
    <x v="1"/>
    <n v="2"/>
    <x v="5"/>
    <x v="5"/>
    <x v="31"/>
    <x v="31"/>
    <x v="8"/>
    <n v="9"/>
    <s v="15-24 years"/>
    <n v="1.3"/>
    <n v="7.6"/>
    <m/>
  </r>
  <r>
    <s v="Drug overdose death rates"/>
    <x v="1"/>
    <n v="1"/>
    <x v="1"/>
    <n v="2"/>
    <x v="5"/>
    <x v="5"/>
    <x v="31"/>
    <x v="31"/>
    <x v="9"/>
    <n v="10"/>
    <s v="15-24 years"/>
    <n v="1.3"/>
    <n v="8.1"/>
    <m/>
  </r>
  <r>
    <s v="Drug overdose death rates"/>
    <x v="1"/>
    <n v="1"/>
    <x v="1"/>
    <n v="2"/>
    <x v="5"/>
    <x v="5"/>
    <x v="31"/>
    <x v="31"/>
    <x v="10"/>
    <n v="11"/>
    <s v="15-24 years"/>
    <n v="1.3"/>
    <n v="7.7"/>
    <m/>
  </r>
  <r>
    <s v="Drug overdose death rates"/>
    <x v="1"/>
    <n v="1"/>
    <x v="1"/>
    <n v="2"/>
    <x v="5"/>
    <x v="5"/>
    <x v="31"/>
    <x v="31"/>
    <x v="11"/>
    <n v="12"/>
    <s v="15-24 years"/>
    <n v="1.3"/>
    <n v="8"/>
    <m/>
  </r>
  <r>
    <s v="Drug overdose death rates"/>
    <x v="1"/>
    <n v="1"/>
    <x v="1"/>
    <n v="2"/>
    <x v="5"/>
    <x v="5"/>
    <x v="31"/>
    <x v="31"/>
    <x v="12"/>
    <n v="13"/>
    <s v="15-24 years"/>
    <n v="1.3"/>
    <n v="8.6"/>
    <m/>
  </r>
  <r>
    <s v="Drug overdose death rates"/>
    <x v="1"/>
    <n v="1"/>
    <x v="1"/>
    <n v="2"/>
    <x v="5"/>
    <x v="5"/>
    <x v="31"/>
    <x v="31"/>
    <x v="13"/>
    <n v="14"/>
    <s v="15-24 years"/>
    <n v="1.3"/>
    <n v="7.9"/>
    <m/>
  </r>
  <r>
    <s v="Drug overdose death rates"/>
    <x v="1"/>
    <n v="1"/>
    <x v="1"/>
    <n v="2"/>
    <x v="5"/>
    <x v="5"/>
    <x v="31"/>
    <x v="31"/>
    <x v="14"/>
    <n v="15"/>
    <s v="15-24 years"/>
    <n v="1.3"/>
    <n v="8.1999999999999993"/>
    <m/>
  </r>
  <r>
    <s v="Drug overdose death rates"/>
    <x v="1"/>
    <n v="1"/>
    <x v="1"/>
    <n v="2"/>
    <x v="5"/>
    <x v="5"/>
    <x v="31"/>
    <x v="31"/>
    <x v="15"/>
    <n v="16"/>
    <s v="15-24 years"/>
    <n v="1.3"/>
    <n v="8.9"/>
    <m/>
  </r>
  <r>
    <s v="Drug overdose death rates"/>
    <x v="1"/>
    <n v="1"/>
    <x v="1"/>
    <n v="2"/>
    <x v="5"/>
    <x v="5"/>
    <x v="31"/>
    <x v="31"/>
    <x v="16"/>
    <n v="17"/>
    <s v="15-24 years"/>
    <n v="1.3"/>
    <n v="9.8000000000000007"/>
    <m/>
  </r>
  <r>
    <s v="Drug overdose death rates"/>
    <x v="1"/>
    <n v="1"/>
    <x v="1"/>
    <n v="2"/>
    <x v="5"/>
    <x v="5"/>
    <x v="31"/>
    <x v="31"/>
    <x v="17"/>
    <n v="18"/>
    <s v="15-24 years"/>
    <n v="1.3"/>
    <n v="13.4"/>
    <m/>
  </r>
  <r>
    <s v="Drug overdose death rates"/>
    <x v="1"/>
    <n v="1"/>
    <x v="1"/>
    <n v="2"/>
    <x v="5"/>
    <x v="5"/>
    <x v="31"/>
    <x v="31"/>
    <x v="18"/>
    <n v="19"/>
    <s v="15-24 years"/>
    <n v="1.3"/>
    <n v="13"/>
    <m/>
  </r>
  <r>
    <s v="Drug overdose death rates"/>
    <x v="1"/>
    <n v="1"/>
    <x v="1"/>
    <n v="2"/>
    <x v="5"/>
    <x v="5"/>
    <x v="32"/>
    <x v="32"/>
    <x v="0"/>
    <n v="1"/>
    <s v="25-34 years"/>
    <n v="1.4"/>
    <n v="6.3"/>
    <m/>
  </r>
  <r>
    <s v="Drug overdose death rates"/>
    <x v="1"/>
    <n v="1"/>
    <x v="1"/>
    <n v="2"/>
    <x v="5"/>
    <x v="5"/>
    <x v="32"/>
    <x v="32"/>
    <x v="1"/>
    <n v="2"/>
    <s v="25-34 years"/>
    <n v="1.4"/>
    <n v="6.2"/>
    <m/>
  </r>
  <r>
    <s v="Drug overdose death rates"/>
    <x v="1"/>
    <n v="1"/>
    <x v="1"/>
    <n v="2"/>
    <x v="5"/>
    <x v="5"/>
    <x v="32"/>
    <x v="32"/>
    <x v="2"/>
    <n v="3"/>
    <s v="25-34 years"/>
    <n v="1.4"/>
    <n v="6.6"/>
    <m/>
  </r>
  <r>
    <s v="Drug overdose death rates"/>
    <x v="1"/>
    <n v="1"/>
    <x v="1"/>
    <n v="2"/>
    <x v="5"/>
    <x v="5"/>
    <x v="32"/>
    <x v="32"/>
    <x v="3"/>
    <n v="4"/>
    <s v="25-34 years"/>
    <n v="1.4"/>
    <n v="8.1999999999999993"/>
    <m/>
  </r>
  <r>
    <s v="Drug overdose death rates"/>
    <x v="1"/>
    <n v="1"/>
    <x v="1"/>
    <n v="2"/>
    <x v="5"/>
    <x v="5"/>
    <x v="32"/>
    <x v="32"/>
    <x v="4"/>
    <n v="5"/>
    <s v="25-34 years"/>
    <n v="1.4"/>
    <n v="8.9"/>
    <m/>
  </r>
  <r>
    <s v="Drug overdose death rates"/>
    <x v="1"/>
    <n v="1"/>
    <x v="1"/>
    <n v="2"/>
    <x v="5"/>
    <x v="5"/>
    <x v="32"/>
    <x v="32"/>
    <x v="5"/>
    <n v="6"/>
    <s v="25-34 years"/>
    <n v="1.4"/>
    <n v="9.4"/>
    <m/>
  </r>
  <r>
    <s v="Drug overdose death rates"/>
    <x v="1"/>
    <n v="1"/>
    <x v="1"/>
    <n v="2"/>
    <x v="5"/>
    <x v="5"/>
    <x v="32"/>
    <x v="32"/>
    <x v="6"/>
    <n v="7"/>
    <s v="25-34 years"/>
    <n v="1.4"/>
    <n v="10.5"/>
    <m/>
  </r>
  <r>
    <s v="Drug overdose death rates"/>
    <x v="1"/>
    <n v="1"/>
    <x v="1"/>
    <n v="2"/>
    <x v="5"/>
    <x v="5"/>
    <x v="32"/>
    <x v="32"/>
    <x v="7"/>
    <n v="8"/>
    <s v="25-34 years"/>
    <n v="1.4"/>
    <n v="13.1"/>
    <m/>
  </r>
  <r>
    <s v="Drug overdose death rates"/>
    <x v="1"/>
    <n v="1"/>
    <x v="1"/>
    <n v="2"/>
    <x v="5"/>
    <x v="5"/>
    <x v="32"/>
    <x v="32"/>
    <x v="8"/>
    <n v="9"/>
    <s v="25-34 years"/>
    <n v="1.4"/>
    <n v="13.9"/>
    <m/>
  </r>
  <r>
    <s v="Drug overdose death rates"/>
    <x v="1"/>
    <n v="1"/>
    <x v="1"/>
    <n v="2"/>
    <x v="5"/>
    <x v="5"/>
    <x v="32"/>
    <x v="32"/>
    <x v="9"/>
    <n v="10"/>
    <s v="25-34 years"/>
    <n v="1.4"/>
    <n v="14.7"/>
    <m/>
  </r>
  <r>
    <s v="Drug overdose death rates"/>
    <x v="1"/>
    <n v="1"/>
    <x v="1"/>
    <n v="2"/>
    <x v="5"/>
    <x v="5"/>
    <x v="32"/>
    <x v="32"/>
    <x v="10"/>
    <n v="11"/>
    <s v="25-34 years"/>
    <n v="1.4"/>
    <n v="15.6"/>
    <m/>
  </r>
  <r>
    <s v="Drug overdose death rates"/>
    <x v="1"/>
    <n v="1"/>
    <x v="1"/>
    <n v="2"/>
    <x v="5"/>
    <x v="5"/>
    <x v="32"/>
    <x v="32"/>
    <x v="11"/>
    <n v="12"/>
    <s v="25-34 years"/>
    <n v="1.4"/>
    <n v="16.2"/>
    <m/>
  </r>
  <r>
    <s v="Drug overdose death rates"/>
    <x v="1"/>
    <n v="1"/>
    <x v="1"/>
    <n v="2"/>
    <x v="5"/>
    <x v="5"/>
    <x v="32"/>
    <x v="32"/>
    <x v="12"/>
    <n v="13"/>
    <s v="25-34 years"/>
    <n v="1.4"/>
    <n v="17.899999999999999"/>
    <m/>
  </r>
  <r>
    <s v="Drug overdose death rates"/>
    <x v="1"/>
    <n v="1"/>
    <x v="1"/>
    <n v="2"/>
    <x v="5"/>
    <x v="5"/>
    <x v="32"/>
    <x v="32"/>
    <x v="13"/>
    <n v="14"/>
    <s v="25-34 years"/>
    <n v="1.4"/>
    <n v="17.8"/>
    <m/>
  </r>
  <r>
    <s v="Drug overdose death rates"/>
    <x v="1"/>
    <n v="1"/>
    <x v="1"/>
    <n v="2"/>
    <x v="5"/>
    <x v="5"/>
    <x v="32"/>
    <x v="32"/>
    <x v="14"/>
    <n v="15"/>
    <s v="25-34 years"/>
    <n v="1.4"/>
    <n v="19.7"/>
    <m/>
  </r>
  <r>
    <s v="Drug overdose death rates"/>
    <x v="1"/>
    <n v="1"/>
    <x v="1"/>
    <n v="2"/>
    <x v="5"/>
    <x v="5"/>
    <x v="32"/>
    <x v="32"/>
    <x v="15"/>
    <n v="16"/>
    <s v="25-34 years"/>
    <n v="1.4"/>
    <n v="23.4"/>
    <m/>
  </r>
  <r>
    <s v="Drug overdose death rates"/>
    <x v="1"/>
    <n v="1"/>
    <x v="1"/>
    <n v="2"/>
    <x v="5"/>
    <x v="5"/>
    <x v="32"/>
    <x v="32"/>
    <x v="16"/>
    <n v="17"/>
    <s v="25-34 years"/>
    <n v="1.4"/>
    <n v="28.2"/>
    <m/>
  </r>
  <r>
    <s v="Drug overdose death rates"/>
    <x v="1"/>
    <n v="1"/>
    <x v="1"/>
    <n v="2"/>
    <x v="5"/>
    <x v="5"/>
    <x v="32"/>
    <x v="32"/>
    <x v="17"/>
    <n v="18"/>
    <s v="25-34 years"/>
    <n v="1.4"/>
    <n v="37.299999999999997"/>
    <m/>
  </r>
  <r>
    <s v="Drug overdose death rates"/>
    <x v="1"/>
    <n v="1"/>
    <x v="1"/>
    <n v="2"/>
    <x v="5"/>
    <x v="5"/>
    <x v="32"/>
    <x v="32"/>
    <x v="18"/>
    <n v="19"/>
    <s v="25-34 years"/>
    <n v="1.4"/>
    <n v="41.7"/>
    <m/>
  </r>
  <r>
    <s v="Drug overdose death rates"/>
    <x v="1"/>
    <n v="1"/>
    <x v="1"/>
    <n v="2"/>
    <x v="5"/>
    <x v="5"/>
    <x v="33"/>
    <x v="33"/>
    <x v="0"/>
    <n v="1"/>
    <s v="35-44 years"/>
    <n v="1.5"/>
    <n v="10.9"/>
    <m/>
  </r>
  <r>
    <s v="Drug overdose death rates"/>
    <x v="1"/>
    <n v="1"/>
    <x v="1"/>
    <n v="2"/>
    <x v="5"/>
    <x v="5"/>
    <x v="33"/>
    <x v="33"/>
    <x v="1"/>
    <n v="2"/>
    <s v="35-44 years"/>
    <n v="1.5"/>
    <n v="10.7"/>
    <m/>
  </r>
  <r>
    <s v="Drug overdose death rates"/>
    <x v="1"/>
    <n v="1"/>
    <x v="1"/>
    <n v="2"/>
    <x v="5"/>
    <x v="5"/>
    <x v="33"/>
    <x v="33"/>
    <x v="2"/>
    <n v="3"/>
    <s v="35-44 years"/>
    <n v="1.5"/>
    <n v="11"/>
    <m/>
  </r>
  <r>
    <s v="Drug overdose death rates"/>
    <x v="1"/>
    <n v="1"/>
    <x v="1"/>
    <n v="2"/>
    <x v="5"/>
    <x v="5"/>
    <x v="33"/>
    <x v="33"/>
    <x v="3"/>
    <n v="4"/>
    <s v="35-44 years"/>
    <n v="1.5"/>
    <n v="12.9"/>
    <m/>
  </r>
  <r>
    <s v="Drug overdose death rates"/>
    <x v="1"/>
    <n v="1"/>
    <x v="1"/>
    <n v="2"/>
    <x v="5"/>
    <x v="5"/>
    <x v="33"/>
    <x v="33"/>
    <x v="4"/>
    <n v="5"/>
    <s v="35-44 years"/>
    <n v="1.5"/>
    <n v="13"/>
    <m/>
  </r>
  <r>
    <s v="Drug overdose death rates"/>
    <x v="1"/>
    <n v="1"/>
    <x v="1"/>
    <n v="2"/>
    <x v="5"/>
    <x v="5"/>
    <x v="33"/>
    <x v="33"/>
    <x v="5"/>
    <n v="6"/>
    <s v="35-44 years"/>
    <n v="1.5"/>
    <n v="12.5"/>
    <m/>
  </r>
  <r>
    <s v="Drug overdose death rates"/>
    <x v="1"/>
    <n v="1"/>
    <x v="1"/>
    <n v="2"/>
    <x v="5"/>
    <x v="5"/>
    <x v="33"/>
    <x v="33"/>
    <x v="6"/>
    <n v="7"/>
    <s v="35-44 years"/>
    <n v="1.5"/>
    <n v="12.3"/>
    <m/>
  </r>
  <r>
    <s v="Drug overdose death rates"/>
    <x v="1"/>
    <n v="1"/>
    <x v="1"/>
    <n v="2"/>
    <x v="5"/>
    <x v="5"/>
    <x v="33"/>
    <x v="33"/>
    <x v="7"/>
    <n v="8"/>
    <s v="35-44 years"/>
    <n v="1.5"/>
    <n v="14.2"/>
    <m/>
  </r>
  <r>
    <s v="Drug overdose death rates"/>
    <x v="1"/>
    <n v="1"/>
    <x v="1"/>
    <n v="2"/>
    <x v="5"/>
    <x v="5"/>
    <x v="33"/>
    <x v="33"/>
    <x v="8"/>
    <n v="9"/>
    <s v="35-44 years"/>
    <n v="1.5"/>
    <n v="14.1"/>
    <m/>
  </r>
  <r>
    <s v="Drug overdose death rates"/>
    <x v="1"/>
    <n v="1"/>
    <x v="1"/>
    <n v="2"/>
    <x v="5"/>
    <x v="5"/>
    <x v="33"/>
    <x v="33"/>
    <x v="9"/>
    <n v="10"/>
    <s v="35-44 years"/>
    <n v="1.5"/>
    <n v="14.4"/>
    <m/>
  </r>
  <r>
    <s v="Drug overdose death rates"/>
    <x v="1"/>
    <n v="1"/>
    <x v="1"/>
    <n v="2"/>
    <x v="5"/>
    <x v="5"/>
    <x v="33"/>
    <x v="33"/>
    <x v="10"/>
    <n v="11"/>
    <s v="35-44 years"/>
    <n v="1.5"/>
    <n v="14.8"/>
    <m/>
  </r>
  <r>
    <s v="Drug overdose death rates"/>
    <x v="1"/>
    <n v="1"/>
    <x v="1"/>
    <n v="2"/>
    <x v="5"/>
    <x v="5"/>
    <x v="33"/>
    <x v="33"/>
    <x v="11"/>
    <n v="12"/>
    <s v="35-44 years"/>
    <n v="1.5"/>
    <n v="14.7"/>
    <m/>
  </r>
  <r>
    <s v="Drug overdose death rates"/>
    <x v="1"/>
    <n v="1"/>
    <x v="1"/>
    <n v="2"/>
    <x v="5"/>
    <x v="5"/>
    <x v="33"/>
    <x v="33"/>
    <x v="12"/>
    <n v="13"/>
    <s v="35-44 years"/>
    <n v="1.5"/>
    <n v="15.6"/>
    <m/>
  </r>
  <r>
    <s v="Drug overdose death rates"/>
    <x v="1"/>
    <n v="1"/>
    <x v="1"/>
    <n v="2"/>
    <x v="5"/>
    <x v="5"/>
    <x v="33"/>
    <x v="33"/>
    <x v="13"/>
    <n v="14"/>
    <s v="35-44 years"/>
    <n v="1.5"/>
    <n v="16.3"/>
    <m/>
  </r>
  <r>
    <s v="Drug overdose death rates"/>
    <x v="1"/>
    <n v="1"/>
    <x v="1"/>
    <n v="2"/>
    <x v="5"/>
    <x v="5"/>
    <x v="33"/>
    <x v="33"/>
    <x v="14"/>
    <n v="15"/>
    <s v="35-44 years"/>
    <n v="1.5"/>
    <n v="16.899999999999999"/>
    <m/>
  </r>
  <r>
    <s v="Drug overdose death rates"/>
    <x v="1"/>
    <n v="1"/>
    <x v="1"/>
    <n v="2"/>
    <x v="5"/>
    <x v="5"/>
    <x v="33"/>
    <x v="33"/>
    <x v="15"/>
    <n v="16"/>
    <s v="35-44 years"/>
    <n v="1.5"/>
    <n v="20.100000000000001"/>
    <m/>
  </r>
  <r>
    <s v="Drug overdose death rates"/>
    <x v="1"/>
    <n v="1"/>
    <x v="1"/>
    <n v="2"/>
    <x v="5"/>
    <x v="5"/>
    <x v="33"/>
    <x v="33"/>
    <x v="16"/>
    <n v="17"/>
    <s v="35-44 years"/>
    <n v="1.5"/>
    <n v="24.5"/>
    <m/>
  </r>
  <r>
    <s v="Drug overdose death rates"/>
    <x v="1"/>
    <n v="1"/>
    <x v="1"/>
    <n v="2"/>
    <x v="5"/>
    <x v="5"/>
    <x v="33"/>
    <x v="33"/>
    <x v="17"/>
    <n v="18"/>
    <s v="35-44 years"/>
    <n v="1.5"/>
    <n v="33.299999999999997"/>
    <m/>
  </r>
  <r>
    <s v="Drug overdose death rates"/>
    <x v="1"/>
    <n v="1"/>
    <x v="1"/>
    <n v="2"/>
    <x v="5"/>
    <x v="5"/>
    <x v="33"/>
    <x v="33"/>
    <x v="18"/>
    <n v="19"/>
    <s v="35-44 years"/>
    <n v="1.5"/>
    <n v="38.1"/>
    <m/>
  </r>
  <r>
    <s v="Drug overdose death rates"/>
    <x v="1"/>
    <n v="1"/>
    <x v="1"/>
    <n v="2"/>
    <x v="5"/>
    <x v="5"/>
    <x v="34"/>
    <x v="34"/>
    <x v="0"/>
    <n v="1"/>
    <s v="45-54 years"/>
    <n v="1.6"/>
    <n v="8.1999999999999993"/>
    <m/>
  </r>
  <r>
    <s v="Drug overdose death rates"/>
    <x v="1"/>
    <n v="1"/>
    <x v="1"/>
    <n v="2"/>
    <x v="5"/>
    <x v="5"/>
    <x v="34"/>
    <x v="34"/>
    <x v="1"/>
    <n v="2"/>
    <s v="45-54 years"/>
    <n v="1.6"/>
    <n v="8.6"/>
    <m/>
  </r>
  <r>
    <s v="Drug overdose death rates"/>
    <x v="1"/>
    <n v="1"/>
    <x v="1"/>
    <n v="2"/>
    <x v="5"/>
    <x v="5"/>
    <x v="34"/>
    <x v="34"/>
    <x v="2"/>
    <n v="3"/>
    <s v="45-54 years"/>
    <n v="1.6"/>
    <n v="9.4"/>
    <m/>
  </r>
  <r>
    <s v="Drug overdose death rates"/>
    <x v="1"/>
    <n v="1"/>
    <x v="1"/>
    <n v="2"/>
    <x v="5"/>
    <x v="5"/>
    <x v="34"/>
    <x v="34"/>
    <x v="3"/>
    <n v="4"/>
    <s v="45-54 years"/>
    <n v="1.6"/>
    <n v="11.4"/>
    <m/>
  </r>
  <r>
    <s v="Drug overdose death rates"/>
    <x v="1"/>
    <n v="1"/>
    <x v="1"/>
    <n v="2"/>
    <x v="5"/>
    <x v="5"/>
    <x v="34"/>
    <x v="34"/>
    <x v="4"/>
    <n v="5"/>
    <s v="45-54 years"/>
    <n v="1.6"/>
    <n v="12.3"/>
    <m/>
  </r>
  <r>
    <s v="Drug overdose death rates"/>
    <x v="1"/>
    <n v="1"/>
    <x v="1"/>
    <n v="2"/>
    <x v="5"/>
    <x v="5"/>
    <x v="34"/>
    <x v="34"/>
    <x v="5"/>
    <n v="6"/>
    <s v="45-54 years"/>
    <n v="1.6"/>
    <n v="12.3"/>
    <m/>
  </r>
  <r>
    <s v="Drug overdose death rates"/>
    <x v="1"/>
    <n v="1"/>
    <x v="1"/>
    <n v="2"/>
    <x v="5"/>
    <x v="5"/>
    <x v="34"/>
    <x v="34"/>
    <x v="6"/>
    <n v="7"/>
    <s v="45-54 years"/>
    <n v="1.6"/>
    <n v="13.6"/>
    <m/>
  </r>
  <r>
    <s v="Drug overdose death rates"/>
    <x v="1"/>
    <n v="1"/>
    <x v="1"/>
    <n v="2"/>
    <x v="5"/>
    <x v="5"/>
    <x v="34"/>
    <x v="34"/>
    <x v="7"/>
    <n v="8"/>
    <s v="45-54 years"/>
    <n v="1.6"/>
    <n v="15.3"/>
    <m/>
  </r>
  <r>
    <s v="Drug overdose death rates"/>
    <x v="1"/>
    <n v="1"/>
    <x v="1"/>
    <n v="2"/>
    <x v="5"/>
    <x v="5"/>
    <x v="34"/>
    <x v="34"/>
    <x v="8"/>
    <n v="9"/>
    <s v="45-54 years"/>
    <n v="1.6"/>
    <n v="14.8"/>
    <m/>
  </r>
  <r>
    <s v="Drug overdose death rates"/>
    <x v="1"/>
    <n v="1"/>
    <x v="1"/>
    <n v="2"/>
    <x v="5"/>
    <x v="5"/>
    <x v="34"/>
    <x v="34"/>
    <x v="9"/>
    <n v="10"/>
    <s v="45-54 years"/>
    <n v="1.6"/>
    <n v="16"/>
    <m/>
  </r>
  <r>
    <s v="Drug overdose death rates"/>
    <x v="1"/>
    <n v="1"/>
    <x v="1"/>
    <n v="2"/>
    <x v="5"/>
    <x v="5"/>
    <x v="34"/>
    <x v="34"/>
    <x v="10"/>
    <n v="11"/>
    <s v="45-54 years"/>
    <n v="1.6"/>
    <n v="15.8"/>
    <m/>
  </r>
  <r>
    <s v="Drug overdose death rates"/>
    <x v="1"/>
    <n v="1"/>
    <x v="1"/>
    <n v="2"/>
    <x v="5"/>
    <x v="5"/>
    <x v="34"/>
    <x v="34"/>
    <x v="11"/>
    <n v="12"/>
    <s v="45-54 years"/>
    <n v="1.6"/>
    <n v="15.4"/>
    <m/>
  </r>
  <r>
    <s v="Drug overdose death rates"/>
    <x v="1"/>
    <n v="1"/>
    <x v="1"/>
    <n v="2"/>
    <x v="5"/>
    <x v="5"/>
    <x v="34"/>
    <x v="34"/>
    <x v="12"/>
    <n v="13"/>
    <s v="45-54 years"/>
    <n v="1.6"/>
    <n v="16.3"/>
    <m/>
  </r>
  <r>
    <s v="Drug overdose death rates"/>
    <x v="1"/>
    <n v="1"/>
    <x v="1"/>
    <n v="2"/>
    <x v="5"/>
    <x v="5"/>
    <x v="34"/>
    <x v="34"/>
    <x v="13"/>
    <n v="14"/>
    <s v="45-54 years"/>
    <n v="1.6"/>
    <n v="16.600000000000001"/>
    <m/>
  </r>
  <r>
    <s v="Drug overdose death rates"/>
    <x v="1"/>
    <n v="1"/>
    <x v="1"/>
    <n v="2"/>
    <x v="5"/>
    <x v="5"/>
    <x v="34"/>
    <x v="34"/>
    <x v="14"/>
    <n v="15"/>
    <s v="45-54 years"/>
    <n v="1.6"/>
    <n v="17.399999999999999"/>
    <m/>
  </r>
  <r>
    <s v="Drug overdose death rates"/>
    <x v="1"/>
    <n v="1"/>
    <x v="1"/>
    <n v="2"/>
    <x v="5"/>
    <x v="5"/>
    <x v="34"/>
    <x v="34"/>
    <x v="15"/>
    <n v="16"/>
    <s v="45-54 years"/>
    <n v="1.6"/>
    <n v="19.2"/>
    <m/>
  </r>
  <r>
    <s v="Drug overdose death rates"/>
    <x v="1"/>
    <n v="1"/>
    <x v="1"/>
    <n v="2"/>
    <x v="5"/>
    <x v="5"/>
    <x v="34"/>
    <x v="34"/>
    <x v="16"/>
    <n v="17"/>
    <s v="45-54 years"/>
    <n v="1.6"/>
    <n v="21.2"/>
    <m/>
  </r>
  <r>
    <s v="Drug overdose death rates"/>
    <x v="1"/>
    <n v="1"/>
    <x v="1"/>
    <n v="2"/>
    <x v="5"/>
    <x v="5"/>
    <x v="34"/>
    <x v="34"/>
    <x v="17"/>
    <n v="18"/>
    <s v="45-54 years"/>
    <n v="1.6"/>
    <n v="26.8"/>
    <m/>
  </r>
  <r>
    <s v="Drug overdose death rates"/>
    <x v="1"/>
    <n v="1"/>
    <x v="1"/>
    <n v="2"/>
    <x v="5"/>
    <x v="5"/>
    <x v="34"/>
    <x v="34"/>
    <x v="18"/>
    <n v="19"/>
    <s v="45-54 years"/>
    <n v="1.6"/>
    <n v="31.5"/>
    <m/>
  </r>
  <r>
    <s v="Drug overdose death rates"/>
    <x v="1"/>
    <n v="1"/>
    <x v="1"/>
    <n v="2"/>
    <x v="5"/>
    <x v="5"/>
    <x v="35"/>
    <x v="35"/>
    <x v="0"/>
    <n v="1"/>
    <s v="55-64 years"/>
    <n v="1.7"/>
    <n v="2"/>
    <m/>
  </r>
  <r>
    <s v="Drug overdose death rates"/>
    <x v="1"/>
    <n v="1"/>
    <x v="1"/>
    <n v="2"/>
    <x v="5"/>
    <x v="5"/>
    <x v="35"/>
    <x v="35"/>
    <x v="1"/>
    <n v="2"/>
    <s v="55-64 years"/>
    <n v="1.7"/>
    <n v="1.9"/>
    <m/>
  </r>
  <r>
    <s v="Drug overdose death rates"/>
    <x v="1"/>
    <n v="1"/>
    <x v="1"/>
    <n v="2"/>
    <x v="5"/>
    <x v="5"/>
    <x v="35"/>
    <x v="35"/>
    <x v="2"/>
    <n v="3"/>
    <s v="55-64 years"/>
    <n v="1.7"/>
    <n v="2.4"/>
    <m/>
  </r>
  <r>
    <s v="Drug overdose death rates"/>
    <x v="1"/>
    <n v="1"/>
    <x v="1"/>
    <n v="2"/>
    <x v="5"/>
    <x v="5"/>
    <x v="35"/>
    <x v="35"/>
    <x v="3"/>
    <n v="4"/>
    <s v="55-64 years"/>
    <n v="1.7"/>
    <n v="3.1"/>
    <m/>
  </r>
  <r>
    <s v="Drug overdose death rates"/>
    <x v="1"/>
    <n v="1"/>
    <x v="1"/>
    <n v="2"/>
    <x v="5"/>
    <x v="5"/>
    <x v="35"/>
    <x v="35"/>
    <x v="4"/>
    <n v="5"/>
    <s v="55-64 years"/>
    <n v="1.7"/>
    <n v="3.6"/>
    <m/>
  </r>
  <r>
    <s v="Drug overdose death rates"/>
    <x v="1"/>
    <n v="1"/>
    <x v="1"/>
    <n v="2"/>
    <x v="5"/>
    <x v="5"/>
    <x v="35"/>
    <x v="35"/>
    <x v="5"/>
    <n v="6"/>
    <s v="55-64 years"/>
    <n v="1.7"/>
    <n v="4.0999999999999996"/>
    <m/>
  </r>
  <r>
    <s v="Drug overdose death rates"/>
    <x v="1"/>
    <n v="1"/>
    <x v="1"/>
    <n v="2"/>
    <x v="5"/>
    <x v="5"/>
    <x v="35"/>
    <x v="35"/>
    <x v="6"/>
    <n v="7"/>
    <s v="55-64 years"/>
    <n v="1.7"/>
    <n v="4.7"/>
    <m/>
  </r>
  <r>
    <s v="Drug overdose death rates"/>
    <x v="1"/>
    <n v="1"/>
    <x v="1"/>
    <n v="2"/>
    <x v="5"/>
    <x v="5"/>
    <x v="35"/>
    <x v="35"/>
    <x v="7"/>
    <n v="8"/>
    <s v="55-64 years"/>
    <n v="1.7"/>
    <n v="5.6"/>
    <m/>
  </r>
  <r>
    <s v="Drug overdose death rates"/>
    <x v="1"/>
    <n v="1"/>
    <x v="1"/>
    <n v="2"/>
    <x v="5"/>
    <x v="5"/>
    <x v="35"/>
    <x v="35"/>
    <x v="8"/>
    <n v="9"/>
    <s v="55-64 years"/>
    <n v="1.7"/>
    <n v="6.5"/>
    <m/>
  </r>
  <r>
    <s v="Drug overdose death rates"/>
    <x v="1"/>
    <n v="1"/>
    <x v="1"/>
    <n v="2"/>
    <x v="5"/>
    <x v="5"/>
    <x v="35"/>
    <x v="35"/>
    <x v="9"/>
    <n v="10"/>
    <s v="55-64 years"/>
    <n v="1.7"/>
    <n v="7.3"/>
    <m/>
  </r>
  <r>
    <s v="Drug overdose death rates"/>
    <x v="1"/>
    <n v="1"/>
    <x v="1"/>
    <n v="2"/>
    <x v="5"/>
    <x v="5"/>
    <x v="35"/>
    <x v="35"/>
    <x v="10"/>
    <n v="11"/>
    <s v="55-64 years"/>
    <n v="1.7"/>
    <n v="8.3000000000000007"/>
    <m/>
  </r>
  <r>
    <s v="Drug overdose death rates"/>
    <x v="1"/>
    <n v="1"/>
    <x v="1"/>
    <n v="2"/>
    <x v="5"/>
    <x v="5"/>
    <x v="35"/>
    <x v="35"/>
    <x v="11"/>
    <n v="12"/>
    <s v="55-64 years"/>
    <n v="1.7"/>
    <n v="8.6999999999999993"/>
    <m/>
  </r>
  <r>
    <s v="Drug overdose death rates"/>
    <x v="1"/>
    <n v="1"/>
    <x v="1"/>
    <n v="2"/>
    <x v="5"/>
    <x v="5"/>
    <x v="35"/>
    <x v="35"/>
    <x v="12"/>
    <n v="13"/>
    <s v="55-64 years"/>
    <n v="1.7"/>
    <n v="9.1999999999999993"/>
    <m/>
  </r>
  <r>
    <s v="Drug overdose death rates"/>
    <x v="1"/>
    <n v="1"/>
    <x v="1"/>
    <n v="2"/>
    <x v="5"/>
    <x v="5"/>
    <x v="35"/>
    <x v="35"/>
    <x v="13"/>
    <n v="14"/>
    <s v="55-64 years"/>
    <n v="1.7"/>
    <n v="10.1"/>
    <m/>
  </r>
  <r>
    <s v="Drug overdose death rates"/>
    <x v="1"/>
    <n v="1"/>
    <x v="1"/>
    <n v="2"/>
    <x v="5"/>
    <x v="5"/>
    <x v="35"/>
    <x v="35"/>
    <x v="14"/>
    <n v="15"/>
    <s v="55-64 years"/>
    <n v="1.7"/>
    <n v="11.9"/>
    <m/>
  </r>
  <r>
    <s v="Drug overdose death rates"/>
    <x v="1"/>
    <n v="1"/>
    <x v="1"/>
    <n v="2"/>
    <x v="5"/>
    <x v="5"/>
    <x v="35"/>
    <x v="35"/>
    <x v="15"/>
    <n v="16"/>
    <s v="55-64 years"/>
    <n v="1.7"/>
    <n v="13.4"/>
    <m/>
  </r>
  <r>
    <s v="Drug overdose death rates"/>
    <x v="1"/>
    <n v="1"/>
    <x v="1"/>
    <n v="2"/>
    <x v="5"/>
    <x v="5"/>
    <x v="35"/>
    <x v="35"/>
    <x v="16"/>
    <n v="17"/>
    <s v="55-64 years"/>
    <n v="1.7"/>
    <n v="15.3"/>
    <m/>
  </r>
  <r>
    <s v="Drug overdose death rates"/>
    <x v="1"/>
    <n v="1"/>
    <x v="1"/>
    <n v="2"/>
    <x v="5"/>
    <x v="5"/>
    <x v="35"/>
    <x v="35"/>
    <x v="17"/>
    <n v="18"/>
    <s v="55-64 years"/>
    <n v="1.7"/>
    <n v="19.3"/>
    <m/>
  </r>
  <r>
    <s v="Drug overdose death rates"/>
    <x v="1"/>
    <n v="1"/>
    <x v="1"/>
    <n v="2"/>
    <x v="5"/>
    <x v="5"/>
    <x v="35"/>
    <x v="35"/>
    <x v="18"/>
    <n v="19"/>
    <s v="55-64 years"/>
    <n v="1.7"/>
    <n v="22.1"/>
    <m/>
  </r>
  <r>
    <s v="Drug overdose death rates"/>
    <x v="1"/>
    <n v="1"/>
    <x v="1"/>
    <n v="2"/>
    <x v="5"/>
    <x v="5"/>
    <x v="36"/>
    <x v="36"/>
    <x v="0"/>
    <n v="1"/>
    <s v="65-74 years"/>
    <n v="1.8"/>
    <n v="0.7"/>
    <m/>
  </r>
  <r>
    <s v="Drug overdose death rates"/>
    <x v="1"/>
    <n v="1"/>
    <x v="1"/>
    <n v="2"/>
    <x v="5"/>
    <x v="5"/>
    <x v="36"/>
    <x v="36"/>
    <x v="1"/>
    <n v="2"/>
    <s v="65-74 years"/>
    <n v="1.8"/>
    <n v="0.5"/>
    <m/>
  </r>
  <r>
    <s v="Drug overdose death rates"/>
    <x v="1"/>
    <n v="1"/>
    <x v="1"/>
    <n v="2"/>
    <x v="5"/>
    <x v="5"/>
    <x v="36"/>
    <x v="36"/>
    <x v="2"/>
    <n v="3"/>
    <s v="65-74 years"/>
    <n v="1.8"/>
    <n v="0.6"/>
    <m/>
  </r>
  <r>
    <s v="Drug overdose death rates"/>
    <x v="1"/>
    <n v="1"/>
    <x v="1"/>
    <n v="2"/>
    <x v="5"/>
    <x v="5"/>
    <x v="36"/>
    <x v="36"/>
    <x v="3"/>
    <n v="4"/>
    <s v="65-74 years"/>
    <n v="1.8"/>
    <n v="0.8"/>
    <m/>
  </r>
  <r>
    <s v="Drug overdose death rates"/>
    <x v="1"/>
    <n v="1"/>
    <x v="1"/>
    <n v="2"/>
    <x v="5"/>
    <x v="5"/>
    <x v="36"/>
    <x v="36"/>
    <x v="4"/>
    <n v="5"/>
    <s v="65-74 years"/>
    <n v="1.8"/>
    <n v="1"/>
    <m/>
  </r>
  <r>
    <s v="Drug overdose death rates"/>
    <x v="1"/>
    <n v="1"/>
    <x v="1"/>
    <n v="2"/>
    <x v="5"/>
    <x v="5"/>
    <x v="36"/>
    <x v="36"/>
    <x v="5"/>
    <n v="6"/>
    <s v="65-74 years"/>
    <n v="1.8"/>
    <n v="1"/>
    <m/>
  </r>
  <r>
    <s v="Drug overdose death rates"/>
    <x v="1"/>
    <n v="1"/>
    <x v="1"/>
    <n v="2"/>
    <x v="5"/>
    <x v="5"/>
    <x v="36"/>
    <x v="36"/>
    <x v="6"/>
    <n v="7"/>
    <s v="65-74 years"/>
    <n v="1.8"/>
    <n v="1"/>
    <m/>
  </r>
  <r>
    <s v="Drug overdose death rates"/>
    <x v="1"/>
    <n v="1"/>
    <x v="1"/>
    <n v="2"/>
    <x v="5"/>
    <x v="5"/>
    <x v="36"/>
    <x v="36"/>
    <x v="7"/>
    <n v="8"/>
    <s v="65-74 years"/>
    <n v="1.8"/>
    <n v="1.3"/>
    <m/>
  </r>
  <r>
    <s v="Drug overdose death rates"/>
    <x v="1"/>
    <n v="1"/>
    <x v="1"/>
    <n v="2"/>
    <x v="5"/>
    <x v="5"/>
    <x v="36"/>
    <x v="36"/>
    <x v="8"/>
    <n v="9"/>
    <s v="65-74 years"/>
    <n v="1.8"/>
    <n v="1.4"/>
    <m/>
  </r>
  <r>
    <s v="Drug overdose death rates"/>
    <x v="1"/>
    <n v="1"/>
    <x v="1"/>
    <n v="2"/>
    <x v="5"/>
    <x v="5"/>
    <x v="36"/>
    <x v="36"/>
    <x v="9"/>
    <n v="10"/>
    <s v="65-74 years"/>
    <n v="1.8"/>
    <n v="1.8"/>
    <m/>
  </r>
  <r>
    <s v="Drug overdose death rates"/>
    <x v="1"/>
    <n v="1"/>
    <x v="1"/>
    <n v="2"/>
    <x v="5"/>
    <x v="5"/>
    <x v="36"/>
    <x v="36"/>
    <x v="10"/>
    <n v="11"/>
    <s v="65-74 years"/>
    <n v="1.8"/>
    <n v="1.9"/>
    <m/>
  </r>
  <r>
    <s v="Drug overdose death rates"/>
    <x v="1"/>
    <n v="1"/>
    <x v="1"/>
    <n v="2"/>
    <x v="5"/>
    <x v="5"/>
    <x v="36"/>
    <x v="36"/>
    <x v="11"/>
    <n v="12"/>
    <s v="65-74 years"/>
    <n v="1.8"/>
    <n v="1.6"/>
    <m/>
  </r>
  <r>
    <s v="Drug overdose death rates"/>
    <x v="1"/>
    <n v="1"/>
    <x v="1"/>
    <n v="2"/>
    <x v="5"/>
    <x v="5"/>
    <x v="36"/>
    <x v="36"/>
    <x v="12"/>
    <n v="13"/>
    <s v="65-74 years"/>
    <n v="1.8"/>
    <n v="2"/>
    <m/>
  </r>
  <r>
    <s v="Drug overdose death rates"/>
    <x v="1"/>
    <n v="1"/>
    <x v="1"/>
    <n v="2"/>
    <x v="5"/>
    <x v="5"/>
    <x v="36"/>
    <x v="36"/>
    <x v="13"/>
    <n v="14"/>
    <s v="65-74 years"/>
    <n v="1.8"/>
    <n v="2.4"/>
    <m/>
  </r>
  <r>
    <s v="Drug overdose death rates"/>
    <x v="1"/>
    <n v="1"/>
    <x v="1"/>
    <n v="2"/>
    <x v="5"/>
    <x v="5"/>
    <x v="36"/>
    <x v="36"/>
    <x v="14"/>
    <n v="15"/>
    <s v="65-74 years"/>
    <n v="1.8"/>
    <n v="2.8"/>
    <m/>
  </r>
  <r>
    <s v="Drug overdose death rates"/>
    <x v="1"/>
    <n v="1"/>
    <x v="1"/>
    <n v="2"/>
    <x v="5"/>
    <x v="5"/>
    <x v="36"/>
    <x v="36"/>
    <x v="15"/>
    <n v="16"/>
    <s v="65-74 years"/>
    <n v="1.8"/>
    <n v="3.4"/>
    <m/>
  </r>
  <r>
    <s v="Drug overdose death rates"/>
    <x v="1"/>
    <n v="1"/>
    <x v="1"/>
    <n v="2"/>
    <x v="5"/>
    <x v="5"/>
    <x v="36"/>
    <x v="36"/>
    <x v="16"/>
    <n v="17"/>
    <s v="65-74 years"/>
    <n v="1.8"/>
    <n v="4.4000000000000004"/>
    <m/>
  </r>
  <r>
    <s v="Drug overdose death rates"/>
    <x v="1"/>
    <n v="1"/>
    <x v="1"/>
    <n v="2"/>
    <x v="5"/>
    <x v="5"/>
    <x v="36"/>
    <x v="36"/>
    <x v="17"/>
    <n v="18"/>
    <s v="65-74 years"/>
    <n v="1.8"/>
    <n v="5.3"/>
    <m/>
  </r>
  <r>
    <s v="Drug overdose death rates"/>
    <x v="1"/>
    <n v="1"/>
    <x v="1"/>
    <n v="2"/>
    <x v="5"/>
    <x v="5"/>
    <x v="36"/>
    <x v="36"/>
    <x v="18"/>
    <n v="19"/>
    <s v="65-74 years"/>
    <n v="1.8"/>
    <n v="6.3"/>
    <m/>
  </r>
  <r>
    <s v="Drug overdose death rates"/>
    <x v="1"/>
    <n v="1"/>
    <x v="1"/>
    <n v="2"/>
    <x v="5"/>
    <x v="5"/>
    <x v="37"/>
    <x v="37"/>
    <x v="0"/>
    <n v="1"/>
    <s v="75-84 years"/>
    <n v="1.9"/>
    <n v="0.5"/>
    <m/>
  </r>
  <r>
    <s v="Drug overdose death rates"/>
    <x v="1"/>
    <n v="1"/>
    <x v="1"/>
    <n v="2"/>
    <x v="5"/>
    <x v="5"/>
    <x v="37"/>
    <x v="37"/>
    <x v="1"/>
    <n v="2"/>
    <s v="75-84 years"/>
    <n v="1.9"/>
    <m/>
    <s v="*"/>
  </r>
  <r>
    <s v="Drug overdose death rates"/>
    <x v="1"/>
    <n v="1"/>
    <x v="1"/>
    <n v="2"/>
    <x v="5"/>
    <x v="5"/>
    <x v="37"/>
    <x v="37"/>
    <x v="2"/>
    <n v="3"/>
    <s v="75-84 years"/>
    <n v="1.9"/>
    <n v="0.5"/>
    <m/>
  </r>
  <r>
    <s v="Drug overdose death rates"/>
    <x v="1"/>
    <n v="1"/>
    <x v="1"/>
    <n v="2"/>
    <x v="5"/>
    <x v="5"/>
    <x v="37"/>
    <x v="37"/>
    <x v="3"/>
    <n v="4"/>
    <s v="75-84 years"/>
    <n v="1.9"/>
    <n v="0.5"/>
    <m/>
  </r>
  <r>
    <s v="Drug overdose death rates"/>
    <x v="1"/>
    <n v="1"/>
    <x v="1"/>
    <n v="2"/>
    <x v="5"/>
    <x v="5"/>
    <x v="37"/>
    <x v="37"/>
    <x v="4"/>
    <n v="5"/>
    <s v="75-84 years"/>
    <n v="1.9"/>
    <n v="0.4"/>
    <m/>
  </r>
  <r>
    <s v="Drug overdose death rates"/>
    <x v="1"/>
    <n v="1"/>
    <x v="1"/>
    <n v="2"/>
    <x v="5"/>
    <x v="5"/>
    <x v="37"/>
    <x v="37"/>
    <x v="5"/>
    <n v="6"/>
    <s v="75-84 years"/>
    <n v="1.9"/>
    <n v="0.5"/>
    <m/>
  </r>
  <r>
    <s v="Drug overdose death rates"/>
    <x v="1"/>
    <n v="1"/>
    <x v="1"/>
    <n v="2"/>
    <x v="5"/>
    <x v="5"/>
    <x v="37"/>
    <x v="37"/>
    <x v="6"/>
    <n v="7"/>
    <s v="75-84 years"/>
    <n v="1.9"/>
    <n v="0.6"/>
    <m/>
  </r>
  <r>
    <s v="Drug overdose death rates"/>
    <x v="1"/>
    <n v="1"/>
    <x v="1"/>
    <n v="2"/>
    <x v="5"/>
    <x v="5"/>
    <x v="37"/>
    <x v="37"/>
    <x v="7"/>
    <n v="8"/>
    <s v="75-84 years"/>
    <n v="1.9"/>
    <n v="0.7"/>
    <m/>
  </r>
  <r>
    <s v="Drug overdose death rates"/>
    <x v="1"/>
    <n v="1"/>
    <x v="1"/>
    <n v="2"/>
    <x v="5"/>
    <x v="5"/>
    <x v="37"/>
    <x v="37"/>
    <x v="8"/>
    <n v="9"/>
    <s v="75-84 years"/>
    <n v="1.9"/>
    <n v="0.6"/>
    <m/>
  </r>
  <r>
    <s v="Drug overdose death rates"/>
    <x v="1"/>
    <n v="1"/>
    <x v="1"/>
    <n v="2"/>
    <x v="5"/>
    <x v="5"/>
    <x v="37"/>
    <x v="37"/>
    <x v="9"/>
    <n v="10"/>
    <s v="75-84 years"/>
    <n v="1.9"/>
    <n v="0.6"/>
    <m/>
  </r>
  <r>
    <s v="Drug overdose death rates"/>
    <x v="1"/>
    <n v="1"/>
    <x v="1"/>
    <n v="2"/>
    <x v="5"/>
    <x v="5"/>
    <x v="37"/>
    <x v="37"/>
    <x v="10"/>
    <n v="11"/>
    <s v="75-84 years"/>
    <n v="1.9"/>
    <n v="0.8"/>
    <m/>
  </r>
  <r>
    <s v="Drug overdose death rates"/>
    <x v="1"/>
    <n v="1"/>
    <x v="1"/>
    <n v="2"/>
    <x v="5"/>
    <x v="5"/>
    <x v="37"/>
    <x v="37"/>
    <x v="11"/>
    <n v="12"/>
    <s v="75-84 years"/>
    <n v="1.9"/>
    <n v="0.8"/>
    <m/>
  </r>
  <r>
    <s v="Drug overdose death rates"/>
    <x v="1"/>
    <n v="1"/>
    <x v="1"/>
    <n v="2"/>
    <x v="5"/>
    <x v="5"/>
    <x v="37"/>
    <x v="37"/>
    <x v="12"/>
    <n v="13"/>
    <s v="75-84 years"/>
    <n v="1.9"/>
    <n v="0.8"/>
    <m/>
  </r>
  <r>
    <s v="Drug overdose death rates"/>
    <x v="1"/>
    <n v="1"/>
    <x v="1"/>
    <n v="2"/>
    <x v="5"/>
    <x v="5"/>
    <x v="37"/>
    <x v="37"/>
    <x v="13"/>
    <n v="14"/>
    <s v="75-84 years"/>
    <n v="1.9"/>
    <n v="0.9"/>
    <m/>
  </r>
  <r>
    <s v="Drug overdose death rates"/>
    <x v="1"/>
    <n v="1"/>
    <x v="1"/>
    <n v="2"/>
    <x v="5"/>
    <x v="5"/>
    <x v="37"/>
    <x v="37"/>
    <x v="14"/>
    <n v="15"/>
    <s v="75-84 years"/>
    <n v="1.9"/>
    <n v="1"/>
    <m/>
  </r>
  <r>
    <s v="Drug overdose death rates"/>
    <x v="1"/>
    <n v="1"/>
    <x v="1"/>
    <n v="2"/>
    <x v="5"/>
    <x v="5"/>
    <x v="37"/>
    <x v="37"/>
    <x v="15"/>
    <n v="16"/>
    <s v="75-84 years"/>
    <n v="1.9"/>
    <n v="1"/>
    <m/>
  </r>
  <r>
    <s v="Drug overdose death rates"/>
    <x v="1"/>
    <n v="1"/>
    <x v="1"/>
    <n v="2"/>
    <x v="5"/>
    <x v="5"/>
    <x v="37"/>
    <x v="37"/>
    <x v="16"/>
    <n v="17"/>
    <s v="75-84 years"/>
    <n v="1.9"/>
    <n v="1.2"/>
    <m/>
  </r>
  <r>
    <s v="Drug overdose death rates"/>
    <x v="1"/>
    <n v="1"/>
    <x v="1"/>
    <n v="2"/>
    <x v="5"/>
    <x v="5"/>
    <x v="37"/>
    <x v="37"/>
    <x v="17"/>
    <n v="18"/>
    <s v="75-84 years"/>
    <n v="1.9"/>
    <n v="1.4"/>
    <m/>
  </r>
  <r>
    <s v="Drug overdose death rates"/>
    <x v="1"/>
    <n v="1"/>
    <x v="1"/>
    <n v="2"/>
    <x v="5"/>
    <x v="5"/>
    <x v="37"/>
    <x v="37"/>
    <x v="18"/>
    <n v="19"/>
    <s v="75-84 years"/>
    <n v="1.9"/>
    <n v="1.4"/>
    <m/>
  </r>
  <r>
    <s v="Drug overdose death rates"/>
    <x v="1"/>
    <n v="1"/>
    <x v="1"/>
    <n v="2"/>
    <x v="5"/>
    <x v="5"/>
    <x v="38"/>
    <x v="38"/>
    <x v="0"/>
    <n v="1"/>
    <s v="85 years and over"/>
    <n v="1.91"/>
    <m/>
    <s v="*"/>
  </r>
  <r>
    <s v="Drug overdose death rates"/>
    <x v="1"/>
    <n v="1"/>
    <x v="1"/>
    <n v="2"/>
    <x v="5"/>
    <x v="5"/>
    <x v="38"/>
    <x v="38"/>
    <x v="1"/>
    <n v="2"/>
    <s v="85 years and over"/>
    <n v="1.91"/>
    <m/>
    <s v="*"/>
  </r>
  <r>
    <s v="Drug overdose death rates"/>
    <x v="1"/>
    <n v="1"/>
    <x v="1"/>
    <n v="2"/>
    <x v="5"/>
    <x v="5"/>
    <x v="38"/>
    <x v="38"/>
    <x v="2"/>
    <n v="3"/>
    <s v="85 years and over"/>
    <n v="1.91"/>
    <m/>
    <s v="*"/>
  </r>
  <r>
    <s v="Drug overdose death rates"/>
    <x v="1"/>
    <n v="1"/>
    <x v="1"/>
    <n v="2"/>
    <x v="5"/>
    <x v="5"/>
    <x v="38"/>
    <x v="38"/>
    <x v="3"/>
    <n v="4"/>
    <s v="85 years and over"/>
    <n v="1.91"/>
    <m/>
    <s v="*"/>
  </r>
  <r>
    <s v="Drug overdose death rates"/>
    <x v="1"/>
    <n v="1"/>
    <x v="1"/>
    <n v="2"/>
    <x v="5"/>
    <x v="5"/>
    <x v="38"/>
    <x v="38"/>
    <x v="4"/>
    <n v="5"/>
    <s v="85 years and over"/>
    <n v="1.91"/>
    <m/>
    <s v="*"/>
  </r>
  <r>
    <s v="Drug overdose death rates"/>
    <x v="1"/>
    <n v="1"/>
    <x v="1"/>
    <n v="2"/>
    <x v="5"/>
    <x v="5"/>
    <x v="38"/>
    <x v="38"/>
    <x v="5"/>
    <n v="6"/>
    <s v="85 years and over"/>
    <n v="1.91"/>
    <m/>
    <s v="*"/>
  </r>
  <r>
    <s v="Drug overdose death rates"/>
    <x v="1"/>
    <n v="1"/>
    <x v="1"/>
    <n v="2"/>
    <x v="5"/>
    <x v="5"/>
    <x v="38"/>
    <x v="38"/>
    <x v="6"/>
    <n v="7"/>
    <s v="85 years and over"/>
    <n v="1.91"/>
    <m/>
    <s v="*"/>
  </r>
  <r>
    <s v="Drug overdose death rates"/>
    <x v="1"/>
    <n v="1"/>
    <x v="1"/>
    <n v="2"/>
    <x v="5"/>
    <x v="5"/>
    <x v="38"/>
    <x v="38"/>
    <x v="7"/>
    <n v="8"/>
    <s v="85 years and over"/>
    <n v="1.91"/>
    <m/>
    <s v="*"/>
  </r>
  <r>
    <s v="Drug overdose death rates"/>
    <x v="1"/>
    <n v="1"/>
    <x v="1"/>
    <n v="2"/>
    <x v="5"/>
    <x v="5"/>
    <x v="38"/>
    <x v="38"/>
    <x v="8"/>
    <n v="9"/>
    <s v="85 years and over"/>
    <n v="1.91"/>
    <n v="1.4"/>
    <m/>
  </r>
  <r>
    <s v="Drug overdose death rates"/>
    <x v="1"/>
    <n v="1"/>
    <x v="1"/>
    <n v="2"/>
    <x v="5"/>
    <x v="5"/>
    <x v="38"/>
    <x v="38"/>
    <x v="9"/>
    <n v="10"/>
    <s v="85 years and over"/>
    <n v="1.91"/>
    <m/>
    <s v="*"/>
  </r>
  <r>
    <s v="Drug overdose death rates"/>
    <x v="1"/>
    <n v="1"/>
    <x v="1"/>
    <n v="2"/>
    <x v="5"/>
    <x v="5"/>
    <x v="38"/>
    <x v="38"/>
    <x v="10"/>
    <n v="11"/>
    <s v="85 years and over"/>
    <n v="1.91"/>
    <n v="1.3"/>
    <m/>
  </r>
  <r>
    <s v="Drug overdose death rates"/>
    <x v="1"/>
    <n v="1"/>
    <x v="1"/>
    <n v="2"/>
    <x v="5"/>
    <x v="5"/>
    <x v="38"/>
    <x v="38"/>
    <x v="11"/>
    <n v="12"/>
    <s v="85 years and over"/>
    <n v="1.91"/>
    <n v="1.4"/>
    <m/>
  </r>
  <r>
    <s v="Drug overdose death rates"/>
    <x v="1"/>
    <n v="1"/>
    <x v="1"/>
    <n v="2"/>
    <x v="5"/>
    <x v="5"/>
    <x v="38"/>
    <x v="38"/>
    <x v="12"/>
    <n v="13"/>
    <s v="85 years and over"/>
    <n v="1.91"/>
    <m/>
    <s v="*"/>
  </r>
  <r>
    <s v="Drug overdose death rates"/>
    <x v="1"/>
    <n v="1"/>
    <x v="1"/>
    <n v="2"/>
    <x v="5"/>
    <x v="5"/>
    <x v="38"/>
    <x v="38"/>
    <x v="13"/>
    <n v="14"/>
    <s v="85 years and over"/>
    <n v="1.91"/>
    <n v="1"/>
    <m/>
  </r>
  <r>
    <s v="Drug overdose death rates"/>
    <x v="1"/>
    <n v="1"/>
    <x v="1"/>
    <n v="2"/>
    <x v="5"/>
    <x v="5"/>
    <x v="38"/>
    <x v="38"/>
    <x v="14"/>
    <n v="15"/>
    <s v="85 years and over"/>
    <n v="1.91"/>
    <n v="1.5"/>
    <m/>
  </r>
  <r>
    <s v="Drug overdose death rates"/>
    <x v="1"/>
    <n v="1"/>
    <x v="1"/>
    <n v="2"/>
    <x v="5"/>
    <x v="5"/>
    <x v="38"/>
    <x v="38"/>
    <x v="15"/>
    <n v="16"/>
    <s v="85 years and over"/>
    <n v="1.91"/>
    <n v="0.9"/>
    <m/>
  </r>
  <r>
    <s v="Drug overdose death rates"/>
    <x v="1"/>
    <n v="1"/>
    <x v="1"/>
    <n v="2"/>
    <x v="5"/>
    <x v="5"/>
    <x v="38"/>
    <x v="38"/>
    <x v="16"/>
    <n v="17"/>
    <s v="85 years and over"/>
    <n v="1.91"/>
    <n v="0.9"/>
    <m/>
  </r>
  <r>
    <s v="Drug overdose death rates"/>
    <x v="1"/>
    <n v="1"/>
    <x v="1"/>
    <n v="2"/>
    <x v="5"/>
    <x v="5"/>
    <x v="38"/>
    <x v="38"/>
    <x v="17"/>
    <n v="18"/>
    <s v="85 years and over"/>
    <n v="1.91"/>
    <n v="1"/>
    <m/>
  </r>
  <r>
    <s v="Drug overdose death rates"/>
    <x v="1"/>
    <n v="1"/>
    <x v="1"/>
    <n v="2"/>
    <x v="5"/>
    <x v="5"/>
    <x v="38"/>
    <x v="38"/>
    <x v="18"/>
    <n v="19"/>
    <s v="85 years and over"/>
    <n v="1.91"/>
    <n v="1.2"/>
    <m/>
  </r>
  <r>
    <s v="Drug overdose death rates"/>
    <x v="1"/>
    <n v="1"/>
    <x v="1"/>
    <n v="2"/>
    <x v="5"/>
    <x v="5"/>
    <x v="39"/>
    <x v="39"/>
    <x v="0"/>
    <n v="1"/>
    <s v="Under 15 years"/>
    <n v="1.2"/>
    <m/>
    <s v="*"/>
  </r>
  <r>
    <s v="Drug overdose death rates"/>
    <x v="1"/>
    <n v="1"/>
    <x v="1"/>
    <n v="2"/>
    <x v="5"/>
    <x v="5"/>
    <x v="39"/>
    <x v="39"/>
    <x v="1"/>
    <n v="2"/>
    <s v="Under 15 years"/>
    <n v="1.2"/>
    <m/>
    <s v="*"/>
  </r>
  <r>
    <s v="Drug overdose death rates"/>
    <x v="1"/>
    <n v="1"/>
    <x v="1"/>
    <n v="2"/>
    <x v="5"/>
    <x v="5"/>
    <x v="39"/>
    <x v="39"/>
    <x v="2"/>
    <n v="3"/>
    <s v="Under 15 years"/>
    <n v="1.2"/>
    <m/>
    <s v="*"/>
  </r>
  <r>
    <s v="Drug overdose death rates"/>
    <x v="1"/>
    <n v="1"/>
    <x v="1"/>
    <n v="2"/>
    <x v="5"/>
    <x v="5"/>
    <x v="39"/>
    <x v="39"/>
    <x v="3"/>
    <n v="4"/>
    <s v="Under 15 years"/>
    <n v="1.2"/>
    <m/>
    <s v="*"/>
  </r>
  <r>
    <s v="Drug overdose death rates"/>
    <x v="1"/>
    <n v="1"/>
    <x v="1"/>
    <n v="2"/>
    <x v="5"/>
    <x v="5"/>
    <x v="39"/>
    <x v="39"/>
    <x v="4"/>
    <n v="5"/>
    <s v="Under 15 years"/>
    <n v="1.2"/>
    <m/>
    <s v="*"/>
  </r>
  <r>
    <s v="Drug overdose death rates"/>
    <x v="1"/>
    <n v="1"/>
    <x v="1"/>
    <n v="2"/>
    <x v="5"/>
    <x v="5"/>
    <x v="39"/>
    <x v="39"/>
    <x v="5"/>
    <n v="6"/>
    <s v="Under 15 years"/>
    <n v="1.2"/>
    <n v="0.1"/>
    <m/>
  </r>
  <r>
    <s v="Drug overdose death rates"/>
    <x v="1"/>
    <n v="1"/>
    <x v="1"/>
    <n v="2"/>
    <x v="5"/>
    <x v="5"/>
    <x v="39"/>
    <x v="39"/>
    <x v="6"/>
    <n v="7"/>
    <s v="Under 15 years"/>
    <n v="1.2"/>
    <m/>
    <s v="*"/>
  </r>
  <r>
    <s v="Drug overdose death rates"/>
    <x v="1"/>
    <n v="1"/>
    <x v="1"/>
    <n v="2"/>
    <x v="5"/>
    <x v="5"/>
    <x v="39"/>
    <x v="39"/>
    <x v="7"/>
    <n v="8"/>
    <s v="Under 15 years"/>
    <n v="1.2"/>
    <n v="0.1"/>
    <m/>
  </r>
  <r>
    <s v="Drug overdose death rates"/>
    <x v="1"/>
    <n v="1"/>
    <x v="1"/>
    <n v="2"/>
    <x v="5"/>
    <x v="5"/>
    <x v="39"/>
    <x v="39"/>
    <x v="8"/>
    <n v="9"/>
    <s v="Under 15 years"/>
    <n v="1.2"/>
    <n v="0.1"/>
    <m/>
  </r>
  <r>
    <s v="Drug overdose death rates"/>
    <x v="1"/>
    <n v="1"/>
    <x v="1"/>
    <n v="2"/>
    <x v="5"/>
    <x v="5"/>
    <x v="39"/>
    <x v="39"/>
    <x v="9"/>
    <n v="10"/>
    <s v="Under 15 years"/>
    <n v="1.2"/>
    <n v="0.1"/>
    <m/>
  </r>
  <r>
    <s v="Drug overdose death rates"/>
    <x v="1"/>
    <n v="1"/>
    <x v="1"/>
    <n v="2"/>
    <x v="5"/>
    <x v="5"/>
    <x v="39"/>
    <x v="39"/>
    <x v="10"/>
    <n v="11"/>
    <s v="Under 15 years"/>
    <n v="1.2"/>
    <n v="0.1"/>
    <m/>
  </r>
  <r>
    <s v="Drug overdose death rates"/>
    <x v="1"/>
    <n v="1"/>
    <x v="1"/>
    <n v="2"/>
    <x v="5"/>
    <x v="5"/>
    <x v="39"/>
    <x v="39"/>
    <x v="11"/>
    <n v="12"/>
    <s v="Under 15 years"/>
    <n v="1.2"/>
    <n v="0.1"/>
    <m/>
  </r>
  <r>
    <s v="Drug overdose death rates"/>
    <x v="1"/>
    <n v="1"/>
    <x v="1"/>
    <n v="2"/>
    <x v="5"/>
    <x v="5"/>
    <x v="39"/>
    <x v="39"/>
    <x v="12"/>
    <n v="13"/>
    <s v="Under 15 years"/>
    <n v="1.2"/>
    <n v="0.1"/>
    <m/>
  </r>
  <r>
    <s v="Drug overdose death rates"/>
    <x v="1"/>
    <n v="1"/>
    <x v="1"/>
    <n v="2"/>
    <x v="5"/>
    <x v="5"/>
    <x v="39"/>
    <x v="39"/>
    <x v="13"/>
    <n v="14"/>
    <s v="Under 15 years"/>
    <n v="1.2"/>
    <n v="0.1"/>
    <m/>
  </r>
  <r>
    <s v="Drug overdose death rates"/>
    <x v="1"/>
    <n v="1"/>
    <x v="1"/>
    <n v="2"/>
    <x v="5"/>
    <x v="5"/>
    <x v="39"/>
    <x v="39"/>
    <x v="14"/>
    <n v="15"/>
    <s v="Under 15 years"/>
    <n v="1.2"/>
    <n v="0.1"/>
    <m/>
  </r>
  <r>
    <s v="Drug overdose death rates"/>
    <x v="1"/>
    <n v="1"/>
    <x v="1"/>
    <n v="2"/>
    <x v="5"/>
    <x v="5"/>
    <x v="39"/>
    <x v="39"/>
    <x v="15"/>
    <n v="16"/>
    <s v="Under 15 years"/>
    <n v="1.2"/>
    <n v="0.1"/>
    <m/>
  </r>
  <r>
    <s v="Drug overdose death rates"/>
    <x v="1"/>
    <n v="1"/>
    <x v="1"/>
    <n v="2"/>
    <x v="5"/>
    <x v="5"/>
    <x v="39"/>
    <x v="39"/>
    <x v="16"/>
    <n v="17"/>
    <s v="Under 15 years"/>
    <n v="1.2"/>
    <n v="0.1"/>
    <m/>
  </r>
  <r>
    <s v="Drug overdose death rates"/>
    <x v="1"/>
    <n v="1"/>
    <x v="1"/>
    <n v="2"/>
    <x v="5"/>
    <x v="5"/>
    <x v="39"/>
    <x v="39"/>
    <x v="17"/>
    <n v="18"/>
    <s v="Under 15 years"/>
    <n v="1.2"/>
    <n v="0.1"/>
    <m/>
  </r>
  <r>
    <s v="Drug overdose death rates"/>
    <x v="1"/>
    <n v="1"/>
    <x v="1"/>
    <n v="2"/>
    <x v="5"/>
    <x v="5"/>
    <x v="39"/>
    <x v="39"/>
    <x v="18"/>
    <n v="19"/>
    <s v="Under 15 years"/>
    <n v="1.2"/>
    <n v="0.1"/>
    <m/>
  </r>
  <r>
    <s v="Drug overdose death rates"/>
    <x v="1"/>
    <n v="1"/>
    <x v="1"/>
    <n v="2"/>
    <x v="5"/>
    <x v="5"/>
    <x v="40"/>
    <x v="40"/>
    <x v="0"/>
    <n v="1"/>
    <s v="15-24 years"/>
    <n v="1.3"/>
    <n v="0.7"/>
    <m/>
  </r>
  <r>
    <s v="Drug overdose death rates"/>
    <x v="1"/>
    <n v="1"/>
    <x v="1"/>
    <n v="2"/>
    <x v="5"/>
    <x v="5"/>
    <x v="40"/>
    <x v="40"/>
    <x v="1"/>
    <n v="2"/>
    <s v="15-24 years"/>
    <n v="1.3"/>
    <n v="0.7"/>
    <m/>
  </r>
  <r>
    <s v="Drug overdose death rates"/>
    <x v="1"/>
    <n v="1"/>
    <x v="1"/>
    <n v="2"/>
    <x v="5"/>
    <x v="5"/>
    <x v="40"/>
    <x v="40"/>
    <x v="2"/>
    <n v="3"/>
    <s v="15-24 years"/>
    <n v="1.3"/>
    <n v="1"/>
    <m/>
  </r>
  <r>
    <s v="Drug overdose death rates"/>
    <x v="1"/>
    <n v="1"/>
    <x v="1"/>
    <n v="2"/>
    <x v="5"/>
    <x v="5"/>
    <x v="40"/>
    <x v="40"/>
    <x v="3"/>
    <n v="4"/>
    <s v="15-24 years"/>
    <n v="1.3"/>
    <n v="1.4"/>
    <m/>
  </r>
  <r>
    <s v="Drug overdose death rates"/>
    <x v="1"/>
    <n v="1"/>
    <x v="1"/>
    <n v="2"/>
    <x v="5"/>
    <x v="5"/>
    <x v="40"/>
    <x v="40"/>
    <x v="4"/>
    <n v="5"/>
    <s v="15-24 years"/>
    <n v="1.3"/>
    <n v="1.5"/>
    <m/>
  </r>
  <r>
    <s v="Drug overdose death rates"/>
    <x v="1"/>
    <n v="1"/>
    <x v="1"/>
    <n v="2"/>
    <x v="5"/>
    <x v="5"/>
    <x v="40"/>
    <x v="40"/>
    <x v="5"/>
    <n v="6"/>
    <s v="15-24 years"/>
    <n v="1.3"/>
    <n v="1.6"/>
    <m/>
  </r>
  <r>
    <s v="Drug overdose death rates"/>
    <x v="1"/>
    <n v="1"/>
    <x v="1"/>
    <n v="2"/>
    <x v="5"/>
    <x v="5"/>
    <x v="40"/>
    <x v="40"/>
    <x v="6"/>
    <n v="7"/>
    <s v="15-24 years"/>
    <n v="1.3"/>
    <n v="1.8"/>
    <m/>
  </r>
  <r>
    <s v="Drug overdose death rates"/>
    <x v="1"/>
    <n v="1"/>
    <x v="1"/>
    <n v="2"/>
    <x v="5"/>
    <x v="5"/>
    <x v="40"/>
    <x v="40"/>
    <x v="7"/>
    <n v="8"/>
    <s v="15-24 years"/>
    <n v="1.3"/>
    <n v="2.1"/>
    <m/>
  </r>
  <r>
    <s v="Drug overdose death rates"/>
    <x v="1"/>
    <n v="1"/>
    <x v="1"/>
    <n v="2"/>
    <x v="5"/>
    <x v="5"/>
    <x v="40"/>
    <x v="40"/>
    <x v="8"/>
    <n v="9"/>
    <s v="15-24 years"/>
    <n v="1.3"/>
    <n v="2.2999999999999998"/>
    <m/>
  </r>
  <r>
    <s v="Drug overdose death rates"/>
    <x v="1"/>
    <n v="1"/>
    <x v="1"/>
    <n v="2"/>
    <x v="5"/>
    <x v="5"/>
    <x v="40"/>
    <x v="40"/>
    <x v="9"/>
    <n v="10"/>
    <s v="15-24 years"/>
    <n v="1.3"/>
    <n v="2.2999999999999998"/>
    <m/>
  </r>
  <r>
    <s v="Drug overdose death rates"/>
    <x v="1"/>
    <n v="1"/>
    <x v="1"/>
    <n v="2"/>
    <x v="5"/>
    <x v="5"/>
    <x v="40"/>
    <x v="40"/>
    <x v="10"/>
    <n v="11"/>
    <s v="15-24 years"/>
    <n v="1.3"/>
    <n v="2.5"/>
    <m/>
  </r>
  <r>
    <s v="Drug overdose death rates"/>
    <x v="1"/>
    <n v="1"/>
    <x v="1"/>
    <n v="2"/>
    <x v="5"/>
    <x v="5"/>
    <x v="40"/>
    <x v="40"/>
    <x v="11"/>
    <n v="12"/>
    <s v="15-24 years"/>
    <n v="1.3"/>
    <n v="2.8"/>
    <m/>
  </r>
  <r>
    <s v="Drug overdose death rates"/>
    <x v="1"/>
    <n v="1"/>
    <x v="1"/>
    <n v="2"/>
    <x v="5"/>
    <x v="5"/>
    <x v="40"/>
    <x v="40"/>
    <x v="12"/>
    <n v="13"/>
    <s v="15-24 years"/>
    <n v="1.3"/>
    <n v="2.9"/>
    <m/>
  </r>
  <r>
    <s v="Drug overdose death rates"/>
    <x v="1"/>
    <n v="1"/>
    <x v="1"/>
    <n v="2"/>
    <x v="5"/>
    <x v="5"/>
    <x v="40"/>
    <x v="40"/>
    <x v="13"/>
    <n v="14"/>
    <s v="15-24 years"/>
    <n v="1.3"/>
    <n v="2.7"/>
    <m/>
  </r>
  <r>
    <s v="Drug overdose death rates"/>
    <x v="1"/>
    <n v="1"/>
    <x v="1"/>
    <n v="2"/>
    <x v="5"/>
    <x v="5"/>
    <x v="40"/>
    <x v="40"/>
    <x v="14"/>
    <n v="15"/>
    <s v="15-24 years"/>
    <n v="1.3"/>
    <n v="3"/>
    <m/>
  </r>
  <r>
    <s v="Drug overdose death rates"/>
    <x v="1"/>
    <n v="1"/>
    <x v="1"/>
    <n v="2"/>
    <x v="5"/>
    <x v="5"/>
    <x v="40"/>
    <x v="40"/>
    <x v="15"/>
    <n v="16"/>
    <s v="15-24 years"/>
    <n v="1.3"/>
    <n v="3.3"/>
    <m/>
  </r>
  <r>
    <s v="Drug overdose death rates"/>
    <x v="1"/>
    <n v="1"/>
    <x v="1"/>
    <n v="2"/>
    <x v="5"/>
    <x v="5"/>
    <x v="40"/>
    <x v="40"/>
    <x v="16"/>
    <n v="17"/>
    <s v="15-24 years"/>
    <n v="1.3"/>
    <n v="4.0999999999999996"/>
    <m/>
  </r>
  <r>
    <s v="Drug overdose death rates"/>
    <x v="1"/>
    <n v="1"/>
    <x v="1"/>
    <n v="2"/>
    <x v="5"/>
    <x v="5"/>
    <x v="40"/>
    <x v="40"/>
    <x v="17"/>
    <n v="18"/>
    <s v="15-24 years"/>
    <n v="1.3"/>
    <n v="4.9000000000000004"/>
    <m/>
  </r>
  <r>
    <s v="Drug overdose death rates"/>
    <x v="1"/>
    <n v="1"/>
    <x v="1"/>
    <n v="2"/>
    <x v="5"/>
    <x v="5"/>
    <x v="40"/>
    <x v="40"/>
    <x v="18"/>
    <n v="19"/>
    <s v="15-24 years"/>
    <n v="1.3"/>
    <n v="5.7"/>
    <m/>
  </r>
  <r>
    <s v="Drug overdose death rates"/>
    <x v="1"/>
    <n v="1"/>
    <x v="1"/>
    <n v="2"/>
    <x v="5"/>
    <x v="5"/>
    <x v="41"/>
    <x v="41"/>
    <x v="0"/>
    <n v="1"/>
    <s v="25-34 years"/>
    <n v="1.4"/>
    <n v="2"/>
    <m/>
  </r>
  <r>
    <s v="Drug overdose death rates"/>
    <x v="1"/>
    <n v="1"/>
    <x v="1"/>
    <n v="2"/>
    <x v="5"/>
    <x v="5"/>
    <x v="41"/>
    <x v="41"/>
    <x v="1"/>
    <n v="2"/>
    <s v="25-34 years"/>
    <n v="1.4"/>
    <n v="2"/>
    <m/>
  </r>
  <r>
    <s v="Drug overdose death rates"/>
    <x v="1"/>
    <n v="1"/>
    <x v="1"/>
    <n v="2"/>
    <x v="5"/>
    <x v="5"/>
    <x v="41"/>
    <x v="41"/>
    <x v="2"/>
    <n v="3"/>
    <s v="25-34 years"/>
    <n v="1.4"/>
    <n v="2.2999999999999998"/>
    <m/>
  </r>
  <r>
    <s v="Drug overdose death rates"/>
    <x v="1"/>
    <n v="1"/>
    <x v="1"/>
    <n v="2"/>
    <x v="5"/>
    <x v="5"/>
    <x v="41"/>
    <x v="41"/>
    <x v="3"/>
    <n v="4"/>
    <s v="25-34 years"/>
    <n v="1.4"/>
    <n v="3"/>
    <m/>
  </r>
  <r>
    <s v="Drug overdose death rates"/>
    <x v="1"/>
    <n v="1"/>
    <x v="1"/>
    <n v="2"/>
    <x v="5"/>
    <x v="5"/>
    <x v="41"/>
    <x v="41"/>
    <x v="4"/>
    <n v="5"/>
    <s v="25-34 years"/>
    <n v="1.4"/>
    <n v="3.3"/>
    <m/>
  </r>
  <r>
    <s v="Drug overdose death rates"/>
    <x v="1"/>
    <n v="1"/>
    <x v="1"/>
    <n v="2"/>
    <x v="5"/>
    <x v="5"/>
    <x v="41"/>
    <x v="41"/>
    <x v="5"/>
    <n v="6"/>
    <s v="25-34 years"/>
    <n v="1.4"/>
    <n v="3.6"/>
    <m/>
  </r>
  <r>
    <s v="Drug overdose death rates"/>
    <x v="1"/>
    <n v="1"/>
    <x v="1"/>
    <n v="2"/>
    <x v="5"/>
    <x v="5"/>
    <x v="41"/>
    <x v="41"/>
    <x v="6"/>
    <n v="7"/>
    <s v="25-34 years"/>
    <n v="1.4"/>
    <n v="4.3"/>
    <m/>
  </r>
  <r>
    <s v="Drug overdose death rates"/>
    <x v="1"/>
    <n v="1"/>
    <x v="1"/>
    <n v="2"/>
    <x v="5"/>
    <x v="5"/>
    <x v="41"/>
    <x v="41"/>
    <x v="7"/>
    <n v="8"/>
    <s v="25-34 years"/>
    <n v="1.4"/>
    <n v="4.8"/>
    <m/>
  </r>
  <r>
    <s v="Drug overdose death rates"/>
    <x v="1"/>
    <n v="1"/>
    <x v="1"/>
    <n v="2"/>
    <x v="5"/>
    <x v="5"/>
    <x v="41"/>
    <x v="41"/>
    <x v="8"/>
    <n v="9"/>
    <s v="25-34 years"/>
    <n v="1.4"/>
    <n v="5.3"/>
    <m/>
  </r>
  <r>
    <s v="Drug overdose death rates"/>
    <x v="1"/>
    <n v="1"/>
    <x v="1"/>
    <n v="2"/>
    <x v="5"/>
    <x v="5"/>
    <x v="41"/>
    <x v="41"/>
    <x v="9"/>
    <n v="10"/>
    <s v="25-34 years"/>
    <n v="1.4"/>
    <n v="5.2"/>
    <m/>
  </r>
  <r>
    <s v="Drug overdose death rates"/>
    <x v="1"/>
    <n v="1"/>
    <x v="1"/>
    <n v="2"/>
    <x v="5"/>
    <x v="5"/>
    <x v="41"/>
    <x v="41"/>
    <x v="10"/>
    <n v="11"/>
    <s v="25-34 years"/>
    <n v="1.4"/>
    <n v="5.8"/>
    <m/>
  </r>
  <r>
    <s v="Drug overdose death rates"/>
    <x v="1"/>
    <n v="1"/>
    <x v="1"/>
    <n v="2"/>
    <x v="5"/>
    <x v="5"/>
    <x v="41"/>
    <x v="41"/>
    <x v="11"/>
    <n v="12"/>
    <s v="25-34 years"/>
    <n v="1.4"/>
    <n v="6.6"/>
    <m/>
  </r>
  <r>
    <s v="Drug overdose death rates"/>
    <x v="1"/>
    <n v="1"/>
    <x v="1"/>
    <n v="2"/>
    <x v="5"/>
    <x v="5"/>
    <x v="41"/>
    <x v="41"/>
    <x v="12"/>
    <n v="13"/>
    <s v="25-34 years"/>
    <n v="1.4"/>
    <n v="7.3"/>
    <m/>
  </r>
  <r>
    <s v="Drug overdose death rates"/>
    <x v="1"/>
    <n v="1"/>
    <x v="1"/>
    <n v="2"/>
    <x v="5"/>
    <x v="5"/>
    <x v="41"/>
    <x v="41"/>
    <x v="13"/>
    <n v="14"/>
    <s v="25-34 years"/>
    <n v="1.4"/>
    <n v="7.7"/>
    <m/>
  </r>
  <r>
    <s v="Drug overdose death rates"/>
    <x v="1"/>
    <n v="1"/>
    <x v="1"/>
    <n v="2"/>
    <x v="5"/>
    <x v="5"/>
    <x v="41"/>
    <x v="41"/>
    <x v="14"/>
    <n v="15"/>
    <s v="25-34 years"/>
    <n v="1.4"/>
    <n v="7.7"/>
    <m/>
  </r>
  <r>
    <s v="Drug overdose death rates"/>
    <x v="1"/>
    <n v="1"/>
    <x v="1"/>
    <n v="2"/>
    <x v="5"/>
    <x v="5"/>
    <x v="41"/>
    <x v="41"/>
    <x v="15"/>
    <n v="16"/>
    <s v="25-34 years"/>
    <n v="1.4"/>
    <n v="8.8000000000000007"/>
    <m/>
  </r>
  <r>
    <s v="Drug overdose death rates"/>
    <x v="1"/>
    <n v="1"/>
    <x v="1"/>
    <n v="2"/>
    <x v="5"/>
    <x v="5"/>
    <x v="41"/>
    <x v="41"/>
    <x v="16"/>
    <n v="17"/>
    <s v="25-34 years"/>
    <n v="1.4"/>
    <n v="10.5"/>
    <m/>
  </r>
  <r>
    <s v="Drug overdose death rates"/>
    <x v="1"/>
    <n v="1"/>
    <x v="1"/>
    <n v="2"/>
    <x v="5"/>
    <x v="5"/>
    <x v="41"/>
    <x v="41"/>
    <x v="17"/>
    <n v="18"/>
    <s v="25-34 years"/>
    <n v="1.4"/>
    <n v="14.1"/>
    <m/>
  </r>
  <r>
    <s v="Drug overdose death rates"/>
    <x v="1"/>
    <n v="1"/>
    <x v="1"/>
    <n v="2"/>
    <x v="5"/>
    <x v="5"/>
    <x v="41"/>
    <x v="41"/>
    <x v="18"/>
    <n v="19"/>
    <s v="25-34 years"/>
    <n v="1.4"/>
    <n v="16.100000000000001"/>
    <m/>
  </r>
  <r>
    <s v="Drug overdose death rates"/>
    <x v="1"/>
    <n v="1"/>
    <x v="1"/>
    <n v="2"/>
    <x v="5"/>
    <x v="5"/>
    <x v="42"/>
    <x v="42"/>
    <x v="0"/>
    <n v="1"/>
    <s v="35-44 years"/>
    <n v="1.5"/>
    <n v="3.5"/>
    <m/>
  </r>
  <r>
    <s v="Drug overdose death rates"/>
    <x v="1"/>
    <n v="1"/>
    <x v="1"/>
    <n v="2"/>
    <x v="5"/>
    <x v="5"/>
    <x v="42"/>
    <x v="42"/>
    <x v="1"/>
    <n v="2"/>
    <s v="35-44 years"/>
    <n v="1.5"/>
    <n v="3.8"/>
    <m/>
  </r>
  <r>
    <s v="Drug overdose death rates"/>
    <x v="1"/>
    <n v="1"/>
    <x v="1"/>
    <n v="2"/>
    <x v="5"/>
    <x v="5"/>
    <x v="42"/>
    <x v="42"/>
    <x v="2"/>
    <n v="3"/>
    <s v="35-44 years"/>
    <n v="1.5"/>
    <n v="4.5999999999999996"/>
    <m/>
  </r>
  <r>
    <s v="Drug overdose death rates"/>
    <x v="1"/>
    <n v="1"/>
    <x v="1"/>
    <n v="2"/>
    <x v="5"/>
    <x v="5"/>
    <x v="42"/>
    <x v="42"/>
    <x v="3"/>
    <n v="4"/>
    <s v="35-44 years"/>
    <n v="1.5"/>
    <n v="6.1"/>
    <m/>
  </r>
  <r>
    <s v="Drug overdose death rates"/>
    <x v="1"/>
    <n v="1"/>
    <x v="1"/>
    <n v="2"/>
    <x v="5"/>
    <x v="5"/>
    <x v="42"/>
    <x v="42"/>
    <x v="4"/>
    <n v="5"/>
    <s v="35-44 years"/>
    <n v="1.5"/>
    <n v="6.2"/>
    <m/>
  </r>
  <r>
    <s v="Drug overdose death rates"/>
    <x v="1"/>
    <n v="1"/>
    <x v="1"/>
    <n v="2"/>
    <x v="5"/>
    <x v="5"/>
    <x v="42"/>
    <x v="42"/>
    <x v="5"/>
    <n v="6"/>
    <s v="35-44 years"/>
    <n v="1.5"/>
    <n v="6.8"/>
    <m/>
  </r>
  <r>
    <s v="Drug overdose death rates"/>
    <x v="1"/>
    <n v="1"/>
    <x v="1"/>
    <n v="2"/>
    <x v="5"/>
    <x v="5"/>
    <x v="42"/>
    <x v="42"/>
    <x v="6"/>
    <n v="7"/>
    <s v="35-44 years"/>
    <n v="1.5"/>
    <n v="6.9"/>
    <m/>
  </r>
  <r>
    <s v="Drug overdose death rates"/>
    <x v="1"/>
    <n v="1"/>
    <x v="1"/>
    <n v="2"/>
    <x v="5"/>
    <x v="5"/>
    <x v="42"/>
    <x v="42"/>
    <x v="7"/>
    <n v="8"/>
    <s v="35-44 years"/>
    <n v="1.5"/>
    <n v="7.4"/>
    <m/>
  </r>
  <r>
    <s v="Drug overdose death rates"/>
    <x v="1"/>
    <n v="1"/>
    <x v="1"/>
    <n v="2"/>
    <x v="5"/>
    <x v="5"/>
    <x v="42"/>
    <x v="42"/>
    <x v="8"/>
    <n v="9"/>
    <s v="35-44 years"/>
    <n v="1.5"/>
    <n v="7.8"/>
    <m/>
  </r>
  <r>
    <s v="Drug overdose death rates"/>
    <x v="1"/>
    <n v="1"/>
    <x v="1"/>
    <n v="2"/>
    <x v="5"/>
    <x v="5"/>
    <x v="42"/>
    <x v="42"/>
    <x v="9"/>
    <n v="10"/>
    <s v="35-44 years"/>
    <n v="1.5"/>
    <n v="8"/>
    <m/>
  </r>
  <r>
    <s v="Drug overdose death rates"/>
    <x v="1"/>
    <n v="1"/>
    <x v="1"/>
    <n v="2"/>
    <x v="5"/>
    <x v="5"/>
    <x v="42"/>
    <x v="42"/>
    <x v="10"/>
    <n v="11"/>
    <s v="35-44 years"/>
    <n v="1.5"/>
    <n v="8"/>
    <m/>
  </r>
  <r>
    <s v="Drug overdose death rates"/>
    <x v="1"/>
    <n v="1"/>
    <x v="1"/>
    <n v="2"/>
    <x v="5"/>
    <x v="5"/>
    <x v="42"/>
    <x v="42"/>
    <x v="11"/>
    <n v="12"/>
    <s v="35-44 years"/>
    <n v="1.5"/>
    <n v="8.5"/>
    <m/>
  </r>
  <r>
    <s v="Drug overdose death rates"/>
    <x v="1"/>
    <n v="1"/>
    <x v="1"/>
    <n v="2"/>
    <x v="5"/>
    <x v="5"/>
    <x v="42"/>
    <x v="42"/>
    <x v="12"/>
    <n v="13"/>
    <s v="35-44 years"/>
    <n v="1.5"/>
    <n v="9.3000000000000007"/>
    <m/>
  </r>
  <r>
    <s v="Drug overdose death rates"/>
    <x v="1"/>
    <n v="1"/>
    <x v="1"/>
    <n v="2"/>
    <x v="5"/>
    <x v="5"/>
    <x v="42"/>
    <x v="42"/>
    <x v="13"/>
    <n v="14"/>
    <s v="35-44 years"/>
    <n v="1.5"/>
    <n v="8.9"/>
    <m/>
  </r>
  <r>
    <s v="Drug overdose death rates"/>
    <x v="1"/>
    <n v="1"/>
    <x v="1"/>
    <n v="2"/>
    <x v="5"/>
    <x v="5"/>
    <x v="42"/>
    <x v="42"/>
    <x v="14"/>
    <n v="15"/>
    <s v="35-44 years"/>
    <n v="1.5"/>
    <n v="9.8000000000000007"/>
    <m/>
  </r>
  <r>
    <s v="Drug overdose death rates"/>
    <x v="1"/>
    <n v="1"/>
    <x v="1"/>
    <n v="2"/>
    <x v="5"/>
    <x v="5"/>
    <x v="42"/>
    <x v="42"/>
    <x v="15"/>
    <n v="16"/>
    <s v="35-44 years"/>
    <n v="1.5"/>
    <n v="11.2"/>
    <m/>
  </r>
  <r>
    <s v="Drug overdose death rates"/>
    <x v="1"/>
    <n v="1"/>
    <x v="1"/>
    <n v="2"/>
    <x v="5"/>
    <x v="5"/>
    <x v="42"/>
    <x v="42"/>
    <x v="16"/>
    <n v="17"/>
    <s v="35-44 years"/>
    <n v="1.5"/>
    <n v="12.5"/>
    <m/>
  </r>
  <r>
    <s v="Drug overdose death rates"/>
    <x v="1"/>
    <n v="1"/>
    <x v="1"/>
    <n v="2"/>
    <x v="5"/>
    <x v="5"/>
    <x v="42"/>
    <x v="42"/>
    <x v="17"/>
    <n v="18"/>
    <s v="35-44 years"/>
    <n v="1.5"/>
    <n v="15"/>
    <m/>
  </r>
  <r>
    <s v="Drug overdose death rates"/>
    <x v="1"/>
    <n v="1"/>
    <x v="1"/>
    <n v="2"/>
    <x v="5"/>
    <x v="5"/>
    <x v="42"/>
    <x v="42"/>
    <x v="18"/>
    <n v="19"/>
    <s v="35-44 years"/>
    <n v="1.5"/>
    <n v="16.5"/>
    <m/>
  </r>
  <r>
    <s v="Drug overdose death rates"/>
    <x v="1"/>
    <n v="1"/>
    <x v="1"/>
    <n v="2"/>
    <x v="5"/>
    <x v="5"/>
    <x v="43"/>
    <x v="43"/>
    <x v="0"/>
    <n v="1"/>
    <s v="45-54 years"/>
    <n v="1.6"/>
    <n v="2.7"/>
    <m/>
  </r>
  <r>
    <s v="Drug overdose death rates"/>
    <x v="1"/>
    <n v="1"/>
    <x v="1"/>
    <n v="2"/>
    <x v="5"/>
    <x v="5"/>
    <x v="43"/>
    <x v="43"/>
    <x v="1"/>
    <n v="2"/>
    <s v="45-54 years"/>
    <n v="1.6"/>
    <n v="3.1"/>
    <m/>
  </r>
  <r>
    <s v="Drug overdose death rates"/>
    <x v="1"/>
    <n v="1"/>
    <x v="1"/>
    <n v="2"/>
    <x v="5"/>
    <x v="5"/>
    <x v="43"/>
    <x v="43"/>
    <x v="2"/>
    <n v="3"/>
    <s v="45-54 years"/>
    <n v="1.6"/>
    <n v="3.8"/>
    <m/>
  </r>
  <r>
    <s v="Drug overdose death rates"/>
    <x v="1"/>
    <n v="1"/>
    <x v="1"/>
    <n v="2"/>
    <x v="5"/>
    <x v="5"/>
    <x v="43"/>
    <x v="43"/>
    <x v="3"/>
    <n v="4"/>
    <s v="45-54 years"/>
    <n v="1.6"/>
    <n v="5.5"/>
    <m/>
  </r>
  <r>
    <s v="Drug overdose death rates"/>
    <x v="1"/>
    <n v="1"/>
    <x v="1"/>
    <n v="2"/>
    <x v="5"/>
    <x v="5"/>
    <x v="43"/>
    <x v="43"/>
    <x v="4"/>
    <n v="5"/>
    <s v="45-54 years"/>
    <n v="1.6"/>
    <n v="6.2"/>
    <m/>
  </r>
  <r>
    <s v="Drug overdose death rates"/>
    <x v="1"/>
    <n v="1"/>
    <x v="1"/>
    <n v="2"/>
    <x v="5"/>
    <x v="5"/>
    <x v="43"/>
    <x v="43"/>
    <x v="5"/>
    <n v="6"/>
    <s v="45-54 years"/>
    <n v="1.6"/>
    <n v="7"/>
    <m/>
  </r>
  <r>
    <s v="Drug overdose death rates"/>
    <x v="1"/>
    <n v="1"/>
    <x v="1"/>
    <n v="2"/>
    <x v="5"/>
    <x v="5"/>
    <x v="43"/>
    <x v="43"/>
    <x v="6"/>
    <n v="7"/>
    <s v="45-54 years"/>
    <n v="1.6"/>
    <n v="7.8"/>
    <m/>
  </r>
  <r>
    <s v="Drug overdose death rates"/>
    <x v="1"/>
    <n v="1"/>
    <x v="1"/>
    <n v="2"/>
    <x v="5"/>
    <x v="5"/>
    <x v="43"/>
    <x v="43"/>
    <x v="7"/>
    <n v="8"/>
    <s v="45-54 years"/>
    <n v="1.6"/>
    <n v="9.3000000000000007"/>
    <m/>
  </r>
  <r>
    <s v="Drug overdose death rates"/>
    <x v="1"/>
    <n v="1"/>
    <x v="1"/>
    <n v="2"/>
    <x v="5"/>
    <x v="5"/>
    <x v="43"/>
    <x v="43"/>
    <x v="8"/>
    <n v="9"/>
    <s v="45-54 years"/>
    <n v="1.6"/>
    <n v="10.199999999999999"/>
    <m/>
  </r>
  <r>
    <s v="Drug overdose death rates"/>
    <x v="1"/>
    <n v="1"/>
    <x v="1"/>
    <n v="2"/>
    <x v="5"/>
    <x v="5"/>
    <x v="43"/>
    <x v="43"/>
    <x v="9"/>
    <n v="10"/>
    <s v="45-54 years"/>
    <n v="1.6"/>
    <n v="10.5"/>
    <m/>
  </r>
  <r>
    <s v="Drug overdose death rates"/>
    <x v="1"/>
    <n v="1"/>
    <x v="1"/>
    <n v="2"/>
    <x v="5"/>
    <x v="5"/>
    <x v="43"/>
    <x v="43"/>
    <x v="10"/>
    <n v="11"/>
    <s v="45-54 years"/>
    <n v="1.6"/>
    <n v="11.1"/>
    <m/>
  </r>
  <r>
    <s v="Drug overdose death rates"/>
    <x v="1"/>
    <n v="1"/>
    <x v="1"/>
    <n v="2"/>
    <x v="5"/>
    <x v="5"/>
    <x v="43"/>
    <x v="43"/>
    <x v="11"/>
    <n v="12"/>
    <s v="45-54 years"/>
    <n v="1.6"/>
    <n v="11.1"/>
    <m/>
  </r>
  <r>
    <s v="Drug overdose death rates"/>
    <x v="1"/>
    <n v="1"/>
    <x v="1"/>
    <n v="2"/>
    <x v="5"/>
    <x v="5"/>
    <x v="43"/>
    <x v="43"/>
    <x v="12"/>
    <n v="13"/>
    <s v="45-54 years"/>
    <n v="1.6"/>
    <n v="11.7"/>
    <m/>
  </r>
  <r>
    <s v="Drug overdose death rates"/>
    <x v="1"/>
    <n v="1"/>
    <x v="1"/>
    <n v="2"/>
    <x v="5"/>
    <x v="5"/>
    <x v="43"/>
    <x v="43"/>
    <x v="13"/>
    <n v="14"/>
    <s v="45-54 years"/>
    <n v="1.6"/>
    <n v="12"/>
    <m/>
  </r>
  <r>
    <s v="Drug overdose death rates"/>
    <x v="1"/>
    <n v="1"/>
    <x v="1"/>
    <n v="2"/>
    <x v="5"/>
    <x v="5"/>
    <x v="43"/>
    <x v="43"/>
    <x v="14"/>
    <n v="15"/>
    <s v="45-54 years"/>
    <n v="1.6"/>
    <n v="12.2"/>
    <m/>
  </r>
  <r>
    <s v="Drug overdose death rates"/>
    <x v="1"/>
    <n v="1"/>
    <x v="1"/>
    <n v="2"/>
    <x v="5"/>
    <x v="5"/>
    <x v="43"/>
    <x v="43"/>
    <x v="15"/>
    <n v="16"/>
    <s v="45-54 years"/>
    <n v="1.6"/>
    <n v="13.1"/>
    <m/>
  </r>
  <r>
    <s v="Drug overdose death rates"/>
    <x v="1"/>
    <n v="1"/>
    <x v="1"/>
    <n v="2"/>
    <x v="5"/>
    <x v="5"/>
    <x v="43"/>
    <x v="43"/>
    <x v="16"/>
    <n v="17"/>
    <s v="45-54 years"/>
    <n v="1.6"/>
    <n v="14"/>
    <m/>
  </r>
  <r>
    <s v="Drug overdose death rates"/>
    <x v="1"/>
    <n v="1"/>
    <x v="1"/>
    <n v="2"/>
    <x v="5"/>
    <x v="5"/>
    <x v="43"/>
    <x v="43"/>
    <x v="17"/>
    <n v="18"/>
    <s v="45-54 years"/>
    <n v="1.6"/>
    <n v="15.8"/>
    <m/>
  </r>
  <r>
    <s v="Drug overdose death rates"/>
    <x v="1"/>
    <n v="1"/>
    <x v="1"/>
    <n v="2"/>
    <x v="5"/>
    <x v="5"/>
    <x v="43"/>
    <x v="43"/>
    <x v="18"/>
    <n v="19"/>
    <s v="45-54 years"/>
    <n v="1.6"/>
    <n v="16.899999999999999"/>
    <m/>
  </r>
  <r>
    <s v="Drug overdose death rates"/>
    <x v="1"/>
    <n v="1"/>
    <x v="1"/>
    <n v="2"/>
    <x v="5"/>
    <x v="5"/>
    <x v="44"/>
    <x v="44"/>
    <x v="0"/>
    <n v="1"/>
    <s v="55-64 years"/>
    <n v="1.7"/>
    <n v="1.1000000000000001"/>
    <m/>
  </r>
  <r>
    <s v="Drug overdose death rates"/>
    <x v="1"/>
    <n v="1"/>
    <x v="1"/>
    <n v="2"/>
    <x v="5"/>
    <x v="5"/>
    <x v="44"/>
    <x v="44"/>
    <x v="1"/>
    <n v="2"/>
    <s v="55-64 years"/>
    <n v="1.7"/>
    <n v="1.4"/>
    <m/>
  </r>
  <r>
    <s v="Drug overdose death rates"/>
    <x v="1"/>
    <n v="1"/>
    <x v="1"/>
    <n v="2"/>
    <x v="5"/>
    <x v="5"/>
    <x v="44"/>
    <x v="44"/>
    <x v="2"/>
    <n v="3"/>
    <s v="55-64 years"/>
    <n v="1.7"/>
    <n v="1.5"/>
    <m/>
  </r>
  <r>
    <s v="Drug overdose death rates"/>
    <x v="1"/>
    <n v="1"/>
    <x v="1"/>
    <n v="2"/>
    <x v="5"/>
    <x v="5"/>
    <x v="44"/>
    <x v="44"/>
    <x v="3"/>
    <n v="4"/>
    <s v="55-64 years"/>
    <n v="1.7"/>
    <n v="1.8"/>
    <m/>
  </r>
  <r>
    <s v="Drug overdose death rates"/>
    <x v="1"/>
    <n v="1"/>
    <x v="1"/>
    <n v="2"/>
    <x v="5"/>
    <x v="5"/>
    <x v="44"/>
    <x v="44"/>
    <x v="4"/>
    <n v="5"/>
    <s v="55-64 years"/>
    <n v="1.7"/>
    <n v="2.2999999999999998"/>
    <m/>
  </r>
  <r>
    <s v="Drug overdose death rates"/>
    <x v="1"/>
    <n v="1"/>
    <x v="1"/>
    <n v="2"/>
    <x v="5"/>
    <x v="5"/>
    <x v="44"/>
    <x v="44"/>
    <x v="5"/>
    <n v="6"/>
    <s v="55-64 years"/>
    <n v="1.7"/>
    <n v="2.8"/>
    <m/>
  </r>
  <r>
    <s v="Drug overdose death rates"/>
    <x v="1"/>
    <n v="1"/>
    <x v="1"/>
    <n v="2"/>
    <x v="5"/>
    <x v="5"/>
    <x v="44"/>
    <x v="44"/>
    <x v="6"/>
    <n v="7"/>
    <s v="55-64 years"/>
    <n v="1.7"/>
    <n v="3.2"/>
    <m/>
  </r>
  <r>
    <s v="Drug overdose death rates"/>
    <x v="1"/>
    <n v="1"/>
    <x v="1"/>
    <n v="2"/>
    <x v="5"/>
    <x v="5"/>
    <x v="44"/>
    <x v="44"/>
    <x v="7"/>
    <n v="8"/>
    <s v="55-64 years"/>
    <n v="1.7"/>
    <n v="4"/>
    <m/>
  </r>
  <r>
    <s v="Drug overdose death rates"/>
    <x v="1"/>
    <n v="1"/>
    <x v="1"/>
    <n v="2"/>
    <x v="5"/>
    <x v="5"/>
    <x v="44"/>
    <x v="44"/>
    <x v="8"/>
    <n v="9"/>
    <s v="55-64 years"/>
    <n v="1.7"/>
    <n v="4.7"/>
    <m/>
  </r>
  <r>
    <s v="Drug overdose death rates"/>
    <x v="1"/>
    <n v="1"/>
    <x v="1"/>
    <n v="2"/>
    <x v="5"/>
    <x v="5"/>
    <x v="44"/>
    <x v="44"/>
    <x v="9"/>
    <n v="10"/>
    <s v="55-64 years"/>
    <n v="1.7"/>
    <n v="5.0999999999999996"/>
    <m/>
  </r>
  <r>
    <s v="Drug overdose death rates"/>
    <x v="1"/>
    <n v="1"/>
    <x v="1"/>
    <n v="2"/>
    <x v="5"/>
    <x v="5"/>
    <x v="44"/>
    <x v="44"/>
    <x v="10"/>
    <n v="11"/>
    <s v="55-64 years"/>
    <n v="1.7"/>
    <n v="5.8"/>
    <m/>
  </r>
  <r>
    <s v="Drug overdose death rates"/>
    <x v="1"/>
    <n v="1"/>
    <x v="1"/>
    <n v="2"/>
    <x v="5"/>
    <x v="5"/>
    <x v="44"/>
    <x v="44"/>
    <x v="11"/>
    <n v="12"/>
    <s v="55-64 years"/>
    <n v="1.7"/>
    <n v="6.2"/>
    <m/>
  </r>
  <r>
    <s v="Drug overdose death rates"/>
    <x v="1"/>
    <n v="1"/>
    <x v="1"/>
    <n v="2"/>
    <x v="5"/>
    <x v="5"/>
    <x v="44"/>
    <x v="44"/>
    <x v="12"/>
    <n v="13"/>
    <s v="55-64 years"/>
    <n v="1.7"/>
    <n v="6.4"/>
    <m/>
  </r>
  <r>
    <s v="Drug overdose death rates"/>
    <x v="1"/>
    <n v="1"/>
    <x v="1"/>
    <n v="2"/>
    <x v="5"/>
    <x v="5"/>
    <x v="44"/>
    <x v="44"/>
    <x v="13"/>
    <n v="14"/>
    <s v="55-64 years"/>
    <n v="1.7"/>
    <n v="6.7"/>
    <m/>
  </r>
  <r>
    <s v="Drug overdose death rates"/>
    <x v="1"/>
    <n v="1"/>
    <x v="1"/>
    <n v="2"/>
    <x v="5"/>
    <x v="5"/>
    <x v="44"/>
    <x v="44"/>
    <x v="14"/>
    <n v="15"/>
    <s v="55-64 years"/>
    <n v="1.7"/>
    <n v="7.9"/>
    <m/>
  </r>
  <r>
    <s v="Drug overdose death rates"/>
    <x v="1"/>
    <n v="1"/>
    <x v="1"/>
    <n v="2"/>
    <x v="5"/>
    <x v="5"/>
    <x v="44"/>
    <x v="44"/>
    <x v="15"/>
    <n v="16"/>
    <s v="55-64 years"/>
    <n v="1.7"/>
    <n v="9"/>
    <m/>
  </r>
  <r>
    <s v="Drug overdose death rates"/>
    <x v="1"/>
    <n v="1"/>
    <x v="1"/>
    <n v="2"/>
    <x v="5"/>
    <x v="5"/>
    <x v="44"/>
    <x v="44"/>
    <x v="16"/>
    <n v="17"/>
    <s v="55-64 years"/>
    <n v="1.7"/>
    <n v="9.8000000000000007"/>
    <m/>
  </r>
  <r>
    <s v="Drug overdose death rates"/>
    <x v="1"/>
    <n v="1"/>
    <x v="1"/>
    <n v="2"/>
    <x v="5"/>
    <x v="5"/>
    <x v="44"/>
    <x v="44"/>
    <x v="17"/>
    <n v="18"/>
    <s v="55-64 years"/>
    <n v="1.7"/>
    <n v="11.5"/>
    <m/>
  </r>
  <r>
    <s v="Drug overdose death rates"/>
    <x v="1"/>
    <n v="1"/>
    <x v="1"/>
    <n v="2"/>
    <x v="5"/>
    <x v="5"/>
    <x v="44"/>
    <x v="44"/>
    <x v="18"/>
    <n v="19"/>
    <s v="55-64 years"/>
    <n v="1.7"/>
    <n v="12.3"/>
    <m/>
  </r>
  <r>
    <s v="Drug overdose death rates"/>
    <x v="1"/>
    <n v="1"/>
    <x v="1"/>
    <n v="2"/>
    <x v="5"/>
    <x v="5"/>
    <x v="45"/>
    <x v="45"/>
    <x v="0"/>
    <n v="1"/>
    <s v="65-74 years"/>
    <n v="1.8"/>
    <n v="0.4"/>
    <m/>
  </r>
  <r>
    <s v="Drug overdose death rates"/>
    <x v="1"/>
    <n v="1"/>
    <x v="1"/>
    <n v="2"/>
    <x v="5"/>
    <x v="5"/>
    <x v="45"/>
    <x v="45"/>
    <x v="1"/>
    <n v="2"/>
    <s v="65-74 years"/>
    <n v="1.8"/>
    <n v="0.5"/>
    <m/>
  </r>
  <r>
    <s v="Drug overdose death rates"/>
    <x v="1"/>
    <n v="1"/>
    <x v="1"/>
    <n v="2"/>
    <x v="5"/>
    <x v="5"/>
    <x v="45"/>
    <x v="45"/>
    <x v="2"/>
    <n v="3"/>
    <s v="65-74 years"/>
    <n v="1.8"/>
    <n v="0.5"/>
    <m/>
  </r>
  <r>
    <s v="Drug overdose death rates"/>
    <x v="1"/>
    <n v="1"/>
    <x v="1"/>
    <n v="2"/>
    <x v="5"/>
    <x v="5"/>
    <x v="45"/>
    <x v="45"/>
    <x v="3"/>
    <n v="4"/>
    <s v="65-74 years"/>
    <n v="1.8"/>
    <n v="0.9"/>
    <m/>
  </r>
  <r>
    <s v="Drug overdose death rates"/>
    <x v="1"/>
    <n v="1"/>
    <x v="1"/>
    <n v="2"/>
    <x v="5"/>
    <x v="5"/>
    <x v="45"/>
    <x v="45"/>
    <x v="4"/>
    <n v="5"/>
    <s v="65-74 years"/>
    <n v="1.8"/>
    <n v="0.8"/>
    <m/>
  </r>
  <r>
    <s v="Drug overdose death rates"/>
    <x v="1"/>
    <n v="1"/>
    <x v="1"/>
    <n v="2"/>
    <x v="5"/>
    <x v="5"/>
    <x v="45"/>
    <x v="45"/>
    <x v="5"/>
    <n v="6"/>
    <s v="65-74 years"/>
    <n v="1.8"/>
    <n v="1"/>
    <m/>
  </r>
  <r>
    <s v="Drug overdose death rates"/>
    <x v="1"/>
    <n v="1"/>
    <x v="1"/>
    <n v="2"/>
    <x v="5"/>
    <x v="5"/>
    <x v="45"/>
    <x v="45"/>
    <x v="6"/>
    <n v="7"/>
    <s v="65-74 years"/>
    <n v="1.8"/>
    <n v="1.4"/>
    <m/>
  </r>
  <r>
    <s v="Drug overdose death rates"/>
    <x v="1"/>
    <n v="1"/>
    <x v="1"/>
    <n v="2"/>
    <x v="5"/>
    <x v="5"/>
    <x v="45"/>
    <x v="45"/>
    <x v="7"/>
    <n v="8"/>
    <s v="65-74 years"/>
    <n v="1.8"/>
    <n v="1.2"/>
    <m/>
  </r>
  <r>
    <s v="Drug overdose death rates"/>
    <x v="1"/>
    <n v="1"/>
    <x v="1"/>
    <n v="2"/>
    <x v="5"/>
    <x v="5"/>
    <x v="45"/>
    <x v="45"/>
    <x v="8"/>
    <n v="9"/>
    <s v="65-74 years"/>
    <n v="1.8"/>
    <n v="1.4"/>
    <m/>
  </r>
  <r>
    <s v="Drug overdose death rates"/>
    <x v="1"/>
    <n v="1"/>
    <x v="1"/>
    <n v="2"/>
    <x v="5"/>
    <x v="5"/>
    <x v="45"/>
    <x v="45"/>
    <x v="9"/>
    <n v="10"/>
    <s v="65-74 years"/>
    <n v="1.8"/>
    <n v="1.6"/>
    <m/>
  </r>
  <r>
    <s v="Drug overdose death rates"/>
    <x v="1"/>
    <n v="1"/>
    <x v="1"/>
    <n v="2"/>
    <x v="5"/>
    <x v="5"/>
    <x v="45"/>
    <x v="45"/>
    <x v="10"/>
    <n v="11"/>
    <s v="65-74 years"/>
    <n v="1.8"/>
    <n v="1.9"/>
    <m/>
  </r>
  <r>
    <s v="Drug overdose death rates"/>
    <x v="1"/>
    <n v="1"/>
    <x v="1"/>
    <n v="2"/>
    <x v="5"/>
    <x v="5"/>
    <x v="45"/>
    <x v="45"/>
    <x v="11"/>
    <n v="12"/>
    <s v="65-74 years"/>
    <n v="1.8"/>
    <n v="1.8"/>
    <m/>
  </r>
  <r>
    <s v="Drug overdose death rates"/>
    <x v="1"/>
    <n v="1"/>
    <x v="1"/>
    <n v="2"/>
    <x v="5"/>
    <x v="5"/>
    <x v="45"/>
    <x v="45"/>
    <x v="12"/>
    <n v="13"/>
    <s v="65-74 years"/>
    <n v="1.8"/>
    <n v="2.1"/>
    <m/>
  </r>
  <r>
    <s v="Drug overdose death rates"/>
    <x v="1"/>
    <n v="1"/>
    <x v="1"/>
    <n v="2"/>
    <x v="5"/>
    <x v="5"/>
    <x v="45"/>
    <x v="45"/>
    <x v="13"/>
    <n v="14"/>
    <s v="65-74 years"/>
    <n v="1.8"/>
    <n v="2.2000000000000002"/>
    <m/>
  </r>
  <r>
    <s v="Drug overdose death rates"/>
    <x v="1"/>
    <n v="1"/>
    <x v="1"/>
    <n v="2"/>
    <x v="5"/>
    <x v="5"/>
    <x v="45"/>
    <x v="45"/>
    <x v="14"/>
    <n v="15"/>
    <s v="65-74 years"/>
    <n v="1.8"/>
    <n v="2.6"/>
    <m/>
  </r>
  <r>
    <s v="Drug overdose death rates"/>
    <x v="1"/>
    <n v="1"/>
    <x v="1"/>
    <n v="2"/>
    <x v="5"/>
    <x v="5"/>
    <x v="45"/>
    <x v="45"/>
    <x v="15"/>
    <n v="16"/>
    <s v="65-74 years"/>
    <n v="1.8"/>
    <n v="3.1"/>
    <m/>
  </r>
  <r>
    <s v="Drug overdose death rates"/>
    <x v="1"/>
    <n v="1"/>
    <x v="1"/>
    <n v="2"/>
    <x v="5"/>
    <x v="5"/>
    <x v="45"/>
    <x v="45"/>
    <x v="16"/>
    <n v="17"/>
    <s v="65-74 years"/>
    <n v="1.8"/>
    <n v="2.8"/>
    <m/>
  </r>
  <r>
    <s v="Drug overdose death rates"/>
    <x v="1"/>
    <n v="1"/>
    <x v="1"/>
    <n v="2"/>
    <x v="5"/>
    <x v="5"/>
    <x v="45"/>
    <x v="45"/>
    <x v="17"/>
    <n v="18"/>
    <s v="65-74 years"/>
    <n v="1.8"/>
    <n v="3.3"/>
    <m/>
  </r>
  <r>
    <s v="Drug overdose death rates"/>
    <x v="1"/>
    <n v="1"/>
    <x v="1"/>
    <n v="2"/>
    <x v="5"/>
    <x v="5"/>
    <x v="45"/>
    <x v="45"/>
    <x v="18"/>
    <n v="19"/>
    <s v="65-74 years"/>
    <n v="1.8"/>
    <n v="3.6"/>
    <m/>
  </r>
  <r>
    <s v="Drug overdose death rates"/>
    <x v="1"/>
    <n v="1"/>
    <x v="1"/>
    <n v="2"/>
    <x v="5"/>
    <x v="5"/>
    <x v="46"/>
    <x v="46"/>
    <x v="0"/>
    <n v="1"/>
    <s v="75-84 years"/>
    <n v="1.9"/>
    <n v="0.4"/>
    <m/>
  </r>
  <r>
    <s v="Drug overdose death rates"/>
    <x v="1"/>
    <n v="1"/>
    <x v="1"/>
    <n v="2"/>
    <x v="5"/>
    <x v="5"/>
    <x v="46"/>
    <x v="46"/>
    <x v="1"/>
    <n v="2"/>
    <s v="75-84 years"/>
    <n v="1.9"/>
    <m/>
    <s v="*"/>
  </r>
  <r>
    <s v="Drug overdose death rates"/>
    <x v="1"/>
    <n v="1"/>
    <x v="1"/>
    <n v="2"/>
    <x v="5"/>
    <x v="5"/>
    <x v="46"/>
    <x v="46"/>
    <x v="2"/>
    <n v="3"/>
    <s v="75-84 years"/>
    <n v="1.9"/>
    <n v="0.4"/>
    <m/>
  </r>
  <r>
    <s v="Drug overdose death rates"/>
    <x v="1"/>
    <n v="1"/>
    <x v="1"/>
    <n v="2"/>
    <x v="5"/>
    <x v="5"/>
    <x v="46"/>
    <x v="46"/>
    <x v="3"/>
    <n v="4"/>
    <s v="75-84 years"/>
    <n v="1.9"/>
    <n v="0.4"/>
    <m/>
  </r>
  <r>
    <s v="Drug overdose death rates"/>
    <x v="1"/>
    <n v="1"/>
    <x v="1"/>
    <n v="2"/>
    <x v="5"/>
    <x v="5"/>
    <x v="46"/>
    <x v="46"/>
    <x v="4"/>
    <n v="5"/>
    <s v="75-84 years"/>
    <n v="1.9"/>
    <n v="0.6"/>
    <m/>
  </r>
  <r>
    <s v="Drug overdose death rates"/>
    <x v="1"/>
    <n v="1"/>
    <x v="1"/>
    <n v="2"/>
    <x v="5"/>
    <x v="5"/>
    <x v="46"/>
    <x v="46"/>
    <x v="5"/>
    <n v="6"/>
    <s v="75-84 years"/>
    <n v="1.9"/>
    <n v="0.7"/>
    <m/>
  </r>
  <r>
    <s v="Drug overdose death rates"/>
    <x v="1"/>
    <n v="1"/>
    <x v="1"/>
    <n v="2"/>
    <x v="5"/>
    <x v="5"/>
    <x v="46"/>
    <x v="46"/>
    <x v="6"/>
    <n v="7"/>
    <s v="75-84 years"/>
    <n v="1.9"/>
    <n v="0.7"/>
    <m/>
  </r>
  <r>
    <s v="Drug overdose death rates"/>
    <x v="1"/>
    <n v="1"/>
    <x v="1"/>
    <n v="2"/>
    <x v="5"/>
    <x v="5"/>
    <x v="46"/>
    <x v="46"/>
    <x v="7"/>
    <n v="8"/>
    <s v="75-84 years"/>
    <n v="1.9"/>
    <n v="0.8"/>
    <m/>
  </r>
  <r>
    <s v="Drug overdose death rates"/>
    <x v="1"/>
    <n v="1"/>
    <x v="1"/>
    <n v="2"/>
    <x v="5"/>
    <x v="5"/>
    <x v="46"/>
    <x v="46"/>
    <x v="8"/>
    <n v="9"/>
    <s v="75-84 years"/>
    <n v="1.9"/>
    <n v="0.8"/>
    <m/>
  </r>
  <r>
    <s v="Drug overdose death rates"/>
    <x v="1"/>
    <n v="1"/>
    <x v="1"/>
    <n v="2"/>
    <x v="5"/>
    <x v="5"/>
    <x v="46"/>
    <x v="46"/>
    <x v="9"/>
    <n v="10"/>
    <s v="75-84 years"/>
    <n v="1.9"/>
    <n v="0.9"/>
    <m/>
  </r>
  <r>
    <s v="Drug overdose death rates"/>
    <x v="1"/>
    <n v="1"/>
    <x v="1"/>
    <n v="2"/>
    <x v="5"/>
    <x v="5"/>
    <x v="46"/>
    <x v="46"/>
    <x v="10"/>
    <n v="11"/>
    <s v="75-84 years"/>
    <n v="1.9"/>
    <n v="1"/>
    <m/>
  </r>
  <r>
    <s v="Drug overdose death rates"/>
    <x v="1"/>
    <n v="1"/>
    <x v="1"/>
    <n v="2"/>
    <x v="5"/>
    <x v="5"/>
    <x v="46"/>
    <x v="46"/>
    <x v="11"/>
    <n v="12"/>
    <s v="75-84 years"/>
    <n v="1.9"/>
    <n v="0.8"/>
    <m/>
  </r>
  <r>
    <s v="Drug overdose death rates"/>
    <x v="1"/>
    <n v="1"/>
    <x v="1"/>
    <n v="2"/>
    <x v="5"/>
    <x v="5"/>
    <x v="46"/>
    <x v="46"/>
    <x v="12"/>
    <n v="13"/>
    <s v="75-84 years"/>
    <n v="1.9"/>
    <n v="0.7"/>
    <m/>
  </r>
  <r>
    <s v="Drug overdose death rates"/>
    <x v="1"/>
    <n v="1"/>
    <x v="1"/>
    <n v="2"/>
    <x v="5"/>
    <x v="5"/>
    <x v="46"/>
    <x v="46"/>
    <x v="13"/>
    <n v="14"/>
    <s v="75-84 years"/>
    <n v="1.9"/>
    <n v="1"/>
    <m/>
  </r>
  <r>
    <s v="Drug overdose death rates"/>
    <x v="1"/>
    <n v="1"/>
    <x v="1"/>
    <n v="2"/>
    <x v="5"/>
    <x v="5"/>
    <x v="46"/>
    <x v="46"/>
    <x v="14"/>
    <n v="15"/>
    <s v="75-84 years"/>
    <n v="1.9"/>
    <n v="0.8"/>
    <m/>
  </r>
  <r>
    <s v="Drug overdose death rates"/>
    <x v="1"/>
    <n v="1"/>
    <x v="1"/>
    <n v="2"/>
    <x v="5"/>
    <x v="5"/>
    <x v="46"/>
    <x v="46"/>
    <x v="15"/>
    <n v="16"/>
    <s v="75-84 years"/>
    <n v="1.9"/>
    <n v="1.1000000000000001"/>
    <m/>
  </r>
  <r>
    <s v="Drug overdose death rates"/>
    <x v="1"/>
    <n v="1"/>
    <x v="1"/>
    <n v="2"/>
    <x v="5"/>
    <x v="5"/>
    <x v="46"/>
    <x v="46"/>
    <x v="16"/>
    <n v="17"/>
    <s v="75-84 years"/>
    <n v="1.9"/>
    <n v="1.1000000000000001"/>
    <m/>
  </r>
  <r>
    <s v="Drug overdose death rates"/>
    <x v="1"/>
    <n v="1"/>
    <x v="1"/>
    <n v="2"/>
    <x v="5"/>
    <x v="5"/>
    <x v="46"/>
    <x v="46"/>
    <x v="17"/>
    <n v="18"/>
    <s v="75-84 years"/>
    <n v="1.9"/>
    <n v="1.1000000000000001"/>
    <m/>
  </r>
  <r>
    <s v="Drug overdose death rates"/>
    <x v="1"/>
    <n v="1"/>
    <x v="1"/>
    <n v="2"/>
    <x v="5"/>
    <x v="5"/>
    <x v="46"/>
    <x v="46"/>
    <x v="18"/>
    <n v="19"/>
    <s v="75-84 years"/>
    <n v="1.9"/>
    <n v="1.4"/>
    <m/>
  </r>
  <r>
    <s v="Drug overdose death rates"/>
    <x v="1"/>
    <n v="1"/>
    <x v="1"/>
    <n v="2"/>
    <x v="5"/>
    <x v="5"/>
    <x v="47"/>
    <x v="47"/>
    <x v="0"/>
    <n v="1"/>
    <s v="85 years and over"/>
    <n v="1.91"/>
    <m/>
    <s v="*"/>
  </r>
  <r>
    <s v="Drug overdose death rates"/>
    <x v="1"/>
    <n v="1"/>
    <x v="1"/>
    <n v="2"/>
    <x v="5"/>
    <x v="5"/>
    <x v="47"/>
    <x v="47"/>
    <x v="1"/>
    <n v="2"/>
    <s v="85 years and over"/>
    <n v="1.91"/>
    <m/>
    <s v="*"/>
  </r>
  <r>
    <s v="Drug overdose death rates"/>
    <x v="1"/>
    <n v="1"/>
    <x v="1"/>
    <n v="2"/>
    <x v="5"/>
    <x v="5"/>
    <x v="47"/>
    <x v="47"/>
    <x v="2"/>
    <n v="3"/>
    <s v="85 years and over"/>
    <n v="1.91"/>
    <m/>
    <s v="*"/>
  </r>
  <r>
    <s v="Drug overdose death rates"/>
    <x v="1"/>
    <n v="1"/>
    <x v="1"/>
    <n v="2"/>
    <x v="5"/>
    <x v="5"/>
    <x v="47"/>
    <x v="47"/>
    <x v="3"/>
    <n v="4"/>
    <s v="85 years and over"/>
    <n v="1.91"/>
    <n v="0.6"/>
    <m/>
  </r>
  <r>
    <s v="Drug overdose death rates"/>
    <x v="1"/>
    <n v="1"/>
    <x v="1"/>
    <n v="2"/>
    <x v="5"/>
    <x v="5"/>
    <x v="47"/>
    <x v="47"/>
    <x v="4"/>
    <n v="5"/>
    <s v="85 years and over"/>
    <n v="1.91"/>
    <n v="0.8"/>
    <m/>
  </r>
  <r>
    <s v="Drug overdose death rates"/>
    <x v="1"/>
    <n v="1"/>
    <x v="1"/>
    <n v="2"/>
    <x v="5"/>
    <x v="5"/>
    <x v="47"/>
    <x v="47"/>
    <x v="5"/>
    <n v="6"/>
    <s v="85 years and over"/>
    <n v="1.91"/>
    <m/>
    <s v="*"/>
  </r>
  <r>
    <s v="Drug overdose death rates"/>
    <x v="1"/>
    <n v="1"/>
    <x v="1"/>
    <n v="2"/>
    <x v="5"/>
    <x v="5"/>
    <x v="47"/>
    <x v="47"/>
    <x v="6"/>
    <n v="7"/>
    <s v="85 years and over"/>
    <n v="1.91"/>
    <n v="0.9"/>
    <m/>
  </r>
  <r>
    <s v="Drug overdose death rates"/>
    <x v="1"/>
    <n v="1"/>
    <x v="1"/>
    <n v="2"/>
    <x v="5"/>
    <x v="5"/>
    <x v="47"/>
    <x v="47"/>
    <x v="7"/>
    <n v="8"/>
    <s v="85 years and over"/>
    <n v="1.91"/>
    <n v="0.9"/>
    <m/>
  </r>
  <r>
    <s v="Drug overdose death rates"/>
    <x v="1"/>
    <n v="1"/>
    <x v="1"/>
    <n v="2"/>
    <x v="5"/>
    <x v="5"/>
    <x v="47"/>
    <x v="47"/>
    <x v="8"/>
    <n v="9"/>
    <s v="85 years and over"/>
    <n v="1.91"/>
    <n v="0.9"/>
    <m/>
  </r>
  <r>
    <s v="Drug overdose death rates"/>
    <x v="1"/>
    <n v="1"/>
    <x v="1"/>
    <n v="2"/>
    <x v="5"/>
    <x v="5"/>
    <x v="47"/>
    <x v="47"/>
    <x v="9"/>
    <n v="10"/>
    <s v="85 years and over"/>
    <n v="1.91"/>
    <n v="0.9"/>
    <m/>
  </r>
  <r>
    <s v="Drug overdose death rates"/>
    <x v="1"/>
    <n v="1"/>
    <x v="1"/>
    <n v="2"/>
    <x v="5"/>
    <x v="5"/>
    <x v="47"/>
    <x v="47"/>
    <x v="10"/>
    <n v="11"/>
    <s v="85 years and over"/>
    <n v="1.91"/>
    <n v="0.6"/>
    <m/>
  </r>
  <r>
    <s v="Drug overdose death rates"/>
    <x v="1"/>
    <n v="1"/>
    <x v="1"/>
    <n v="2"/>
    <x v="5"/>
    <x v="5"/>
    <x v="47"/>
    <x v="47"/>
    <x v="11"/>
    <n v="12"/>
    <s v="85 years and over"/>
    <n v="1.91"/>
    <n v="1.2"/>
    <m/>
  </r>
  <r>
    <s v="Drug overdose death rates"/>
    <x v="1"/>
    <n v="1"/>
    <x v="1"/>
    <n v="2"/>
    <x v="5"/>
    <x v="5"/>
    <x v="47"/>
    <x v="47"/>
    <x v="12"/>
    <n v="13"/>
    <s v="85 years and over"/>
    <n v="1.91"/>
    <n v="0.9"/>
    <m/>
  </r>
  <r>
    <s v="Drug overdose death rates"/>
    <x v="1"/>
    <n v="1"/>
    <x v="1"/>
    <n v="2"/>
    <x v="5"/>
    <x v="5"/>
    <x v="47"/>
    <x v="47"/>
    <x v="13"/>
    <n v="14"/>
    <s v="85 years and over"/>
    <n v="1.91"/>
    <n v="0.9"/>
    <m/>
  </r>
  <r>
    <s v="Drug overdose death rates"/>
    <x v="1"/>
    <n v="1"/>
    <x v="1"/>
    <n v="2"/>
    <x v="5"/>
    <x v="5"/>
    <x v="47"/>
    <x v="47"/>
    <x v="14"/>
    <n v="15"/>
    <s v="85 years and over"/>
    <n v="1.91"/>
    <n v="0.8"/>
    <m/>
  </r>
  <r>
    <s v="Drug overdose death rates"/>
    <x v="1"/>
    <n v="1"/>
    <x v="1"/>
    <n v="2"/>
    <x v="5"/>
    <x v="5"/>
    <x v="47"/>
    <x v="47"/>
    <x v="15"/>
    <n v="16"/>
    <s v="85 years and over"/>
    <n v="1.91"/>
    <n v="1.2"/>
    <m/>
  </r>
  <r>
    <s v="Drug overdose death rates"/>
    <x v="1"/>
    <n v="1"/>
    <x v="1"/>
    <n v="2"/>
    <x v="5"/>
    <x v="5"/>
    <x v="47"/>
    <x v="47"/>
    <x v="16"/>
    <n v="17"/>
    <s v="85 years and over"/>
    <n v="1.91"/>
    <n v="0.9"/>
    <m/>
  </r>
  <r>
    <s v="Drug overdose death rates"/>
    <x v="1"/>
    <n v="1"/>
    <x v="1"/>
    <n v="2"/>
    <x v="5"/>
    <x v="5"/>
    <x v="47"/>
    <x v="47"/>
    <x v="17"/>
    <n v="18"/>
    <s v="85 years and over"/>
    <n v="1.91"/>
    <n v="0.8"/>
    <m/>
  </r>
  <r>
    <s v="Drug overdose death rates"/>
    <x v="1"/>
    <n v="1"/>
    <x v="1"/>
    <n v="2"/>
    <x v="5"/>
    <x v="5"/>
    <x v="47"/>
    <x v="47"/>
    <x v="18"/>
    <n v="19"/>
    <s v="85 years and over"/>
    <n v="1.91"/>
    <n v="1.1000000000000001"/>
    <m/>
  </r>
  <r>
    <s v="Drug overdose death rates"/>
    <x v="2"/>
    <n v="2"/>
    <x v="0"/>
    <n v="1"/>
    <x v="0"/>
    <x v="0"/>
    <x v="0"/>
    <x v="0"/>
    <x v="0"/>
    <n v="1"/>
    <s v="All ages"/>
    <n v="1.1000000000000001"/>
    <n v="1"/>
    <m/>
  </r>
  <r>
    <s v="Drug overdose death rates"/>
    <x v="2"/>
    <n v="2"/>
    <x v="0"/>
    <n v="1"/>
    <x v="0"/>
    <x v="0"/>
    <x v="0"/>
    <x v="0"/>
    <x v="1"/>
    <n v="2"/>
    <s v="All ages"/>
    <n v="1.1000000000000001"/>
    <n v="1"/>
    <m/>
  </r>
  <r>
    <s v="Drug overdose death rates"/>
    <x v="2"/>
    <n v="2"/>
    <x v="0"/>
    <n v="1"/>
    <x v="0"/>
    <x v="0"/>
    <x v="0"/>
    <x v="0"/>
    <x v="2"/>
    <n v="3"/>
    <s v="All ages"/>
    <n v="1.1000000000000001"/>
    <n v="1.2"/>
    <m/>
  </r>
  <r>
    <s v="Drug overdose death rates"/>
    <x v="2"/>
    <n v="2"/>
    <x v="0"/>
    <n v="1"/>
    <x v="0"/>
    <x v="0"/>
    <x v="0"/>
    <x v="0"/>
    <x v="3"/>
    <n v="4"/>
    <s v="All ages"/>
    <n v="1.1000000000000001"/>
    <n v="1.5"/>
    <m/>
  </r>
  <r>
    <s v="Drug overdose death rates"/>
    <x v="2"/>
    <n v="2"/>
    <x v="0"/>
    <n v="1"/>
    <x v="0"/>
    <x v="0"/>
    <x v="0"/>
    <x v="0"/>
    <x v="4"/>
    <n v="5"/>
    <s v="All ages"/>
    <n v="1.1000000000000001"/>
    <n v="1.7"/>
    <m/>
  </r>
  <r>
    <s v="Drug overdose death rates"/>
    <x v="2"/>
    <n v="2"/>
    <x v="0"/>
    <n v="1"/>
    <x v="0"/>
    <x v="0"/>
    <x v="0"/>
    <x v="0"/>
    <x v="5"/>
    <n v="6"/>
    <s v="All ages"/>
    <n v="1.1000000000000001"/>
    <n v="1.8"/>
    <m/>
  </r>
  <r>
    <s v="Drug overdose death rates"/>
    <x v="2"/>
    <n v="2"/>
    <x v="0"/>
    <n v="1"/>
    <x v="0"/>
    <x v="0"/>
    <x v="0"/>
    <x v="0"/>
    <x v="6"/>
    <n v="7"/>
    <s v="All ages"/>
    <n v="1.1000000000000001"/>
    <n v="1.9"/>
    <m/>
  </r>
  <r>
    <s v="Drug overdose death rates"/>
    <x v="2"/>
    <n v="2"/>
    <x v="0"/>
    <n v="1"/>
    <x v="0"/>
    <x v="0"/>
    <x v="0"/>
    <x v="0"/>
    <x v="7"/>
    <n v="8"/>
    <s v="All ages"/>
    <n v="1.1000000000000001"/>
    <n v="2.2999999999999998"/>
    <m/>
  </r>
  <r>
    <s v="Drug overdose death rates"/>
    <x v="2"/>
    <n v="2"/>
    <x v="0"/>
    <n v="1"/>
    <x v="0"/>
    <x v="0"/>
    <x v="0"/>
    <x v="0"/>
    <x v="8"/>
    <n v="9"/>
    <s v="All ages"/>
    <n v="1.1000000000000001"/>
    <n v="2.7"/>
    <m/>
  </r>
  <r>
    <s v="Drug overdose death rates"/>
    <x v="2"/>
    <n v="2"/>
    <x v="0"/>
    <n v="1"/>
    <x v="0"/>
    <x v="0"/>
    <x v="0"/>
    <x v="0"/>
    <x v="9"/>
    <n v="10"/>
    <s v="All ages"/>
    <n v="1.1000000000000001"/>
    <n v="3"/>
    <m/>
  </r>
  <r>
    <s v="Drug overdose death rates"/>
    <x v="2"/>
    <n v="2"/>
    <x v="0"/>
    <n v="1"/>
    <x v="0"/>
    <x v="0"/>
    <x v="0"/>
    <x v="0"/>
    <x v="10"/>
    <n v="11"/>
    <s v="All ages"/>
    <n v="1.1000000000000001"/>
    <n v="3.1"/>
    <m/>
  </r>
  <r>
    <s v="Drug overdose death rates"/>
    <x v="2"/>
    <n v="2"/>
    <x v="0"/>
    <n v="1"/>
    <x v="0"/>
    <x v="0"/>
    <x v="0"/>
    <x v="0"/>
    <x v="11"/>
    <n v="12"/>
    <s v="All ages"/>
    <n v="1.1000000000000001"/>
    <n v="3.5"/>
    <m/>
  </r>
  <r>
    <s v="Drug overdose death rates"/>
    <x v="2"/>
    <n v="2"/>
    <x v="0"/>
    <n v="1"/>
    <x v="0"/>
    <x v="0"/>
    <x v="0"/>
    <x v="0"/>
    <x v="12"/>
    <n v="13"/>
    <s v="All ages"/>
    <n v="1.1000000000000001"/>
    <n v="3.7"/>
    <m/>
  </r>
  <r>
    <s v="Drug overdose death rates"/>
    <x v="2"/>
    <n v="2"/>
    <x v="0"/>
    <n v="1"/>
    <x v="0"/>
    <x v="0"/>
    <x v="0"/>
    <x v="0"/>
    <x v="13"/>
    <n v="14"/>
    <s v="All ages"/>
    <n v="1.1000000000000001"/>
    <n v="3.5"/>
    <m/>
  </r>
  <r>
    <s v="Drug overdose death rates"/>
    <x v="2"/>
    <n v="2"/>
    <x v="0"/>
    <n v="1"/>
    <x v="0"/>
    <x v="0"/>
    <x v="0"/>
    <x v="0"/>
    <x v="14"/>
    <n v="15"/>
    <s v="All ages"/>
    <n v="1.1000000000000001"/>
    <n v="3.5"/>
    <m/>
  </r>
  <r>
    <s v="Drug overdose death rates"/>
    <x v="2"/>
    <n v="2"/>
    <x v="0"/>
    <n v="1"/>
    <x v="0"/>
    <x v="0"/>
    <x v="0"/>
    <x v="0"/>
    <x v="15"/>
    <n v="16"/>
    <s v="All ages"/>
    <n v="1.1000000000000001"/>
    <n v="3.8"/>
    <m/>
  </r>
  <r>
    <s v="Drug overdose death rates"/>
    <x v="2"/>
    <n v="2"/>
    <x v="0"/>
    <n v="1"/>
    <x v="0"/>
    <x v="0"/>
    <x v="0"/>
    <x v="0"/>
    <x v="16"/>
    <n v="17"/>
    <s v="All ages"/>
    <n v="1.1000000000000001"/>
    <n v="3.9"/>
    <m/>
  </r>
  <r>
    <s v="Drug overdose death rates"/>
    <x v="2"/>
    <n v="2"/>
    <x v="0"/>
    <n v="1"/>
    <x v="0"/>
    <x v="0"/>
    <x v="0"/>
    <x v="0"/>
    <x v="17"/>
    <n v="18"/>
    <s v="All ages"/>
    <n v="1.1000000000000001"/>
    <n v="4.4000000000000004"/>
    <m/>
  </r>
  <r>
    <s v="Drug overdose death rates"/>
    <x v="2"/>
    <n v="2"/>
    <x v="0"/>
    <n v="1"/>
    <x v="0"/>
    <x v="0"/>
    <x v="0"/>
    <x v="0"/>
    <x v="18"/>
    <n v="19"/>
    <s v="All ages"/>
    <n v="1.1000000000000001"/>
    <n v="4.4000000000000004"/>
    <m/>
  </r>
  <r>
    <s v="Drug overdose death rates"/>
    <x v="2"/>
    <n v="2"/>
    <x v="0"/>
    <n v="1"/>
    <x v="1"/>
    <x v="1"/>
    <x v="1"/>
    <x v="1"/>
    <x v="0"/>
    <n v="1"/>
    <s v="All ages"/>
    <n v="1.1000000000000001"/>
    <n v="1.4"/>
    <m/>
  </r>
  <r>
    <s v="Drug overdose death rates"/>
    <x v="2"/>
    <n v="2"/>
    <x v="0"/>
    <n v="1"/>
    <x v="1"/>
    <x v="1"/>
    <x v="1"/>
    <x v="1"/>
    <x v="1"/>
    <n v="2"/>
    <s v="All ages"/>
    <n v="1.1000000000000001"/>
    <n v="1.4"/>
    <m/>
  </r>
  <r>
    <s v="Drug overdose death rates"/>
    <x v="2"/>
    <n v="2"/>
    <x v="0"/>
    <n v="1"/>
    <x v="1"/>
    <x v="1"/>
    <x v="1"/>
    <x v="1"/>
    <x v="2"/>
    <n v="3"/>
    <s v="All ages"/>
    <n v="1.1000000000000001"/>
    <n v="1.6"/>
    <m/>
  </r>
  <r>
    <s v="Drug overdose death rates"/>
    <x v="2"/>
    <n v="2"/>
    <x v="0"/>
    <n v="1"/>
    <x v="1"/>
    <x v="1"/>
    <x v="1"/>
    <x v="1"/>
    <x v="3"/>
    <n v="4"/>
    <s v="All ages"/>
    <n v="1.1000000000000001"/>
    <n v="2"/>
    <m/>
  </r>
  <r>
    <s v="Drug overdose death rates"/>
    <x v="2"/>
    <n v="2"/>
    <x v="0"/>
    <n v="1"/>
    <x v="1"/>
    <x v="1"/>
    <x v="1"/>
    <x v="1"/>
    <x v="4"/>
    <n v="5"/>
    <s v="All ages"/>
    <n v="1.1000000000000001"/>
    <n v="2.2000000000000002"/>
    <m/>
  </r>
  <r>
    <s v="Drug overdose death rates"/>
    <x v="2"/>
    <n v="2"/>
    <x v="0"/>
    <n v="1"/>
    <x v="1"/>
    <x v="1"/>
    <x v="1"/>
    <x v="1"/>
    <x v="5"/>
    <n v="6"/>
    <s v="All ages"/>
    <n v="1.1000000000000001"/>
    <n v="2.2000000000000002"/>
    <m/>
  </r>
  <r>
    <s v="Drug overdose death rates"/>
    <x v="2"/>
    <n v="2"/>
    <x v="0"/>
    <n v="1"/>
    <x v="1"/>
    <x v="1"/>
    <x v="1"/>
    <x v="1"/>
    <x v="6"/>
    <n v="7"/>
    <s v="All ages"/>
    <n v="1.1000000000000001"/>
    <n v="2.4"/>
    <m/>
  </r>
  <r>
    <s v="Drug overdose death rates"/>
    <x v="2"/>
    <n v="2"/>
    <x v="0"/>
    <n v="1"/>
    <x v="1"/>
    <x v="1"/>
    <x v="1"/>
    <x v="1"/>
    <x v="7"/>
    <n v="8"/>
    <s v="All ages"/>
    <n v="1.1000000000000001"/>
    <n v="2.9"/>
    <m/>
  </r>
  <r>
    <s v="Drug overdose death rates"/>
    <x v="2"/>
    <n v="2"/>
    <x v="0"/>
    <n v="1"/>
    <x v="1"/>
    <x v="1"/>
    <x v="1"/>
    <x v="1"/>
    <x v="8"/>
    <n v="9"/>
    <s v="All ages"/>
    <n v="1.1000000000000001"/>
    <n v="3.3"/>
    <m/>
  </r>
  <r>
    <s v="Drug overdose death rates"/>
    <x v="2"/>
    <n v="2"/>
    <x v="0"/>
    <n v="1"/>
    <x v="1"/>
    <x v="1"/>
    <x v="1"/>
    <x v="1"/>
    <x v="9"/>
    <n v="10"/>
    <s v="All ages"/>
    <n v="1.1000000000000001"/>
    <n v="3.7"/>
    <m/>
  </r>
  <r>
    <s v="Drug overdose death rates"/>
    <x v="2"/>
    <n v="2"/>
    <x v="0"/>
    <n v="1"/>
    <x v="1"/>
    <x v="1"/>
    <x v="1"/>
    <x v="1"/>
    <x v="10"/>
    <n v="11"/>
    <s v="All ages"/>
    <n v="1.1000000000000001"/>
    <n v="3.8"/>
    <m/>
  </r>
  <r>
    <s v="Drug overdose death rates"/>
    <x v="2"/>
    <n v="2"/>
    <x v="0"/>
    <n v="1"/>
    <x v="1"/>
    <x v="1"/>
    <x v="1"/>
    <x v="1"/>
    <x v="11"/>
    <n v="12"/>
    <s v="All ages"/>
    <n v="1.1000000000000001"/>
    <n v="4.3"/>
    <m/>
  </r>
  <r>
    <s v="Drug overdose death rates"/>
    <x v="2"/>
    <n v="2"/>
    <x v="0"/>
    <n v="1"/>
    <x v="1"/>
    <x v="1"/>
    <x v="1"/>
    <x v="1"/>
    <x v="12"/>
    <n v="13"/>
    <s v="All ages"/>
    <n v="1.1000000000000001"/>
    <n v="4.4000000000000004"/>
    <m/>
  </r>
  <r>
    <s v="Drug overdose death rates"/>
    <x v="2"/>
    <n v="2"/>
    <x v="0"/>
    <n v="1"/>
    <x v="1"/>
    <x v="1"/>
    <x v="1"/>
    <x v="1"/>
    <x v="13"/>
    <n v="14"/>
    <s v="All ages"/>
    <n v="1.1000000000000001"/>
    <n v="4"/>
    <m/>
  </r>
  <r>
    <s v="Drug overdose death rates"/>
    <x v="2"/>
    <n v="2"/>
    <x v="0"/>
    <n v="1"/>
    <x v="1"/>
    <x v="1"/>
    <x v="1"/>
    <x v="1"/>
    <x v="14"/>
    <n v="15"/>
    <s v="All ages"/>
    <n v="1.1000000000000001"/>
    <n v="4.0999999999999996"/>
    <m/>
  </r>
  <r>
    <s v="Drug overdose death rates"/>
    <x v="2"/>
    <n v="2"/>
    <x v="0"/>
    <n v="1"/>
    <x v="1"/>
    <x v="1"/>
    <x v="1"/>
    <x v="1"/>
    <x v="15"/>
    <n v="16"/>
    <s v="All ages"/>
    <n v="1.1000000000000001"/>
    <n v="4.2"/>
    <m/>
  </r>
  <r>
    <s v="Drug overdose death rates"/>
    <x v="2"/>
    <n v="2"/>
    <x v="0"/>
    <n v="1"/>
    <x v="1"/>
    <x v="1"/>
    <x v="1"/>
    <x v="1"/>
    <x v="16"/>
    <n v="17"/>
    <s v="All ages"/>
    <n v="1.1000000000000001"/>
    <n v="4.4000000000000004"/>
    <m/>
  </r>
  <r>
    <s v="Drug overdose death rates"/>
    <x v="2"/>
    <n v="2"/>
    <x v="0"/>
    <n v="1"/>
    <x v="1"/>
    <x v="1"/>
    <x v="1"/>
    <x v="1"/>
    <x v="17"/>
    <n v="18"/>
    <s v="All ages"/>
    <n v="1.1000000000000001"/>
    <n v="5.2"/>
    <m/>
  </r>
  <r>
    <s v="Drug overdose death rates"/>
    <x v="2"/>
    <n v="2"/>
    <x v="0"/>
    <n v="1"/>
    <x v="1"/>
    <x v="1"/>
    <x v="1"/>
    <x v="1"/>
    <x v="18"/>
    <n v="19"/>
    <s v="All ages"/>
    <n v="1.1000000000000001"/>
    <n v="5.2"/>
    <m/>
  </r>
  <r>
    <s v="Drug overdose death rates"/>
    <x v="2"/>
    <n v="2"/>
    <x v="0"/>
    <n v="1"/>
    <x v="1"/>
    <x v="1"/>
    <x v="2"/>
    <x v="2"/>
    <x v="0"/>
    <n v="1"/>
    <s v="All ages"/>
    <n v="1.1000000000000001"/>
    <n v="0.5"/>
    <m/>
  </r>
  <r>
    <s v="Drug overdose death rates"/>
    <x v="2"/>
    <n v="2"/>
    <x v="0"/>
    <n v="1"/>
    <x v="1"/>
    <x v="1"/>
    <x v="2"/>
    <x v="2"/>
    <x v="1"/>
    <n v="2"/>
    <s v="All ages"/>
    <n v="1.1000000000000001"/>
    <n v="0.6"/>
    <m/>
  </r>
  <r>
    <s v="Drug overdose death rates"/>
    <x v="2"/>
    <n v="2"/>
    <x v="0"/>
    <n v="1"/>
    <x v="1"/>
    <x v="1"/>
    <x v="2"/>
    <x v="2"/>
    <x v="2"/>
    <n v="3"/>
    <s v="All ages"/>
    <n v="1.1000000000000001"/>
    <n v="0.8"/>
    <m/>
  </r>
  <r>
    <s v="Drug overdose death rates"/>
    <x v="2"/>
    <n v="2"/>
    <x v="0"/>
    <n v="1"/>
    <x v="1"/>
    <x v="1"/>
    <x v="2"/>
    <x v="2"/>
    <x v="3"/>
    <n v="4"/>
    <s v="All ages"/>
    <n v="1.1000000000000001"/>
    <n v="1.1000000000000001"/>
    <m/>
  </r>
  <r>
    <s v="Drug overdose death rates"/>
    <x v="2"/>
    <n v="2"/>
    <x v="0"/>
    <n v="1"/>
    <x v="1"/>
    <x v="1"/>
    <x v="2"/>
    <x v="2"/>
    <x v="4"/>
    <n v="5"/>
    <s v="All ages"/>
    <n v="1.1000000000000001"/>
    <n v="1.2"/>
    <m/>
  </r>
  <r>
    <s v="Drug overdose death rates"/>
    <x v="2"/>
    <n v="2"/>
    <x v="0"/>
    <n v="1"/>
    <x v="1"/>
    <x v="1"/>
    <x v="2"/>
    <x v="2"/>
    <x v="5"/>
    <n v="6"/>
    <s v="All ages"/>
    <n v="1.1000000000000001"/>
    <n v="1.3"/>
    <m/>
  </r>
  <r>
    <s v="Drug overdose death rates"/>
    <x v="2"/>
    <n v="2"/>
    <x v="0"/>
    <n v="1"/>
    <x v="1"/>
    <x v="1"/>
    <x v="2"/>
    <x v="2"/>
    <x v="6"/>
    <n v="7"/>
    <s v="All ages"/>
    <n v="1.1000000000000001"/>
    <n v="1.5"/>
    <m/>
  </r>
  <r>
    <s v="Drug overdose death rates"/>
    <x v="2"/>
    <n v="2"/>
    <x v="0"/>
    <n v="1"/>
    <x v="1"/>
    <x v="1"/>
    <x v="2"/>
    <x v="2"/>
    <x v="7"/>
    <n v="8"/>
    <s v="All ages"/>
    <n v="1.1000000000000001"/>
    <n v="1.8"/>
    <m/>
  </r>
  <r>
    <s v="Drug overdose death rates"/>
    <x v="2"/>
    <n v="2"/>
    <x v="0"/>
    <n v="1"/>
    <x v="1"/>
    <x v="1"/>
    <x v="2"/>
    <x v="2"/>
    <x v="8"/>
    <n v="9"/>
    <s v="All ages"/>
    <n v="1.1000000000000001"/>
    <n v="2.1"/>
    <m/>
  </r>
  <r>
    <s v="Drug overdose death rates"/>
    <x v="2"/>
    <n v="2"/>
    <x v="0"/>
    <n v="1"/>
    <x v="1"/>
    <x v="1"/>
    <x v="2"/>
    <x v="2"/>
    <x v="9"/>
    <n v="10"/>
    <s v="All ages"/>
    <n v="1.1000000000000001"/>
    <n v="2.2999999999999998"/>
    <m/>
  </r>
  <r>
    <s v="Drug overdose death rates"/>
    <x v="2"/>
    <n v="2"/>
    <x v="0"/>
    <n v="1"/>
    <x v="1"/>
    <x v="1"/>
    <x v="2"/>
    <x v="2"/>
    <x v="10"/>
    <n v="11"/>
    <s v="All ages"/>
    <n v="1.1000000000000001"/>
    <n v="2.4"/>
    <m/>
  </r>
  <r>
    <s v="Drug overdose death rates"/>
    <x v="2"/>
    <n v="2"/>
    <x v="0"/>
    <n v="1"/>
    <x v="1"/>
    <x v="1"/>
    <x v="2"/>
    <x v="2"/>
    <x v="11"/>
    <n v="12"/>
    <s v="All ages"/>
    <n v="1.1000000000000001"/>
    <n v="2.7"/>
    <m/>
  </r>
  <r>
    <s v="Drug overdose death rates"/>
    <x v="2"/>
    <n v="2"/>
    <x v="0"/>
    <n v="1"/>
    <x v="1"/>
    <x v="1"/>
    <x v="2"/>
    <x v="2"/>
    <x v="12"/>
    <n v="13"/>
    <s v="All ages"/>
    <n v="1.1000000000000001"/>
    <n v="3"/>
    <m/>
  </r>
  <r>
    <s v="Drug overdose death rates"/>
    <x v="2"/>
    <n v="2"/>
    <x v="0"/>
    <n v="1"/>
    <x v="1"/>
    <x v="1"/>
    <x v="2"/>
    <x v="2"/>
    <x v="13"/>
    <n v="14"/>
    <s v="All ages"/>
    <n v="1.1000000000000001"/>
    <n v="3"/>
    <m/>
  </r>
  <r>
    <s v="Drug overdose death rates"/>
    <x v="2"/>
    <n v="2"/>
    <x v="0"/>
    <n v="1"/>
    <x v="1"/>
    <x v="1"/>
    <x v="2"/>
    <x v="2"/>
    <x v="14"/>
    <n v="15"/>
    <s v="All ages"/>
    <n v="1.1000000000000001"/>
    <n v="3"/>
    <m/>
  </r>
  <r>
    <s v="Drug overdose death rates"/>
    <x v="2"/>
    <n v="2"/>
    <x v="0"/>
    <n v="1"/>
    <x v="1"/>
    <x v="1"/>
    <x v="2"/>
    <x v="2"/>
    <x v="15"/>
    <n v="16"/>
    <s v="All ages"/>
    <n v="1.1000000000000001"/>
    <n v="3.3"/>
    <m/>
  </r>
  <r>
    <s v="Drug overdose death rates"/>
    <x v="2"/>
    <n v="2"/>
    <x v="0"/>
    <n v="1"/>
    <x v="1"/>
    <x v="1"/>
    <x v="2"/>
    <x v="2"/>
    <x v="16"/>
    <n v="17"/>
    <s v="All ages"/>
    <n v="1.1000000000000001"/>
    <n v="3.4"/>
    <m/>
  </r>
  <r>
    <s v="Drug overdose death rates"/>
    <x v="2"/>
    <n v="2"/>
    <x v="0"/>
    <n v="1"/>
    <x v="1"/>
    <x v="1"/>
    <x v="2"/>
    <x v="2"/>
    <x v="17"/>
    <n v="18"/>
    <s v="All ages"/>
    <n v="1.1000000000000001"/>
    <n v="3.6"/>
    <m/>
  </r>
  <r>
    <s v="Drug overdose death rates"/>
    <x v="2"/>
    <n v="2"/>
    <x v="0"/>
    <n v="1"/>
    <x v="1"/>
    <x v="1"/>
    <x v="2"/>
    <x v="2"/>
    <x v="18"/>
    <n v="19"/>
    <s v="All ages"/>
    <n v="1.1000000000000001"/>
    <n v="3.6"/>
    <m/>
  </r>
  <r>
    <s v="Drug overdose death rates"/>
    <x v="2"/>
    <n v="2"/>
    <x v="0"/>
    <n v="1"/>
    <x v="2"/>
    <x v="2"/>
    <x v="3"/>
    <x v="3"/>
    <x v="0"/>
    <n v="1"/>
    <s v="All ages"/>
    <n v="1.1000000000000001"/>
    <n v="1.6"/>
    <m/>
  </r>
  <r>
    <s v="Drug overdose death rates"/>
    <x v="2"/>
    <n v="2"/>
    <x v="0"/>
    <n v="1"/>
    <x v="2"/>
    <x v="2"/>
    <x v="3"/>
    <x v="3"/>
    <x v="1"/>
    <n v="2"/>
    <s v="All ages"/>
    <n v="1.1000000000000001"/>
    <n v="1.6"/>
    <m/>
  </r>
  <r>
    <s v="Drug overdose death rates"/>
    <x v="2"/>
    <n v="2"/>
    <x v="0"/>
    <n v="1"/>
    <x v="2"/>
    <x v="2"/>
    <x v="3"/>
    <x v="3"/>
    <x v="2"/>
    <n v="3"/>
    <s v="All ages"/>
    <n v="1.1000000000000001"/>
    <n v="1.8"/>
    <m/>
  </r>
  <r>
    <s v="Drug overdose death rates"/>
    <x v="2"/>
    <n v="2"/>
    <x v="0"/>
    <n v="1"/>
    <x v="2"/>
    <x v="2"/>
    <x v="3"/>
    <x v="3"/>
    <x v="3"/>
    <n v="4"/>
    <s v="All ages"/>
    <n v="1.1000000000000001"/>
    <n v="2.2000000000000002"/>
    <m/>
  </r>
  <r>
    <s v="Drug overdose death rates"/>
    <x v="2"/>
    <n v="2"/>
    <x v="0"/>
    <n v="1"/>
    <x v="2"/>
    <x v="2"/>
    <x v="3"/>
    <x v="3"/>
    <x v="4"/>
    <n v="5"/>
    <s v="All ages"/>
    <n v="1.1000000000000001"/>
    <n v="2.5"/>
    <m/>
  </r>
  <r>
    <s v="Drug overdose death rates"/>
    <x v="2"/>
    <n v="2"/>
    <x v="0"/>
    <n v="1"/>
    <x v="2"/>
    <x v="2"/>
    <x v="3"/>
    <x v="3"/>
    <x v="5"/>
    <n v="6"/>
    <s v="All ages"/>
    <n v="1.1000000000000001"/>
    <n v="2.6"/>
    <m/>
  </r>
  <r>
    <s v="Drug overdose death rates"/>
    <x v="2"/>
    <n v="2"/>
    <x v="0"/>
    <n v="1"/>
    <x v="2"/>
    <x v="2"/>
    <x v="3"/>
    <x v="3"/>
    <x v="6"/>
    <n v="7"/>
    <s v="All ages"/>
    <n v="1.1000000000000001"/>
    <n v="2.7"/>
    <m/>
  </r>
  <r>
    <s v="Drug overdose death rates"/>
    <x v="2"/>
    <n v="2"/>
    <x v="0"/>
    <n v="1"/>
    <x v="2"/>
    <x v="2"/>
    <x v="3"/>
    <x v="3"/>
    <x v="7"/>
    <n v="8"/>
    <s v="All ages"/>
    <n v="1.1000000000000001"/>
    <n v="3.3"/>
    <m/>
  </r>
  <r>
    <s v="Drug overdose death rates"/>
    <x v="2"/>
    <n v="2"/>
    <x v="0"/>
    <n v="1"/>
    <x v="2"/>
    <x v="2"/>
    <x v="3"/>
    <x v="3"/>
    <x v="8"/>
    <n v="9"/>
    <s v="All ages"/>
    <n v="1.1000000000000001"/>
    <n v="3.8"/>
    <m/>
  </r>
  <r>
    <s v="Drug overdose death rates"/>
    <x v="2"/>
    <n v="2"/>
    <x v="0"/>
    <n v="1"/>
    <x v="2"/>
    <x v="2"/>
    <x v="3"/>
    <x v="3"/>
    <x v="9"/>
    <n v="10"/>
    <s v="All ages"/>
    <n v="1.1000000000000001"/>
    <n v="4.3"/>
    <m/>
  </r>
  <r>
    <s v="Drug overdose death rates"/>
    <x v="2"/>
    <n v="2"/>
    <x v="0"/>
    <n v="1"/>
    <x v="2"/>
    <x v="2"/>
    <x v="3"/>
    <x v="3"/>
    <x v="10"/>
    <n v="11"/>
    <s v="All ages"/>
    <n v="1.1000000000000001"/>
    <n v="4.5"/>
    <m/>
  </r>
  <r>
    <s v="Drug overdose death rates"/>
    <x v="2"/>
    <n v="2"/>
    <x v="0"/>
    <n v="1"/>
    <x v="2"/>
    <x v="2"/>
    <x v="3"/>
    <x v="3"/>
    <x v="11"/>
    <n v="12"/>
    <s v="All ages"/>
    <n v="1.1000000000000001"/>
    <n v="5.0999999999999996"/>
    <m/>
  </r>
  <r>
    <s v="Drug overdose death rates"/>
    <x v="2"/>
    <n v="2"/>
    <x v="0"/>
    <n v="1"/>
    <x v="2"/>
    <x v="2"/>
    <x v="3"/>
    <x v="3"/>
    <x v="12"/>
    <n v="13"/>
    <s v="All ages"/>
    <n v="1.1000000000000001"/>
    <n v="5.3"/>
    <m/>
  </r>
  <r>
    <s v="Drug overdose death rates"/>
    <x v="2"/>
    <n v="2"/>
    <x v="0"/>
    <n v="1"/>
    <x v="2"/>
    <x v="2"/>
    <x v="3"/>
    <x v="3"/>
    <x v="13"/>
    <n v="14"/>
    <s v="All ages"/>
    <n v="1.1000000000000001"/>
    <n v="4.7"/>
    <m/>
  </r>
  <r>
    <s v="Drug overdose death rates"/>
    <x v="2"/>
    <n v="2"/>
    <x v="0"/>
    <n v="1"/>
    <x v="2"/>
    <x v="2"/>
    <x v="3"/>
    <x v="3"/>
    <x v="14"/>
    <n v="15"/>
    <s v="All ages"/>
    <n v="1.1000000000000001"/>
    <n v="4.7"/>
    <m/>
  </r>
  <r>
    <s v="Drug overdose death rates"/>
    <x v="2"/>
    <n v="2"/>
    <x v="0"/>
    <n v="1"/>
    <x v="2"/>
    <x v="2"/>
    <x v="3"/>
    <x v="3"/>
    <x v="15"/>
    <n v="16"/>
    <s v="All ages"/>
    <n v="1.1000000000000001"/>
    <n v="4.9000000000000004"/>
    <m/>
  </r>
  <r>
    <s v="Drug overdose death rates"/>
    <x v="2"/>
    <n v="2"/>
    <x v="0"/>
    <n v="1"/>
    <x v="2"/>
    <x v="2"/>
    <x v="3"/>
    <x v="3"/>
    <x v="16"/>
    <n v="17"/>
    <s v="All ages"/>
    <n v="1.1000000000000001"/>
    <n v="5.0999999999999996"/>
    <m/>
  </r>
  <r>
    <s v="Drug overdose death rates"/>
    <x v="2"/>
    <n v="2"/>
    <x v="0"/>
    <n v="1"/>
    <x v="2"/>
    <x v="2"/>
    <x v="3"/>
    <x v="3"/>
    <x v="17"/>
    <n v="18"/>
    <s v="All ages"/>
    <n v="1.1000000000000001"/>
    <n v="6"/>
    <m/>
  </r>
  <r>
    <s v="Drug overdose death rates"/>
    <x v="2"/>
    <n v="2"/>
    <x v="0"/>
    <n v="1"/>
    <x v="2"/>
    <x v="2"/>
    <x v="3"/>
    <x v="3"/>
    <x v="18"/>
    <n v="19"/>
    <s v="All ages"/>
    <n v="1.1000000000000001"/>
    <n v="5.9"/>
    <m/>
  </r>
  <r>
    <s v="Drug overdose death rates"/>
    <x v="2"/>
    <n v="2"/>
    <x v="0"/>
    <n v="1"/>
    <x v="2"/>
    <x v="2"/>
    <x v="3"/>
    <x v="3"/>
    <x v="19"/>
    <n v="20"/>
    <s v="All ages"/>
    <n v="1.1000000000000001"/>
    <n v="5.0999999999999996"/>
    <m/>
  </r>
  <r>
    <s v="Drug overdose death rates"/>
    <x v="2"/>
    <n v="2"/>
    <x v="0"/>
    <n v="1"/>
    <x v="2"/>
    <x v="2"/>
    <x v="4"/>
    <x v="4"/>
    <x v="0"/>
    <n v="1"/>
    <s v="All ages"/>
    <n v="1.1000000000000001"/>
    <n v="1"/>
    <m/>
  </r>
  <r>
    <s v="Drug overdose death rates"/>
    <x v="2"/>
    <n v="2"/>
    <x v="0"/>
    <n v="1"/>
    <x v="2"/>
    <x v="2"/>
    <x v="4"/>
    <x v="4"/>
    <x v="1"/>
    <n v="2"/>
    <s v="All ages"/>
    <n v="1.1000000000000001"/>
    <n v="0.9"/>
    <m/>
  </r>
  <r>
    <s v="Drug overdose death rates"/>
    <x v="2"/>
    <n v="2"/>
    <x v="0"/>
    <n v="1"/>
    <x v="2"/>
    <x v="2"/>
    <x v="4"/>
    <x v="4"/>
    <x v="2"/>
    <n v="3"/>
    <s v="All ages"/>
    <n v="1.1000000000000001"/>
    <n v="0.9"/>
    <m/>
  </r>
  <r>
    <s v="Drug overdose death rates"/>
    <x v="2"/>
    <n v="2"/>
    <x v="0"/>
    <n v="1"/>
    <x v="2"/>
    <x v="2"/>
    <x v="4"/>
    <x v="4"/>
    <x v="3"/>
    <n v="4"/>
    <s v="All ages"/>
    <n v="1.1000000000000001"/>
    <n v="1"/>
    <m/>
  </r>
  <r>
    <s v="Drug overdose death rates"/>
    <x v="2"/>
    <n v="2"/>
    <x v="0"/>
    <n v="1"/>
    <x v="2"/>
    <x v="2"/>
    <x v="4"/>
    <x v="4"/>
    <x v="4"/>
    <n v="5"/>
    <s v="All ages"/>
    <n v="1.1000000000000001"/>
    <n v="0.9"/>
    <m/>
  </r>
  <r>
    <s v="Drug overdose death rates"/>
    <x v="2"/>
    <n v="2"/>
    <x v="0"/>
    <n v="1"/>
    <x v="2"/>
    <x v="2"/>
    <x v="4"/>
    <x v="4"/>
    <x v="5"/>
    <n v="6"/>
    <s v="All ages"/>
    <n v="1.1000000000000001"/>
    <n v="1.1000000000000001"/>
    <m/>
  </r>
  <r>
    <s v="Drug overdose death rates"/>
    <x v="2"/>
    <n v="2"/>
    <x v="0"/>
    <n v="1"/>
    <x v="2"/>
    <x v="2"/>
    <x v="4"/>
    <x v="4"/>
    <x v="6"/>
    <n v="7"/>
    <s v="All ages"/>
    <n v="1.1000000000000001"/>
    <n v="1.1000000000000001"/>
    <m/>
  </r>
  <r>
    <s v="Drug overdose death rates"/>
    <x v="2"/>
    <n v="2"/>
    <x v="0"/>
    <n v="1"/>
    <x v="2"/>
    <x v="2"/>
    <x v="4"/>
    <x v="4"/>
    <x v="7"/>
    <n v="8"/>
    <s v="All ages"/>
    <n v="1.1000000000000001"/>
    <n v="1.2"/>
    <m/>
  </r>
  <r>
    <s v="Drug overdose death rates"/>
    <x v="2"/>
    <n v="2"/>
    <x v="0"/>
    <n v="1"/>
    <x v="2"/>
    <x v="2"/>
    <x v="4"/>
    <x v="4"/>
    <x v="8"/>
    <n v="9"/>
    <s v="All ages"/>
    <n v="1.1000000000000001"/>
    <n v="1.2"/>
    <m/>
  </r>
  <r>
    <s v="Drug overdose death rates"/>
    <x v="2"/>
    <n v="2"/>
    <x v="0"/>
    <n v="1"/>
    <x v="2"/>
    <x v="2"/>
    <x v="4"/>
    <x v="4"/>
    <x v="9"/>
    <n v="10"/>
    <s v="All ages"/>
    <n v="1.1000000000000001"/>
    <n v="1.4"/>
    <m/>
  </r>
  <r>
    <s v="Drug overdose death rates"/>
    <x v="2"/>
    <n v="2"/>
    <x v="0"/>
    <n v="1"/>
    <x v="2"/>
    <x v="2"/>
    <x v="4"/>
    <x v="4"/>
    <x v="10"/>
    <n v="11"/>
    <s v="All ages"/>
    <n v="1.1000000000000001"/>
    <n v="1.5"/>
    <m/>
  </r>
  <r>
    <s v="Drug overdose death rates"/>
    <x v="2"/>
    <n v="2"/>
    <x v="0"/>
    <n v="1"/>
    <x v="2"/>
    <x v="2"/>
    <x v="4"/>
    <x v="4"/>
    <x v="11"/>
    <n v="12"/>
    <s v="All ages"/>
    <n v="1.1000000000000001"/>
    <n v="1.5"/>
    <m/>
  </r>
  <r>
    <s v="Drug overdose death rates"/>
    <x v="2"/>
    <n v="2"/>
    <x v="0"/>
    <n v="1"/>
    <x v="2"/>
    <x v="2"/>
    <x v="4"/>
    <x v="4"/>
    <x v="12"/>
    <n v="13"/>
    <s v="All ages"/>
    <n v="1.1000000000000001"/>
    <n v="1.5"/>
    <m/>
  </r>
  <r>
    <s v="Drug overdose death rates"/>
    <x v="2"/>
    <n v="2"/>
    <x v="0"/>
    <n v="1"/>
    <x v="2"/>
    <x v="2"/>
    <x v="4"/>
    <x v="4"/>
    <x v="13"/>
    <n v="14"/>
    <s v="All ages"/>
    <n v="1.1000000000000001"/>
    <n v="1.5"/>
    <m/>
  </r>
  <r>
    <s v="Drug overdose death rates"/>
    <x v="2"/>
    <n v="2"/>
    <x v="0"/>
    <n v="1"/>
    <x v="2"/>
    <x v="2"/>
    <x v="4"/>
    <x v="4"/>
    <x v="14"/>
    <n v="15"/>
    <s v="All ages"/>
    <n v="1.1000000000000001"/>
    <n v="1.8"/>
    <m/>
  </r>
  <r>
    <s v="Drug overdose death rates"/>
    <x v="2"/>
    <n v="2"/>
    <x v="0"/>
    <n v="1"/>
    <x v="2"/>
    <x v="2"/>
    <x v="4"/>
    <x v="4"/>
    <x v="15"/>
    <n v="16"/>
    <s v="All ages"/>
    <n v="1.1000000000000001"/>
    <n v="2.2000000000000002"/>
    <m/>
  </r>
  <r>
    <s v="Drug overdose death rates"/>
    <x v="2"/>
    <n v="2"/>
    <x v="0"/>
    <n v="1"/>
    <x v="2"/>
    <x v="2"/>
    <x v="4"/>
    <x v="4"/>
    <x v="16"/>
    <n v="17"/>
    <s v="All ages"/>
    <n v="1.1000000000000001"/>
    <n v="2.2999999999999998"/>
    <m/>
  </r>
  <r>
    <s v="Drug overdose death rates"/>
    <x v="2"/>
    <n v="2"/>
    <x v="0"/>
    <n v="1"/>
    <x v="2"/>
    <x v="2"/>
    <x v="4"/>
    <x v="4"/>
    <x v="17"/>
    <n v="18"/>
    <s v="All ages"/>
    <n v="1.1000000000000001"/>
    <n v="3.1"/>
    <m/>
  </r>
  <r>
    <s v="Drug overdose death rates"/>
    <x v="2"/>
    <n v="2"/>
    <x v="0"/>
    <n v="1"/>
    <x v="2"/>
    <x v="2"/>
    <x v="4"/>
    <x v="4"/>
    <x v="18"/>
    <n v="19"/>
    <s v="All ages"/>
    <n v="1.1000000000000001"/>
    <n v="3.5"/>
    <m/>
  </r>
  <r>
    <s v="Drug overdose death rates"/>
    <x v="2"/>
    <n v="2"/>
    <x v="0"/>
    <n v="1"/>
    <x v="2"/>
    <x v="2"/>
    <x v="4"/>
    <x v="4"/>
    <x v="19"/>
    <n v="20"/>
    <s v="All ages"/>
    <n v="1.1000000000000001"/>
    <n v="3.3"/>
    <m/>
  </r>
  <r>
    <s v="Drug overdose death rates"/>
    <x v="2"/>
    <n v="2"/>
    <x v="0"/>
    <n v="1"/>
    <x v="2"/>
    <x v="2"/>
    <x v="5"/>
    <x v="5"/>
    <x v="0"/>
    <n v="1"/>
    <s v="All ages"/>
    <n v="1.1000000000000001"/>
    <m/>
    <s v="*"/>
  </r>
  <r>
    <s v="Drug overdose death rates"/>
    <x v="2"/>
    <n v="2"/>
    <x v="0"/>
    <n v="1"/>
    <x v="2"/>
    <x v="2"/>
    <x v="5"/>
    <x v="5"/>
    <x v="1"/>
    <n v="2"/>
    <s v="All ages"/>
    <n v="1.1000000000000001"/>
    <m/>
    <s v="*"/>
  </r>
  <r>
    <s v="Drug overdose death rates"/>
    <x v="2"/>
    <n v="2"/>
    <x v="0"/>
    <n v="1"/>
    <x v="2"/>
    <x v="2"/>
    <x v="5"/>
    <x v="5"/>
    <x v="2"/>
    <n v="3"/>
    <s v="All ages"/>
    <n v="1.1000000000000001"/>
    <m/>
    <s v="*"/>
  </r>
  <r>
    <s v="Drug overdose death rates"/>
    <x v="2"/>
    <n v="2"/>
    <x v="0"/>
    <n v="1"/>
    <x v="2"/>
    <x v="2"/>
    <x v="5"/>
    <x v="5"/>
    <x v="3"/>
    <n v="4"/>
    <s v="All ages"/>
    <n v="1.1000000000000001"/>
    <n v="2"/>
    <m/>
  </r>
  <r>
    <s v="Drug overdose death rates"/>
    <x v="2"/>
    <n v="2"/>
    <x v="0"/>
    <n v="1"/>
    <x v="2"/>
    <x v="2"/>
    <x v="5"/>
    <x v="5"/>
    <x v="4"/>
    <n v="5"/>
    <s v="All ages"/>
    <n v="1.1000000000000001"/>
    <n v="1.6"/>
    <m/>
  </r>
  <r>
    <s v="Drug overdose death rates"/>
    <x v="2"/>
    <n v="2"/>
    <x v="0"/>
    <n v="1"/>
    <x v="2"/>
    <x v="2"/>
    <x v="5"/>
    <x v="5"/>
    <x v="5"/>
    <n v="6"/>
    <s v="All ages"/>
    <n v="1.1000000000000001"/>
    <n v="2.2000000000000002"/>
    <m/>
  </r>
  <r>
    <s v="Drug overdose death rates"/>
    <x v="2"/>
    <n v="2"/>
    <x v="0"/>
    <n v="1"/>
    <x v="2"/>
    <x v="2"/>
    <x v="5"/>
    <x v="5"/>
    <x v="6"/>
    <n v="7"/>
    <s v="All ages"/>
    <n v="1.1000000000000001"/>
    <n v="2.2000000000000002"/>
    <m/>
  </r>
  <r>
    <s v="Drug overdose death rates"/>
    <x v="2"/>
    <n v="2"/>
    <x v="0"/>
    <n v="1"/>
    <x v="2"/>
    <x v="2"/>
    <x v="5"/>
    <x v="5"/>
    <x v="7"/>
    <n v="8"/>
    <s v="All ages"/>
    <n v="1.1000000000000001"/>
    <n v="3.2"/>
    <m/>
  </r>
  <r>
    <s v="Drug overdose death rates"/>
    <x v="2"/>
    <n v="2"/>
    <x v="0"/>
    <n v="1"/>
    <x v="2"/>
    <x v="2"/>
    <x v="5"/>
    <x v="5"/>
    <x v="8"/>
    <n v="9"/>
    <s v="All ages"/>
    <n v="1.1000000000000001"/>
    <n v="2.2000000000000002"/>
    <m/>
  </r>
  <r>
    <s v="Drug overdose death rates"/>
    <x v="2"/>
    <n v="2"/>
    <x v="0"/>
    <n v="1"/>
    <x v="2"/>
    <x v="2"/>
    <x v="5"/>
    <x v="5"/>
    <x v="9"/>
    <n v="10"/>
    <s v="All ages"/>
    <n v="1.1000000000000001"/>
    <n v="3.3"/>
    <m/>
  </r>
  <r>
    <s v="Drug overdose death rates"/>
    <x v="2"/>
    <n v="2"/>
    <x v="0"/>
    <n v="1"/>
    <x v="2"/>
    <x v="2"/>
    <x v="5"/>
    <x v="5"/>
    <x v="10"/>
    <n v="11"/>
    <s v="All ages"/>
    <n v="1.1000000000000001"/>
    <n v="4.2"/>
    <m/>
  </r>
  <r>
    <s v="Drug overdose death rates"/>
    <x v="2"/>
    <n v="2"/>
    <x v="0"/>
    <n v="1"/>
    <x v="2"/>
    <x v="2"/>
    <x v="5"/>
    <x v="5"/>
    <x v="11"/>
    <n v="12"/>
    <s v="All ages"/>
    <n v="1.1000000000000001"/>
    <n v="3.6"/>
    <m/>
  </r>
  <r>
    <s v="Drug overdose death rates"/>
    <x v="2"/>
    <n v="2"/>
    <x v="0"/>
    <n v="1"/>
    <x v="2"/>
    <x v="2"/>
    <x v="5"/>
    <x v="5"/>
    <x v="12"/>
    <n v="13"/>
    <s v="All ages"/>
    <n v="1.1000000000000001"/>
    <n v="3.1"/>
    <m/>
  </r>
  <r>
    <s v="Drug overdose death rates"/>
    <x v="2"/>
    <n v="2"/>
    <x v="0"/>
    <n v="1"/>
    <x v="2"/>
    <x v="2"/>
    <x v="5"/>
    <x v="5"/>
    <x v="13"/>
    <n v="14"/>
    <s v="All ages"/>
    <n v="1.1000000000000001"/>
    <n v="4.2"/>
    <m/>
  </r>
  <r>
    <s v="Drug overdose death rates"/>
    <x v="2"/>
    <n v="2"/>
    <x v="0"/>
    <n v="1"/>
    <x v="2"/>
    <x v="2"/>
    <x v="5"/>
    <x v="5"/>
    <x v="14"/>
    <n v="15"/>
    <s v="All ages"/>
    <n v="1.1000000000000001"/>
    <n v="3.6"/>
    <m/>
  </r>
  <r>
    <s v="Drug overdose death rates"/>
    <x v="2"/>
    <n v="2"/>
    <x v="0"/>
    <n v="1"/>
    <x v="2"/>
    <x v="2"/>
    <x v="5"/>
    <x v="5"/>
    <x v="15"/>
    <n v="16"/>
    <s v="All ages"/>
    <n v="1.1000000000000001"/>
    <n v="4.4000000000000004"/>
    <m/>
  </r>
  <r>
    <s v="Drug overdose death rates"/>
    <x v="2"/>
    <n v="2"/>
    <x v="0"/>
    <n v="1"/>
    <x v="2"/>
    <x v="2"/>
    <x v="5"/>
    <x v="5"/>
    <x v="16"/>
    <n v="17"/>
    <s v="All ages"/>
    <n v="1.1000000000000001"/>
    <n v="4.3"/>
    <m/>
  </r>
  <r>
    <s v="Drug overdose death rates"/>
    <x v="2"/>
    <n v="2"/>
    <x v="0"/>
    <n v="1"/>
    <x v="2"/>
    <x v="2"/>
    <x v="5"/>
    <x v="5"/>
    <x v="17"/>
    <n v="18"/>
    <s v="All ages"/>
    <n v="1.1000000000000001"/>
    <n v="3.6"/>
    <m/>
  </r>
  <r>
    <s v="Drug overdose death rates"/>
    <x v="2"/>
    <n v="2"/>
    <x v="0"/>
    <n v="1"/>
    <x v="2"/>
    <x v="2"/>
    <x v="5"/>
    <x v="5"/>
    <x v="18"/>
    <n v="19"/>
    <s v="All ages"/>
    <n v="1.1000000000000001"/>
    <n v="3.8"/>
    <m/>
  </r>
  <r>
    <s v="Drug overdose death rates"/>
    <x v="2"/>
    <n v="2"/>
    <x v="0"/>
    <n v="1"/>
    <x v="2"/>
    <x v="2"/>
    <x v="5"/>
    <x v="5"/>
    <x v="19"/>
    <n v="20"/>
    <s v="All ages"/>
    <n v="1.1000000000000001"/>
    <n v="2.5"/>
    <m/>
  </r>
  <r>
    <s v="Drug overdose death rates"/>
    <x v="2"/>
    <n v="2"/>
    <x v="0"/>
    <n v="1"/>
    <x v="2"/>
    <x v="2"/>
    <x v="6"/>
    <x v="6"/>
    <x v="0"/>
    <n v="1"/>
    <s v="All ages"/>
    <n v="1.1000000000000001"/>
    <m/>
    <s v="*"/>
  </r>
  <r>
    <s v="Drug overdose death rates"/>
    <x v="2"/>
    <n v="2"/>
    <x v="0"/>
    <n v="1"/>
    <x v="2"/>
    <x v="2"/>
    <x v="6"/>
    <x v="6"/>
    <x v="1"/>
    <n v="2"/>
    <s v="All ages"/>
    <n v="1.1000000000000001"/>
    <m/>
    <s v="*"/>
  </r>
  <r>
    <s v="Drug overdose death rates"/>
    <x v="2"/>
    <n v="2"/>
    <x v="0"/>
    <n v="1"/>
    <x v="2"/>
    <x v="2"/>
    <x v="6"/>
    <x v="6"/>
    <x v="2"/>
    <n v="3"/>
    <s v="All ages"/>
    <n v="1.1000000000000001"/>
    <m/>
    <s v="*"/>
  </r>
  <r>
    <s v="Drug overdose death rates"/>
    <x v="2"/>
    <n v="2"/>
    <x v="0"/>
    <n v="1"/>
    <x v="2"/>
    <x v="2"/>
    <x v="6"/>
    <x v="6"/>
    <x v="3"/>
    <n v="4"/>
    <s v="All ages"/>
    <n v="1.1000000000000001"/>
    <n v="0.4"/>
    <m/>
  </r>
  <r>
    <s v="Drug overdose death rates"/>
    <x v="2"/>
    <n v="2"/>
    <x v="0"/>
    <n v="1"/>
    <x v="2"/>
    <x v="2"/>
    <x v="6"/>
    <x v="6"/>
    <x v="4"/>
    <n v="5"/>
    <s v="All ages"/>
    <n v="1.1000000000000001"/>
    <m/>
    <s v="*"/>
  </r>
  <r>
    <s v="Drug overdose death rates"/>
    <x v="2"/>
    <n v="2"/>
    <x v="0"/>
    <n v="1"/>
    <x v="2"/>
    <x v="2"/>
    <x v="6"/>
    <x v="6"/>
    <x v="5"/>
    <n v="6"/>
    <s v="All ages"/>
    <n v="1.1000000000000001"/>
    <m/>
    <s v="*"/>
  </r>
  <r>
    <s v="Drug overdose death rates"/>
    <x v="2"/>
    <n v="2"/>
    <x v="0"/>
    <n v="1"/>
    <x v="2"/>
    <x v="2"/>
    <x v="6"/>
    <x v="6"/>
    <x v="6"/>
    <n v="7"/>
    <s v="All ages"/>
    <n v="1.1000000000000001"/>
    <n v="0.3"/>
    <m/>
  </r>
  <r>
    <s v="Drug overdose death rates"/>
    <x v="2"/>
    <n v="2"/>
    <x v="0"/>
    <n v="1"/>
    <x v="2"/>
    <x v="2"/>
    <x v="6"/>
    <x v="6"/>
    <x v="7"/>
    <n v="8"/>
    <s v="All ages"/>
    <n v="1.1000000000000001"/>
    <n v="0.4"/>
    <m/>
  </r>
  <r>
    <s v="Drug overdose death rates"/>
    <x v="2"/>
    <n v="2"/>
    <x v="0"/>
    <n v="1"/>
    <x v="2"/>
    <x v="2"/>
    <x v="6"/>
    <x v="6"/>
    <x v="8"/>
    <n v="9"/>
    <s v="All ages"/>
    <n v="1.1000000000000001"/>
    <n v="0.3"/>
    <m/>
  </r>
  <r>
    <s v="Drug overdose death rates"/>
    <x v="2"/>
    <n v="2"/>
    <x v="0"/>
    <n v="1"/>
    <x v="2"/>
    <x v="2"/>
    <x v="6"/>
    <x v="6"/>
    <x v="9"/>
    <n v="10"/>
    <s v="All ages"/>
    <n v="1.1000000000000001"/>
    <n v="0.3"/>
    <m/>
  </r>
  <r>
    <s v="Drug overdose death rates"/>
    <x v="2"/>
    <n v="2"/>
    <x v="0"/>
    <n v="1"/>
    <x v="2"/>
    <x v="2"/>
    <x v="6"/>
    <x v="6"/>
    <x v="10"/>
    <n v="11"/>
    <s v="All ages"/>
    <n v="1.1000000000000001"/>
    <n v="0.5"/>
    <m/>
  </r>
  <r>
    <s v="Drug overdose death rates"/>
    <x v="2"/>
    <n v="2"/>
    <x v="0"/>
    <n v="1"/>
    <x v="2"/>
    <x v="2"/>
    <x v="6"/>
    <x v="6"/>
    <x v="11"/>
    <n v="12"/>
    <s v="All ages"/>
    <n v="1.1000000000000001"/>
    <n v="0.5"/>
    <m/>
  </r>
  <r>
    <s v="Drug overdose death rates"/>
    <x v="2"/>
    <n v="2"/>
    <x v="0"/>
    <n v="1"/>
    <x v="2"/>
    <x v="2"/>
    <x v="6"/>
    <x v="6"/>
    <x v="12"/>
    <n v="13"/>
    <s v="All ages"/>
    <n v="1.1000000000000001"/>
    <n v="0.7"/>
    <m/>
  </r>
  <r>
    <s v="Drug overdose death rates"/>
    <x v="2"/>
    <n v="2"/>
    <x v="0"/>
    <n v="1"/>
    <x v="2"/>
    <x v="2"/>
    <x v="6"/>
    <x v="6"/>
    <x v="13"/>
    <n v="14"/>
    <s v="All ages"/>
    <n v="1.1000000000000001"/>
    <n v="0.5"/>
    <m/>
  </r>
  <r>
    <s v="Drug overdose death rates"/>
    <x v="2"/>
    <n v="2"/>
    <x v="0"/>
    <n v="1"/>
    <x v="2"/>
    <x v="2"/>
    <x v="6"/>
    <x v="6"/>
    <x v="14"/>
    <n v="15"/>
    <s v="All ages"/>
    <n v="1.1000000000000001"/>
    <n v="0.6"/>
    <m/>
  </r>
  <r>
    <s v="Drug overdose death rates"/>
    <x v="2"/>
    <n v="2"/>
    <x v="0"/>
    <n v="1"/>
    <x v="2"/>
    <x v="2"/>
    <x v="6"/>
    <x v="6"/>
    <x v="15"/>
    <n v="16"/>
    <s v="All ages"/>
    <n v="1.1000000000000001"/>
    <n v="0.6"/>
    <m/>
  </r>
  <r>
    <s v="Drug overdose death rates"/>
    <x v="2"/>
    <n v="2"/>
    <x v="0"/>
    <n v="1"/>
    <x v="2"/>
    <x v="2"/>
    <x v="6"/>
    <x v="6"/>
    <x v="16"/>
    <n v="17"/>
    <s v="All ages"/>
    <n v="1.1000000000000001"/>
    <n v="0.6"/>
    <m/>
  </r>
  <r>
    <s v="Drug overdose death rates"/>
    <x v="2"/>
    <n v="2"/>
    <x v="0"/>
    <n v="1"/>
    <x v="2"/>
    <x v="2"/>
    <x v="6"/>
    <x v="6"/>
    <x v="17"/>
    <n v="18"/>
    <s v="All ages"/>
    <n v="1.1000000000000001"/>
    <n v="0.7"/>
    <m/>
  </r>
  <r>
    <s v="Drug overdose death rates"/>
    <x v="2"/>
    <n v="2"/>
    <x v="0"/>
    <n v="1"/>
    <x v="2"/>
    <x v="2"/>
    <x v="6"/>
    <x v="6"/>
    <x v="18"/>
    <n v="19"/>
    <s v="All ages"/>
    <n v="1.1000000000000001"/>
    <n v="0.7"/>
    <m/>
  </r>
  <r>
    <s v="Drug overdose death rates"/>
    <x v="2"/>
    <n v="2"/>
    <x v="0"/>
    <n v="1"/>
    <x v="2"/>
    <x v="2"/>
    <x v="6"/>
    <x v="6"/>
    <x v="19"/>
    <n v="20"/>
    <s v="All ages"/>
    <n v="1.1000000000000001"/>
    <n v="0.7"/>
    <m/>
  </r>
  <r>
    <s v="Drug overdose death rates"/>
    <x v="2"/>
    <n v="2"/>
    <x v="0"/>
    <n v="1"/>
    <x v="2"/>
    <x v="2"/>
    <x v="7"/>
    <x v="7"/>
    <x v="0"/>
    <n v="1"/>
    <s v="All ages"/>
    <n v="1.1000000000000001"/>
    <n v="0.6"/>
    <m/>
  </r>
  <r>
    <s v="Drug overdose death rates"/>
    <x v="2"/>
    <n v="2"/>
    <x v="0"/>
    <n v="1"/>
    <x v="2"/>
    <x v="2"/>
    <x v="7"/>
    <x v="7"/>
    <x v="1"/>
    <n v="2"/>
    <s v="All ages"/>
    <n v="1.1000000000000001"/>
    <n v="0.7"/>
    <m/>
  </r>
  <r>
    <s v="Drug overdose death rates"/>
    <x v="2"/>
    <n v="2"/>
    <x v="0"/>
    <n v="1"/>
    <x v="2"/>
    <x v="2"/>
    <x v="7"/>
    <x v="7"/>
    <x v="2"/>
    <n v="3"/>
    <s v="All ages"/>
    <n v="1.1000000000000001"/>
    <n v="0.9"/>
    <m/>
  </r>
  <r>
    <s v="Drug overdose death rates"/>
    <x v="2"/>
    <n v="2"/>
    <x v="0"/>
    <n v="1"/>
    <x v="2"/>
    <x v="2"/>
    <x v="7"/>
    <x v="7"/>
    <x v="3"/>
    <n v="4"/>
    <s v="All ages"/>
    <n v="1.1000000000000001"/>
    <n v="1.2"/>
    <m/>
  </r>
  <r>
    <s v="Drug overdose death rates"/>
    <x v="2"/>
    <n v="2"/>
    <x v="0"/>
    <n v="1"/>
    <x v="2"/>
    <x v="2"/>
    <x v="7"/>
    <x v="7"/>
    <x v="4"/>
    <n v="5"/>
    <s v="All ages"/>
    <n v="1.1000000000000001"/>
    <n v="1.4"/>
    <m/>
  </r>
  <r>
    <s v="Drug overdose death rates"/>
    <x v="2"/>
    <n v="2"/>
    <x v="0"/>
    <n v="1"/>
    <x v="2"/>
    <x v="2"/>
    <x v="7"/>
    <x v="7"/>
    <x v="5"/>
    <n v="6"/>
    <s v="All ages"/>
    <n v="1.1000000000000001"/>
    <n v="1.5"/>
    <m/>
  </r>
  <r>
    <s v="Drug overdose death rates"/>
    <x v="2"/>
    <n v="2"/>
    <x v="0"/>
    <n v="1"/>
    <x v="2"/>
    <x v="2"/>
    <x v="7"/>
    <x v="7"/>
    <x v="6"/>
    <n v="7"/>
    <s v="All ages"/>
    <n v="1.1000000000000001"/>
    <n v="1.7"/>
    <m/>
  </r>
  <r>
    <s v="Drug overdose death rates"/>
    <x v="2"/>
    <n v="2"/>
    <x v="0"/>
    <n v="1"/>
    <x v="2"/>
    <x v="2"/>
    <x v="7"/>
    <x v="7"/>
    <x v="7"/>
    <n v="8"/>
    <s v="All ages"/>
    <n v="1.1000000000000001"/>
    <n v="2.1"/>
    <m/>
  </r>
  <r>
    <s v="Drug overdose death rates"/>
    <x v="2"/>
    <n v="2"/>
    <x v="0"/>
    <n v="1"/>
    <x v="2"/>
    <x v="2"/>
    <x v="7"/>
    <x v="7"/>
    <x v="8"/>
    <n v="9"/>
    <s v="All ages"/>
    <n v="1.1000000000000001"/>
    <n v="2.4"/>
    <m/>
  </r>
  <r>
    <s v="Drug overdose death rates"/>
    <x v="2"/>
    <n v="2"/>
    <x v="0"/>
    <n v="1"/>
    <x v="2"/>
    <x v="2"/>
    <x v="7"/>
    <x v="7"/>
    <x v="9"/>
    <n v="10"/>
    <s v="All ages"/>
    <n v="1.1000000000000001"/>
    <n v="2.6"/>
    <m/>
  </r>
  <r>
    <s v="Drug overdose death rates"/>
    <x v="2"/>
    <n v="2"/>
    <x v="0"/>
    <n v="1"/>
    <x v="2"/>
    <x v="2"/>
    <x v="7"/>
    <x v="7"/>
    <x v="10"/>
    <n v="11"/>
    <s v="All ages"/>
    <n v="1.1000000000000001"/>
    <n v="2.8"/>
    <m/>
  </r>
  <r>
    <s v="Drug overdose death rates"/>
    <x v="2"/>
    <n v="2"/>
    <x v="0"/>
    <n v="1"/>
    <x v="2"/>
    <x v="2"/>
    <x v="7"/>
    <x v="7"/>
    <x v="11"/>
    <n v="12"/>
    <s v="All ages"/>
    <n v="1.1000000000000001"/>
    <n v="3.2"/>
    <m/>
  </r>
  <r>
    <s v="Drug overdose death rates"/>
    <x v="2"/>
    <n v="2"/>
    <x v="0"/>
    <n v="1"/>
    <x v="2"/>
    <x v="2"/>
    <x v="7"/>
    <x v="7"/>
    <x v="12"/>
    <n v="13"/>
    <s v="All ages"/>
    <n v="1.1000000000000001"/>
    <n v="3.5"/>
    <m/>
  </r>
  <r>
    <s v="Drug overdose death rates"/>
    <x v="2"/>
    <n v="2"/>
    <x v="0"/>
    <n v="1"/>
    <x v="2"/>
    <x v="2"/>
    <x v="7"/>
    <x v="7"/>
    <x v="13"/>
    <n v="14"/>
    <s v="All ages"/>
    <n v="1.1000000000000001"/>
    <n v="3.5"/>
    <m/>
  </r>
  <r>
    <s v="Drug overdose death rates"/>
    <x v="2"/>
    <n v="2"/>
    <x v="0"/>
    <n v="1"/>
    <x v="2"/>
    <x v="2"/>
    <x v="7"/>
    <x v="7"/>
    <x v="14"/>
    <n v="15"/>
    <s v="All ages"/>
    <n v="1.1000000000000001"/>
    <n v="3.5"/>
    <m/>
  </r>
  <r>
    <s v="Drug overdose death rates"/>
    <x v="2"/>
    <n v="2"/>
    <x v="0"/>
    <n v="1"/>
    <x v="2"/>
    <x v="2"/>
    <x v="7"/>
    <x v="7"/>
    <x v="15"/>
    <n v="16"/>
    <s v="All ages"/>
    <n v="1.1000000000000001"/>
    <n v="3.8"/>
    <m/>
  </r>
  <r>
    <s v="Drug overdose death rates"/>
    <x v="2"/>
    <n v="2"/>
    <x v="0"/>
    <n v="1"/>
    <x v="2"/>
    <x v="2"/>
    <x v="7"/>
    <x v="7"/>
    <x v="16"/>
    <n v="17"/>
    <s v="All ages"/>
    <n v="1.1000000000000001"/>
    <n v="3.9"/>
    <m/>
  </r>
  <r>
    <s v="Drug overdose death rates"/>
    <x v="2"/>
    <n v="2"/>
    <x v="0"/>
    <n v="1"/>
    <x v="2"/>
    <x v="2"/>
    <x v="7"/>
    <x v="7"/>
    <x v="17"/>
    <n v="18"/>
    <s v="All ages"/>
    <n v="1.1000000000000001"/>
    <n v="4.2"/>
    <m/>
  </r>
  <r>
    <s v="Drug overdose death rates"/>
    <x v="2"/>
    <n v="2"/>
    <x v="0"/>
    <n v="1"/>
    <x v="2"/>
    <x v="2"/>
    <x v="7"/>
    <x v="7"/>
    <x v="18"/>
    <n v="19"/>
    <s v="All ages"/>
    <n v="1.1000000000000001"/>
    <n v="4.2"/>
    <m/>
  </r>
  <r>
    <s v="Drug overdose death rates"/>
    <x v="2"/>
    <n v="2"/>
    <x v="0"/>
    <n v="1"/>
    <x v="2"/>
    <x v="2"/>
    <x v="7"/>
    <x v="7"/>
    <x v="19"/>
    <n v="20"/>
    <s v="All ages"/>
    <n v="1.1000000000000001"/>
    <n v="3.5"/>
    <m/>
  </r>
  <r>
    <s v="Drug overdose death rates"/>
    <x v="2"/>
    <n v="2"/>
    <x v="0"/>
    <n v="1"/>
    <x v="2"/>
    <x v="2"/>
    <x v="8"/>
    <x v="8"/>
    <x v="0"/>
    <n v="1"/>
    <s v="All ages"/>
    <n v="1.1000000000000001"/>
    <n v="0.3"/>
    <m/>
  </r>
  <r>
    <s v="Drug overdose death rates"/>
    <x v="2"/>
    <n v="2"/>
    <x v="0"/>
    <n v="1"/>
    <x v="2"/>
    <x v="2"/>
    <x v="8"/>
    <x v="8"/>
    <x v="1"/>
    <n v="2"/>
    <s v="All ages"/>
    <n v="1.1000000000000001"/>
    <n v="0.3"/>
    <m/>
  </r>
  <r>
    <s v="Drug overdose death rates"/>
    <x v="2"/>
    <n v="2"/>
    <x v="0"/>
    <n v="1"/>
    <x v="2"/>
    <x v="2"/>
    <x v="8"/>
    <x v="8"/>
    <x v="2"/>
    <n v="3"/>
    <s v="All ages"/>
    <n v="1.1000000000000001"/>
    <n v="0.4"/>
    <m/>
  </r>
  <r>
    <s v="Drug overdose death rates"/>
    <x v="2"/>
    <n v="2"/>
    <x v="0"/>
    <n v="1"/>
    <x v="2"/>
    <x v="2"/>
    <x v="8"/>
    <x v="8"/>
    <x v="3"/>
    <n v="4"/>
    <s v="All ages"/>
    <n v="1.1000000000000001"/>
    <n v="0.6"/>
    <m/>
  </r>
  <r>
    <s v="Drug overdose death rates"/>
    <x v="2"/>
    <n v="2"/>
    <x v="0"/>
    <n v="1"/>
    <x v="2"/>
    <x v="2"/>
    <x v="8"/>
    <x v="8"/>
    <x v="4"/>
    <n v="5"/>
    <s v="All ages"/>
    <n v="1.1000000000000001"/>
    <n v="0.6"/>
    <m/>
  </r>
  <r>
    <s v="Drug overdose death rates"/>
    <x v="2"/>
    <n v="2"/>
    <x v="0"/>
    <n v="1"/>
    <x v="2"/>
    <x v="2"/>
    <x v="8"/>
    <x v="8"/>
    <x v="5"/>
    <n v="6"/>
    <s v="All ages"/>
    <n v="1.1000000000000001"/>
    <n v="0.7"/>
    <m/>
  </r>
  <r>
    <s v="Drug overdose death rates"/>
    <x v="2"/>
    <n v="2"/>
    <x v="0"/>
    <n v="1"/>
    <x v="2"/>
    <x v="2"/>
    <x v="8"/>
    <x v="8"/>
    <x v="6"/>
    <n v="7"/>
    <s v="All ages"/>
    <n v="1.1000000000000001"/>
    <n v="0.8"/>
    <m/>
  </r>
  <r>
    <s v="Drug overdose death rates"/>
    <x v="2"/>
    <n v="2"/>
    <x v="0"/>
    <n v="1"/>
    <x v="2"/>
    <x v="2"/>
    <x v="8"/>
    <x v="8"/>
    <x v="7"/>
    <n v="8"/>
    <s v="All ages"/>
    <n v="1.1000000000000001"/>
    <n v="0.8"/>
    <m/>
  </r>
  <r>
    <s v="Drug overdose death rates"/>
    <x v="2"/>
    <n v="2"/>
    <x v="0"/>
    <n v="1"/>
    <x v="2"/>
    <x v="2"/>
    <x v="8"/>
    <x v="8"/>
    <x v="8"/>
    <n v="9"/>
    <s v="All ages"/>
    <n v="1.1000000000000001"/>
    <n v="0.9"/>
    <m/>
  </r>
  <r>
    <s v="Drug overdose death rates"/>
    <x v="2"/>
    <n v="2"/>
    <x v="0"/>
    <n v="1"/>
    <x v="2"/>
    <x v="2"/>
    <x v="8"/>
    <x v="8"/>
    <x v="9"/>
    <n v="10"/>
    <s v="All ages"/>
    <n v="1.1000000000000001"/>
    <n v="1"/>
    <m/>
  </r>
  <r>
    <s v="Drug overdose death rates"/>
    <x v="2"/>
    <n v="2"/>
    <x v="0"/>
    <n v="1"/>
    <x v="2"/>
    <x v="2"/>
    <x v="8"/>
    <x v="8"/>
    <x v="10"/>
    <n v="11"/>
    <s v="All ages"/>
    <n v="1.1000000000000001"/>
    <n v="1.2"/>
    <m/>
  </r>
  <r>
    <s v="Drug overdose death rates"/>
    <x v="2"/>
    <n v="2"/>
    <x v="0"/>
    <n v="1"/>
    <x v="2"/>
    <x v="2"/>
    <x v="8"/>
    <x v="8"/>
    <x v="11"/>
    <n v="12"/>
    <s v="All ages"/>
    <n v="1.1000000000000001"/>
    <n v="1.3"/>
    <m/>
  </r>
  <r>
    <s v="Drug overdose death rates"/>
    <x v="2"/>
    <n v="2"/>
    <x v="0"/>
    <n v="1"/>
    <x v="2"/>
    <x v="2"/>
    <x v="8"/>
    <x v="8"/>
    <x v="12"/>
    <n v="13"/>
    <s v="All ages"/>
    <n v="1.1000000000000001"/>
    <n v="1.3"/>
    <m/>
  </r>
  <r>
    <s v="Drug overdose death rates"/>
    <x v="2"/>
    <n v="2"/>
    <x v="0"/>
    <n v="1"/>
    <x v="2"/>
    <x v="2"/>
    <x v="8"/>
    <x v="8"/>
    <x v="13"/>
    <n v="14"/>
    <s v="All ages"/>
    <n v="1.1000000000000001"/>
    <n v="1.5"/>
    <m/>
  </r>
  <r>
    <s v="Drug overdose death rates"/>
    <x v="2"/>
    <n v="2"/>
    <x v="0"/>
    <n v="1"/>
    <x v="2"/>
    <x v="2"/>
    <x v="8"/>
    <x v="8"/>
    <x v="14"/>
    <n v="15"/>
    <s v="All ages"/>
    <n v="1.1000000000000001"/>
    <n v="1.5"/>
    <m/>
  </r>
  <r>
    <s v="Drug overdose death rates"/>
    <x v="2"/>
    <n v="2"/>
    <x v="0"/>
    <n v="1"/>
    <x v="2"/>
    <x v="2"/>
    <x v="8"/>
    <x v="8"/>
    <x v="15"/>
    <n v="16"/>
    <s v="All ages"/>
    <n v="1.1000000000000001"/>
    <n v="1.7"/>
    <m/>
  </r>
  <r>
    <s v="Drug overdose death rates"/>
    <x v="2"/>
    <n v="2"/>
    <x v="0"/>
    <n v="1"/>
    <x v="2"/>
    <x v="2"/>
    <x v="8"/>
    <x v="8"/>
    <x v="16"/>
    <n v="17"/>
    <s v="All ages"/>
    <n v="1.1000000000000001"/>
    <n v="1.8"/>
    <m/>
  </r>
  <r>
    <s v="Drug overdose death rates"/>
    <x v="2"/>
    <n v="2"/>
    <x v="0"/>
    <n v="1"/>
    <x v="2"/>
    <x v="2"/>
    <x v="8"/>
    <x v="8"/>
    <x v="17"/>
    <n v="18"/>
    <s v="All ages"/>
    <n v="1.1000000000000001"/>
    <n v="2.2000000000000002"/>
    <m/>
  </r>
  <r>
    <s v="Drug overdose death rates"/>
    <x v="2"/>
    <n v="2"/>
    <x v="0"/>
    <n v="1"/>
    <x v="2"/>
    <x v="2"/>
    <x v="8"/>
    <x v="8"/>
    <x v="18"/>
    <n v="19"/>
    <s v="All ages"/>
    <n v="1.1000000000000001"/>
    <n v="2.2000000000000002"/>
    <m/>
  </r>
  <r>
    <s v="Drug overdose death rates"/>
    <x v="2"/>
    <n v="2"/>
    <x v="0"/>
    <n v="1"/>
    <x v="2"/>
    <x v="2"/>
    <x v="8"/>
    <x v="8"/>
    <x v="19"/>
    <n v="20"/>
    <s v="All ages"/>
    <n v="1.1000000000000001"/>
    <n v="2"/>
    <m/>
  </r>
  <r>
    <s v="Drug overdose death rates"/>
    <x v="2"/>
    <n v="2"/>
    <x v="0"/>
    <n v="1"/>
    <x v="2"/>
    <x v="2"/>
    <x v="9"/>
    <x v="9"/>
    <x v="0"/>
    <n v="1"/>
    <s v="All ages"/>
    <n v="1.1000000000000001"/>
    <m/>
    <s v="*"/>
  </r>
  <r>
    <s v="Drug overdose death rates"/>
    <x v="2"/>
    <n v="2"/>
    <x v="0"/>
    <n v="1"/>
    <x v="2"/>
    <x v="2"/>
    <x v="9"/>
    <x v="9"/>
    <x v="1"/>
    <n v="2"/>
    <s v="All ages"/>
    <n v="1.1000000000000001"/>
    <m/>
    <s v="*"/>
  </r>
  <r>
    <s v="Drug overdose death rates"/>
    <x v="2"/>
    <n v="2"/>
    <x v="0"/>
    <n v="1"/>
    <x v="2"/>
    <x v="2"/>
    <x v="9"/>
    <x v="9"/>
    <x v="2"/>
    <n v="3"/>
    <s v="All ages"/>
    <n v="1.1000000000000001"/>
    <m/>
    <s v="*"/>
  </r>
  <r>
    <s v="Drug overdose death rates"/>
    <x v="2"/>
    <n v="2"/>
    <x v="0"/>
    <n v="1"/>
    <x v="2"/>
    <x v="2"/>
    <x v="9"/>
    <x v="9"/>
    <x v="3"/>
    <n v="4"/>
    <s v="All ages"/>
    <n v="1.1000000000000001"/>
    <m/>
    <s v="*"/>
  </r>
  <r>
    <s v="Drug overdose death rates"/>
    <x v="2"/>
    <n v="2"/>
    <x v="0"/>
    <n v="1"/>
    <x v="2"/>
    <x v="2"/>
    <x v="9"/>
    <x v="9"/>
    <x v="4"/>
    <n v="5"/>
    <s v="All ages"/>
    <n v="1.1000000000000001"/>
    <n v="1.6"/>
    <m/>
  </r>
  <r>
    <s v="Drug overdose death rates"/>
    <x v="2"/>
    <n v="2"/>
    <x v="0"/>
    <n v="1"/>
    <x v="2"/>
    <x v="2"/>
    <x v="9"/>
    <x v="9"/>
    <x v="5"/>
    <n v="6"/>
    <s v="All ages"/>
    <n v="1.1000000000000001"/>
    <n v="1.5"/>
    <m/>
  </r>
  <r>
    <s v="Drug overdose death rates"/>
    <x v="2"/>
    <n v="2"/>
    <x v="0"/>
    <n v="1"/>
    <x v="2"/>
    <x v="2"/>
    <x v="9"/>
    <x v="9"/>
    <x v="6"/>
    <n v="7"/>
    <s v="All ages"/>
    <n v="1.1000000000000001"/>
    <n v="1.9"/>
    <m/>
  </r>
  <r>
    <s v="Drug overdose death rates"/>
    <x v="2"/>
    <n v="2"/>
    <x v="0"/>
    <n v="1"/>
    <x v="2"/>
    <x v="2"/>
    <x v="9"/>
    <x v="9"/>
    <x v="7"/>
    <n v="8"/>
    <s v="All ages"/>
    <n v="1.1000000000000001"/>
    <n v="1.2"/>
    <m/>
  </r>
  <r>
    <s v="Drug overdose death rates"/>
    <x v="2"/>
    <n v="2"/>
    <x v="0"/>
    <n v="1"/>
    <x v="2"/>
    <x v="2"/>
    <x v="9"/>
    <x v="9"/>
    <x v="8"/>
    <n v="9"/>
    <s v="All ages"/>
    <n v="1.1000000000000001"/>
    <n v="2.7"/>
    <m/>
  </r>
  <r>
    <s v="Drug overdose death rates"/>
    <x v="2"/>
    <n v="2"/>
    <x v="0"/>
    <n v="1"/>
    <x v="2"/>
    <x v="2"/>
    <x v="9"/>
    <x v="9"/>
    <x v="9"/>
    <n v="10"/>
    <s v="All ages"/>
    <n v="1.1000000000000001"/>
    <n v="2.1"/>
    <m/>
  </r>
  <r>
    <s v="Drug overdose death rates"/>
    <x v="2"/>
    <n v="2"/>
    <x v="0"/>
    <n v="1"/>
    <x v="2"/>
    <x v="2"/>
    <x v="9"/>
    <x v="9"/>
    <x v="10"/>
    <n v="11"/>
    <s v="All ages"/>
    <n v="1.1000000000000001"/>
    <n v="3"/>
    <m/>
  </r>
  <r>
    <s v="Drug overdose death rates"/>
    <x v="2"/>
    <n v="2"/>
    <x v="0"/>
    <n v="1"/>
    <x v="2"/>
    <x v="2"/>
    <x v="9"/>
    <x v="9"/>
    <x v="11"/>
    <n v="12"/>
    <s v="All ages"/>
    <n v="1.1000000000000001"/>
    <n v="2.8"/>
    <m/>
  </r>
  <r>
    <s v="Drug overdose death rates"/>
    <x v="2"/>
    <n v="2"/>
    <x v="0"/>
    <n v="1"/>
    <x v="2"/>
    <x v="2"/>
    <x v="9"/>
    <x v="9"/>
    <x v="12"/>
    <n v="13"/>
    <s v="All ages"/>
    <n v="1.1000000000000001"/>
    <n v="3"/>
    <m/>
  </r>
  <r>
    <s v="Drug overdose death rates"/>
    <x v="2"/>
    <n v="2"/>
    <x v="0"/>
    <n v="1"/>
    <x v="2"/>
    <x v="2"/>
    <x v="9"/>
    <x v="9"/>
    <x v="13"/>
    <n v="14"/>
    <s v="All ages"/>
    <n v="1.1000000000000001"/>
    <n v="3.6"/>
    <m/>
  </r>
  <r>
    <s v="Drug overdose death rates"/>
    <x v="2"/>
    <n v="2"/>
    <x v="0"/>
    <n v="1"/>
    <x v="2"/>
    <x v="2"/>
    <x v="9"/>
    <x v="9"/>
    <x v="14"/>
    <n v="15"/>
    <s v="All ages"/>
    <n v="1.1000000000000001"/>
    <n v="3.7"/>
    <m/>
  </r>
  <r>
    <s v="Drug overdose death rates"/>
    <x v="2"/>
    <n v="2"/>
    <x v="0"/>
    <n v="1"/>
    <x v="2"/>
    <x v="2"/>
    <x v="9"/>
    <x v="9"/>
    <x v="15"/>
    <n v="16"/>
    <s v="All ages"/>
    <n v="1.1000000000000001"/>
    <n v="3.8"/>
    <m/>
  </r>
  <r>
    <s v="Drug overdose death rates"/>
    <x v="2"/>
    <n v="2"/>
    <x v="0"/>
    <n v="1"/>
    <x v="2"/>
    <x v="2"/>
    <x v="9"/>
    <x v="9"/>
    <x v="16"/>
    <n v="17"/>
    <s v="All ages"/>
    <n v="1.1000000000000001"/>
    <n v="3.3"/>
    <m/>
  </r>
  <r>
    <s v="Drug overdose death rates"/>
    <x v="2"/>
    <n v="2"/>
    <x v="0"/>
    <n v="1"/>
    <x v="2"/>
    <x v="2"/>
    <x v="9"/>
    <x v="9"/>
    <x v="17"/>
    <n v="18"/>
    <s v="All ages"/>
    <n v="1.1000000000000001"/>
    <n v="3.5"/>
    <m/>
  </r>
  <r>
    <s v="Drug overdose death rates"/>
    <x v="2"/>
    <n v="2"/>
    <x v="0"/>
    <n v="1"/>
    <x v="2"/>
    <x v="2"/>
    <x v="9"/>
    <x v="9"/>
    <x v="18"/>
    <n v="19"/>
    <s v="All ages"/>
    <n v="1.1000000000000001"/>
    <n v="3.4"/>
    <m/>
  </r>
  <r>
    <s v="Drug overdose death rates"/>
    <x v="2"/>
    <n v="2"/>
    <x v="0"/>
    <n v="1"/>
    <x v="2"/>
    <x v="2"/>
    <x v="9"/>
    <x v="9"/>
    <x v="19"/>
    <n v="20"/>
    <s v="All ages"/>
    <n v="1.1000000000000001"/>
    <n v="2.5"/>
    <m/>
  </r>
  <r>
    <s v="Drug overdose death rates"/>
    <x v="2"/>
    <n v="2"/>
    <x v="0"/>
    <n v="1"/>
    <x v="2"/>
    <x v="2"/>
    <x v="10"/>
    <x v="10"/>
    <x v="0"/>
    <n v="1"/>
    <s v="All ages"/>
    <n v="1.1000000000000001"/>
    <m/>
    <s v="*"/>
  </r>
  <r>
    <s v="Drug overdose death rates"/>
    <x v="2"/>
    <n v="2"/>
    <x v="0"/>
    <n v="1"/>
    <x v="2"/>
    <x v="2"/>
    <x v="10"/>
    <x v="10"/>
    <x v="1"/>
    <n v="2"/>
    <s v="All ages"/>
    <n v="1.1000000000000001"/>
    <m/>
    <s v="*"/>
  </r>
  <r>
    <s v="Drug overdose death rates"/>
    <x v="2"/>
    <n v="2"/>
    <x v="0"/>
    <n v="1"/>
    <x v="2"/>
    <x v="2"/>
    <x v="10"/>
    <x v="10"/>
    <x v="2"/>
    <n v="3"/>
    <s v="All ages"/>
    <n v="1.1000000000000001"/>
    <m/>
    <s v="*"/>
  </r>
  <r>
    <s v="Drug overdose death rates"/>
    <x v="2"/>
    <n v="2"/>
    <x v="0"/>
    <n v="1"/>
    <x v="2"/>
    <x v="2"/>
    <x v="10"/>
    <x v="10"/>
    <x v="3"/>
    <n v="4"/>
    <s v="All ages"/>
    <n v="1.1000000000000001"/>
    <m/>
    <s v="*"/>
  </r>
  <r>
    <s v="Drug overdose death rates"/>
    <x v="2"/>
    <n v="2"/>
    <x v="0"/>
    <n v="1"/>
    <x v="2"/>
    <x v="2"/>
    <x v="10"/>
    <x v="10"/>
    <x v="4"/>
    <n v="5"/>
    <s v="All ages"/>
    <n v="1.1000000000000001"/>
    <m/>
    <s v="*"/>
  </r>
  <r>
    <s v="Drug overdose death rates"/>
    <x v="2"/>
    <n v="2"/>
    <x v="0"/>
    <n v="1"/>
    <x v="2"/>
    <x v="2"/>
    <x v="10"/>
    <x v="10"/>
    <x v="5"/>
    <n v="6"/>
    <s v="All ages"/>
    <n v="1.1000000000000001"/>
    <m/>
    <s v="*"/>
  </r>
  <r>
    <s v="Drug overdose death rates"/>
    <x v="2"/>
    <n v="2"/>
    <x v="0"/>
    <n v="1"/>
    <x v="2"/>
    <x v="2"/>
    <x v="10"/>
    <x v="10"/>
    <x v="6"/>
    <n v="7"/>
    <s v="All ages"/>
    <n v="1.1000000000000001"/>
    <m/>
    <s v="*"/>
  </r>
  <r>
    <s v="Drug overdose death rates"/>
    <x v="2"/>
    <n v="2"/>
    <x v="0"/>
    <n v="1"/>
    <x v="2"/>
    <x v="2"/>
    <x v="10"/>
    <x v="10"/>
    <x v="7"/>
    <n v="8"/>
    <s v="All ages"/>
    <n v="1.1000000000000001"/>
    <m/>
    <s v="*"/>
  </r>
  <r>
    <s v="Drug overdose death rates"/>
    <x v="2"/>
    <n v="2"/>
    <x v="0"/>
    <n v="1"/>
    <x v="2"/>
    <x v="2"/>
    <x v="10"/>
    <x v="10"/>
    <x v="8"/>
    <n v="9"/>
    <s v="All ages"/>
    <n v="1.1000000000000001"/>
    <m/>
    <s v="*"/>
  </r>
  <r>
    <s v="Drug overdose death rates"/>
    <x v="2"/>
    <n v="2"/>
    <x v="0"/>
    <n v="1"/>
    <x v="2"/>
    <x v="2"/>
    <x v="10"/>
    <x v="10"/>
    <x v="9"/>
    <n v="10"/>
    <s v="All ages"/>
    <n v="1.1000000000000001"/>
    <n v="0.4"/>
    <m/>
  </r>
  <r>
    <s v="Drug overdose death rates"/>
    <x v="2"/>
    <n v="2"/>
    <x v="0"/>
    <n v="1"/>
    <x v="2"/>
    <x v="2"/>
    <x v="10"/>
    <x v="10"/>
    <x v="10"/>
    <n v="11"/>
    <s v="All ages"/>
    <n v="1.1000000000000001"/>
    <n v="0.3"/>
    <m/>
  </r>
  <r>
    <s v="Drug overdose death rates"/>
    <x v="2"/>
    <n v="2"/>
    <x v="0"/>
    <n v="1"/>
    <x v="2"/>
    <x v="2"/>
    <x v="10"/>
    <x v="10"/>
    <x v="11"/>
    <n v="12"/>
    <s v="All ages"/>
    <n v="1.1000000000000001"/>
    <n v="0.4"/>
    <m/>
  </r>
  <r>
    <s v="Drug overdose death rates"/>
    <x v="2"/>
    <n v="2"/>
    <x v="0"/>
    <n v="1"/>
    <x v="2"/>
    <x v="2"/>
    <x v="10"/>
    <x v="10"/>
    <x v="12"/>
    <n v="13"/>
    <s v="All ages"/>
    <n v="1.1000000000000001"/>
    <n v="0.3"/>
    <m/>
  </r>
  <r>
    <s v="Drug overdose death rates"/>
    <x v="2"/>
    <n v="2"/>
    <x v="0"/>
    <n v="1"/>
    <x v="2"/>
    <x v="2"/>
    <x v="10"/>
    <x v="10"/>
    <x v="13"/>
    <n v="14"/>
    <s v="All ages"/>
    <n v="1.1000000000000001"/>
    <n v="0.4"/>
    <m/>
  </r>
  <r>
    <s v="Drug overdose death rates"/>
    <x v="2"/>
    <n v="2"/>
    <x v="0"/>
    <n v="1"/>
    <x v="2"/>
    <x v="2"/>
    <x v="10"/>
    <x v="10"/>
    <x v="14"/>
    <n v="15"/>
    <s v="All ages"/>
    <n v="1.1000000000000001"/>
    <n v="0.2"/>
    <m/>
  </r>
  <r>
    <s v="Drug overdose death rates"/>
    <x v="2"/>
    <n v="2"/>
    <x v="0"/>
    <n v="1"/>
    <x v="2"/>
    <x v="2"/>
    <x v="10"/>
    <x v="10"/>
    <x v="15"/>
    <n v="16"/>
    <s v="All ages"/>
    <n v="1.1000000000000001"/>
    <n v="0.3"/>
    <m/>
  </r>
  <r>
    <s v="Drug overdose death rates"/>
    <x v="2"/>
    <n v="2"/>
    <x v="0"/>
    <n v="1"/>
    <x v="2"/>
    <x v="2"/>
    <x v="10"/>
    <x v="10"/>
    <x v="16"/>
    <n v="17"/>
    <s v="All ages"/>
    <n v="1.1000000000000001"/>
    <n v="0.2"/>
    <m/>
  </r>
  <r>
    <s v="Drug overdose death rates"/>
    <x v="2"/>
    <n v="2"/>
    <x v="0"/>
    <n v="1"/>
    <x v="2"/>
    <x v="2"/>
    <x v="10"/>
    <x v="10"/>
    <x v="17"/>
    <n v="18"/>
    <s v="All ages"/>
    <n v="1.1000000000000001"/>
    <n v="0.4"/>
    <m/>
  </r>
  <r>
    <s v="Drug overdose death rates"/>
    <x v="2"/>
    <n v="2"/>
    <x v="0"/>
    <n v="1"/>
    <x v="2"/>
    <x v="2"/>
    <x v="10"/>
    <x v="10"/>
    <x v="18"/>
    <n v="19"/>
    <s v="All ages"/>
    <n v="1.1000000000000001"/>
    <n v="0.4"/>
    <m/>
  </r>
  <r>
    <s v="Drug overdose death rates"/>
    <x v="2"/>
    <n v="2"/>
    <x v="0"/>
    <n v="1"/>
    <x v="2"/>
    <x v="2"/>
    <x v="10"/>
    <x v="10"/>
    <x v="19"/>
    <n v="20"/>
    <s v="All ages"/>
    <n v="1.1000000000000001"/>
    <n v="0.3"/>
    <m/>
  </r>
  <r>
    <s v="Drug overdose death rates"/>
    <x v="2"/>
    <n v="2"/>
    <x v="0"/>
    <n v="1"/>
    <x v="3"/>
    <x v="3"/>
    <x v="11"/>
    <x v="11"/>
    <x v="0"/>
    <n v="1"/>
    <s v="All ages"/>
    <n v="1.1000000000000001"/>
    <n v="2.2999999999999998"/>
    <m/>
  </r>
  <r>
    <s v="Drug overdose death rates"/>
    <x v="2"/>
    <n v="2"/>
    <x v="0"/>
    <n v="1"/>
    <x v="3"/>
    <x v="3"/>
    <x v="11"/>
    <x v="11"/>
    <x v="1"/>
    <n v="2"/>
    <s v="All ages"/>
    <n v="1.1000000000000001"/>
    <n v="1.5"/>
    <m/>
  </r>
  <r>
    <s v="Drug overdose death rates"/>
    <x v="2"/>
    <n v="2"/>
    <x v="0"/>
    <n v="1"/>
    <x v="3"/>
    <x v="3"/>
    <x v="11"/>
    <x v="11"/>
    <x v="2"/>
    <n v="3"/>
    <s v="All ages"/>
    <n v="1.1000000000000001"/>
    <n v="1.4"/>
    <m/>
  </r>
  <r>
    <s v="Drug overdose death rates"/>
    <x v="2"/>
    <n v="2"/>
    <x v="0"/>
    <n v="1"/>
    <x v="3"/>
    <x v="3"/>
    <x v="11"/>
    <x v="11"/>
    <x v="3"/>
    <n v="4"/>
    <s v="All ages"/>
    <n v="1.1000000000000001"/>
    <n v="1.7"/>
    <m/>
  </r>
  <r>
    <s v="Drug overdose death rates"/>
    <x v="2"/>
    <n v="2"/>
    <x v="0"/>
    <n v="1"/>
    <x v="3"/>
    <x v="3"/>
    <x v="11"/>
    <x v="11"/>
    <x v="4"/>
    <n v="5"/>
    <s v="All ages"/>
    <n v="1.1000000000000001"/>
    <n v="1.7"/>
    <m/>
  </r>
  <r>
    <s v="Drug overdose death rates"/>
    <x v="2"/>
    <n v="2"/>
    <x v="0"/>
    <n v="1"/>
    <x v="3"/>
    <x v="3"/>
    <x v="11"/>
    <x v="11"/>
    <x v="5"/>
    <n v="6"/>
    <s v="All ages"/>
    <n v="1.1000000000000001"/>
    <n v="1.4"/>
    <m/>
  </r>
  <r>
    <s v="Drug overdose death rates"/>
    <x v="2"/>
    <n v="2"/>
    <x v="0"/>
    <n v="1"/>
    <x v="3"/>
    <x v="3"/>
    <x v="11"/>
    <x v="11"/>
    <x v="6"/>
    <n v="7"/>
    <s v="All ages"/>
    <n v="1.1000000000000001"/>
    <n v="1.5"/>
    <m/>
  </r>
  <r>
    <s v="Drug overdose death rates"/>
    <x v="2"/>
    <n v="2"/>
    <x v="0"/>
    <n v="1"/>
    <x v="3"/>
    <x v="3"/>
    <x v="11"/>
    <x v="11"/>
    <x v="7"/>
    <n v="8"/>
    <s v="All ages"/>
    <n v="1.1000000000000001"/>
    <n v="1.7"/>
    <m/>
  </r>
  <r>
    <s v="Drug overdose death rates"/>
    <x v="2"/>
    <n v="2"/>
    <x v="0"/>
    <n v="1"/>
    <x v="3"/>
    <x v="3"/>
    <x v="11"/>
    <x v="11"/>
    <x v="8"/>
    <n v="9"/>
    <s v="All ages"/>
    <n v="1.1000000000000001"/>
    <n v="2"/>
    <m/>
  </r>
  <r>
    <s v="Drug overdose death rates"/>
    <x v="2"/>
    <n v="2"/>
    <x v="0"/>
    <n v="1"/>
    <x v="3"/>
    <x v="3"/>
    <x v="11"/>
    <x v="11"/>
    <x v="9"/>
    <n v="10"/>
    <s v="All ages"/>
    <n v="1.1000000000000001"/>
    <n v="2"/>
    <m/>
  </r>
  <r>
    <s v="Drug overdose death rates"/>
    <x v="2"/>
    <n v="2"/>
    <x v="0"/>
    <n v="1"/>
    <x v="3"/>
    <x v="3"/>
    <x v="11"/>
    <x v="11"/>
    <x v="10"/>
    <n v="11"/>
    <s v="All ages"/>
    <n v="1.1000000000000001"/>
    <n v="1.9"/>
    <m/>
  </r>
  <r>
    <s v="Drug overdose death rates"/>
    <x v="2"/>
    <n v="2"/>
    <x v="1"/>
    <n v="2"/>
    <x v="4"/>
    <x v="4"/>
    <x v="21"/>
    <x v="21"/>
    <x v="5"/>
    <n v="6"/>
    <s v="Under 15 years"/>
    <n v="1.2"/>
    <n v="0.1"/>
    <m/>
  </r>
  <r>
    <s v="Drug overdose death rates"/>
    <x v="2"/>
    <n v="2"/>
    <x v="0"/>
    <n v="1"/>
    <x v="3"/>
    <x v="3"/>
    <x v="11"/>
    <x v="11"/>
    <x v="11"/>
    <n v="12"/>
    <s v="All ages"/>
    <n v="1.1000000000000001"/>
    <n v="1.6"/>
    <m/>
  </r>
  <r>
    <s v="Drug overdose death rates"/>
    <x v="2"/>
    <n v="2"/>
    <x v="0"/>
    <n v="1"/>
    <x v="3"/>
    <x v="3"/>
    <x v="11"/>
    <x v="11"/>
    <x v="12"/>
    <n v="13"/>
    <s v="All ages"/>
    <n v="1.1000000000000001"/>
    <n v="1.9"/>
    <m/>
  </r>
  <r>
    <s v="Drug overdose death rates"/>
    <x v="2"/>
    <n v="2"/>
    <x v="0"/>
    <n v="1"/>
    <x v="3"/>
    <x v="3"/>
    <x v="11"/>
    <x v="11"/>
    <x v="13"/>
    <n v="14"/>
    <s v="All ages"/>
    <n v="1.1000000000000001"/>
    <n v="1.7"/>
    <m/>
  </r>
  <r>
    <s v="Drug overdose death rates"/>
    <x v="2"/>
    <n v="2"/>
    <x v="0"/>
    <n v="1"/>
    <x v="3"/>
    <x v="3"/>
    <x v="11"/>
    <x v="11"/>
    <x v="14"/>
    <n v="15"/>
    <s v="All ages"/>
    <n v="1.1000000000000001"/>
    <n v="2"/>
    <m/>
  </r>
  <r>
    <s v="Drug overdose death rates"/>
    <x v="2"/>
    <n v="2"/>
    <x v="0"/>
    <n v="1"/>
    <x v="3"/>
    <x v="3"/>
    <x v="11"/>
    <x v="11"/>
    <x v="15"/>
    <n v="16"/>
    <s v="All ages"/>
    <n v="1.1000000000000001"/>
    <n v="1.7"/>
    <m/>
  </r>
  <r>
    <s v="Drug overdose death rates"/>
    <x v="2"/>
    <n v="2"/>
    <x v="0"/>
    <n v="1"/>
    <x v="3"/>
    <x v="3"/>
    <x v="11"/>
    <x v="11"/>
    <x v="16"/>
    <n v="17"/>
    <s v="All ages"/>
    <n v="1.1000000000000001"/>
    <n v="1.8"/>
    <m/>
  </r>
  <r>
    <s v="Drug overdose death rates"/>
    <x v="2"/>
    <n v="2"/>
    <x v="0"/>
    <n v="1"/>
    <x v="3"/>
    <x v="3"/>
    <x v="11"/>
    <x v="11"/>
    <x v="17"/>
    <n v="18"/>
    <s v="All ages"/>
    <n v="1.1000000000000001"/>
    <n v="2.1"/>
    <m/>
  </r>
  <r>
    <s v="Drug overdose death rates"/>
    <x v="2"/>
    <n v="2"/>
    <x v="0"/>
    <n v="1"/>
    <x v="3"/>
    <x v="3"/>
    <x v="11"/>
    <x v="11"/>
    <x v="18"/>
    <n v="19"/>
    <s v="All ages"/>
    <n v="1.1000000000000001"/>
    <n v="2.4"/>
    <m/>
  </r>
  <r>
    <s v="Drug overdose death rates"/>
    <x v="2"/>
    <n v="2"/>
    <x v="0"/>
    <n v="1"/>
    <x v="3"/>
    <x v="3"/>
    <x v="11"/>
    <x v="11"/>
    <x v="19"/>
    <n v="20"/>
    <s v="All ages"/>
    <n v="1.1000000000000001"/>
    <n v="2.1"/>
    <m/>
  </r>
  <r>
    <s v="Drug overdose death rates"/>
    <x v="2"/>
    <n v="2"/>
    <x v="0"/>
    <n v="1"/>
    <x v="3"/>
    <x v="3"/>
    <x v="12"/>
    <x v="12"/>
    <x v="0"/>
    <n v="1"/>
    <s v="All ages"/>
    <n v="1.1000000000000001"/>
    <n v="1.4"/>
    <m/>
  </r>
  <r>
    <s v="Drug overdose death rates"/>
    <x v="2"/>
    <n v="2"/>
    <x v="0"/>
    <n v="1"/>
    <x v="3"/>
    <x v="3"/>
    <x v="12"/>
    <x v="12"/>
    <x v="1"/>
    <n v="2"/>
    <s v="All ages"/>
    <n v="1.1000000000000001"/>
    <n v="1.6"/>
    <m/>
  </r>
  <r>
    <s v="Drug overdose death rates"/>
    <x v="2"/>
    <n v="2"/>
    <x v="0"/>
    <n v="1"/>
    <x v="3"/>
    <x v="3"/>
    <x v="12"/>
    <x v="12"/>
    <x v="2"/>
    <n v="3"/>
    <s v="All ages"/>
    <n v="1.1000000000000001"/>
    <n v="1.9"/>
    <m/>
  </r>
  <r>
    <s v="Drug overdose death rates"/>
    <x v="2"/>
    <n v="2"/>
    <x v="0"/>
    <n v="1"/>
    <x v="3"/>
    <x v="3"/>
    <x v="12"/>
    <x v="12"/>
    <x v="3"/>
    <n v="4"/>
    <s v="All ages"/>
    <n v="1.1000000000000001"/>
    <n v="2.4"/>
    <m/>
  </r>
  <r>
    <s v="Drug overdose death rates"/>
    <x v="2"/>
    <n v="2"/>
    <x v="0"/>
    <n v="1"/>
    <x v="3"/>
    <x v="3"/>
    <x v="12"/>
    <x v="12"/>
    <x v="4"/>
    <n v="5"/>
    <s v="All ages"/>
    <n v="1.1000000000000001"/>
    <n v="2.6"/>
    <m/>
  </r>
  <r>
    <s v="Drug overdose death rates"/>
    <x v="2"/>
    <n v="2"/>
    <x v="0"/>
    <n v="1"/>
    <x v="3"/>
    <x v="3"/>
    <x v="12"/>
    <x v="12"/>
    <x v="5"/>
    <n v="6"/>
    <s v="All ages"/>
    <n v="1.1000000000000001"/>
    <n v="2.8"/>
    <m/>
  </r>
  <r>
    <s v="Drug overdose death rates"/>
    <x v="2"/>
    <n v="2"/>
    <x v="0"/>
    <n v="1"/>
    <x v="3"/>
    <x v="3"/>
    <x v="12"/>
    <x v="12"/>
    <x v="6"/>
    <n v="7"/>
    <s v="All ages"/>
    <n v="1.1000000000000001"/>
    <n v="3"/>
    <m/>
  </r>
  <r>
    <s v="Drug overdose death rates"/>
    <x v="2"/>
    <n v="2"/>
    <x v="0"/>
    <n v="1"/>
    <x v="3"/>
    <x v="3"/>
    <x v="12"/>
    <x v="12"/>
    <x v="7"/>
    <n v="8"/>
    <s v="All ages"/>
    <n v="1.1000000000000001"/>
    <n v="3.6"/>
    <m/>
  </r>
  <r>
    <s v="Drug overdose death rates"/>
    <x v="2"/>
    <n v="2"/>
    <x v="0"/>
    <n v="1"/>
    <x v="3"/>
    <x v="3"/>
    <x v="12"/>
    <x v="12"/>
    <x v="8"/>
    <n v="9"/>
    <s v="All ages"/>
    <n v="1.1000000000000001"/>
    <n v="4.2"/>
    <m/>
  </r>
  <r>
    <s v="Drug overdose death rates"/>
    <x v="2"/>
    <n v="2"/>
    <x v="0"/>
    <n v="1"/>
    <x v="3"/>
    <x v="3"/>
    <x v="12"/>
    <x v="12"/>
    <x v="9"/>
    <n v="10"/>
    <s v="All ages"/>
    <n v="1.1000000000000001"/>
    <n v="4.8"/>
    <m/>
  </r>
  <r>
    <s v="Drug overdose death rates"/>
    <x v="2"/>
    <n v="2"/>
    <x v="0"/>
    <n v="1"/>
    <x v="3"/>
    <x v="3"/>
    <x v="12"/>
    <x v="12"/>
    <x v="10"/>
    <n v="11"/>
    <s v="All ages"/>
    <n v="1.1000000000000001"/>
    <n v="5"/>
    <m/>
  </r>
  <r>
    <s v="Drug overdose death rates"/>
    <x v="2"/>
    <n v="2"/>
    <x v="0"/>
    <n v="1"/>
    <x v="3"/>
    <x v="3"/>
    <x v="12"/>
    <x v="12"/>
    <x v="11"/>
    <n v="12"/>
    <s v="All ages"/>
    <n v="1.1000000000000001"/>
    <n v="5.9"/>
    <m/>
  </r>
  <r>
    <s v="Drug overdose death rates"/>
    <x v="2"/>
    <n v="2"/>
    <x v="0"/>
    <n v="1"/>
    <x v="3"/>
    <x v="3"/>
    <x v="12"/>
    <x v="12"/>
    <x v="12"/>
    <n v="13"/>
    <s v="All ages"/>
    <n v="1.1000000000000001"/>
    <n v="6"/>
    <m/>
  </r>
  <r>
    <s v="Drug overdose death rates"/>
    <x v="2"/>
    <n v="2"/>
    <x v="0"/>
    <n v="1"/>
    <x v="3"/>
    <x v="3"/>
    <x v="12"/>
    <x v="12"/>
    <x v="13"/>
    <n v="14"/>
    <s v="All ages"/>
    <n v="1.1000000000000001"/>
    <n v="5.4"/>
    <m/>
  </r>
  <r>
    <s v="Drug overdose death rates"/>
    <x v="2"/>
    <n v="2"/>
    <x v="0"/>
    <n v="1"/>
    <x v="3"/>
    <x v="3"/>
    <x v="12"/>
    <x v="12"/>
    <x v="14"/>
    <n v="15"/>
    <s v="All ages"/>
    <n v="1.1000000000000001"/>
    <n v="5.4"/>
    <m/>
  </r>
  <r>
    <s v="Drug overdose death rates"/>
    <x v="2"/>
    <n v="2"/>
    <x v="0"/>
    <n v="1"/>
    <x v="3"/>
    <x v="3"/>
    <x v="12"/>
    <x v="12"/>
    <x v="15"/>
    <n v="16"/>
    <s v="All ages"/>
    <n v="1.1000000000000001"/>
    <n v="5.6"/>
    <m/>
  </r>
  <r>
    <s v="Drug overdose death rates"/>
    <x v="2"/>
    <n v="2"/>
    <x v="0"/>
    <n v="1"/>
    <x v="3"/>
    <x v="3"/>
    <x v="12"/>
    <x v="12"/>
    <x v="16"/>
    <n v="17"/>
    <s v="All ages"/>
    <n v="1.1000000000000001"/>
    <n v="6"/>
    <m/>
  </r>
  <r>
    <s v="Drug overdose death rates"/>
    <x v="2"/>
    <n v="2"/>
    <x v="0"/>
    <n v="1"/>
    <x v="3"/>
    <x v="3"/>
    <x v="12"/>
    <x v="12"/>
    <x v="17"/>
    <n v="18"/>
    <s v="All ages"/>
    <n v="1.1000000000000001"/>
    <n v="7"/>
    <m/>
  </r>
  <r>
    <s v="Drug overdose death rates"/>
    <x v="2"/>
    <n v="2"/>
    <x v="0"/>
    <n v="1"/>
    <x v="3"/>
    <x v="3"/>
    <x v="12"/>
    <x v="12"/>
    <x v="18"/>
    <n v="19"/>
    <s v="All ages"/>
    <n v="1.1000000000000001"/>
    <n v="6.9"/>
    <m/>
  </r>
  <r>
    <s v="Drug overdose death rates"/>
    <x v="2"/>
    <n v="2"/>
    <x v="0"/>
    <n v="1"/>
    <x v="3"/>
    <x v="3"/>
    <x v="12"/>
    <x v="12"/>
    <x v="19"/>
    <n v="20"/>
    <s v="All ages"/>
    <n v="1.1000000000000001"/>
    <n v="5.9"/>
    <m/>
  </r>
  <r>
    <s v="Drug overdose death rates"/>
    <x v="2"/>
    <n v="2"/>
    <x v="0"/>
    <n v="1"/>
    <x v="3"/>
    <x v="3"/>
    <x v="13"/>
    <x v="13"/>
    <x v="0"/>
    <n v="1"/>
    <s v="All ages"/>
    <n v="1.1000000000000001"/>
    <n v="1"/>
    <m/>
  </r>
  <r>
    <s v="Drug overdose death rates"/>
    <x v="2"/>
    <n v="2"/>
    <x v="0"/>
    <n v="1"/>
    <x v="3"/>
    <x v="3"/>
    <x v="13"/>
    <x v="13"/>
    <x v="1"/>
    <n v="2"/>
    <s v="All ages"/>
    <n v="1.1000000000000001"/>
    <n v="0.9"/>
    <m/>
  </r>
  <r>
    <s v="Drug overdose death rates"/>
    <x v="2"/>
    <n v="2"/>
    <x v="0"/>
    <n v="1"/>
    <x v="3"/>
    <x v="3"/>
    <x v="13"/>
    <x v="13"/>
    <x v="2"/>
    <n v="3"/>
    <s v="All ages"/>
    <n v="1.1000000000000001"/>
    <n v="0.9"/>
    <m/>
  </r>
  <r>
    <s v="Drug overdose death rates"/>
    <x v="2"/>
    <n v="2"/>
    <x v="0"/>
    <n v="1"/>
    <x v="3"/>
    <x v="3"/>
    <x v="13"/>
    <x v="13"/>
    <x v="3"/>
    <n v="4"/>
    <s v="All ages"/>
    <n v="1.1000000000000001"/>
    <n v="1"/>
    <m/>
  </r>
  <r>
    <s v="Drug overdose death rates"/>
    <x v="2"/>
    <n v="2"/>
    <x v="0"/>
    <n v="1"/>
    <x v="3"/>
    <x v="3"/>
    <x v="13"/>
    <x v="13"/>
    <x v="4"/>
    <n v="5"/>
    <s v="All ages"/>
    <n v="1.1000000000000001"/>
    <n v="0.9"/>
    <m/>
  </r>
  <r>
    <s v="Drug overdose death rates"/>
    <x v="2"/>
    <n v="2"/>
    <x v="0"/>
    <n v="1"/>
    <x v="3"/>
    <x v="3"/>
    <x v="13"/>
    <x v="13"/>
    <x v="5"/>
    <n v="6"/>
    <s v="All ages"/>
    <n v="1.1000000000000001"/>
    <n v="1.1000000000000001"/>
    <m/>
  </r>
  <r>
    <s v="Drug overdose death rates"/>
    <x v="2"/>
    <n v="2"/>
    <x v="0"/>
    <n v="1"/>
    <x v="3"/>
    <x v="3"/>
    <x v="13"/>
    <x v="13"/>
    <x v="6"/>
    <n v="7"/>
    <s v="All ages"/>
    <n v="1.1000000000000001"/>
    <n v="1.2"/>
    <m/>
  </r>
  <r>
    <s v="Drug overdose death rates"/>
    <x v="2"/>
    <n v="2"/>
    <x v="0"/>
    <n v="1"/>
    <x v="3"/>
    <x v="3"/>
    <x v="13"/>
    <x v="13"/>
    <x v="7"/>
    <n v="8"/>
    <s v="All ages"/>
    <n v="1.1000000000000001"/>
    <n v="1.3"/>
    <m/>
  </r>
  <r>
    <s v="Drug overdose death rates"/>
    <x v="2"/>
    <n v="2"/>
    <x v="0"/>
    <n v="1"/>
    <x v="3"/>
    <x v="3"/>
    <x v="13"/>
    <x v="13"/>
    <x v="8"/>
    <n v="9"/>
    <s v="All ages"/>
    <n v="1.1000000000000001"/>
    <n v="1.2"/>
    <m/>
  </r>
  <r>
    <s v="Drug overdose death rates"/>
    <x v="2"/>
    <n v="2"/>
    <x v="0"/>
    <n v="1"/>
    <x v="3"/>
    <x v="3"/>
    <x v="13"/>
    <x v="13"/>
    <x v="9"/>
    <n v="10"/>
    <s v="All ages"/>
    <n v="1.1000000000000001"/>
    <n v="1.4"/>
    <m/>
  </r>
  <r>
    <s v="Drug overdose death rates"/>
    <x v="2"/>
    <n v="2"/>
    <x v="0"/>
    <n v="1"/>
    <x v="3"/>
    <x v="3"/>
    <x v="13"/>
    <x v="13"/>
    <x v="10"/>
    <n v="11"/>
    <s v="All ages"/>
    <n v="1.1000000000000001"/>
    <n v="1.5"/>
    <m/>
  </r>
  <r>
    <s v="Drug overdose death rates"/>
    <x v="2"/>
    <n v="2"/>
    <x v="0"/>
    <n v="1"/>
    <x v="3"/>
    <x v="3"/>
    <x v="13"/>
    <x v="13"/>
    <x v="11"/>
    <n v="12"/>
    <s v="All ages"/>
    <n v="1.1000000000000001"/>
    <n v="1.5"/>
    <m/>
  </r>
  <r>
    <s v="Drug overdose death rates"/>
    <x v="2"/>
    <n v="2"/>
    <x v="0"/>
    <n v="1"/>
    <x v="3"/>
    <x v="3"/>
    <x v="13"/>
    <x v="13"/>
    <x v="12"/>
    <n v="13"/>
    <s v="All ages"/>
    <n v="1.1000000000000001"/>
    <n v="1.6"/>
    <m/>
  </r>
  <r>
    <s v="Drug overdose death rates"/>
    <x v="2"/>
    <n v="2"/>
    <x v="0"/>
    <n v="1"/>
    <x v="3"/>
    <x v="3"/>
    <x v="13"/>
    <x v="13"/>
    <x v="13"/>
    <n v="14"/>
    <s v="All ages"/>
    <n v="1.1000000000000001"/>
    <n v="1.6"/>
    <m/>
  </r>
  <r>
    <s v="Drug overdose death rates"/>
    <x v="2"/>
    <n v="2"/>
    <x v="0"/>
    <n v="1"/>
    <x v="3"/>
    <x v="3"/>
    <x v="13"/>
    <x v="13"/>
    <x v="14"/>
    <n v="15"/>
    <s v="All ages"/>
    <n v="1.1000000000000001"/>
    <n v="1.8"/>
    <m/>
  </r>
  <r>
    <s v="Drug overdose death rates"/>
    <x v="2"/>
    <n v="2"/>
    <x v="0"/>
    <n v="1"/>
    <x v="3"/>
    <x v="3"/>
    <x v="13"/>
    <x v="13"/>
    <x v="15"/>
    <n v="16"/>
    <s v="All ages"/>
    <n v="1.1000000000000001"/>
    <n v="2.2000000000000002"/>
    <m/>
  </r>
  <r>
    <s v="Drug overdose death rates"/>
    <x v="2"/>
    <n v="2"/>
    <x v="0"/>
    <n v="1"/>
    <x v="3"/>
    <x v="3"/>
    <x v="13"/>
    <x v="13"/>
    <x v="16"/>
    <n v="17"/>
    <s v="All ages"/>
    <n v="1.1000000000000001"/>
    <n v="2.4"/>
    <m/>
  </r>
  <r>
    <s v="Drug overdose death rates"/>
    <x v="2"/>
    <n v="2"/>
    <x v="0"/>
    <n v="1"/>
    <x v="3"/>
    <x v="3"/>
    <x v="13"/>
    <x v="13"/>
    <x v="17"/>
    <n v="18"/>
    <s v="All ages"/>
    <n v="1.1000000000000001"/>
    <n v="3.3"/>
    <m/>
  </r>
  <r>
    <s v="Drug overdose death rates"/>
    <x v="2"/>
    <n v="2"/>
    <x v="0"/>
    <n v="1"/>
    <x v="3"/>
    <x v="3"/>
    <x v="13"/>
    <x v="13"/>
    <x v="18"/>
    <n v="19"/>
    <s v="All ages"/>
    <n v="1.1000000000000001"/>
    <n v="3.6"/>
    <m/>
  </r>
  <r>
    <s v="Drug overdose death rates"/>
    <x v="2"/>
    <n v="2"/>
    <x v="0"/>
    <n v="1"/>
    <x v="3"/>
    <x v="3"/>
    <x v="13"/>
    <x v="13"/>
    <x v="19"/>
    <n v="20"/>
    <s v="All ages"/>
    <n v="1.1000000000000001"/>
    <n v="3.4"/>
    <m/>
  </r>
  <r>
    <s v="Drug overdose death rates"/>
    <x v="2"/>
    <n v="2"/>
    <x v="0"/>
    <n v="1"/>
    <x v="3"/>
    <x v="3"/>
    <x v="14"/>
    <x v="14"/>
    <x v="0"/>
    <n v="1"/>
    <s v="All ages"/>
    <n v="1.1000000000000001"/>
    <m/>
    <s v="*"/>
  </r>
  <r>
    <s v="Drug overdose death rates"/>
    <x v="2"/>
    <n v="2"/>
    <x v="0"/>
    <n v="1"/>
    <x v="3"/>
    <x v="3"/>
    <x v="14"/>
    <x v="14"/>
    <x v="1"/>
    <n v="2"/>
    <s v="All ages"/>
    <n v="1.1000000000000001"/>
    <m/>
    <s v="*"/>
  </r>
  <r>
    <s v="Drug overdose death rates"/>
    <x v="2"/>
    <n v="2"/>
    <x v="0"/>
    <n v="1"/>
    <x v="3"/>
    <x v="3"/>
    <x v="14"/>
    <x v="14"/>
    <x v="2"/>
    <n v="3"/>
    <s v="All ages"/>
    <n v="1.1000000000000001"/>
    <m/>
    <s v="*"/>
  </r>
  <r>
    <s v="Drug overdose death rates"/>
    <x v="2"/>
    <n v="2"/>
    <x v="0"/>
    <n v="1"/>
    <x v="3"/>
    <x v="3"/>
    <x v="14"/>
    <x v="14"/>
    <x v="3"/>
    <n v="4"/>
    <s v="All ages"/>
    <n v="1.1000000000000001"/>
    <n v="2.2000000000000002"/>
    <m/>
  </r>
  <r>
    <s v="Drug overdose death rates"/>
    <x v="2"/>
    <n v="2"/>
    <x v="0"/>
    <n v="1"/>
    <x v="3"/>
    <x v="3"/>
    <x v="14"/>
    <x v="14"/>
    <x v="4"/>
    <n v="5"/>
    <s v="All ages"/>
    <n v="1.1000000000000001"/>
    <n v="2"/>
    <m/>
  </r>
  <r>
    <s v="Drug overdose death rates"/>
    <x v="2"/>
    <n v="2"/>
    <x v="0"/>
    <n v="1"/>
    <x v="3"/>
    <x v="3"/>
    <x v="14"/>
    <x v="14"/>
    <x v="5"/>
    <n v="6"/>
    <s v="All ages"/>
    <n v="1.1000000000000001"/>
    <n v="2.9"/>
    <m/>
  </r>
  <r>
    <s v="Drug overdose death rates"/>
    <x v="2"/>
    <n v="2"/>
    <x v="0"/>
    <n v="1"/>
    <x v="3"/>
    <x v="3"/>
    <x v="14"/>
    <x v="14"/>
    <x v="6"/>
    <n v="7"/>
    <s v="All ages"/>
    <n v="1.1000000000000001"/>
    <n v="3"/>
    <m/>
  </r>
  <r>
    <s v="Drug overdose death rates"/>
    <x v="2"/>
    <n v="2"/>
    <x v="0"/>
    <n v="1"/>
    <x v="3"/>
    <x v="3"/>
    <x v="14"/>
    <x v="14"/>
    <x v="7"/>
    <n v="8"/>
    <s v="All ages"/>
    <n v="1.1000000000000001"/>
    <n v="4.0999999999999996"/>
    <m/>
  </r>
  <r>
    <s v="Drug overdose death rates"/>
    <x v="2"/>
    <n v="2"/>
    <x v="0"/>
    <n v="1"/>
    <x v="3"/>
    <x v="3"/>
    <x v="14"/>
    <x v="14"/>
    <x v="8"/>
    <n v="9"/>
    <s v="All ages"/>
    <n v="1.1000000000000001"/>
    <n v="2.9"/>
    <m/>
  </r>
  <r>
    <s v="Drug overdose death rates"/>
    <x v="2"/>
    <n v="2"/>
    <x v="0"/>
    <n v="1"/>
    <x v="3"/>
    <x v="3"/>
    <x v="14"/>
    <x v="14"/>
    <x v="9"/>
    <n v="10"/>
    <s v="All ages"/>
    <n v="1.1000000000000001"/>
    <n v="4.8"/>
    <m/>
  </r>
  <r>
    <s v="Drug overdose death rates"/>
    <x v="2"/>
    <n v="2"/>
    <x v="0"/>
    <n v="1"/>
    <x v="3"/>
    <x v="3"/>
    <x v="14"/>
    <x v="14"/>
    <x v="10"/>
    <n v="11"/>
    <s v="All ages"/>
    <n v="1.1000000000000001"/>
    <n v="6.4"/>
    <m/>
  </r>
  <r>
    <s v="Drug overdose death rates"/>
    <x v="2"/>
    <n v="2"/>
    <x v="0"/>
    <n v="1"/>
    <x v="3"/>
    <x v="3"/>
    <x v="14"/>
    <x v="14"/>
    <x v="11"/>
    <n v="12"/>
    <s v="All ages"/>
    <n v="1.1000000000000001"/>
    <n v="5.6"/>
    <m/>
  </r>
  <r>
    <s v="Drug overdose death rates"/>
    <x v="2"/>
    <n v="2"/>
    <x v="0"/>
    <n v="1"/>
    <x v="3"/>
    <x v="3"/>
    <x v="14"/>
    <x v="14"/>
    <x v="12"/>
    <n v="13"/>
    <s v="All ages"/>
    <n v="1.1000000000000001"/>
    <n v="4.8"/>
    <m/>
  </r>
  <r>
    <s v="Drug overdose death rates"/>
    <x v="2"/>
    <n v="2"/>
    <x v="0"/>
    <n v="1"/>
    <x v="3"/>
    <x v="3"/>
    <x v="14"/>
    <x v="14"/>
    <x v="13"/>
    <n v="14"/>
    <s v="All ages"/>
    <n v="1.1000000000000001"/>
    <n v="6.3"/>
    <m/>
  </r>
  <r>
    <s v="Drug overdose death rates"/>
    <x v="2"/>
    <n v="2"/>
    <x v="0"/>
    <n v="1"/>
    <x v="3"/>
    <x v="3"/>
    <x v="14"/>
    <x v="14"/>
    <x v="14"/>
    <n v="15"/>
    <s v="All ages"/>
    <n v="1.1000000000000001"/>
    <n v="5.6"/>
    <m/>
  </r>
  <r>
    <s v="Drug overdose death rates"/>
    <x v="2"/>
    <n v="2"/>
    <x v="0"/>
    <n v="1"/>
    <x v="3"/>
    <x v="3"/>
    <x v="14"/>
    <x v="14"/>
    <x v="15"/>
    <n v="16"/>
    <s v="All ages"/>
    <n v="1.1000000000000001"/>
    <n v="6.9"/>
    <m/>
  </r>
  <r>
    <s v="Drug overdose death rates"/>
    <x v="2"/>
    <n v="2"/>
    <x v="0"/>
    <n v="1"/>
    <x v="3"/>
    <x v="3"/>
    <x v="14"/>
    <x v="14"/>
    <x v="16"/>
    <n v="17"/>
    <s v="All ages"/>
    <n v="1.1000000000000001"/>
    <n v="6.9"/>
    <m/>
  </r>
  <r>
    <s v="Drug overdose death rates"/>
    <x v="2"/>
    <n v="2"/>
    <x v="0"/>
    <n v="1"/>
    <x v="3"/>
    <x v="3"/>
    <x v="14"/>
    <x v="14"/>
    <x v="17"/>
    <n v="18"/>
    <s v="All ages"/>
    <n v="1.1000000000000001"/>
    <n v="5.4"/>
    <m/>
  </r>
  <r>
    <s v="Drug overdose death rates"/>
    <x v="2"/>
    <n v="2"/>
    <x v="0"/>
    <n v="1"/>
    <x v="3"/>
    <x v="3"/>
    <x v="14"/>
    <x v="14"/>
    <x v="18"/>
    <n v="19"/>
    <s v="All ages"/>
    <n v="1.1000000000000001"/>
    <n v="6.1"/>
    <m/>
  </r>
  <r>
    <s v="Drug overdose death rates"/>
    <x v="2"/>
    <n v="2"/>
    <x v="0"/>
    <n v="1"/>
    <x v="3"/>
    <x v="3"/>
    <x v="14"/>
    <x v="14"/>
    <x v="19"/>
    <n v="20"/>
    <s v="All ages"/>
    <n v="1.1000000000000001"/>
    <n v="3.9"/>
    <m/>
  </r>
  <r>
    <s v="Drug overdose death rates"/>
    <x v="2"/>
    <n v="2"/>
    <x v="0"/>
    <n v="1"/>
    <x v="3"/>
    <x v="3"/>
    <x v="15"/>
    <x v="15"/>
    <x v="0"/>
    <n v="1"/>
    <s v="All ages"/>
    <n v="1.1000000000000001"/>
    <m/>
    <s v="*"/>
  </r>
  <r>
    <s v="Drug overdose death rates"/>
    <x v="2"/>
    <n v="2"/>
    <x v="0"/>
    <n v="1"/>
    <x v="3"/>
    <x v="3"/>
    <x v="15"/>
    <x v="15"/>
    <x v="1"/>
    <n v="2"/>
    <s v="All ages"/>
    <n v="1.1000000000000001"/>
    <m/>
    <s v="*"/>
  </r>
  <r>
    <s v="Drug overdose death rates"/>
    <x v="2"/>
    <n v="2"/>
    <x v="0"/>
    <n v="1"/>
    <x v="3"/>
    <x v="3"/>
    <x v="15"/>
    <x v="15"/>
    <x v="2"/>
    <n v="3"/>
    <s v="All ages"/>
    <n v="1.1000000000000001"/>
    <m/>
    <s v="*"/>
  </r>
  <r>
    <s v="Drug overdose death rates"/>
    <x v="2"/>
    <n v="2"/>
    <x v="0"/>
    <n v="1"/>
    <x v="3"/>
    <x v="3"/>
    <x v="15"/>
    <x v="15"/>
    <x v="3"/>
    <n v="4"/>
    <s v="All ages"/>
    <n v="1.1000000000000001"/>
    <n v="0.4"/>
    <m/>
  </r>
  <r>
    <s v="Drug overdose death rates"/>
    <x v="2"/>
    <n v="2"/>
    <x v="0"/>
    <n v="1"/>
    <x v="3"/>
    <x v="3"/>
    <x v="15"/>
    <x v="15"/>
    <x v="4"/>
    <n v="5"/>
    <s v="All ages"/>
    <n v="1.1000000000000001"/>
    <m/>
    <s v="*"/>
  </r>
  <r>
    <s v="Drug overdose death rates"/>
    <x v="2"/>
    <n v="2"/>
    <x v="0"/>
    <n v="1"/>
    <x v="3"/>
    <x v="3"/>
    <x v="15"/>
    <x v="15"/>
    <x v="5"/>
    <n v="6"/>
    <s v="All ages"/>
    <n v="1.1000000000000001"/>
    <m/>
    <s v="*"/>
  </r>
  <r>
    <s v="Drug overdose death rates"/>
    <x v="2"/>
    <n v="2"/>
    <x v="0"/>
    <n v="1"/>
    <x v="3"/>
    <x v="3"/>
    <x v="15"/>
    <x v="15"/>
    <x v="6"/>
    <n v="7"/>
    <s v="All ages"/>
    <n v="1.1000000000000001"/>
    <n v="0.3"/>
    <m/>
  </r>
  <r>
    <s v="Drug overdose death rates"/>
    <x v="2"/>
    <n v="2"/>
    <x v="0"/>
    <n v="1"/>
    <x v="3"/>
    <x v="3"/>
    <x v="15"/>
    <x v="15"/>
    <x v="7"/>
    <n v="8"/>
    <s v="All ages"/>
    <n v="1.1000000000000001"/>
    <n v="0.3"/>
    <m/>
  </r>
  <r>
    <s v="Drug overdose death rates"/>
    <x v="2"/>
    <n v="2"/>
    <x v="0"/>
    <n v="1"/>
    <x v="3"/>
    <x v="3"/>
    <x v="15"/>
    <x v="15"/>
    <x v="8"/>
    <n v="9"/>
    <s v="All ages"/>
    <n v="1.1000000000000001"/>
    <m/>
    <s v="*"/>
  </r>
  <r>
    <s v="Drug overdose death rates"/>
    <x v="2"/>
    <n v="2"/>
    <x v="0"/>
    <n v="1"/>
    <x v="3"/>
    <x v="3"/>
    <x v="15"/>
    <x v="15"/>
    <x v="9"/>
    <n v="10"/>
    <s v="All ages"/>
    <n v="1.1000000000000001"/>
    <n v="0.3"/>
    <m/>
  </r>
  <r>
    <s v="Drug overdose death rates"/>
    <x v="2"/>
    <n v="2"/>
    <x v="0"/>
    <n v="1"/>
    <x v="3"/>
    <x v="3"/>
    <x v="15"/>
    <x v="15"/>
    <x v="10"/>
    <n v="11"/>
    <s v="All ages"/>
    <n v="1.1000000000000001"/>
    <n v="0.4"/>
    <m/>
  </r>
  <r>
    <s v="Drug overdose death rates"/>
    <x v="2"/>
    <n v="2"/>
    <x v="0"/>
    <n v="1"/>
    <x v="3"/>
    <x v="3"/>
    <x v="15"/>
    <x v="15"/>
    <x v="11"/>
    <n v="12"/>
    <s v="All ages"/>
    <n v="1.1000000000000001"/>
    <n v="0.5"/>
    <m/>
  </r>
  <r>
    <s v="Drug overdose death rates"/>
    <x v="2"/>
    <n v="2"/>
    <x v="0"/>
    <n v="1"/>
    <x v="3"/>
    <x v="3"/>
    <x v="15"/>
    <x v="15"/>
    <x v="12"/>
    <n v="13"/>
    <s v="All ages"/>
    <n v="1.1000000000000001"/>
    <n v="0.6"/>
    <m/>
  </r>
  <r>
    <s v="Drug overdose death rates"/>
    <x v="2"/>
    <n v="2"/>
    <x v="0"/>
    <n v="1"/>
    <x v="3"/>
    <x v="3"/>
    <x v="15"/>
    <x v="15"/>
    <x v="13"/>
    <n v="14"/>
    <s v="All ages"/>
    <n v="1.1000000000000001"/>
    <n v="0.5"/>
    <m/>
  </r>
  <r>
    <s v="Drug overdose death rates"/>
    <x v="2"/>
    <n v="2"/>
    <x v="0"/>
    <n v="1"/>
    <x v="3"/>
    <x v="3"/>
    <x v="15"/>
    <x v="15"/>
    <x v="14"/>
    <n v="15"/>
    <s v="All ages"/>
    <n v="1.1000000000000001"/>
    <n v="0.6"/>
    <m/>
  </r>
  <r>
    <s v="Drug overdose death rates"/>
    <x v="2"/>
    <n v="2"/>
    <x v="0"/>
    <n v="1"/>
    <x v="3"/>
    <x v="3"/>
    <x v="15"/>
    <x v="15"/>
    <x v="15"/>
    <n v="16"/>
    <s v="All ages"/>
    <n v="1.1000000000000001"/>
    <n v="0.5"/>
    <m/>
  </r>
  <r>
    <s v="Drug overdose death rates"/>
    <x v="2"/>
    <n v="2"/>
    <x v="0"/>
    <n v="1"/>
    <x v="3"/>
    <x v="3"/>
    <x v="15"/>
    <x v="15"/>
    <x v="16"/>
    <n v="17"/>
    <s v="All ages"/>
    <n v="1.1000000000000001"/>
    <n v="0.6"/>
    <m/>
  </r>
  <r>
    <s v="Drug overdose death rates"/>
    <x v="2"/>
    <n v="2"/>
    <x v="0"/>
    <n v="1"/>
    <x v="3"/>
    <x v="3"/>
    <x v="15"/>
    <x v="15"/>
    <x v="17"/>
    <n v="18"/>
    <s v="All ages"/>
    <n v="1.1000000000000001"/>
    <n v="0.8"/>
    <m/>
  </r>
  <r>
    <s v="Drug overdose death rates"/>
    <x v="2"/>
    <n v="2"/>
    <x v="0"/>
    <n v="1"/>
    <x v="3"/>
    <x v="3"/>
    <x v="15"/>
    <x v="15"/>
    <x v="18"/>
    <n v="19"/>
    <s v="All ages"/>
    <n v="1.1000000000000001"/>
    <n v="0.7"/>
    <m/>
  </r>
  <r>
    <s v="Drug overdose death rates"/>
    <x v="2"/>
    <n v="2"/>
    <x v="0"/>
    <n v="1"/>
    <x v="3"/>
    <x v="3"/>
    <x v="15"/>
    <x v="15"/>
    <x v="19"/>
    <n v="20"/>
    <s v="All ages"/>
    <n v="1.1000000000000001"/>
    <n v="0.7"/>
    <m/>
  </r>
  <r>
    <s v="Drug overdose death rates"/>
    <x v="2"/>
    <n v="2"/>
    <x v="0"/>
    <n v="1"/>
    <x v="3"/>
    <x v="3"/>
    <x v="16"/>
    <x v="16"/>
    <x v="0"/>
    <n v="1"/>
    <s v="All ages"/>
    <n v="1.1000000000000001"/>
    <n v="0.3"/>
    <m/>
  </r>
  <r>
    <s v="Drug overdose death rates"/>
    <x v="2"/>
    <n v="2"/>
    <x v="0"/>
    <n v="1"/>
    <x v="3"/>
    <x v="3"/>
    <x v="16"/>
    <x v="16"/>
    <x v="1"/>
    <n v="2"/>
    <s v="All ages"/>
    <n v="1.1000000000000001"/>
    <n v="0.3"/>
    <m/>
  </r>
  <r>
    <s v="Drug overdose death rates"/>
    <x v="2"/>
    <n v="2"/>
    <x v="0"/>
    <n v="1"/>
    <x v="3"/>
    <x v="3"/>
    <x v="16"/>
    <x v="16"/>
    <x v="2"/>
    <n v="3"/>
    <s v="All ages"/>
    <n v="1.1000000000000001"/>
    <n v="0.3"/>
    <m/>
  </r>
  <r>
    <s v="Drug overdose death rates"/>
    <x v="2"/>
    <n v="2"/>
    <x v="0"/>
    <n v="1"/>
    <x v="3"/>
    <x v="3"/>
    <x v="16"/>
    <x v="16"/>
    <x v="3"/>
    <n v="4"/>
    <s v="All ages"/>
    <n v="1.1000000000000001"/>
    <n v="0.6"/>
    <m/>
  </r>
  <r>
    <s v="Drug overdose death rates"/>
    <x v="2"/>
    <n v="2"/>
    <x v="0"/>
    <n v="1"/>
    <x v="3"/>
    <x v="3"/>
    <x v="16"/>
    <x v="16"/>
    <x v="4"/>
    <n v="5"/>
    <s v="All ages"/>
    <n v="1.1000000000000001"/>
    <n v="0.5"/>
    <m/>
  </r>
  <r>
    <s v="Drug overdose death rates"/>
    <x v="2"/>
    <n v="2"/>
    <x v="0"/>
    <n v="1"/>
    <x v="3"/>
    <x v="3"/>
    <x v="16"/>
    <x v="16"/>
    <x v="5"/>
    <n v="6"/>
    <s v="All ages"/>
    <n v="1.1000000000000001"/>
    <n v="0.6"/>
    <m/>
  </r>
  <r>
    <s v="Drug overdose death rates"/>
    <x v="2"/>
    <n v="2"/>
    <x v="0"/>
    <n v="1"/>
    <x v="3"/>
    <x v="3"/>
    <x v="16"/>
    <x v="16"/>
    <x v="6"/>
    <n v="7"/>
    <s v="All ages"/>
    <n v="1.1000000000000001"/>
    <n v="0.6"/>
    <m/>
  </r>
  <r>
    <s v="Drug overdose death rates"/>
    <x v="2"/>
    <n v="2"/>
    <x v="0"/>
    <n v="1"/>
    <x v="3"/>
    <x v="3"/>
    <x v="16"/>
    <x v="16"/>
    <x v="7"/>
    <n v="8"/>
    <s v="All ages"/>
    <n v="1.1000000000000001"/>
    <n v="0.8"/>
    <m/>
  </r>
  <r>
    <s v="Drug overdose death rates"/>
    <x v="2"/>
    <n v="2"/>
    <x v="0"/>
    <n v="1"/>
    <x v="3"/>
    <x v="3"/>
    <x v="16"/>
    <x v="16"/>
    <x v="8"/>
    <n v="9"/>
    <s v="All ages"/>
    <n v="1.1000000000000001"/>
    <n v="0.7"/>
    <m/>
  </r>
  <r>
    <s v="Drug overdose death rates"/>
    <x v="2"/>
    <n v="2"/>
    <x v="0"/>
    <n v="1"/>
    <x v="3"/>
    <x v="3"/>
    <x v="16"/>
    <x v="16"/>
    <x v="9"/>
    <n v="10"/>
    <s v="All ages"/>
    <n v="1.1000000000000001"/>
    <n v="0.8"/>
    <m/>
  </r>
  <r>
    <s v="Drug overdose death rates"/>
    <x v="2"/>
    <n v="2"/>
    <x v="0"/>
    <n v="1"/>
    <x v="3"/>
    <x v="3"/>
    <x v="16"/>
    <x v="16"/>
    <x v="10"/>
    <n v="11"/>
    <s v="All ages"/>
    <n v="1.1000000000000001"/>
    <n v="0.8"/>
    <m/>
  </r>
  <r>
    <s v="Drug overdose death rates"/>
    <x v="2"/>
    <n v="2"/>
    <x v="0"/>
    <n v="1"/>
    <x v="3"/>
    <x v="3"/>
    <x v="16"/>
    <x v="16"/>
    <x v="11"/>
    <n v="12"/>
    <s v="All ages"/>
    <n v="1.1000000000000001"/>
    <n v="0.8"/>
    <m/>
  </r>
  <r>
    <s v="Drug overdose death rates"/>
    <x v="2"/>
    <n v="2"/>
    <x v="0"/>
    <n v="1"/>
    <x v="3"/>
    <x v="3"/>
    <x v="16"/>
    <x v="16"/>
    <x v="12"/>
    <n v="13"/>
    <s v="All ages"/>
    <n v="1.1000000000000001"/>
    <n v="0.9"/>
    <m/>
  </r>
  <r>
    <s v="Drug overdose death rates"/>
    <x v="2"/>
    <n v="2"/>
    <x v="0"/>
    <n v="1"/>
    <x v="3"/>
    <x v="3"/>
    <x v="16"/>
    <x v="16"/>
    <x v="13"/>
    <n v="14"/>
    <s v="All ages"/>
    <n v="1.1000000000000001"/>
    <n v="1.1000000000000001"/>
    <m/>
  </r>
  <r>
    <s v="Drug overdose death rates"/>
    <x v="2"/>
    <n v="2"/>
    <x v="0"/>
    <n v="1"/>
    <x v="3"/>
    <x v="3"/>
    <x v="16"/>
    <x v="16"/>
    <x v="14"/>
    <n v="15"/>
    <s v="All ages"/>
    <n v="1.1000000000000001"/>
    <n v="1"/>
    <m/>
  </r>
  <r>
    <s v="Drug overdose death rates"/>
    <x v="2"/>
    <n v="2"/>
    <x v="0"/>
    <n v="1"/>
    <x v="3"/>
    <x v="3"/>
    <x v="16"/>
    <x v="16"/>
    <x v="15"/>
    <n v="16"/>
    <s v="All ages"/>
    <n v="1.1000000000000001"/>
    <n v="1.1000000000000001"/>
    <m/>
  </r>
  <r>
    <s v="Drug overdose death rates"/>
    <x v="2"/>
    <n v="2"/>
    <x v="0"/>
    <n v="1"/>
    <x v="3"/>
    <x v="3"/>
    <x v="16"/>
    <x v="16"/>
    <x v="16"/>
    <n v="17"/>
    <s v="All ages"/>
    <n v="1.1000000000000001"/>
    <n v="1.1000000000000001"/>
    <m/>
  </r>
  <r>
    <s v="Drug overdose death rates"/>
    <x v="2"/>
    <n v="2"/>
    <x v="0"/>
    <n v="1"/>
    <x v="3"/>
    <x v="3"/>
    <x v="16"/>
    <x v="16"/>
    <x v="17"/>
    <n v="18"/>
    <s v="All ages"/>
    <n v="1.1000000000000001"/>
    <n v="1.2"/>
    <m/>
  </r>
  <r>
    <s v="Drug overdose death rates"/>
    <x v="2"/>
    <n v="2"/>
    <x v="0"/>
    <n v="1"/>
    <x v="3"/>
    <x v="3"/>
    <x v="16"/>
    <x v="16"/>
    <x v="18"/>
    <n v="19"/>
    <s v="All ages"/>
    <n v="1.1000000000000001"/>
    <n v="1.1000000000000001"/>
    <m/>
  </r>
  <r>
    <s v="Drug overdose death rates"/>
    <x v="2"/>
    <n v="2"/>
    <x v="0"/>
    <n v="1"/>
    <x v="3"/>
    <x v="3"/>
    <x v="16"/>
    <x v="16"/>
    <x v="19"/>
    <n v="20"/>
    <s v="All ages"/>
    <n v="1.1000000000000001"/>
    <n v="1"/>
    <m/>
  </r>
  <r>
    <s v="Drug overdose death rates"/>
    <x v="2"/>
    <n v="2"/>
    <x v="0"/>
    <n v="1"/>
    <x v="3"/>
    <x v="3"/>
    <x v="17"/>
    <x v="17"/>
    <x v="0"/>
    <n v="1"/>
    <s v="All ages"/>
    <n v="1.1000000000000001"/>
    <n v="0.6"/>
    <m/>
  </r>
  <r>
    <s v="Drug overdose death rates"/>
    <x v="2"/>
    <n v="2"/>
    <x v="0"/>
    <n v="1"/>
    <x v="3"/>
    <x v="3"/>
    <x v="17"/>
    <x v="17"/>
    <x v="1"/>
    <n v="2"/>
    <s v="All ages"/>
    <n v="1.1000000000000001"/>
    <n v="0.8"/>
    <m/>
  </r>
  <r>
    <s v="Drug overdose death rates"/>
    <x v="2"/>
    <n v="2"/>
    <x v="0"/>
    <n v="1"/>
    <x v="3"/>
    <x v="3"/>
    <x v="17"/>
    <x v="17"/>
    <x v="2"/>
    <n v="3"/>
    <s v="All ages"/>
    <n v="1.1000000000000001"/>
    <n v="1"/>
    <m/>
  </r>
  <r>
    <s v="Drug overdose death rates"/>
    <x v="2"/>
    <n v="2"/>
    <x v="0"/>
    <n v="1"/>
    <x v="3"/>
    <x v="3"/>
    <x v="17"/>
    <x v="17"/>
    <x v="3"/>
    <n v="4"/>
    <s v="All ages"/>
    <n v="1.1000000000000001"/>
    <n v="1.3"/>
    <m/>
  </r>
  <r>
    <s v="Drug overdose death rates"/>
    <x v="2"/>
    <n v="2"/>
    <x v="0"/>
    <n v="1"/>
    <x v="3"/>
    <x v="3"/>
    <x v="17"/>
    <x v="17"/>
    <x v="4"/>
    <n v="5"/>
    <s v="All ages"/>
    <n v="1.1000000000000001"/>
    <n v="1.5"/>
    <m/>
  </r>
  <r>
    <s v="Drug overdose death rates"/>
    <x v="2"/>
    <n v="2"/>
    <x v="0"/>
    <n v="1"/>
    <x v="3"/>
    <x v="3"/>
    <x v="17"/>
    <x v="17"/>
    <x v="5"/>
    <n v="6"/>
    <s v="All ages"/>
    <n v="1.1000000000000001"/>
    <n v="1.7"/>
    <m/>
  </r>
  <r>
    <s v="Drug overdose death rates"/>
    <x v="2"/>
    <n v="2"/>
    <x v="0"/>
    <n v="1"/>
    <x v="3"/>
    <x v="3"/>
    <x v="17"/>
    <x v="17"/>
    <x v="6"/>
    <n v="7"/>
    <s v="All ages"/>
    <n v="1.1000000000000001"/>
    <n v="1.9"/>
    <m/>
  </r>
  <r>
    <s v="Drug overdose death rates"/>
    <x v="2"/>
    <n v="2"/>
    <x v="0"/>
    <n v="1"/>
    <x v="3"/>
    <x v="3"/>
    <x v="17"/>
    <x v="17"/>
    <x v="7"/>
    <n v="8"/>
    <s v="All ages"/>
    <n v="1.1000000000000001"/>
    <n v="2.2999999999999998"/>
    <m/>
  </r>
  <r>
    <s v="Drug overdose death rates"/>
    <x v="2"/>
    <n v="2"/>
    <x v="0"/>
    <n v="1"/>
    <x v="3"/>
    <x v="3"/>
    <x v="17"/>
    <x v="17"/>
    <x v="8"/>
    <n v="9"/>
    <s v="All ages"/>
    <n v="1.1000000000000001"/>
    <n v="2.7"/>
    <m/>
  </r>
  <r>
    <s v="Drug overdose death rates"/>
    <x v="2"/>
    <n v="2"/>
    <x v="0"/>
    <n v="1"/>
    <x v="3"/>
    <x v="3"/>
    <x v="17"/>
    <x v="17"/>
    <x v="9"/>
    <n v="10"/>
    <s v="All ages"/>
    <n v="1.1000000000000001"/>
    <n v="3"/>
    <m/>
  </r>
  <r>
    <s v="Drug overdose death rates"/>
    <x v="2"/>
    <n v="2"/>
    <x v="0"/>
    <n v="1"/>
    <x v="3"/>
    <x v="3"/>
    <x v="17"/>
    <x v="17"/>
    <x v="10"/>
    <n v="11"/>
    <s v="All ages"/>
    <n v="1.1000000000000001"/>
    <n v="3.2"/>
    <m/>
  </r>
  <r>
    <s v="Drug overdose death rates"/>
    <x v="2"/>
    <n v="2"/>
    <x v="0"/>
    <n v="1"/>
    <x v="3"/>
    <x v="3"/>
    <x v="17"/>
    <x v="17"/>
    <x v="11"/>
    <n v="12"/>
    <s v="All ages"/>
    <n v="1.1000000000000001"/>
    <n v="3.6"/>
    <m/>
  </r>
  <r>
    <s v="Drug overdose death rates"/>
    <x v="2"/>
    <n v="2"/>
    <x v="0"/>
    <n v="1"/>
    <x v="3"/>
    <x v="3"/>
    <x v="17"/>
    <x v="17"/>
    <x v="12"/>
    <n v="13"/>
    <s v="All ages"/>
    <n v="1.1000000000000001"/>
    <n v="4.0999999999999996"/>
    <m/>
  </r>
  <r>
    <s v="Drug overdose death rates"/>
    <x v="2"/>
    <n v="2"/>
    <x v="0"/>
    <n v="1"/>
    <x v="3"/>
    <x v="3"/>
    <x v="17"/>
    <x v="17"/>
    <x v="13"/>
    <n v="14"/>
    <s v="All ages"/>
    <n v="1.1000000000000001"/>
    <n v="3.9"/>
    <m/>
  </r>
  <r>
    <s v="Drug overdose death rates"/>
    <x v="2"/>
    <n v="2"/>
    <x v="0"/>
    <n v="1"/>
    <x v="3"/>
    <x v="3"/>
    <x v="17"/>
    <x v="17"/>
    <x v="14"/>
    <n v="15"/>
    <s v="All ages"/>
    <n v="1.1000000000000001"/>
    <n v="4"/>
    <m/>
  </r>
  <r>
    <s v="Drug overdose death rates"/>
    <x v="2"/>
    <n v="2"/>
    <x v="0"/>
    <n v="1"/>
    <x v="3"/>
    <x v="3"/>
    <x v="17"/>
    <x v="17"/>
    <x v="15"/>
    <n v="16"/>
    <s v="All ages"/>
    <n v="1.1000000000000001"/>
    <n v="4.4000000000000004"/>
    <m/>
  </r>
  <r>
    <s v="Drug overdose death rates"/>
    <x v="2"/>
    <n v="2"/>
    <x v="0"/>
    <n v="1"/>
    <x v="3"/>
    <x v="3"/>
    <x v="17"/>
    <x v="17"/>
    <x v="16"/>
    <n v="17"/>
    <s v="All ages"/>
    <n v="1.1000000000000001"/>
    <n v="4.5999999999999996"/>
    <m/>
  </r>
  <r>
    <s v="Drug overdose death rates"/>
    <x v="2"/>
    <n v="2"/>
    <x v="0"/>
    <n v="1"/>
    <x v="3"/>
    <x v="3"/>
    <x v="17"/>
    <x v="17"/>
    <x v="17"/>
    <n v="18"/>
    <s v="All ages"/>
    <n v="1.1000000000000001"/>
    <n v="4.9000000000000004"/>
    <m/>
  </r>
  <r>
    <s v="Drug overdose death rates"/>
    <x v="2"/>
    <n v="2"/>
    <x v="0"/>
    <n v="1"/>
    <x v="3"/>
    <x v="3"/>
    <x v="17"/>
    <x v="17"/>
    <x v="18"/>
    <n v="19"/>
    <s v="All ages"/>
    <n v="1.1000000000000001"/>
    <n v="4.9000000000000004"/>
    <m/>
  </r>
  <r>
    <s v="Drug overdose death rates"/>
    <x v="2"/>
    <n v="2"/>
    <x v="0"/>
    <n v="1"/>
    <x v="3"/>
    <x v="3"/>
    <x v="17"/>
    <x v="17"/>
    <x v="19"/>
    <n v="20"/>
    <s v="All ages"/>
    <n v="1.1000000000000001"/>
    <n v="4.2"/>
    <m/>
  </r>
  <r>
    <s v="Drug overdose death rates"/>
    <x v="2"/>
    <n v="2"/>
    <x v="0"/>
    <n v="1"/>
    <x v="3"/>
    <x v="3"/>
    <x v="18"/>
    <x v="18"/>
    <x v="0"/>
    <n v="1"/>
    <s v="All ages"/>
    <n v="1.1000000000000001"/>
    <n v="0.3"/>
    <m/>
  </r>
  <r>
    <s v="Drug overdose death rates"/>
    <x v="2"/>
    <n v="2"/>
    <x v="0"/>
    <n v="1"/>
    <x v="3"/>
    <x v="3"/>
    <x v="18"/>
    <x v="18"/>
    <x v="1"/>
    <n v="2"/>
    <s v="All ages"/>
    <n v="1.1000000000000001"/>
    <n v="0.3"/>
    <m/>
  </r>
  <r>
    <s v="Drug overdose death rates"/>
    <x v="2"/>
    <n v="2"/>
    <x v="0"/>
    <n v="1"/>
    <x v="3"/>
    <x v="3"/>
    <x v="18"/>
    <x v="18"/>
    <x v="2"/>
    <n v="3"/>
    <s v="All ages"/>
    <n v="1.1000000000000001"/>
    <n v="0.4"/>
    <m/>
  </r>
  <r>
    <s v="Drug overdose death rates"/>
    <x v="2"/>
    <n v="2"/>
    <x v="0"/>
    <n v="1"/>
    <x v="3"/>
    <x v="3"/>
    <x v="18"/>
    <x v="18"/>
    <x v="3"/>
    <n v="4"/>
    <s v="All ages"/>
    <n v="1.1000000000000001"/>
    <n v="0.6"/>
    <m/>
  </r>
  <r>
    <s v="Drug overdose death rates"/>
    <x v="2"/>
    <n v="2"/>
    <x v="0"/>
    <n v="1"/>
    <x v="3"/>
    <x v="3"/>
    <x v="18"/>
    <x v="18"/>
    <x v="4"/>
    <n v="5"/>
    <s v="All ages"/>
    <n v="1.1000000000000001"/>
    <n v="0.6"/>
    <m/>
  </r>
  <r>
    <s v="Drug overdose death rates"/>
    <x v="2"/>
    <n v="2"/>
    <x v="0"/>
    <n v="1"/>
    <x v="3"/>
    <x v="3"/>
    <x v="18"/>
    <x v="18"/>
    <x v="5"/>
    <n v="6"/>
    <s v="All ages"/>
    <n v="1.1000000000000001"/>
    <n v="0.7"/>
    <m/>
  </r>
  <r>
    <s v="Drug overdose death rates"/>
    <x v="2"/>
    <n v="2"/>
    <x v="0"/>
    <n v="1"/>
    <x v="3"/>
    <x v="3"/>
    <x v="18"/>
    <x v="18"/>
    <x v="6"/>
    <n v="7"/>
    <s v="All ages"/>
    <n v="1.1000000000000001"/>
    <n v="0.8"/>
    <m/>
  </r>
  <r>
    <s v="Drug overdose death rates"/>
    <x v="2"/>
    <n v="2"/>
    <x v="0"/>
    <n v="1"/>
    <x v="3"/>
    <x v="3"/>
    <x v="18"/>
    <x v="18"/>
    <x v="7"/>
    <n v="8"/>
    <s v="All ages"/>
    <n v="1.1000000000000001"/>
    <n v="0.9"/>
    <m/>
  </r>
  <r>
    <s v="Drug overdose death rates"/>
    <x v="2"/>
    <n v="2"/>
    <x v="0"/>
    <n v="1"/>
    <x v="3"/>
    <x v="3"/>
    <x v="18"/>
    <x v="18"/>
    <x v="8"/>
    <n v="9"/>
    <s v="All ages"/>
    <n v="1.1000000000000001"/>
    <n v="0.9"/>
    <m/>
  </r>
  <r>
    <s v="Drug overdose death rates"/>
    <x v="2"/>
    <n v="2"/>
    <x v="0"/>
    <n v="1"/>
    <x v="3"/>
    <x v="3"/>
    <x v="18"/>
    <x v="18"/>
    <x v="9"/>
    <n v="10"/>
    <s v="All ages"/>
    <n v="1.1000000000000001"/>
    <n v="1.1000000000000001"/>
    <m/>
  </r>
  <r>
    <s v="Drug overdose death rates"/>
    <x v="2"/>
    <n v="2"/>
    <x v="0"/>
    <n v="1"/>
    <x v="3"/>
    <x v="3"/>
    <x v="18"/>
    <x v="18"/>
    <x v="10"/>
    <n v="11"/>
    <s v="All ages"/>
    <n v="1.1000000000000001"/>
    <n v="1.2"/>
    <m/>
  </r>
  <r>
    <s v="Drug overdose death rates"/>
    <x v="2"/>
    <n v="2"/>
    <x v="0"/>
    <n v="1"/>
    <x v="3"/>
    <x v="3"/>
    <x v="18"/>
    <x v="18"/>
    <x v="11"/>
    <n v="12"/>
    <s v="All ages"/>
    <n v="1.1000000000000001"/>
    <n v="1.3"/>
    <m/>
  </r>
  <r>
    <s v="Drug overdose death rates"/>
    <x v="2"/>
    <n v="2"/>
    <x v="0"/>
    <n v="1"/>
    <x v="3"/>
    <x v="3"/>
    <x v="18"/>
    <x v="18"/>
    <x v="12"/>
    <n v="13"/>
    <s v="All ages"/>
    <n v="1.1000000000000001"/>
    <n v="1.4"/>
    <m/>
  </r>
  <r>
    <s v="Drug overdose death rates"/>
    <x v="2"/>
    <n v="2"/>
    <x v="0"/>
    <n v="1"/>
    <x v="3"/>
    <x v="3"/>
    <x v="18"/>
    <x v="18"/>
    <x v="13"/>
    <n v="14"/>
    <s v="All ages"/>
    <n v="1.1000000000000001"/>
    <n v="1.5"/>
    <m/>
  </r>
  <r>
    <s v="Drug overdose death rates"/>
    <x v="2"/>
    <n v="2"/>
    <x v="0"/>
    <n v="1"/>
    <x v="3"/>
    <x v="3"/>
    <x v="18"/>
    <x v="18"/>
    <x v="14"/>
    <n v="15"/>
    <s v="All ages"/>
    <n v="1.1000000000000001"/>
    <n v="1.5"/>
    <m/>
  </r>
  <r>
    <s v="Drug overdose death rates"/>
    <x v="2"/>
    <n v="2"/>
    <x v="0"/>
    <n v="1"/>
    <x v="3"/>
    <x v="3"/>
    <x v="18"/>
    <x v="18"/>
    <x v="15"/>
    <n v="16"/>
    <s v="All ages"/>
    <n v="1.1000000000000001"/>
    <n v="1.8"/>
    <m/>
  </r>
  <r>
    <s v="Drug overdose death rates"/>
    <x v="2"/>
    <n v="2"/>
    <x v="0"/>
    <n v="1"/>
    <x v="3"/>
    <x v="3"/>
    <x v="18"/>
    <x v="18"/>
    <x v="16"/>
    <n v="17"/>
    <s v="All ages"/>
    <n v="1.1000000000000001"/>
    <n v="1.9"/>
    <m/>
  </r>
  <r>
    <s v="Drug overdose death rates"/>
    <x v="2"/>
    <n v="2"/>
    <x v="0"/>
    <n v="1"/>
    <x v="3"/>
    <x v="3"/>
    <x v="18"/>
    <x v="18"/>
    <x v="17"/>
    <n v="18"/>
    <s v="All ages"/>
    <n v="1.1000000000000001"/>
    <n v="2.2999999999999998"/>
    <m/>
  </r>
  <r>
    <s v="Drug overdose death rates"/>
    <x v="2"/>
    <n v="2"/>
    <x v="0"/>
    <n v="1"/>
    <x v="3"/>
    <x v="3"/>
    <x v="18"/>
    <x v="18"/>
    <x v="18"/>
    <n v="19"/>
    <s v="All ages"/>
    <n v="1.1000000000000001"/>
    <n v="2.2999999999999998"/>
    <m/>
  </r>
  <r>
    <s v="Drug overdose death rates"/>
    <x v="2"/>
    <n v="2"/>
    <x v="0"/>
    <n v="1"/>
    <x v="3"/>
    <x v="3"/>
    <x v="18"/>
    <x v="18"/>
    <x v="19"/>
    <n v="20"/>
    <s v="All ages"/>
    <n v="1.1000000000000001"/>
    <n v="2.1"/>
    <m/>
  </r>
  <r>
    <s v="Drug overdose death rates"/>
    <x v="2"/>
    <n v="2"/>
    <x v="0"/>
    <n v="1"/>
    <x v="3"/>
    <x v="3"/>
    <x v="19"/>
    <x v="19"/>
    <x v="0"/>
    <n v="1"/>
    <s v="All ages"/>
    <n v="1.1000000000000001"/>
    <m/>
    <s v="*"/>
  </r>
  <r>
    <s v="Drug overdose death rates"/>
    <x v="2"/>
    <n v="2"/>
    <x v="0"/>
    <n v="1"/>
    <x v="3"/>
    <x v="3"/>
    <x v="19"/>
    <x v="19"/>
    <x v="1"/>
    <n v="2"/>
    <s v="All ages"/>
    <n v="1.1000000000000001"/>
    <m/>
    <s v="*"/>
  </r>
  <r>
    <s v="Drug overdose death rates"/>
    <x v="2"/>
    <n v="2"/>
    <x v="0"/>
    <n v="1"/>
    <x v="3"/>
    <x v="3"/>
    <x v="19"/>
    <x v="19"/>
    <x v="2"/>
    <n v="3"/>
    <s v="All ages"/>
    <n v="1.1000000000000001"/>
    <m/>
    <s v="*"/>
  </r>
  <r>
    <s v="Drug overdose death rates"/>
    <x v="2"/>
    <n v="2"/>
    <x v="0"/>
    <n v="1"/>
    <x v="3"/>
    <x v="3"/>
    <x v="19"/>
    <x v="19"/>
    <x v="3"/>
    <n v="4"/>
    <s v="All ages"/>
    <n v="1.1000000000000001"/>
    <m/>
    <s v="*"/>
  </r>
  <r>
    <s v="Drug overdose death rates"/>
    <x v="2"/>
    <n v="2"/>
    <x v="0"/>
    <n v="1"/>
    <x v="3"/>
    <x v="3"/>
    <x v="19"/>
    <x v="19"/>
    <x v="4"/>
    <n v="5"/>
    <s v="All ages"/>
    <n v="1.1000000000000001"/>
    <n v="2"/>
    <m/>
  </r>
  <r>
    <s v="Drug overdose death rates"/>
    <x v="2"/>
    <n v="2"/>
    <x v="0"/>
    <n v="1"/>
    <x v="3"/>
    <x v="3"/>
    <x v="19"/>
    <x v="19"/>
    <x v="5"/>
    <n v="6"/>
    <s v="All ages"/>
    <n v="1.1000000000000001"/>
    <n v="2"/>
    <m/>
  </r>
  <r>
    <s v="Drug overdose death rates"/>
    <x v="2"/>
    <n v="2"/>
    <x v="0"/>
    <n v="1"/>
    <x v="3"/>
    <x v="3"/>
    <x v="19"/>
    <x v="19"/>
    <x v="6"/>
    <n v="7"/>
    <s v="All ages"/>
    <n v="1.1000000000000001"/>
    <n v="2.2999999999999998"/>
    <m/>
  </r>
  <r>
    <s v="Drug overdose death rates"/>
    <x v="2"/>
    <n v="2"/>
    <x v="0"/>
    <n v="1"/>
    <x v="3"/>
    <x v="3"/>
    <x v="19"/>
    <x v="19"/>
    <x v="7"/>
    <n v="8"/>
    <s v="All ages"/>
    <n v="1.1000000000000001"/>
    <n v="1.6"/>
    <m/>
  </r>
  <r>
    <s v="Drug overdose death rates"/>
    <x v="2"/>
    <n v="2"/>
    <x v="0"/>
    <n v="1"/>
    <x v="3"/>
    <x v="3"/>
    <x v="19"/>
    <x v="19"/>
    <x v="8"/>
    <n v="9"/>
    <s v="All ages"/>
    <n v="1.1000000000000001"/>
    <n v="3.9"/>
    <m/>
  </r>
  <r>
    <s v="Drug overdose death rates"/>
    <x v="2"/>
    <n v="2"/>
    <x v="0"/>
    <n v="1"/>
    <x v="3"/>
    <x v="3"/>
    <x v="19"/>
    <x v="19"/>
    <x v="9"/>
    <n v="10"/>
    <s v="All ages"/>
    <n v="1.1000000000000001"/>
    <n v="2.8"/>
    <m/>
  </r>
  <r>
    <s v="Drug overdose death rates"/>
    <x v="2"/>
    <n v="2"/>
    <x v="0"/>
    <n v="1"/>
    <x v="3"/>
    <x v="3"/>
    <x v="19"/>
    <x v="19"/>
    <x v="10"/>
    <n v="11"/>
    <s v="All ages"/>
    <n v="1.1000000000000001"/>
    <n v="4.3"/>
    <m/>
  </r>
  <r>
    <s v="Drug overdose death rates"/>
    <x v="2"/>
    <n v="2"/>
    <x v="0"/>
    <n v="1"/>
    <x v="3"/>
    <x v="3"/>
    <x v="19"/>
    <x v="19"/>
    <x v="11"/>
    <n v="12"/>
    <s v="All ages"/>
    <n v="1.1000000000000001"/>
    <n v="4.3"/>
    <m/>
  </r>
  <r>
    <s v="Drug overdose death rates"/>
    <x v="2"/>
    <n v="2"/>
    <x v="0"/>
    <n v="1"/>
    <x v="3"/>
    <x v="3"/>
    <x v="19"/>
    <x v="19"/>
    <x v="12"/>
    <n v="13"/>
    <s v="All ages"/>
    <n v="1.1000000000000001"/>
    <n v="4.7"/>
    <m/>
  </r>
  <r>
    <s v="Drug overdose death rates"/>
    <x v="2"/>
    <n v="2"/>
    <x v="0"/>
    <n v="1"/>
    <x v="3"/>
    <x v="3"/>
    <x v="19"/>
    <x v="19"/>
    <x v="13"/>
    <n v="14"/>
    <s v="All ages"/>
    <n v="1.1000000000000001"/>
    <n v="5.0999999999999996"/>
    <m/>
  </r>
  <r>
    <s v="Drug overdose death rates"/>
    <x v="3"/>
    <n v="3"/>
    <x v="0"/>
    <n v="1"/>
    <x v="0"/>
    <x v="0"/>
    <x v="0"/>
    <x v="0"/>
    <x v="3"/>
    <n v="4"/>
    <s v="All ages"/>
    <n v="1.1000000000000001"/>
    <n v="0.8"/>
    <m/>
  </r>
  <r>
    <s v="Drug overdose death rates"/>
    <x v="2"/>
    <n v="2"/>
    <x v="0"/>
    <n v="1"/>
    <x v="3"/>
    <x v="3"/>
    <x v="19"/>
    <x v="19"/>
    <x v="14"/>
    <n v="15"/>
    <s v="All ages"/>
    <n v="1.1000000000000001"/>
    <n v="5.6"/>
    <m/>
  </r>
  <r>
    <s v="Drug overdose death rates"/>
    <x v="2"/>
    <n v="2"/>
    <x v="0"/>
    <n v="1"/>
    <x v="3"/>
    <x v="3"/>
    <x v="19"/>
    <x v="19"/>
    <x v="15"/>
    <n v="16"/>
    <s v="All ages"/>
    <n v="1.1000000000000001"/>
    <n v="5.6"/>
    <m/>
  </r>
  <r>
    <s v="Drug overdose death rates"/>
    <x v="2"/>
    <n v="2"/>
    <x v="0"/>
    <n v="1"/>
    <x v="3"/>
    <x v="3"/>
    <x v="19"/>
    <x v="19"/>
    <x v="16"/>
    <n v="17"/>
    <s v="All ages"/>
    <n v="1.1000000000000001"/>
    <n v="4.8"/>
    <m/>
  </r>
  <r>
    <s v="Drug overdose death rates"/>
    <x v="2"/>
    <n v="2"/>
    <x v="0"/>
    <n v="1"/>
    <x v="3"/>
    <x v="3"/>
    <x v="19"/>
    <x v="19"/>
    <x v="17"/>
    <n v="18"/>
    <s v="All ages"/>
    <n v="1.1000000000000001"/>
    <n v="5.5"/>
    <m/>
  </r>
  <r>
    <s v="Drug overdose death rates"/>
    <x v="2"/>
    <n v="2"/>
    <x v="0"/>
    <n v="1"/>
    <x v="3"/>
    <x v="3"/>
    <x v="19"/>
    <x v="19"/>
    <x v="18"/>
    <n v="19"/>
    <s v="All ages"/>
    <n v="1.1000000000000001"/>
    <n v="5.3"/>
    <m/>
  </r>
  <r>
    <s v="Drug overdose death rates"/>
    <x v="2"/>
    <n v="2"/>
    <x v="0"/>
    <n v="1"/>
    <x v="3"/>
    <x v="3"/>
    <x v="19"/>
    <x v="19"/>
    <x v="19"/>
    <n v="20"/>
    <s v="All ages"/>
    <n v="1.1000000000000001"/>
    <n v="4"/>
    <m/>
  </r>
  <r>
    <s v="Drug overdose death rates"/>
    <x v="2"/>
    <n v="2"/>
    <x v="0"/>
    <n v="1"/>
    <x v="3"/>
    <x v="3"/>
    <x v="20"/>
    <x v="20"/>
    <x v="0"/>
    <n v="1"/>
    <s v="All ages"/>
    <n v="1.1000000000000001"/>
    <m/>
    <s v="*"/>
  </r>
  <r>
    <s v="Drug overdose death rates"/>
    <x v="2"/>
    <n v="2"/>
    <x v="0"/>
    <n v="1"/>
    <x v="3"/>
    <x v="3"/>
    <x v="20"/>
    <x v="20"/>
    <x v="1"/>
    <n v="2"/>
    <s v="All ages"/>
    <n v="1.1000000000000001"/>
    <m/>
    <s v="*"/>
  </r>
  <r>
    <s v="Drug overdose death rates"/>
    <x v="2"/>
    <n v="2"/>
    <x v="0"/>
    <n v="1"/>
    <x v="3"/>
    <x v="3"/>
    <x v="20"/>
    <x v="20"/>
    <x v="2"/>
    <n v="3"/>
    <s v="All ages"/>
    <n v="1.1000000000000001"/>
    <m/>
    <s v="*"/>
  </r>
  <r>
    <s v="Drug overdose death rates"/>
    <x v="2"/>
    <n v="2"/>
    <x v="0"/>
    <n v="1"/>
    <x v="3"/>
    <x v="3"/>
    <x v="20"/>
    <x v="20"/>
    <x v="3"/>
    <n v="4"/>
    <s v="All ages"/>
    <n v="1.1000000000000001"/>
    <m/>
    <s v="*"/>
  </r>
  <r>
    <s v="Drug overdose death rates"/>
    <x v="2"/>
    <n v="2"/>
    <x v="0"/>
    <n v="1"/>
    <x v="3"/>
    <x v="3"/>
    <x v="20"/>
    <x v="20"/>
    <x v="4"/>
    <n v="5"/>
    <s v="All ages"/>
    <n v="1.1000000000000001"/>
    <m/>
    <s v="*"/>
  </r>
  <r>
    <s v="Drug overdose death rates"/>
    <x v="2"/>
    <n v="2"/>
    <x v="0"/>
    <n v="1"/>
    <x v="3"/>
    <x v="3"/>
    <x v="20"/>
    <x v="20"/>
    <x v="5"/>
    <n v="6"/>
    <s v="All ages"/>
    <n v="1.1000000000000001"/>
    <m/>
    <s v="*"/>
  </r>
  <r>
    <s v="Drug overdose death rates"/>
    <x v="2"/>
    <n v="2"/>
    <x v="0"/>
    <n v="1"/>
    <x v="3"/>
    <x v="3"/>
    <x v="20"/>
    <x v="20"/>
    <x v="6"/>
    <n v="7"/>
    <s v="All ages"/>
    <n v="1.1000000000000001"/>
    <m/>
    <s v="*"/>
  </r>
  <r>
    <s v="Drug overdose death rates"/>
    <x v="2"/>
    <n v="2"/>
    <x v="0"/>
    <n v="1"/>
    <x v="3"/>
    <x v="3"/>
    <x v="20"/>
    <x v="20"/>
    <x v="7"/>
    <n v="8"/>
    <s v="All ages"/>
    <n v="1.1000000000000001"/>
    <m/>
    <s v="*"/>
  </r>
  <r>
    <s v="Drug overdose death rates"/>
    <x v="2"/>
    <n v="2"/>
    <x v="0"/>
    <n v="1"/>
    <x v="3"/>
    <x v="3"/>
    <x v="20"/>
    <x v="20"/>
    <x v="8"/>
    <n v="9"/>
    <s v="All ages"/>
    <n v="1.1000000000000001"/>
    <m/>
    <s v="*"/>
  </r>
  <r>
    <s v="Drug overdose death rates"/>
    <x v="2"/>
    <n v="2"/>
    <x v="0"/>
    <n v="1"/>
    <x v="3"/>
    <x v="3"/>
    <x v="20"/>
    <x v="20"/>
    <x v="9"/>
    <n v="10"/>
    <s v="All ages"/>
    <n v="1.1000000000000001"/>
    <n v="0.4"/>
    <m/>
  </r>
  <r>
    <s v="Drug overdose death rates"/>
    <x v="2"/>
    <n v="2"/>
    <x v="0"/>
    <n v="1"/>
    <x v="3"/>
    <x v="3"/>
    <x v="20"/>
    <x v="20"/>
    <x v="10"/>
    <n v="11"/>
    <s v="All ages"/>
    <n v="1.1000000000000001"/>
    <m/>
    <s v="*"/>
  </r>
  <r>
    <s v="Drug overdose death rates"/>
    <x v="2"/>
    <n v="2"/>
    <x v="0"/>
    <n v="1"/>
    <x v="3"/>
    <x v="3"/>
    <x v="20"/>
    <x v="20"/>
    <x v="11"/>
    <n v="12"/>
    <s v="All ages"/>
    <n v="1.1000000000000001"/>
    <n v="0.4"/>
    <m/>
  </r>
  <r>
    <s v="Drug overdose death rates"/>
    <x v="2"/>
    <n v="2"/>
    <x v="0"/>
    <n v="1"/>
    <x v="3"/>
    <x v="3"/>
    <x v="20"/>
    <x v="20"/>
    <x v="12"/>
    <n v="13"/>
    <s v="All ages"/>
    <n v="1.1000000000000001"/>
    <n v="0.3"/>
    <m/>
  </r>
  <r>
    <s v="Drug overdose death rates"/>
    <x v="2"/>
    <n v="2"/>
    <x v="0"/>
    <n v="1"/>
    <x v="3"/>
    <x v="3"/>
    <x v="20"/>
    <x v="20"/>
    <x v="13"/>
    <n v="14"/>
    <s v="All ages"/>
    <n v="1.1000000000000001"/>
    <n v="0.4"/>
    <m/>
  </r>
  <r>
    <s v="Drug overdose death rates"/>
    <x v="2"/>
    <n v="2"/>
    <x v="0"/>
    <n v="1"/>
    <x v="3"/>
    <x v="3"/>
    <x v="20"/>
    <x v="20"/>
    <x v="14"/>
    <n v="15"/>
    <s v="All ages"/>
    <n v="1.1000000000000001"/>
    <n v="0.2"/>
    <m/>
  </r>
  <r>
    <s v="Drug overdose death rates"/>
    <x v="2"/>
    <n v="2"/>
    <x v="0"/>
    <n v="1"/>
    <x v="3"/>
    <x v="3"/>
    <x v="20"/>
    <x v="20"/>
    <x v="15"/>
    <n v="16"/>
    <s v="All ages"/>
    <n v="1.1000000000000001"/>
    <n v="0.3"/>
    <m/>
  </r>
  <r>
    <s v="Drug overdose death rates"/>
    <x v="2"/>
    <n v="2"/>
    <x v="0"/>
    <n v="1"/>
    <x v="3"/>
    <x v="3"/>
    <x v="20"/>
    <x v="20"/>
    <x v="16"/>
    <n v="17"/>
    <s v="All ages"/>
    <n v="1.1000000000000001"/>
    <n v="0.2"/>
    <m/>
  </r>
  <r>
    <s v="Drug overdose death rates"/>
    <x v="2"/>
    <n v="2"/>
    <x v="0"/>
    <n v="1"/>
    <x v="3"/>
    <x v="3"/>
    <x v="20"/>
    <x v="20"/>
    <x v="17"/>
    <n v="18"/>
    <s v="All ages"/>
    <n v="1.1000000000000001"/>
    <n v="0.4"/>
    <m/>
  </r>
  <r>
    <s v="Drug overdose death rates"/>
    <x v="2"/>
    <n v="2"/>
    <x v="0"/>
    <n v="1"/>
    <x v="3"/>
    <x v="3"/>
    <x v="20"/>
    <x v="20"/>
    <x v="18"/>
    <n v="19"/>
    <s v="All ages"/>
    <n v="1.1000000000000001"/>
    <n v="0.4"/>
    <m/>
  </r>
  <r>
    <s v="Drug overdose death rates"/>
    <x v="2"/>
    <n v="2"/>
    <x v="0"/>
    <n v="1"/>
    <x v="3"/>
    <x v="3"/>
    <x v="20"/>
    <x v="20"/>
    <x v="19"/>
    <n v="20"/>
    <s v="All ages"/>
    <n v="1.1000000000000001"/>
    <n v="0.3"/>
    <m/>
  </r>
  <r>
    <s v="Drug overdose death rates"/>
    <x v="2"/>
    <n v="2"/>
    <x v="1"/>
    <n v="2"/>
    <x v="0"/>
    <x v="0"/>
    <x v="0"/>
    <x v="0"/>
    <x v="0"/>
    <n v="1"/>
    <s v="All ages"/>
    <n v="1.1000000000000001"/>
    <n v="1"/>
    <m/>
  </r>
  <r>
    <s v="Drug overdose death rates"/>
    <x v="2"/>
    <n v="2"/>
    <x v="1"/>
    <n v="2"/>
    <x v="0"/>
    <x v="0"/>
    <x v="0"/>
    <x v="0"/>
    <x v="1"/>
    <n v="2"/>
    <s v="All ages"/>
    <n v="1.1000000000000001"/>
    <n v="1"/>
    <m/>
  </r>
  <r>
    <s v="Drug overdose death rates"/>
    <x v="2"/>
    <n v="2"/>
    <x v="1"/>
    <n v="2"/>
    <x v="0"/>
    <x v="0"/>
    <x v="0"/>
    <x v="0"/>
    <x v="2"/>
    <n v="3"/>
    <s v="All ages"/>
    <n v="1.1000000000000001"/>
    <n v="1.2"/>
    <m/>
  </r>
  <r>
    <s v="Drug overdose death rates"/>
    <x v="2"/>
    <n v="2"/>
    <x v="1"/>
    <n v="2"/>
    <x v="0"/>
    <x v="0"/>
    <x v="0"/>
    <x v="0"/>
    <x v="3"/>
    <n v="4"/>
    <s v="All ages"/>
    <n v="1.1000000000000001"/>
    <n v="1.5"/>
    <m/>
  </r>
  <r>
    <s v="Drug overdose death rates"/>
    <x v="2"/>
    <n v="2"/>
    <x v="1"/>
    <n v="2"/>
    <x v="0"/>
    <x v="0"/>
    <x v="0"/>
    <x v="0"/>
    <x v="4"/>
    <n v="5"/>
    <s v="All ages"/>
    <n v="1.1000000000000001"/>
    <n v="1.7"/>
    <m/>
  </r>
  <r>
    <s v="Drug overdose death rates"/>
    <x v="2"/>
    <n v="2"/>
    <x v="1"/>
    <n v="2"/>
    <x v="0"/>
    <x v="0"/>
    <x v="0"/>
    <x v="0"/>
    <x v="5"/>
    <n v="6"/>
    <s v="All ages"/>
    <n v="1.1000000000000001"/>
    <n v="1.8"/>
    <m/>
  </r>
  <r>
    <s v="Drug overdose death rates"/>
    <x v="2"/>
    <n v="2"/>
    <x v="1"/>
    <n v="2"/>
    <x v="0"/>
    <x v="0"/>
    <x v="0"/>
    <x v="0"/>
    <x v="6"/>
    <n v="7"/>
    <s v="All ages"/>
    <n v="1.1000000000000001"/>
    <n v="2"/>
    <m/>
  </r>
  <r>
    <s v="Drug overdose death rates"/>
    <x v="2"/>
    <n v="2"/>
    <x v="1"/>
    <n v="2"/>
    <x v="0"/>
    <x v="0"/>
    <x v="0"/>
    <x v="0"/>
    <x v="7"/>
    <n v="8"/>
    <s v="All ages"/>
    <n v="1.1000000000000001"/>
    <n v="2.4"/>
    <m/>
  </r>
  <r>
    <s v="Drug overdose death rates"/>
    <x v="2"/>
    <n v="2"/>
    <x v="1"/>
    <n v="2"/>
    <x v="0"/>
    <x v="0"/>
    <x v="0"/>
    <x v="0"/>
    <x v="8"/>
    <n v="9"/>
    <s v="All ages"/>
    <n v="1.1000000000000001"/>
    <n v="2.7"/>
    <m/>
  </r>
  <r>
    <s v="Drug overdose death rates"/>
    <x v="2"/>
    <n v="2"/>
    <x v="1"/>
    <n v="2"/>
    <x v="0"/>
    <x v="0"/>
    <x v="0"/>
    <x v="0"/>
    <x v="9"/>
    <n v="10"/>
    <s v="All ages"/>
    <n v="1.1000000000000001"/>
    <n v="3"/>
    <m/>
  </r>
  <r>
    <s v="Drug overdose death rates"/>
    <x v="2"/>
    <n v="2"/>
    <x v="1"/>
    <n v="2"/>
    <x v="0"/>
    <x v="0"/>
    <x v="0"/>
    <x v="0"/>
    <x v="10"/>
    <n v="11"/>
    <s v="All ages"/>
    <n v="1.1000000000000001"/>
    <n v="3.2"/>
    <m/>
  </r>
  <r>
    <s v="Drug overdose death rates"/>
    <x v="2"/>
    <n v="2"/>
    <x v="1"/>
    <n v="2"/>
    <x v="0"/>
    <x v="0"/>
    <x v="0"/>
    <x v="0"/>
    <x v="11"/>
    <n v="12"/>
    <s v="All ages"/>
    <n v="1.1000000000000001"/>
    <n v="3.5"/>
    <m/>
  </r>
  <r>
    <s v="Drug overdose death rates"/>
    <x v="2"/>
    <n v="2"/>
    <x v="1"/>
    <n v="2"/>
    <x v="0"/>
    <x v="0"/>
    <x v="0"/>
    <x v="0"/>
    <x v="12"/>
    <n v="13"/>
    <s v="All ages"/>
    <n v="1.1000000000000001"/>
    <n v="3.8"/>
    <m/>
  </r>
  <r>
    <s v="Drug overdose death rates"/>
    <x v="2"/>
    <n v="2"/>
    <x v="1"/>
    <n v="2"/>
    <x v="0"/>
    <x v="0"/>
    <x v="0"/>
    <x v="0"/>
    <x v="13"/>
    <n v="14"/>
    <s v="All ages"/>
    <n v="1.1000000000000001"/>
    <n v="3.5"/>
    <m/>
  </r>
  <r>
    <s v="Drug overdose death rates"/>
    <x v="2"/>
    <n v="2"/>
    <x v="1"/>
    <n v="2"/>
    <x v="0"/>
    <x v="0"/>
    <x v="0"/>
    <x v="0"/>
    <x v="14"/>
    <n v="15"/>
    <s v="All ages"/>
    <n v="1.1000000000000001"/>
    <n v="3.6"/>
    <m/>
  </r>
  <r>
    <s v="Drug overdose death rates"/>
    <x v="2"/>
    <n v="2"/>
    <x v="1"/>
    <n v="2"/>
    <x v="0"/>
    <x v="0"/>
    <x v="0"/>
    <x v="0"/>
    <x v="15"/>
    <n v="16"/>
    <s v="All ages"/>
    <n v="1.1000000000000001"/>
    <n v="3.8"/>
    <m/>
  </r>
  <r>
    <s v="Drug overdose death rates"/>
    <x v="2"/>
    <n v="2"/>
    <x v="1"/>
    <n v="2"/>
    <x v="0"/>
    <x v="0"/>
    <x v="0"/>
    <x v="0"/>
    <x v="16"/>
    <n v="17"/>
    <s v="All ages"/>
    <n v="1.1000000000000001"/>
    <n v="4"/>
    <m/>
  </r>
  <r>
    <s v="Drug overdose death rates"/>
    <x v="2"/>
    <n v="2"/>
    <x v="1"/>
    <n v="2"/>
    <x v="0"/>
    <x v="0"/>
    <x v="0"/>
    <x v="0"/>
    <x v="17"/>
    <n v="18"/>
    <s v="All ages"/>
    <n v="1.1000000000000001"/>
    <n v="4.5"/>
    <m/>
  </r>
  <r>
    <s v="Drug overdose death rates"/>
    <x v="2"/>
    <n v="2"/>
    <x v="1"/>
    <n v="2"/>
    <x v="0"/>
    <x v="0"/>
    <x v="0"/>
    <x v="0"/>
    <x v="18"/>
    <n v="19"/>
    <s v="All ages"/>
    <n v="1.1000000000000001"/>
    <n v="4.5"/>
    <m/>
  </r>
  <r>
    <s v="Drug overdose death rates"/>
    <x v="2"/>
    <n v="2"/>
    <x v="1"/>
    <n v="2"/>
    <x v="4"/>
    <x v="4"/>
    <x v="21"/>
    <x v="21"/>
    <x v="0"/>
    <n v="1"/>
    <s v="Under 15 years"/>
    <n v="1.2"/>
    <m/>
    <s v="*"/>
  </r>
  <r>
    <s v="Drug overdose death rates"/>
    <x v="2"/>
    <n v="2"/>
    <x v="1"/>
    <n v="2"/>
    <x v="4"/>
    <x v="4"/>
    <x v="21"/>
    <x v="21"/>
    <x v="1"/>
    <n v="2"/>
    <s v="Under 15 years"/>
    <n v="1.2"/>
    <m/>
    <s v="*"/>
  </r>
  <r>
    <s v="Drug overdose death rates"/>
    <x v="2"/>
    <n v="2"/>
    <x v="1"/>
    <n v="2"/>
    <x v="4"/>
    <x v="4"/>
    <x v="21"/>
    <x v="21"/>
    <x v="2"/>
    <n v="3"/>
    <s v="Under 15 years"/>
    <n v="1.2"/>
    <n v="0"/>
    <m/>
  </r>
  <r>
    <s v="Drug overdose death rates"/>
    <x v="2"/>
    <n v="2"/>
    <x v="1"/>
    <n v="2"/>
    <x v="4"/>
    <x v="4"/>
    <x v="21"/>
    <x v="21"/>
    <x v="3"/>
    <n v="4"/>
    <s v="Under 15 years"/>
    <n v="1.2"/>
    <n v="0"/>
    <m/>
  </r>
  <r>
    <s v="Drug overdose death rates"/>
    <x v="2"/>
    <n v="2"/>
    <x v="1"/>
    <n v="2"/>
    <x v="4"/>
    <x v="4"/>
    <x v="21"/>
    <x v="21"/>
    <x v="4"/>
    <n v="5"/>
    <s v="Under 15 years"/>
    <n v="1.2"/>
    <n v="0"/>
    <m/>
  </r>
  <r>
    <s v="Drug overdose death rates"/>
    <x v="2"/>
    <n v="2"/>
    <x v="1"/>
    <n v="2"/>
    <x v="4"/>
    <x v="4"/>
    <x v="21"/>
    <x v="21"/>
    <x v="6"/>
    <n v="7"/>
    <s v="Under 15 years"/>
    <n v="1.2"/>
    <n v="0"/>
    <m/>
  </r>
  <r>
    <s v="Drug overdose death rates"/>
    <x v="2"/>
    <n v="2"/>
    <x v="1"/>
    <n v="2"/>
    <x v="4"/>
    <x v="4"/>
    <x v="21"/>
    <x v="21"/>
    <x v="7"/>
    <n v="8"/>
    <s v="Under 15 years"/>
    <n v="1.2"/>
    <n v="0"/>
    <m/>
  </r>
  <r>
    <s v="Drug overdose death rates"/>
    <x v="2"/>
    <n v="2"/>
    <x v="1"/>
    <n v="2"/>
    <x v="4"/>
    <x v="4"/>
    <x v="21"/>
    <x v="21"/>
    <x v="8"/>
    <n v="9"/>
    <s v="Under 15 years"/>
    <n v="1.2"/>
    <n v="0.1"/>
    <m/>
  </r>
  <r>
    <s v="Drug overdose death rates"/>
    <x v="2"/>
    <n v="2"/>
    <x v="1"/>
    <n v="2"/>
    <x v="4"/>
    <x v="4"/>
    <x v="21"/>
    <x v="21"/>
    <x v="9"/>
    <n v="10"/>
    <s v="Under 15 years"/>
    <n v="1.2"/>
    <n v="0.1"/>
    <m/>
  </r>
  <r>
    <s v="Drug overdose death rates"/>
    <x v="2"/>
    <n v="2"/>
    <x v="1"/>
    <n v="2"/>
    <x v="4"/>
    <x v="4"/>
    <x v="21"/>
    <x v="21"/>
    <x v="10"/>
    <n v="11"/>
    <s v="Under 15 years"/>
    <n v="1.2"/>
    <n v="0.1"/>
    <m/>
  </r>
  <r>
    <s v="Drug overdose death rates"/>
    <x v="2"/>
    <n v="2"/>
    <x v="1"/>
    <n v="2"/>
    <x v="4"/>
    <x v="4"/>
    <x v="21"/>
    <x v="21"/>
    <x v="11"/>
    <n v="12"/>
    <s v="Under 15 years"/>
    <n v="1.2"/>
    <n v="0.1"/>
    <m/>
  </r>
  <r>
    <s v="Drug overdose death rates"/>
    <x v="2"/>
    <n v="2"/>
    <x v="1"/>
    <n v="2"/>
    <x v="4"/>
    <x v="4"/>
    <x v="21"/>
    <x v="21"/>
    <x v="12"/>
    <n v="13"/>
    <s v="Under 15 years"/>
    <n v="1.2"/>
    <n v="0.1"/>
    <m/>
  </r>
  <r>
    <s v="Drug overdose death rates"/>
    <x v="2"/>
    <n v="2"/>
    <x v="1"/>
    <n v="2"/>
    <x v="4"/>
    <x v="4"/>
    <x v="21"/>
    <x v="21"/>
    <x v="13"/>
    <n v="14"/>
    <s v="Under 15 years"/>
    <n v="1.2"/>
    <n v="0.1"/>
    <m/>
  </r>
  <r>
    <s v="Drug overdose death rates"/>
    <x v="2"/>
    <n v="2"/>
    <x v="1"/>
    <n v="2"/>
    <x v="4"/>
    <x v="4"/>
    <x v="21"/>
    <x v="21"/>
    <x v="14"/>
    <n v="15"/>
    <s v="Under 15 years"/>
    <n v="1.2"/>
    <n v="0.1"/>
    <m/>
  </r>
  <r>
    <s v="Drug overdose death rates"/>
    <x v="2"/>
    <n v="2"/>
    <x v="1"/>
    <n v="2"/>
    <x v="4"/>
    <x v="4"/>
    <x v="21"/>
    <x v="21"/>
    <x v="15"/>
    <n v="16"/>
    <s v="Under 15 years"/>
    <n v="1.2"/>
    <n v="0.1"/>
    <m/>
  </r>
  <r>
    <s v="Drug overdose death rates"/>
    <x v="2"/>
    <n v="2"/>
    <x v="1"/>
    <n v="2"/>
    <x v="4"/>
    <x v="4"/>
    <x v="21"/>
    <x v="21"/>
    <x v="16"/>
    <n v="17"/>
    <s v="Under 15 years"/>
    <n v="1.2"/>
    <n v="0.1"/>
    <m/>
  </r>
  <r>
    <s v="Drug overdose death rates"/>
    <x v="2"/>
    <n v="2"/>
    <x v="1"/>
    <n v="2"/>
    <x v="4"/>
    <x v="4"/>
    <x v="21"/>
    <x v="21"/>
    <x v="17"/>
    <n v="18"/>
    <s v="Under 15 years"/>
    <n v="1.2"/>
    <n v="0.1"/>
    <m/>
  </r>
  <r>
    <s v="Drug overdose death rates"/>
    <x v="2"/>
    <n v="2"/>
    <x v="1"/>
    <n v="2"/>
    <x v="4"/>
    <x v="4"/>
    <x v="21"/>
    <x v="21"/>
    <x v="18"/>
    <n v="19"/>
    <s v="Under 15 years"/>
    <n v="1.2"/>
    <n v="0.1"/>
    <m/>
  </r>
  <r>
    <s v="Drug overdose death rates"/>
    <x v="2"/>
    <n v="2"/>
    <x v="1"/>
    <n v="2"/>
    <x v="4"/>
    <x v="4"/>
    <x v="22"/>
    <x v="22"/>
    <x v="0"/>
    <n v="1"/>
    <s v="15-24 years"/>
    <n v="1.3"/>
    <n v="0.5"/>
    <m/>
  </r>
  <r>
    <s v="Drug overdose death rates"/>
    <x v="2"/>
    <n v="2"/>
    <x v="1"/>
    <n v="2"/>
    <x v="4"/>
    <x v="4"/>
    <x v="22"/>
    <x v="22"/>
    <x v="1"/>
    <n v="2"/>
    <s v="15-24 years"/>
    <n v="1.3"/>
    <n v="0.5"/>
    <m/>
  </r>
  <r>
    <s v="Drug overdose death rates"/>
    <x v="2"/>
    <n v="2"/>
    <x v="1"/>
    <n v="2"/>
    <x v="4"/>
    <x v="4"/>
    <x v="22"/>
    <x v="22"/>
    <x v="2"/>
    <n v="3"/>
    <s v="15-24 years"/>
    <n v="1.3"/>
    <n v="0.9"/>
    <m/>
  </r>
  <r>
    <s v="Drug overdose death rates"/>
    <x v="2"/>
    <n v="2"/>
    <x v="1"/>
    <n v="2"/>
    <x v="4"/>
    <x v="4"/>
    <x v="22"/>
    <x v="22"/>
    <x v="3"/>
    <n v="4"/>
    <s v="15-24 years"/>
    <n v="1.3"/>
    <n v="0.9"/>
    <m/>
  </r>
  <r>
    <s v="Drug overdose death rates"/>
    <x v="2"/>
    <n v="2"/>
    <x v="1"/>
    <n v="2"/>
    <x v="4"/>
    <x v="4"/>
    <x v="22"/>
    <x v="22"/>
    <x v="4"/>
    <n v="5"/>
    <s v="15-24 years"/>
    <n v="1.3"/>
    <n v="1.1000000000000001"/>
    <m/>
  </r>
  <r>
    <s v="Drug overdose death rates"/>
    <x v="2"/>
    <n v="2"/>
    <x v="1"/>
    <n v="2"/>
    <x v="4"/>
    <x v="4"/>
    <x v="22"/>
    <x v="22"/>
    <x v="5"/>
    <n v="6"/>
    <s v="15-24 years"/>
    <n v="1.3"/>
    <n v="1.2"/>
    <m/>
  </r>
  <r>
    <s v="Drug overdose death rates"/>
    <x v="2"/>
    <n v="2"/>
    <x v="1"/>
    <n v="2"/>
    <x v="4"/>
    <x v="4"/>
    <x v="22"/>
    <x v="22"/>
    <x v="6"/>
    <n v="7"/>
    <s v="15-24 years"/>
    <n v="1.3"/>
    <n v="1.2"/>
    <m/>
  </r>
  <r>
    <s v="Drug overdose death rates"/>
    <x v="2"/>
    <n v="2"/>
    <x v="1"/>
    <n v="2"/>
    <x v="4"/>
    <x v="4"/>
    <x v="22"/>
    <x v="22"/>
    <x v="7"/>
    <n v="8"/>
    <s v="15-24 years"/>
    <n v="1.3"/>
    <n v="1.6"/>
    <m/>
  </r>
  <r>
    <s v="Drug overdose death rates"/>
    <x v="2"/>
    <n v="2"/>
    <x v="1"/>
    <n v="2"/>
    <x v="4"/>
    <x v="4"/>
    <x v="22"/>
    <x v="22"/>
    <x v="8"/>
    <n v="9"/>
    <s v="15-24 years"/>
    <n v="1.3"/>
    <n v="1.8"/>
    <m/>
  </r>
  <r>
    <s v="Drug overdose death rates"/>
    <x v="2"/>
    <n v="2"/>
    <x v="1"/>
    <n v="2"/>
    <x v="4"/>
    <x v="4"/>
    <x v="22"/>
    <x v="22"/>
    <x v="9"/>
    <n v="10"/>
    <s v="15-24 years"/>
    <n v="1.3"/>
    <n v="2"/>
    <m/>
  </r>
  <r>
    <s v="Drug overdose death rates"/>
    <x v="2"/>
    <n v="2"/>
    <x v="1"/>
    <n v="2"/>
    <x v="4"/>
    <x v="4"/>
    <x v="22"/>
    <x v="22"/>
    <x v="10"/>
    <n v="11"/>
    <s v="15-24 years"/>
    <n v="1.3"/>
    <n v="2"/>
    <m/>
  </r>
  <r>
    <s v="Drug overdose death rates"/>
    <x v="2"/>
    <n v="2"/>
    <x v="1"/>
    <n v="2"/>
    <x v="4"/>
    <x v="4"/>
    <x v="22"/>
    <x v="22"/>
    <x v="11"/>
    <n v="12"/>
    <s v="15-24 years"/>
    <n v="1.3"/>
    <n v="2.4"/>
    <m/>
  </r>
  <r>
    <s v="Drug overdose death rates"/>
    <x v="2"/>
    <n v="2"/>
    <x v="1"/>
    <n v="2"/>
    <x v="4"/>
    <x v="4"/>
    <x v="22"/>
    <x v="22"/>
    <x v="12"/>
    <n v="13"/>
    <s v="15-24 years"/>
    <n v="1.3"/>
    <n v="2.4"/>
    <m/>
  </r>
  <r>
    <s v="Drug overdose death rates"/>
    <x v="2"/>
    <n v="2"/>
    <x v="1"/>
    <n v="2"/>
    <x v="4"/>
    <x v="4"/>
    <x v="22"/>
    <x v="22"/>
    <x v="13"/>
    <n v="14"/>
    <s v="15-24 years"/>
    <n v="1.3"/>
    <n v="1.9"/>
    <m/>
  </r>
  <r>
    <s v="Drug overdose death rates"/>
    <x v="2"/>
    <n v="2"/>
    <x v="1"/>
    <n v="2"/>
    <x v="4"/>
    <x v="4"/>
    <x v="22"/>
    <x v="22"/>
    <x v="14"/>
    <n v="15"/>
    <s v="15-24 years"/>
    <n v="1.3"/>
    <n v="1.7"/>
    <m/>
  </r>
  <r>
    <s v="Drug overdose death rates"/>
    <x v="2"/>
    <n v="2"/>
    <x v="1"/>
    <n v="2"/>
    <x v="4"/>
    <x v="4"/>
    <x v="22"/>
    <x v="22"/>
    <x v="15"/>
    <n v="16"/>
    <s v="15-24 years"/>
    <n v="1.3"/>
    <n v="1.7"/>
    <m/>
  </r>
  <r>
    <s v="Drug overdose death rates"/>
    <x v="2"/>
    <n v="2"/>
    <x v="1"/>
    <n v="2"/>
    <x v="4"/>
    <x v="4"/>
    <x v="22"/>
    <x v="22"/>
    <x v="16"/>
    <n v="17"/>
    <s v="15-24 years"/>
    <n v="1.3"/>
    <n v="1.6"/>
    <m/>
  </r>
  <r>
    <s v="Drug overdose death rates"/>
    <x v="2"/>
    <n v="2"/>
    <x v="1"/>
    <n v="2"/>
    <x v="4"/>
    <x v="4"/>
    <x v="22"/>
    <x v="22"/>
    <x v="17"/>
    <n v="18"/>
    <s v="15-24 years"/>
    <n v="1.3"/>
    <n v="2.2999999999999998"/>
    <m/>
  </r>
  <r>
    <s v="Drug overdose death rates"/>
    <x v="2"/>
    <n v="2"/>
    <x v="1"/>
    <n v="2"/>
    <x v="4"/>
    <x v="4"/>
    <x v="22"/>
    <x v="22"/>
    <x v="18"/>
    <n v="19"/>
    <s v="15-24 years"/>
    <n v="1.3"/>
    <n v="2.1"/>
    <m/>
  </r>
  <r>
    <s v="Drug overdose death rates"/>
    <x v="2"/>
    <n v="2"/>
    <x v="1"/>
    <n v="2"/>
    <x v="4"/>
    <x v="4"/>
    <x v="23"/>
    <x v="23"/>
    <x v="0"/>
    <n v="1"/>
    <s v="25-34 years"/>
    <n v="1.4"/>
    <n v="1.3"/>
    <m/>
  </r>
  <r>
    <s v="Drug overdose death rates"/>
    <x v="2"/>
    <n v="2"/>
    <x v="1"/>
    <n v="2"/>
    <x v="4"/>
    <x v="4"/>
    <x v="23"/>
    <x v="23"/>
    <x v="1"/>
    <n v="2"/>
    <s v="25-34 years"/>
    <n v="1.4"/>
    <n v="1.3"/>
    <m/>
  </r>
  <r>
    <s v="Drug overdose death rates"/>
    <x v="2"/>
    <n v="2"/>
    <x v="1"/>
    <n v="2"/>
    <x v="4"/>
    <x v="4"/>
    <x v="23"/>
    <x v="23"/>
    <x v="2"/>
    <n v="3"/>
    <s v="25-34 years"/>
    <n v="1.4"/>
    <n v="1.4"/>
    <m/>
  </r>
  <r>
    <s v="Drug overdose death rates"/>
    <x v="2"/>
    <n v="2"/>
    <x v="1"/>
    <n v="2"/>
    <x v="4"/>
    <x v="4"/>
    <x v="23"/>
    <x v="23"/>
    <x v="3"/>
    <n v="4"/>
    <s v="25-34 years"/>
    <n v="1.4"/>
    <n v="1.9"/>
    <m/>
  </r>
  <r>
    <s v="Drug overdose death rates"/>
    <x v="2"/>
    <n v="2"/>
    <x v="1"/>
    <n v="2"/>
    <x v="4"/>
    <x v="4"/>
    <x v="23"/>
    <x v="23"/>
    <x v="4"/>
    <n v="5"/>
    <s v="25-34 years"/>
    <n v="1.4"/>
    <n v="2.1"/>
    <m/>
  </r>
  <r>
    <s v="Drug overdose death rates"/>
    <x v="2"/>
    <n v="2"/>
    <x v="1"/>
    <n v="2"/>
    <x v="4"/>
    <x v="4"/>
    <x v="23"/>
    <x v="23"/>
    <x v="5"/>
    <n v="6"/>
    <s v="25-34 years"/>
    <n v="1.4"/>
    <n v="2.1"/>
    <m/>
  </r>
  <r>
    <s v="Drug overdose death rates"/>
    <x v="2"/>
    <n v="2"/>
    <x v="1"/>
    <n v="2"/>
    <x v="4"/>
    <x v="4"/>
    <x v="23"/>
    <x v="23"/>
    <x v="6"/>
    <n v="7"/>
    <s v="25-34 years"/>
    <n v="1.4"/>
    <n v="2.5"/>
    <m/>
  </r>
  <r>
    <s v="Drug overdose death rates"/>
    <x v="2"/>
    <n v="2"/>
    <x v="1"/>
    <n v="2"/>
    <x v="4"/>
    <x v="4"/>
    <x v="23"/>
    <x v="23"/>
    <x v="7"/>
    <n v="8"/>
    <s v="25-34 years"/>
    <n v="1.4"/>
    <n v="3.2"/>
    <m/>
  </r>
  <r>
    <s v="Drug overdose death rates"/>
    <x v="2"/>
    <n v="2"/>
    <x v="1"/>
    <n v="2"/>
    <x v="4"/>
    <x v="4"/>
    <x v="23"/>
    <x v="23"/>
    <x v="8"/>
    <n v="9"/>
    <s v="25-34 years"/>
    <n v="1.4"/>
    <n v="3.8"/>
    <m/>
  </r>
  <r>
    <s v="Drug overdose death rates"/>
    <x v="2"/>
    <n v="2"/>
    <x v="1"/>
    <n v="2"/>
    <x v="4"/>
    <x v="4"/>
    <x v="23"/>
    <x v="23"/>
    <x v="9"/>
    <n v="10"/>
    <s v="25-34 years"/>
    <n v="1.4"/>
    <n v="4.0999999999999996"/>
    <m/>
  </r>
  <r>
    <s v="Drug overdose death rates"/>
    <x v="2"/>
    <n v="2"/>
    <x v="1"/>
    <n v="2"/>
    <x v="4"/>
    <x v="4"/>
    <x v="23"/>
    <x v="23"/>
    <x v="10"/>
    <n v="11"/>
    <s v="25-34 years"/>
    <n v="1.4"/>
    <n v="4.5"/>
    <m/>
  </r>
  <r>
    <s v="Drug overdose death rates"/>
    <x v="2"/>
    <n v="2"/>
    <x v="1"/>
    <n v="2"/>
    <x v="4"/>
    <x v="4"/>
    <x v="23"/>
    <x v="23"/>
    <x v="11"/>
    <n v="12"/>
    <s v="25-34 years"/>
    <n v="1.4"/>
    <n v="5.3"/>
    <m/>
  </r>
  <r>
    <s v="Drug overdose death rates"/>
    <x v="2"/>
    <n v="2"/>
    <x v="1"/>
    <n v="2"/>
    <x v="4"/>
    <x v="4"/>
    <x v="23"/>
    <x v="23"/>
    <x v="12"/>
    <n v="13"/>
    <s v="25-34 years"/>
    <n v="1.4"/>
    <n v="5.6"/>
    <m/>
  </r>
  <r>
    <s v="Drug overdose death rates"/>
    <x v="2"/>
    <n v="2"/>
    <x v="1"/>
    <n v="2"/>
    <x v="4"/>
    <x v="4"/>
    <x v="23"/>
    <x v="23"/>
    <x v="13"/>
    <n v="14"/>
    <s v="25-34 years"/>
    <n v="1.4"/>
    <n v="4.9000000000000004"/>
    <m/>
  </r>
  <r>
    <s v="Drug overdose death rates"/>
    <x v="2"/>
    <n v="2"/>
    <x v="1"/>
    <n v="2"/>
    <x v="4"/>
    <x v="4"/>
    <x v="23"/>
    <x v="23"/>
    <x v="14"/>
    <n v="15"/>
    <s v="25-34 years"/>
    <n v="1.4"/>
    <n v="4.9000000000000004"/>
    <m/>
  </r>
  <r>
    <s v="Drug overdose death rates"/>
    <x v="2"/>
    <n v="2"/>
    <x v="1"/>
    <n v="2"/>
    <x v="4"/>
    <x v="4"/>
    <x v="23"/>
    <x v="23"/>
    <x v="15"/>
    <n v="16"/>
    <s v="25-34 years"/>
    <n v="1.4"/>
    <n v="4.9000000000000004"/>
    <m/>
  </r>
  <r>
    <s v="Drug overdose death rates"/>
    <x v="2"/>
    <n v="2"/>
    <x v="1"/>
    <n v="2"/>
    <x v="4"/>
    <x v="4"/>
    <x v="23"/>
    <x v="23"/>
    <x v="16"/>
    <n v="17"/>
    <s v="25-34 years"/>
    <n v="1.4"/>
    <n v="5.3"/>
    <m/>
  </r>
  <r>
    <s v="Drug overdose death rates"/>
    <x v="2"/>
    <n v="2"/>
    <x v="1"/>
    <n v="2"/>
    <x v="4"/>
    <x v="4"/>
    <x v="23"/>
    <x v="23"/>
    <x v="17"/>
    <n v="18"/>
    <s v="25-34 years"/>
    <n v="1.4"/>
    <n v="6.3"/>
    <m/>
  </r>
  <r>
    <s v="Drug overdose death rates"/>
    <x v="2"/>
    <n v="2"/>
    <x v="1"/>
    <n v="2"/>
    <x v="4"/>
    <x v="4"/>
    <x v="23"/>
    <x v="23"/>
    <x v="18"/>
    <n v="19"/>
    <s v="25-34 years"/>
    <n v="1.4"/>
    <n v="6.3"/>
    <m/>
  </r>
  <r>
    <s v="Drug overdose death rates"/>
    <x v="2"/>
    <n v="2"/>
    <x v="1"/>
    <n v="2"/>
    <x v="4"/>
    <x v="4"/>
    <x v="24"/>
    <x v="24"/>
    <x v="0"/>
    <n v="1"/>
    <s v="35-44 years"/>
    <n v="1.5"/>
    <n v="2.2999999999999998"/>
    <m/>
  </r>
  <r>
    <s v="Drug overdose death rates"/>
    <x v="2"/>
    <n v="2"/>
    <x v="1"/>
    <n v="2"/>
    <x v="4"/>
    <x v="4"/>
    <x v="24"/>
    <x v="24"/>
    <x v="1"/>
    <n v="2"/>
    <s v="35-44 years"/>
    <n v="1.5"/>
    <n v="2.4"/>
    <m/>
  </r>
  <r>
    <s v="Drug overdose death rates"/>
    <x v="2"/>
    <n v="2"/>
    <x v="1"/>
    <n v="2"/>
    <x v="4"/>
    <x v="4"/>
    <x v="24"/>
    <x v="24"/>
    <x v="2"/>
    <n v="3"/>
    <s v="35-44 years"/>
    <n v="1.5"/>
    <n v="2.8"/>
    <m/>
  </r>
  <r>
    <s v="Drug overdose death rates"/>
    <x v="2"/>
    <n v="2"/>
    <x v="1"/>
    <n v="2"/>
    <x v="4"/>
    <x v="4"/>
    <x v="24"/>
    <x v="24"/>
    <x v="3"/>
    <n v="4"/>
    <s v="35-44 years"/>
    <n v="1.5"/>
    <n v="3.4"/>
    <m/>
  </r>
  <r>
    <s v="Drug overdose death rates"/>
    <x v="2"/>
    <n v="2"/>
    <x v="1"/>
    <n v="2"/>
    <x v="4"/>
    <x v="4"/>
    <x v="24"/>
    <x v="24"/>
    <x v="4"/>
    <n v="5"/>
    <s v="35-44 years"/>
    <n v="1.5"/>
    <n v="3.5"/>
    <m/>
  </r>
  <r>
    <s v="Drug overdose death rates"/>
    <x v="2"/>
    <n v="2"/>
    <x v="1"/>
    <n v="2"/>
    <x v="4"/>
    <x v="4"/>
    <x v="24"/>
    <x v="24"/>
    <x v="5"/>
    <n v="6"/>
    <s v="35-44 years"/>
    <n v="1.5"/>
    <n v="3.6"/>
    <m/>
  </r>
  <r>
    <s v="Drug overdose death rates"/>
    <x v="2"/>
    <n v="2"/>
    <x v="1"/>
    <n v="2"/>
    <x v="4"/>
    <x v="4"/>
    <x v="24"/>
    <x v="24"/>
    <x v="6"/>
    <n v="7"/>
    <s v="35-44 years"/>
    <n v="1.5"/>
    <n v="3.7"/>
    <m/>
  </r>
  <r>
    <s v="Drug overdose death rates"/>
    <x v="2"/>
    <n v="2"/>
    <x v="1"/>
    <n v="2"/>
    <x v="4"/>
    <x v="4"/>
    <x v="24"/>
    <x v="24"/>
    <x v="7"/>
    <n v="8"/>
    <s v="35-44 years"/>
    <n v="1.5"/>
    <n v="4.2"/>
    <m/>
  </r>
  <r>
    <s v="Drug overdose death rates"/>
    <x v="2"/>
    <n v="2"/>
    <x v="1"/>
    <n v="2"/>
    <x v="4"/>
    <x v="4"/>
    <x v="24"/>
    <x v="24"/>
    <x v="8"/>
    <n v="9"/>
    <s v="35-44 years"/>
    <n v="1.5"/>
    <n v="4.8"/>
    <m/>
  </r>
  <r>
    <s v="Drug overdose death rates"/>
    <x v="2"/>
    <n v="2"/>
    <x v="1"/>
    <n v="2"/>
    <x v="4"/>
    <x v="4"/>
    <x v="24"/>
    <x v="24"/>
    <x v="9"/>
    <n v="10"/>
    <s v="35-44 years"/>
    <n v="1.5"/>
    <n v="5.2"/>
    <m/>
  </r>
  <r>
    <s v="Drug overdose death rates"/>
    <x v="2"/>
    <n v="2"/>
    <x v="1"/>
    <n v="2"/>
    <x v="4"/>
    <x v="4"/>
    <x v="24"/>
    <x v="24"/>
    <x v="10"/>
    <n v="11"/>
    <s v="35-44 years"/>
    <n v="1.5"/>
    <n v="5.5"/>
    <m/>
  </r>
  <r>
    <s v="Drug overdose death rates"/>
    <x v="2"/>
    <n v="2"/>
    <x v="1"/>
    <n v="2"/>
    <x v="4"/>
    <x v="4"/>
    <x v="24"/>
    <x v="24"/>
    <x v="11"/>
    <n v="12"/>
    <s v="35-44 years"/>
    <n v="1.5"/>
    <n v="6.1"/>
    <m/>
  </r>
  <r>
    <s v="Drug overdose death rates"/>
    <x v="2"/>
    <n v="2"/>
    <x v="1"/>
    <n v="2"/>
    <x v="4"/>
    <x v="4"/>
    <x v="24"/>
    <x v="24"/>
    <x v="12"/>
    <n v="13"/>
    <s v="35-44 years"/>
    <n v="1.5"/>
    <n v="6.5"/>
    <m/>
  </r>
  <r>
    <s v="Drug overdose death rates"/>
    <x v="2"/>
    <n v="2"/>
    <x v="1"/>
    <n v="2"/>
    <x v="4"/>
    <x v="4"/>
    <x v="24"/>
    <x v="24"/>
    <x v="13"/>
    <n v="14"/>
    <s v="35-44 years"/>
    <n v="1.5"/>
    <n v="6.2"/>
    <m/>
  </r>
  <r>
    <s v="Drug overdose death rates"/>
    <x v="2"/>
    <n v="2"/>
    <x v="1"/>
    <n v="2"/>
    <x v="4"/>
    <x v="4"/>
    <x v="24"/>
    <x v="24"/>
    <x v="14"/>
    <n v="15"/>
    <s v="35-44 years"/>
    <n v="1.5"/>
    <n v="5.9"/>
    <m/>
  </r>
  <r>
    <s v="Drug overdose death rates"/>
    <x v="2"/>
    <n v="2"/>
    <x v="1"/>
    <n v="2"/>
    <x v="4"/>
    <x v="4"/>
    <x v="24"/>
    <x v="24"/>
    <x v="15"/>
    <n v="16"/>
    <s v="35-44 years"/>
    <n v="1.5"/>
    <n v="6.5"/>
    <m/>
  </r>
  <r>
    <s v="Drug overdose death rates"/>
    <x v="2"/>
    <n v="2"/>
    <x v="1"/>
    <n v="2"/>
    <x v="4"/>
    <x v="4"/>
    <x v="24"/>
    <x v="24"/>
    <x v="16"/>
    <n v="17"/>
    <s v="35-44 years"/>
    <n v="1.5"/>
    <n v="6.9"/>
    <m/>
  </r>
  <r>
    <s v="Drug overdose death rates"/>
    <x v="2"/>
    <n v="2"/>
    <x v="1"/>
    <n v="2"/>
    <x v="4"/>
    <x v="4"/>
    <x v="24"/>
    <x v="24"/>
    <x v="17"/>
    <n v="18"/>
    <s v="35-44 years"/>
    <n v="1.5"/>
    <n v="7.7"/>
    <m/>
  </r>
  <r>
    <s v="Drug overdose death rates"/>
    <x v="2"/>
    <n v="2"/>
    <x v="1"/>
    <n v="2"/>
    <x v="4"/>
    <x v="4"/>
    <x v="24"/>
    <x v="24"/>
    <x v="18"/>
    <n v="19"/>
    <s v="35-44 years"/>
    <n v="1.5"/>
    <n v="7.7"/>
    <m/>
  </r>
  <r>
    <s v="Drug overdose death rates"/>
    <x v="2"/>
    <n v="2"/>
    <x v="1"/>
    <n v="2"/>
    <x v="4"/>
    <x v="4"/>
    <x v="25"/>
    <x v="25"/>
    <x v="0"/>
    <n v="1"/>
    <s v="45-54 years"/>
    <n v="1.6"/>
    <n v="2"/>
    <m/>
  </r>
  <r>
    <s v="Drug overdose death rates"/>
    <x v="2"/>
    <n v="2"/>
    <x v="1"/>
    <n v="2"/>
    <x v="4"/>
    <x v="4"/>
    <x v="25"/>
    <x v="25"/>
    <x v="1"/>
    <n v="2"/>
    <s v="45-54 years"/>
    <n v="1.6"/>
    <n v="2.2000000000000002"/>
    <m/>
  </r>
  <r>
    <s v="Drug overdose death rates"/>
    <x v="2"/>
    <n v="2"/>
    <x v="1"/>
    <n v="2"/>
    <x v="4"/>
    <x v="4"/>
    <x v="25"/>
    <x v="25"/>
    <x v="2"/>
    <n v="3"/>
    <s v="45-54 years"/>
    <n v="1.6"/>
    <n v="2.5"/>
    <m/>
  </r>
  <r>
    <s v="Drug overdose death rates"/>
    <x v="2"/>
    <n v="2"/>
    <x v="1"/>
    <n v="2"/>
    <x v="4"/>
    <x v="4"/>
    <x v="25"/>
    <x v="25"/>
    <x v="3"/>
    <n v="4"/>
    <s v="45-54 years"/>
    <n v="1.6"/>
    <n v="3.3"/>
    <m/>
  </r>
  <r>
    <s v="Drug overdose death rates"/>
    <x v="2"/>
    <n v="2"/>
    <x v="1"/>
    <n v="2"/>
    <x v="4"/>
    <x v="4"/>
    <x v="25"/>
    <x v="25"/>
    <x v="4"/>
    <n v="5"/>
    <s v="45-54 years"/>
    <n v="1.6"/>
    <n v="3.6"/>
    <m/>
  </r>
  <r>
    <s v="Drug overdose death rates"/>
    <x v="2"/>
    <n v="2"/>
    <x v="1"/>
    <n v="2"/>
    <x v="4"/>
    <x v="4"/>
    <x v="25"/>
    <x v="25"/>
    <x v="5"/>
    <n v="6"/>
    <s v="45-54 years"/>
    <n v="1.6"/>
    <n v="3.9"/>
    <m/>
  </r>
  <r>
    <s v="Drug overdose death rates"/>
    <x v="2"/>
    <n v="2"/>
    <x v="1"/>
    <n v="2"/>
    <x v="4"/>
    <x v="4"/>
    <x v="25"/>
    <x v="25"/>
    <x v="6"/>
    <n v="7"/>
    <s v="45-54 years"/>
    <n v="1.6"/>
    <n v="4.4000000000000004"/>
    <m/>
  </r>
  <r>
    <s v="Drug overdose death rates"/>
    <x v="2"/>
    <n v="2"/>
    <x v="1"/>
    <n v="2"/>
    <x v="4"/>
    <x v="4"/>
    <x v="25"/>
    <x v="25"/>
    <x v="7"/>
    <n v="8"/>
    <s v="45-54 years"/>
    <n v="1.6"/>
    <n v="5.0999999999999996"/>
    <m/>
  </r>
  <r>
    <s v="Drug overdose death rates"/>
    <x v="2"/>
    <n v="2"/>
    <x v="1"/>
    <n v="2"/>
    <x v="4"/>
    <x v="4"/>
    <x v="25"/>
    <x v="25"/>
    <x v="8"/>
    <n v="9"/>
    <s v="45-54 years"/>
    <n v="1.6"/>
    <n v="5.8"/>
    <m/>
  </r>
  <r>
    <s v="Drug overdose death rates"/>
    <x v="2"/>
    <n v="2"/>
    <x v="1"/>
    <n v="2"/>
    <x v="4"/>
    <x v="4"/>
    <x v="25"/>
    <x v="25"/>
    <x v="9"/>
    <n v="10"/>
    <s v="45-54 years"/>
    <n v="1.6"/>
    <n v="6.5"/>
    <m/>
  </r>
  <r>
    <s v="Drug overdose death rates"/>
    <x v="2"/>
    <n v="2"/>
    <x v="1"/>
    <n v="2"/>
    <x v="4"/>
    <x v="4"/>
    <x v="25"/>
    <x v="25"/>
    <x v="10"/>
    <n v="11"/>
    <s v="45-54 years"/>
    <n v="1.6"/>
    <n v="6.8"/>
    <m/>
  </r>
  <r>
    <s v="Drug overdose death rates"/>
    <x v="2"/>
    <n v="2"/>
    <x v="1"/>
    <n v="2"/>
    <x v="4"/>
    <x v="4"/>
    <x v="25"/>
    <x v="25"/>
    <x v="11"/>
    <n v="12"/>
    <s v="45-54 years"/>
    <n v="1.6"/>
    <n v="7.3"/>
    <m/>
  </r>
  <r>
    <s v="Drug overdose death rates"/>
    <x v="2"/>
    <n v="2"/>
    <x v="1"/>
    <n v="2"/>
    <x v="4"/>
    <x v="4"/>
    <x v="25"/>
    <x v="25"/>
    <x v="12"/>
    <n v="13"/>
    <s v="45-54 years"/>
    <n v="1.6"/>
    <n v="7.9"/>
    <m/>
  </r>
  <r>
    <s v="Drug overdose death rates"/>
    <x v="2"/>
    <n v="2"/>
    <x v="1"/>
    <n v="2"/>
    <x v="4"/>
    <x v="4"/>
    <x v="25"/>
    <x v="25"/>
    <x v="13"/>
    <n v="14"/>
    <s v="45-54 years"/>
    <n v="1.6"/>
    <n v="7.6"/>
    <m/>
  </r>
  <r>
    <s v="Drug overdose death rates"/>
    <x v="2"/>
    <n v="2"/>
    <x v="1"/>
    <n v="2"/>
    <x v="4"/>
    <x v="4"/>
    <x v="25"/>
    <x v="25"/>
    <x v="14"/>
    <n v="15"/>
    <s v="45-54 years"/>
    <n v="1.6"/>
    <n v="7.8"/>
    <m/>
  </r>
  <r>
    <s v="Drug overdose death rates"/>
    <x v="2"/>
    <n v="2"/>
    <x v="1"/>
    <n v="2"/>
    <x v="4"/>
    <x v="4"/>
    <x v="25"/>
    <x v="25"/>
    <x v="15"/>
    <n v="16"/>
    <s v="45-54 years"/>
    <n v="1.6"/>
    <n v="8"/>
    <m/>
  </r>
  <r>
    <s v="Drug overdose death rates"/>
    <x v="2"/>
    <n v="2"/>
    <x v="1"/>
    <n v="2"/>
    <x v="4"/>
    <x v="4"/>
    <x v="25"/>
    <x v="25"/>
    <x v="16"/>
    <n v="17"/>
    <s v="45-54 years"/>
    <n v="1.6"/>
    <n v="8.1"/>
    <m/>
  </r>
  <r>
    <s v="Drug overdose death rates"/>
    <x v="2"/>
    <n v="2"/>
    <x v="1"/>
    <n v="2"/>
    <x v="4"/>
    <x v="4"/>
    <x v="25"/>
    <x v="25"/>
    <x v="17"/>
    <n v="18"/>
    <s v="45-54 years"/>
    <n v="1.6"/>
    <n v="8.6999999999999993"/>
    <m/>
  </r>
  <r>
    <s v="Drug overdose death rates"/>
    <x v="2"/>
    <n v="2"/>
    <x v="1"/>
    <n v="2"/>
    <x v="4"/>
    <x v="4"/>
    <x v="25"/>
    <x v="25"/>
    <x v="18"/>
    <n v="19"/>
    <s v="45-54 years"/>
    <n v="1.6"/>
    <n v="8.6"/>
    <m/>
  </r>
  <r>
    <s v="Drug overdose death rates"/>
    <x v="2"/>
    <n v="2"/>
    <x v="1"/>
    <n v="2"/>
    <x v="4"/>
    <x v="4"/>
    <x v="26"/>
    <x v="26"/>
    <x v="0"/>
    <n v="1"/>
    <s v="55-64 years"/>
    <n v="1.7"/>
    <n v="0.7"/>
    <m/>
  </r>
  <r>
    <s v="Drug overdose death rates"/>
    <x v="2"/>
    <n v="2"/>
    <x v="1"/>
    <n v="2"/>
    <x v="4"/>
    <x v="4"/>
    <x v="26"/>
    <x v="26"/>
    <x v="1"/>
    <n v="2"/>
    <s v="55-64 years"/>
    <n v="1.7"/>
    <n v="0.7"/>
    <m/>
  </r>
  <r>
    <s v="Drug overdose death rates"/>
    <x v="2"/>
    <n v="2"/>
    <x v="1"/>
    <n v="2"/>
    <x v="4"/>
    <x v="4"/>
    <x v="26"/>
    <x v="26"/>
    <x v="2"/>
    <n v="3"/>
    <s v="55-64 years"/>
    <n v="1.7"/>
    <n v="0.9"/>
    <m/>
  </r>
  <r>
    <s v="Drug overdose death rates"/>
    <x v="2"/>
    <n v="2"/>
    <x v="1"/>
    <n v="2"/>
    <x v="4"/>
    <x v="4"/>
    <x v="26"/>
    <x v="26"/>
    <x v="3"/>
    <n v="4"/>
    <s v="55-64 years"/>
    <n v="1.7"/>
    <n v="1.1000000000000001"/>
    <m/>
  </r>
  <r>
    <s v="Drug overdose death rates"/>
    <x v="2"/>
    <n v="2"/>
    <x v="1"/>
    <n v="2"/>
    <x v="4"/>
    <x v="4"/>
    <x v="26"/>
    <x v="26"/>
    <x v="4"/>
    <n v="5"/>
    <s v="55-64 years"/>
    <n v="1.7"/>
    <n v="1.4"/>
    <m/>
  </r>
  <r>
    <s v="Drug overdose death rates"/>
    <x v="2"/>
    <n v="2"/>
    <x v="1"/>
    <n v="2"/>
    <x v="4"/>
    <x v="4"/>
    <x v="26"/>
    <x v="26"/>
    <x v="5"/>
    <n v="6"/>
    <s v="55-64 years"/>
    <n v="1.7"/>
    <n v="1.7"/>
    <m/>
  </r>
  <r>
    <s v="Drug overdose death rates"/>
    <x v="2"/>
    <n v="2"/>
    <x v="1"/>
    <n v="2"/>
    <x v="4"/>
    <x v="4"/>
    <x v="26"/>
    <x v="26"/>
    <x v="6"/>
    <n v="7"/>
    <s v="55-64 years"/>
    <n v="1.7"/>
    <n v="1.9"/>
    <m/>
  </r>
  <r>
    <s v="Drug overdose death rates"/>
    <x v="2"/>
    <n v="2"/>
    <x v="1"/>
    <n v="2"/>
    <x v="4"/>
    <x v="4"/>
    <x v="26"/>
    <x v="26"/>
    <x v="7"/>
    <n v="8"/>
    <s v="55-64 years"/>
    <n v="1.7"/>
    <n v="2.4"/>
    <m/>
  </r>
  <r>
    <s v="Drug overdose death rates"/>
    <x v="2"/>
    <n v="2"/>
    <x v="1"/>
    <n v="2"/>
    <x v="4"/>
    <x v="4"/>
    <x v="26"/>
    <x v="26"/>
    <x v="8"/>
    <n v="9"/>
    <s v="55-64 years"/>
    <n v="1.7"/>
    <n v="3"/>
    <m/>
  </r>
  <r>
    <s v="Drug overdose death rates"/>
    <x v="2"/>
    <n v="2"/>
    <x v="1"/>
    <n v="2"/>
    <x v="4"/>
    <x v="4"/>
    <x v="26"/>
    <x v="26"/>
    <x v="9"/>
    <n v="10"/>
    <s v="55-64 years"/>
    <n v="1.7"/>
    <n v="3.4"/>
    <m/>
  </r>
  <r>
    <s v="Drug overdose death rates"/>
    <x v="2"/>
    <n v="2"/>
    <x v="1"/>
    <n v="2"/>
    <x v="4"/>
    <x v="4"/>
    <x v="26"/>
    <x v="26"/>
    <x v="10"/>
    <n v="11"/>
    <s v="55-64 years"/>
    <n v="1.7"/>
    <n v="3.7"/>
    <m/>
  </r>
  <r>
    <s v="Drug overdose death rates"/>
    <x v="2"/>
    <n v="2"/>
    <x v="1"/>
    <n v="2"/>
    <x v="4"/>
    <x v="4"/>
    <x v="26"/>
    <x v="26"/>
    <x v="11"/>
    <n v="12"/>
    <s v="55-64 years"/>
    <n v="1.7"/>
    <n v="4.2"/>
    <m/>
  </r>
  <r>
    <s v="Drug overdose death rates"/>
    <x v="2"/>
    <n v="2"/>
    <x v="1"/>
    <n v="2"/>
    <x v="4"/>
    <x v="4"/>
    <x v="26"/>
    <x v="26"/>
    <x v="12"/>
    <n v="13"/>
    <s v="55-64 years"/>
    <n v="1.7"/>
    <n v="4.5"/>
    <m/>
  </r>
  <r>
    <s v="Drug overdose death rates"/>
    <x v="2"/>
    <n v="2"/>
    <x v="1"/>
    <n v="2"/>
    <x v="4"/>
    <x v="4"/>
    <x v="26"/>
    <x v="26"/>
    <x v="13"/>
    <n v="14"/>
    <s v="55-64 years"/>
    <n v="1.7"/>
    <n v="4.7"/>
    <m/>
  </r>
  <r>
    <s v="Drug overdose death rates"/>
    <x v="2"/>
    <n v="2"/>
    <x v="1"/>
    <n v="2"/>
    <x v="4"/>
    <x v="4"/>
    <x v="26"/>
    <x v="26"/>
    <x v="14"/>
    <n v="15"/>
    <s v="55-64 years"/>
    <n v="1.7"/>
    <n v="5.4"/>
    <m/>
  </r>
  <r>
    <s v="Drug overdose death rates"/>
    <x v="2"/>
    <n v="2"/>
    <x v="1"/>
    <n v="2"/>
    <x v="4"/>
    <x v="4"/>
    <x v="26"/>
    <x v="26"/>
    <x v="15"/>
    <n v="16"/>
    <s v="55-64 years"/>
    <n v="1.7"/>
    <n v="6.1"/>
    <m/>
  </r>
  <r>
    <s v="Drug overdose death rates"/>
    <x v="2"/>
    <n v="2"/>
    <x v="1"/>
    <n v="2"/>
    <x v="4"/>
    <x v="4"/>
    <x v="26"/>
    <x v="26"/>
    <x v="16"/>
    <n v="17"/>
    <s v="55-64 years"/>
    <n v="1.7"/>
    <n v="6.4"/>
    <m/>
  </r>
  <r>
    <s v="Drug overdose death rates"/>
    <x v="2"/>
    <n v="2"/>
    <x v="1"/>
    <n v="2"/>
    <x v="4"/>
    <x v="4"/>
    <x v="26"/>
    <x v="26"/>
    <x v="17"/>
    <n v="18"/>
    <s v="55-64 years"/>
    <n v="1.7"/>
    <n v="7.2"/>
    <m/>
  </r>
  <r>
    <s v="Drug overdose death rates"/>
    <x v="2"/>
    <n v="2"/>
    <x v="1"/>
    <n v="2"/>
    <x v="4"/>
    <x v="4"/>
    <x v="26"/>
    <x v="26"/>
    <x v="18"/>
    <n v="19"/>
    <s v="55-64 years"/>
    <n v="1.7"/>
    <n v="7.1"/>
    <m/>
  </r>
  <r>
    <s v="Drug overdose death rates"/>
    <x v="2"/>
    <n v="2"/>
    <x v="1"/>
    <n v="2"/>
    <x v="4"/>
    <x v="4"/>
    <x v="27"/>
    <x v="27"/>
    <x v="0"/>
    <n v="1"/>
    <s v="65-74 years"/>
    <n v="1.8"/>
    <n v="0.3"/>
    <m/>
  </r>
  <r>
    <s v="Drug overdose death rates"/>
    <x v="2"/>
    <n v="2"/>
    <x v="1"/>
    <n v="2"/>
    <x v="4"/>
    <x v="4"/>
    <x v="27"/>
    <x v="27"/>
    <x v="1"/>
    <n v="2"/>
    <s v="65-74 years"/>
    <n v="1.8"/>
    <n v="0.3"/>
    <m/>
  </r>
  <r>
    <s v="Drug overdose death rates"/>
    <x v="2"/>
    <n v="2"/>
    <x v="1"/>
    <n v="2"/>
    <x v="4"/>
    <x v="4"/>
    <x v="27"/>
    <x v="27"/>
    <x v="2"/>
    <n v="3"/>
    <s v="65-74 years"/>
    <n v="1.8"/>
    <n v="0.3"/>
    <m/>
  </r>
  <r>
    <s v="Drug overdose death rates"/>
    <x v="2"/>
    <n v="2"/>
    <x v="1"/>
    <n v="2"/>
    <x v="4"/>
    <x v="4"/>
    <x v="27"/>
    <x v="27"/>
    <x v="3"/>
    <n v="4"/>
    <s v="65-74 years"/>
    <n v="1.8"/>
    <n v="0.4"/>
    <m/>
  </r>
  <r>
    <s v="Drug overdose death rates"/>
    <x v="2"/>
    <n v="2"/>
    <x v="1"/>
    <n v="2"/>
    <x v="4"/>
    <x v="4"/>
    <x v="27"/>
    <x v="27"/>
    <x v="4"/>
    <n v="5"/>
    <s v="65-74 years"/>
    <n v="1.8"/>
    <n v="0.5"/>
    <m/>
  </r>
  <r>
    <s v="Drug overdose death rates"/>
    <x v="2"/>
    <n v="2"/>
    <x v="1"/>
    <n v="2"/>
    <x v="4"/>
    <x v="4"/>
    <x v="27"/>
    <x v="27"/>
    <x v="5"/>
    <n v="6"/>
    <s v="65-74 years"/>
    <n v="1.8"/>
    <n v="0.5"/>
    <m/>
  </r>
  <r>
    <s v="Drug overdose death rates"/>
    <x v="2"/>
    <n v="2"/>
    <x v="1"/>
    <n v="2"/>
    <x v="4"/>
    <x v="4"/>
    <x v="27"/>
    <x v="27"/>
    <x v="6"/>
    <n v="7"/>
    <s v="65-74 years"/>
    <n v="1.8"/>
    <n v="0.7"/>
    <m/>
  </r>
  <r>
    <s v="Drug overdose death rates"/>
    <x v="2"/>
    <n v="2"/>
    <x v="1"/>
    <n v="2"/>
    <x v="4"/>
    <x v="4"/>
    <x v="27"/>
    <x v="27"/>
    <x v="7"/>
    <n v="8"/>
    <s v="65-74 years"/>
    <n v="1.8"/>
    <n v="0.7"/>
    <m/>
  </r>
  <r>
    <s v="Drug overdose death rates"/>
    <x v="2"/>
    <n v="2"/>
    <x v="1"/>
    <n v="2"/>
    <x v="4"/>
    <x v="4"/>
    <x v="27"/>
    <x v="27"/>
    <x v="8"/>
    <n v="9"/>
    <s v="65-74 years"/>
    <n v="1.8"/>
    <n v="0.8"/>
    <m/>
  </r>
  <r>
    <s v="Drug overdose death rates"/>
    <x v="2"/>
    <n v="2"/>
    <x v="1"/>
    <n v="2"/>
    <x v="4"/>
    <x v="4"/>
    <x v="27"/>
    <x v="27"/>
    <x v="9"/>
    <n v="10"/>
    <s v="65-74 years"/>
    <n v="1.8"/>
    <n v="1"/>
    <m/>
  </r>
  <r>
    <s v="Drug overdose death rates"/>
    <x v="2"/>
    <n v="2"/>
    <x v="1"/>
    <n v="2"/>
    <x v="4"/>
    <x v="4"/>
    <x v="27"/>
    <x v="27"/>
    <x v="10"/>
    <n v="11"/>
    <s v="65-74 years"/>
    <n v="1.8"/>
    <n v="1.2"/>
    <m/>
  </r>
  <r>
    <s v="Drug overdose death rates"/>
    <x v="2"/>
    <n v="2"/>
    <x v="1"/>
    <n v="2"/>
    <x v="4"/>
    <x v="4"/>
    <x v="27"/>
    <x v="27"/>
    <x v="11"/>
    <n v="12"/>
    <s v="65-74 years"/>
    <n v="1.8"/>
    <n v="1.1000000000000001"/>
    <m/>
  </r>
  <r>
    <s v="Drug overdose death rates"/>
    <x v="2"/>
    <n v="2"/>
    <x v="1"/>
    <n v="2"/>
    <x v="4"/>
    <x v="4"/>
    <x v="27"/>
    <x v="27"/>
    <x v="12"/>
    <n v="13"/>
    <s v="65-74 years"/>
    <n v="1.8"/>
    <n v="1.4"/>
    <m/>
  </r>
  <r>
    <s v="Drug overdose death rates"/>
    <x v="2"/>
    <n v="2"/>
    <x v="1"/>
    <n v="2"/>
    <x v="4"/>
    <x v="4"/>
    <x v="27"/>
    <x v="27"/>
    <x v="13"/>
    <n v="14"/>
    <s v="65-74 years"/>
    <n v="1.8"/>
    <n v="1.6"/>
    <m/>
  </r>
  <r>
    <s v="Drug overdose death rates"/>
    <x v="2"/>
    <n v="2"/>
    <x v="1"/>
    <n v="2"/>
    <x v="4"/>
    <x v="4"/>
    <x v="27"/>
    <x v="27"/>
    <x v="14"/>
    <n v="15"/>
    <s v="65-74 years"/>
    <n v="1.8"/>
    <n v="1.7"/>
    <m/>
  </r>
  <r>
    <s v="Drug overdose death rates"/>
    <x v="2"/>
    <n v="2"/>
    <x v="1"/>
    <n v="2"/>
    <x v="4"/>
    <x v="4"/>
    <x v="27"/>
    <x v="27"/>
    <x v="15"/>
    <n v="16"/>
    <s v="65-74 years"/>
    <n v="1.8"/>
    <n v="2.1"/>
    <m/>
  </r>
  <r>
    <s v="Drug overdose death rates"/>
    <x v="2"/>
    <n v="2"/>
    <x v="1"/>
    <n v="2"/>
    <x v="4"/>
    <x v="4"/>
    <x v="27"/>
    <x v="27"/>
    <x v="16"/>
    <n v="17"/>
    <s v="65-74 years"/>
    <n v="1.8"/>
    <n v="2.1"/>
    <m/>
  </r>
  <r>
    <s v="Drug overdose death rates"/>
    <x v="2"/>
    <n v="2"/>
    <x v="1"/>
    <n v="2"/>
    <x v="4"/>
    <x v="4"/>
    <x v="27"/>
    <x v="27"/>
    <x v="17"/>
    <n v="18"/>
    <s v="65-74 years"/>
    <n v="1.8"/>
    <n v="2.2999999999999998"/>
    <m/>
  </r>
  <r>
    <s v="Drug overdose death rates"/>
    <x v="2"/>
    <n v="2"/>
    <x v="1"/>
    <n v="2"/>
    <x v="4"/>
    <x v="4"/>
    <x v="27"/>
    <x v="27"/>
    <x v="18"/>
    <n v="19"/>
    <s v="65-74 years"/>
    <n v="1.8"/>
    <n v="2.5"/>
    <m/>
  </r>
  <r>
    <s v="Drug overdose death rates"/>
    <x v="2"/>
    <n v="2"/>
    <x v="1"/>
    <n v="2"/>
    <x v="4"/>
    <x v="4"/>
    <x v="28"/>
    <x v="28"/>
    <x v="0"/>
    <n v="1"/>
    <s v="75-84 years"/>
    <n v="1.9"/>
    <n v="0.2"/>
    <m/>
  </r>
  <r>
    <s v="Drug overdose death rates"/>
    <x v="2"/>
    <n v="2"/>
    <x v="1"/>
    <n v="2"/>
    <x v="4"/>
    <x v="4"/>
    <x v="28"/>
    <x v="28"/>
    <x v="1"/>
    <n v="2"/>
    <s v="75-84 years"/>
    <n v="1.9"/>
    <m/>
    <s v="*"/>
  </r>
  <r>
    <s v="Drug overdose death rates"/>
    <x v="2"/>
    <n v="2"/>
    <x v="1"/>
    <n v="2"/>
    <x v="4"/>
    <x v="4"/>
    <x v="28"/>
    <x v="28"/>
    <x v="2"/>
    <n v="3"/>
    <s v="75-84 years"/>
    <n v="1.9"/>
    <n v="0.2"/>
    <m/>
  </r>
  <r>
    <s v="Drug overdose death rates"/>
    <x v="2"/>
    <n v="2"/>
    <x v="1"/>
    <n v="2"/>
    <x v="4"/>
    <x v="4"/>
    <x v="28"/>
    <x v="28"/>
    <x v="3"/>
    <n v="4"/>
    <s v="75-84 years"/>
    <n v="1.9"/>
    <n v="0.3"/>
    <m/>
  </r>
  <r>
    <s v="Drug overdose death rates"/>
    <x v="2"/>
    <n v="2"/>
    <x v="1"/>
    <n v="2"/>
    <x v="4"/>
    <x v="4"/>
    <x v="28"/>
    <x v="28"/>
    <x v="4"/>
    <n v="5"/>
    <s v="75-84 years"/>
    <n v="1.9"/>
    <n v="0.3"/>
    <m/>
  </r>
  <r>
    <s v="Drug overdose death rates"/>
    <x v="2"/>
    <n v="2"/>
    <x v="1"/>
    <n v="2"/>
    <x v="4"/>
    <x v="4"/>
    <x v="28"/>
    <x v="28"/>
    <x v="5"/>
    <n v="6"/>
    <s v="75-84 years"/>
    <n v="1.9"/>
    <n v="0.4"/>
    <m/>
  </r>
  <r>
    <s v="Drug overdose death rates"/>
    <x v="2"/>
    <n v="2"/>
    <x v="1"/>
    <n v="2"/>
    <x v="4"/>
    <x v="4"/>
    <x v="28"/>
    <x v="28"/>
    <x v="6"/>
    <n v="7"/>
    <s v="75-84 years"/>
    <n v="1.9"/>
    <n v="0.4"/>
    <m/>
  </r>
  <r>
    <s v="Drug overdose death rates"/>
    <x v="2"/>
    <n v="2"/>
    <x v="1"/>
    <n v="2"/>
    <x v="4"/>
    <x v="4"/>
    <x v="28"/>
    <x v="28"/>
    <x v="7"/>
    <n v="8"/>
    <s v="75-84 years"/>
    <n v="1.9"/>
    <n v="0.4"/>
    <m/>
  </r>
  <r>
    <s v="Drug overdose death rates"/>
    <x v="2"/>
    <n v="2"/>
    <x v="1"/>
    <n v="2"/>
    <x v="4"/>
    <x v="4"/>
    <x v="28"/>
    <x v="28"/>
    <x v="8"/>
    <n v="9"/>
    <s v="75-84 years"/>
    <n v="1.9"/>
    <n v="0.4"/>
    <m/>
  </r>
  <r>
    <s v="Drug overdose death rates"/>
    <x v="2"/>
    <n v="2"/>
    <x v="1"/>
    <n v="2"/>
    <x v="4"/>
    <x v="4"/>
    <x v="28"/>
    <x v="28"/>
    <x v="9"/>
    <n v="10"/>
    <s v="75-84 years"/>
    <n v="1.9"/>
    <n v="0.5"/>
    <m/>
  </r>
  <r>
    <s v="Drug overdose death rates"/>
    <x v="2"/>
    <n v="2"/>
    <x v="1"/>
    <n v="2"/>
    <x v="4"/>
    <x v="4"/>
    <x v="28"/>
    <x v="28"/>
    <x v="10"/>
    <n v="11"/>
    <s v="75-84 years"/>
    <n v="1.9"/>
    <n v="0.6"/>
    <m/>
  </r>
  <r>
    <s v="Drug overdose death rates"/>
    <x v="2"/>
    <n v="2"/>
    <x v="1"/>
    <n v="2"/>
    <x v="4"/>
    <x v="4"/>
    <x v="28"/>
    <x v="28"/>
    <x v="11"/>
    <n v="12"/>
    <s v="75-84 years"/>
    <n v="1.9"/>
    <n v="0.5"/>
    <m/>
  </r>
  <r>
    <s v="Drug overdose death rates"/>
    <x v="2"/>
    <n v="2"/>
    <x v="1"/>
    <n v="2"/>
    <x v="4"/>
    <x v="4"/>
    <x v="28"/>
    <x v="28"/>
    <x v="12"/>
    <n v="13"/>
    <s v="75-84 years"/>
    <n v="1.9"/>
    <n v="0.6"/>
    <m/>
  </r>
  <r>
    <s v="Drug overdose death rates"/>
    <x v="2"/>
    <n v="2"/>
    <x v="1"/>
    <n v="2"/>
    <x v="4"/>
    <x v="4"/>
    <x v="28"/>
    <x v="28"/>
    <x v="13"/>
    <n v="14"/>
    <s v="75-84 years"/>
    <n v="1.9"/>
    <n v="0.6"/>
    <m/>
  </r>
  <r>
    <s v="Drug overdose death rates"/>
    <x v="2"/>
    <n v="2"/>
    <x v="1"/>
    <n v="2"/>
    <x v="4"/>
    <x v="4"/>
    <x v="28"/>
    <x v="28"/>
    <x v="14"/>
    <n v="15"/>
    <s v="75-84 years"/>
    <n v="1.9"/>
    <n v="0.6"/>
    <m/>
  </r>
  <r>
    <s v="Drug overdose death rates"/>
    <x v="2"/>
    <n v="2"/>
    <x v="1"/>
    <n v="2"/>
    <x v="4"/>
    <x v="4"/>
    <x v="28"/>
    <x v="28"/>
    <x v="15"/>
    <n v="16"/>
    <s v="75-84 years"/>
    <n v="1.9"/>
    <n v="0.8"/>
    <m/>
  </r>
  <r>
    <s v="Drug overdose death rates"/>
    <x v="2"/>
    <n v="2"/>
    <x v="1"/>
    <n v="2"/>
    <x v="4"/>
    <x v="4"/>
    <x v="28"/>
    <x v="28"/>
    <x v="16"/>
    <n v="17"/>
    <s v="75-84 years"/>
    <n v="1.9"/>
    <n v="0.9"/>
    <m/>
  </r>
  <r>
    <s v="Drug overdose death rates"/>
    <x v="2"/>
    <n v="2"/>
    <x v="1"/>
    <n v="2"/>
    <x v="4"/>
    <x v="4"/>
    <x v="28"/>
    <x v="28"/>
    <x v="17"/>
    <n v="18"/>
    <s v="75-84 years"/>
    <n v="1.9"/>
    <n v="0.9"/>
    <m/>
  </r>
  <r>
    <s v="Drug overdose death rates"/>
    <x v="2"/>
    <n v="2"/>
    <x v="1"/>
    <n v="2"/>
    <x v="4"/>
    <x v="4"/>
    <x v="28"/>
    <x v="28"/>
    <x v="18"/>
    <n v="19"/>
    <s v="75-84 years"/>
    <n v="1.9"/>
    <n v="1"/>
    <m/>
  </r>
  <r>
    <s v="Drug overdose death rates"/>
    <x v="2"/>
    <n v="2"/>
    <x v="1"/>
    <n v="2"/>
    <x v="4"/>
    <x v="4"/>
    <x v="29"/>
    <x v="29"/>
    <x v="0"/>
    <n v="1"/>
    <s v="85 years and over"/>
    <n v="1.91"/>
    <m/>
    <s v="*"/>
  </r>
  <r>
    <s v="Drug overdose death rates"/>
    <x v="2"/>
    <n v="2"/>
    <x v="1"/>
    <n v="2"/>
    <x v="4"/>
    <x v="4"/>
    <x v="29"/>
    <x v="29"/>
    <x v="1"/>
    <n v="2"/>
    <s v="85 years and over"/>
    <n v="1.91"/>
    <m/>
    <s v="*"/>
  </r>
  <r>
    <s v="Drug overdose death rates"/>
    <x v="2"/>
    <n v="2"/>
    <x v="1"/>
    <n v="2"/>
    <x v="4"/>
    <x v="4"/>
    <x v="29"/>
    <x v="29"/>
    <x v="2"/>
    <n v="3"/>
    <s v="85 years and over"/>
    <n v="1.91"/>
    <m/>
    <s v="*"/>
  </r>
  <r>
    <s v="Drug overdose death rates"/>
    <x v="2"/>
    <n v="2"/>
    <x v="1"/>
    <n v="2"/>
    <x v="4"/>
    <x v="4"/>
    <x v="29"/>
    <x v="29"/>
    <x v="3"/>
    <n v="4"/>
    <s v="85 years and over"/>
    <n v="1.91"/>
    <m/>
    <s v="*"/>
  </r>
  <r>
    <s v="Drug overdose death rates"/>
    <x v="2"/>
    <n v="2"/>
    <x v="1"/>
    <n v="2"/>
    <x v="4"/>
    <x v="4"/>
    <x v="29"/>
    <x v="29"/>
    <x v="4"/>
    <n v="5"/>
    <s v="85 years and over"/>
    <n v="1.91"/>
    <n v="0.5"/>
    <m/>
  </r>
  <r>
    <s v="Drug overdose death rates"/>
    <x v="2"/>
    <n v="2"/>
    <x v="1"/>
    <n v="2"/>
    <x v="4"/>
    <x v="4"/>
    <x v="29"/>
    <x v="29"/>
    <x v="5"/>
    <n v="6"/>
    <s v="85 years and over"/>
    <n v="1.91"/>
    <m/>
    <s v="*"/>
  </r>
  <r>
    <s v="Drug overdose death rates"/>
    <x v="2"/>
    <n v="2"/>
    <x v="1"/>
    <n v="2"/>
    <x v="4"/>
    <x v="4"/>
    <x v="29"/>
    <x v="29"/>
    <x v="6"/>
    <n v="7"/>
    <s v="85 years and over"/>
    <n v="1.91"/>
    <n v="0.6"/>
    <m/>
  </r>
  <r>
    <s v="Drug overdose death rates"/>
    <x v="2"/>
    <n v="2"/>
    <x v="1"/>
    <n v="2"/>
    <x v="4"/>
    <x v="4"/>
    <x v="29"/>
    <x v="29"/>
    <x v="7"/>
    <n v="8"/>
    <s v="85 years and over"/>
    <n v="1.91"/>
    <n v="0.5"/>
    <m/>
  </r>
  <r>
    <s v="Drug overdose death rates"/>
    <x v="2"/>
    <n v="2"/>
    <x v="1"/>
    <n v="2"/>
    <x v="4"/>
    <x v="4"/>
    <x v="29"/>
    <x v="29"/>
    <x v="8"/>
    <n v="9"/>
    <s v="85 years and over"/>
    <n v="1.91"/>
    <n v="0.7"/>
    <m/>
  </r>
  <r>
    <s v="Drug overdose death rates"/>
    <x v="2"/>
    <n v="2"/>
    <x v="1"/>
    <n v="2"/>
    <x v="4"/>
    <x v="4"/>
    <x v="29"/>
    <x v="29"/>
    <x v="9"/>
    <n v="10"/>
    <s v="85 years and over"/>
    <n v="1.91"/>
    <n v="0.5"/>
    <m/>
  </r>
  <r>
    <s v="Drug overdose death rates"/>
    <x v="2"/>
    <n v="2"/>
    <x v="1"/>
    <n v="2"/>
    <x v="4"/>
    <x v="4"/>
    <x v="29"/>
    <x v="29"/>
    <x v="10"/>
    <n v="11"/>
    <s v="85 years and over"/>
    <n v="1.91"/>
    <n v="0.5"/>
    <m/>
  </r>
  <r>
    <s v="Drug overdose death rates"/>
    <x v="2"/>
    <n v="2"/>
    <x v="1"/>
    <n v="2"/>
    <x v="4"/>
    <x v="4"/>
    <x v="29"/>
    <x v="29"/>
    <x v="11"/>
    <n v="12"/>
    <s v="85 years and over"/>
    <n v="1.91"/>
    <n v="0.9"/>
    <m/>
  </r>
  <r>
    <s v="Drug overdose death rates"/>
    <x v="2"/>
    <n v="2"/>
    <x v="1"/>
    <n v="2"/>
    <x v="4"/>
    <x v="4"/>
    <x v="29"/>
    <x v="29"/>
    <x v="12"/>
    <n v="13"/>
    <s v="85 years and over"/>
    <n v="1.91"/>
    <n v="0.7"/>
    <m/>
  </r>
  <r>
    <s v="Drug overdose death rates"/>
    <x v="2"/>
    <n v="2"/>
    <x v="1"/>
    <n v="2"/>
    <x v="4"/>
    <x v="4"/>
    <x v="29"/>
    <x v="29"/>
    <x v="13"/>
    <n v="14"/>
    <s v="85 years and over"/>
    <n v="1.91"/>
    <n v="0.7"/>
    <m/>
  </r>
  <r>
    <s v="Drug overdose death rates"/>
    <x v="2"/>
    <n v="2"/>
    <x v="1"/>
    <n v="2"/>
    <x v="4"/>
    <x v="4"/>
    <x v="29"/>
    <x v="29"/>
    <x v="14"/>
    <n v="15"/>
    <s v="85 years and over"/>
    <n v="1.91"/>
    <n v="0.8"/>
    <m/>
  </r>
  <r>
    <s v="Drug overdose death rates"/>
    <x v="2"/>
    <n v="2"/>
    <x v="1"/>
    <n v="2"/>
    <x v="4"/>
    <x v="4"/>
    <x v="29"/>
    <x v="29"/>
    <x v="15"/>
    <n v="16"/>
    <s v="85 years and over"/>
    <n v="1.91"/>
    <n v="0.7"/>
    <m/>
  </r>
  <r>
    <s v="Drug overdose death rates"/>
    <x v="2"/>
    <n v="2"/>
    <x v="1"/>
    <n v="2"/>
    <x v="4"/>
    <x v="4"/>
    <x v="29"/>
    <x v="29"/>
    <x v="16"/>
    <n v="17"/>
    <s v="85 years and over"/>
    <n v="1.91"/>
    <n v="0.7"/>
    <m/>
  </r>
  <r>
    <s v="Drug overdose death rates"/>
    <x v="2"/>
    <n v="2"/>
    <x v="1"/>
    <n v="2"/>
    <x v="4"/>
    <x v="4"/>
    <x v="29"/>
    <x v="29"/>
    <x v="17"/>
    <n v="18"/>
    <s v="85 years and over"/>
    <n v="1.91"/>
    <n v="0.6"/>
    <m/>
  </r>
  <r>
    <s v="Drug overdose death rates"/>
    <x v="2"/>
    <n v="2"/>
    <x v="1"/>
    <n v="2"/>
    <x v="4"/>
    <x v="4"/>
    <x v="29"/>
    <x v="29"/>
    <x v="18"/>
    <n v="19"/>
    <s v="85 years and over"/>
    <n v="1.91"/>
    <n v="0.9"/>
    <m/>
  </r>
  <r>
    <s v="Drug overdose death rates"/>
    <x v="2"/>
    <n v="2"/>
    <x v="1"/>
    <n v="2"/>
    <x v="1"/>
    <x v="1"/>
    <x v="1"/>
    <x v="1"/>
    <x v="0"/>
    <n v="1"/>
    <s v="All ages"/>
    <n v="1.1000000000000001"/>
    <n v="1.4"/>
    <m/>
  </r>
  <r>
    <s v="Drug overdose death rates"/>
    <x v="2"/>
    <n v="2"/>
    <x v="1"/>
    <n v="2"/>
    <x v="1"/>
    <x v="1"/>
    <x v="1"/>
    <x v="1"/>
    <x v="1"/>
    <n v="2"/>
    <s v="All ages"/>
    <n v="1.1000000000000001"/>
    <n v="1.5"/>
    <m/>
  </r>
  <r>
    <s v="Drug overdose death rates"/>
    <x v="2"/>
    <n v="2"/>
    <x v="1"/>
    <n v="2"/>
    <x v="1"/>
    <x v="1"/>
    <x v="1"/>
    <x v="1"/>
    <x v="2"/>
    <n v="3"/>
    <s v="All ages"/>
    <n v="1.1000000000000001"/>
    <n v="1.7"/>
    <m/>
  </r>
  <r>
    <s v="Drug overdose death rates"/>
    <x v="2"/>
    <n v="2"/>
    <x v="1"/>
    <n v="2"/>
    <x v="1"/>
    <x v="1"/>
    <x v="1"/>
    <x v="1"/>
    <x v="3"/>
    <n v="4"/>
    <s v="All ages"/>
    <n v="1.1000000000000001"/>
    <n v="2"/>
    <m/>
  </r>
  <r>
    <s v="Drug overdose death rates"/>
    <x v="2"/>
    <n v="2"/>
    <x v="1"/>
    <n v="2"/>
    <x v="1"/>
    <x v="1"/>
    <x v="1"/>
    <x v="1"/>
    <x v="4"/>
    <n v="5"/>
    <s v="All ages"/>
    <n v="1.1000000000000001"/>
    <n v="2.2000000000000002"/>
    <m/>
  </r>
  <r>
    <s v="Drug overdose death rates"/>
    <x v="2"/>
    <n v="2"/>
    <x v="1"/>
    <n v="2"/>
    <x v="1"/>
    <x v="1"/>
    <x v="1"/>
    <x v="1"/>
    <x v="5"/>
    <n v="6"/>
    <s v="All ages"/>
    <n v="1.1000000000000001"/>
    <n v="2.2999999999999998"/>
    <m/>
  </r>
  <r>
    <s v="Drug overdose death rates"/>
    <x v="2"/>
    <n v="2"/>
    <x v="1"/>
    <n v="2"/>
    <x v="1"/>
    <x v="1"/>
    <x v="1"/>
    <x v="1"/>
    <x v="6"/>
    <n v="7"/>
    <s v="All ages"/>
    <n v="1.1000000000000001"/>
    <n v="2.4"/>
    <m/>
  </r>
  <r>
    <s v="Drug overdose death rates"/>
    <x v="2"/>
    <n v="2"/>
    <x v="1"/>
    <n v="2"/>
    <x v="1"/>
    <x v="1"/>
    <x v="1"/>
    <x v="1"/>
    <x v="7"/>
    <n v="8"/>
    <s v="All ages"/>
    <n v="1.1000000000000001"/>
    <n v="2.9"/>
    <m/>
  </r>
  <r>
    <s v="Drug overdose death rates"/>
    <x v="2"/>
    <n v="2"/>
    <x v="1"/>
    <n v="2"/>
    <x v="1"/>
    <x v="1"/>
    <x v="1"/>
    <x v="1"/>
    <x v="8"/>
    <n v="9"/>
    <s v="All ages"/>
    <n v="1.1000000000000001"/>
    <n v="3.3"/>
    <m/>
  </r>
  <r>
    <s v="Drug overdose death rates"/>
    <x v="2"/>
    <n v="2"/>
    <x v="1"/>
    <n v="2"/>
    <x v="1"/>
    <x v="1"/>
    <x v="1"/>
    <x v="1"/>
    <x v="9"/>
    <n v="10"/>
    <s v="All ages"/>
    <n v="1.1000000000000001"/>
    <n v="3.7"/>
    <m/>
  </r>
  <r>
    <s v="Drug overdose death rates"/>
    <x v="2"/>
    <n v="2"/>
    <x v="1"/>
    <n v="2"/>
    <x v="1"/>
    <x v="1"/>
    <x v="1"/>
    <x v="1"/>
    <x v="10"/>
    <n v="11"/>
    <s v="All ages"/>
    <n v="1.1000000000000001"/>
    <n v="3.9"/>
    <m/>
  </r>
  <r>
    <s v="Drug overdose death rates"/>
    <x v="2"/>
    <n v="2"/>
    <x v="1"/>
    <n v="2"/>
    <x v="1"/>
    <x v="1"/>
    <x v="1"/>
    <x v="1"/>
    <x v="11"/>
    <n v="12"/>
    <s v="All ages"/>
    <n v="1.1000000000000001"/>
    <n v="4.4000000000000004"/>
    <m/>
  </r>
  <r>
    <s v="Drug overdose death rates"/>
    <x v="2"/>
    <n v="2"/>
    <x v="1"/>
    <n v="2"/>
    <x v="1"/>
    <x v="1"/>
    <x v="1"/>
    <x v="1"/>
    <x v="12"/>
    <n v="13"/>
    <s v="All ages"/>
    <n v="1.1000000000000001"/>
    <n v="4.5"/>
    <m/>
  </r>
  <r>
    <s v="Drug overdose death rates"/>
    <x v="2"/>
    <n v="2"/>
    <x v="1"/>
    <n v="2"/>
    <x v="1"/>
    <x v="1"/>
    <x v="1"/>
    <x v="1"/>
    <x v="13"/>
    <n v="14"/>
    <s v="All ages"/>
    <n v="1.1000000000000001"/>
    <n v="4.0999999999999996"/>
    <m/>
  </r>
  <r>
    <s v="Drug overdose death rates"/>
    <x v="2"/>
    <n v="2"/>
    <x v="1"/>
    <n v="2"/>
    <x v="1"/>
    <x v="1"/>
    <x v="1"/>
    <x v="1"/>
    <x v="14"/>
    <n v="15"/>
    <s v="All ages"/>
    <n v="1.1000000000000001"/>
    <n v="4.0999999999999996"/>
    <m/>
  </r>
  <r>
    <s v="Drug overdose death rates"/>
    <x v="2"/>
    <n v="2"/>
    <x v="1"/>
    <n v="2"/>
    <x v="1"/>
    <x v="1"/>
    <x v="1"/>
    <x v="1"/>
    <x v="15"/>
    <n v="16"/>
    <s v="All ages"/>
    <n v="1.1000000000000001"/>
    <n v="4.3"/>
    <m/>
  </r>
  <r>
    <s v="Drug overdose death rates"/>
    <x v="2"/>
    <n v="2"/>
    <x v="1"/>
    <n v="2"/>
    <x v="1"/>
    <x v="1"/>
    <x v="1"/>
    <x v="1"/>
    <x v="16"/>
    <n v="17"/>
    <s v="All ages"/>
    <n v="1.1000000000000001"/>
    <n v="4.5"/>
    <m/>
  </r>
  <r>
    <s v="Drug overdose death rates"/>
    <x v="2"/>
    <n v="2"/>
    <x v="1"/>
    <n v="2"/>
    <x v="1"/>
    <x v="1"/>
    <x v="1"/>
    <x v="1"/>
    <x v="17"/>
    <n v="18"/>
    <s v="All ages"/>
    <n v="1.1000000000000001"/>
    <n v="5.3"/>
    <m/>
  </r>
  <r>
    <s v="Drug overdose death rates"/>
    <x v="2"/>
    <n v="2"/>
    <x v="1"/>
    <n v="2"/>
    <x v="1"/>
    <x v="1"/>
    <x v="1"/>
    <x v="1"/>
    <x v="18"/>
    <n v="19"/>
    <s v="All ages"/>
    <n v="1.1000000000000001"/>
    <n v="5.2"/>
    <m/>
  </r>
  <r>
    <s v="Drug overdose death rates"/>
    <x v="2"/>
    <n v="2"/>
    <x v="1"/>
    <n v="2"/>
    <x v="1"/>
    <x v="1"/>
    <x v="2"/>
    <x v="2"/>
    <x v="0"/>
    <n v="1"/>
    <s v="All ages"/>
    <n v="1.1000000000000001"/>
    <n v="0.5"/>
    <m/>
  </r>
  <r>
    <s v="Drug overdose death rates"/>
    <x v="2"/>
    <n v="2"/>
    <x v="1"/>
    <n v="2"/>
    <x v="1"/>
    <x v="1"/>
    <x v="2"/>
    <x v="2"/>
    <x v="1"/>
    <n v="2"/>
    <s v="All ages"/>
    <n v="1.1000000000000001"/>
    <n v="0.6"/>
    <m/>
  </r>
  <r>
    <s v="Drug overdose death rates"/>
    <x v="2"/>
    <n v="2"/>
    <x v="1"/>
    <n v="2"/>
    <x v="1"/>
    <x v="1"/>
    <x v="2"/>
    <x v="2"/>
    <x v="2"/>
    <n v="3"/>
    <s v="All ages"/>
    <n v="1.1000000000000001"/>
    <n v="0.8"/>
    <m/>
  </r>
  <r>
    <s v="Drug overdose death rates"/>
    <x v="2"/>
    <n v="2"/>
    <x v="1"/>
    <n v="2"/>
    <x v="1"/>
    <x v="1"/>
    <x v="2"/>
    <x v="2"/>
    <x v="3"/>
    <n v="4"/>
    <s v="All ages"/>
    <n v="1.1000000000000001"/>
    <n v="1.1000000000000001"/>
    <m/>
  </r>
  <r>
    <s v="Drug overdose death rates"/>
    <x v="2"/>
    <n v="2"/>
    <x v="1"/>
    <n v="2"/>
    <x v="1"/>
    <x v="1"/>
    <x v="2"/>
    <x v="2"/>
    <x v="4"/>
    <n v="5"/>
    <s v="All ages"/>
    <n v="1.1000000000000001"/>
    <n v="1.2"/>
    <m/>
  </r>
  <r>
    <s v="Drug overdose death rates"/>
    <x v="2"/>
    <n v="2"/>
    <x v="1"/>
    <n v="2"/>
    <x v="1"/>
    <x v="1"/>
    <x v="2"/>
    <x v="2"/>
    <x v="5"/>
    <n v="6"/>
    <s v="All ages"/>
    <n v="1.1000000000000001"/>
    <n v="1.3"/>
    <m/>
  </r>
  <r>
    <s v="Drug overdose death rates"/>
    <x v="2"/>
    <n v="2"/>
    <x v="1"/>
    <n v="2"/>
    <x v="1"/>
    <x v="1"/>
    <x v="2"/>
    <x v="2"/>
    <x v="6"/>
    <n v="7"/>
    <s v="All ages"/>
    <n v="1.1000000000000001"/>
    <n v="1.5"/>
    <m/>
  </r>
  <r>
    <s v="Drug overdose death rates"/>
    <x v="2"/>
    <n v="2"/>
    <x v="1"/>
    <n v="2"/>
    <x v="1"/>
    <x v="1"/>
    <x v="2"/>
    <x v="2"/>
    <x v="7"/>
    <n v="8"/>
    <s v="All ages"/>
    <n v="1.1000000000000001"/>
    <n v="1.8"/>
    <m/>
  </r>
  <r>
    <s v="Drug overdose death rates"/>
    <x v="2"/>
    <n v="2"/>
    <x v="1"/>
    <n v="2"/>
    <x v="1"/>
    <x v="1"/>
    <x v="2"/>
    <x v="2"/>
    <x v="8"/>
    <n v="9"/>
    <s v="All ages"/>
    <n v="1.1000000000000001"/>
    <n v="2.1"/>
    <m/>
  </r>
  <r>
    <s v="Drug overdose death rates"/>
    <x v="2"/>
    <n v="2"/>
    <x v="1"/>
    <n v="2"/>
    <x v="1"/>
    <x v="1"/>
    <x v="2"/>
    <x v="2"/>
    <x v="9"/>
    <n v="10"/>
    <s v="All ages"/>
    <n v="1.1000000000000001"/>
    <n v="2.2999999999999998"/>
    <m/>
  </r>
  <r>
    <s v="Drug overdose death rates"/>
    <x v="2"/>
    <n v="2"/>
    <x v="1"/>
    <n v="2"/>
    <x v="1"/>
    <x v="1"/>
    <x v="2"/>
    <x v="2"/>
    <x v="10"/>
    <n v="11"/>
    <s v="All ages"/>
    <n v="1.1000000000000001"/>
    <n v="2.5"/>
    <m/>
  </r>
  <r>
    <s v="Drug overdose death rates"/>
    <x v="2"/>
    <n v="2"/>
    <x v="1"/>
    <n v="2"/>
    <x v="1"/>
    <x v="1"/>
    <x v="2"/>
    <x v="2"/>
    <x v="11"/>
    <n v="12"/>
    <s v="All ages"/>
    <n v="1.1000000000000001"/>
    <n v="2.8"/>
    <m/>
  </r>
  <r>
    <s v="Drug overdose death rates"/>
    <x v="2"/>
    <n v="2"/>
    <x v="1"/>
    <n v="2"/>
    <x v="1"/>
    <x v="1"/>
    <x v="2"/>
    <x v="2"/>
    <x v="12"/>
    <n v="13"/>
    <s v="All ages"/>
    <n v="1.1000000000000001"/>
    <n v="3"/>
    <m/>
  </r>
  <r>
    <s v="Drug overdose death rates"/>
    <x v="2"/>
    <n v="2"/>
    <x v="1"/>
    <n v="2"/>
    <x v="1"/>
    <x v="1"/>
    <x v="2"/>
    <x v="2"/>
    <x v="13"/>
    <n v="14"/>
    <s v="All ages"/>
    <n v="1.1000000000000001"/>
    <n v="3"/>
    <m/>
  </r>
  <r>
    <s v="Drug overdose death rates"/>
    <x v="2"/>
    <n v="2"/>
    <x v="1"/>
    <n v="2"/>
    <x v="1"/>
    <x v="1"/>
    <x v="2"/>
    <x v="2"/>
    <x v="14"/>
    <n v="15"/>
    <s v="All ages"/>
    <n v="1.1000000000000001"/>
    <n v="3.1"/>
    <m/>
  </r>
  <r>
    <s v="Drug overdose death rates"/>
    <x v="2"/>
    <n v="2"/>
    <x v="1"/>
    <n v="2"/>
    <x v="1"/>
    <x v="1"/>
    <x v="2"/>
    <x v="2"/>
    <x v="15"/>
    <n v="16"/>
    <s v="All ages"/>
    <n v="1.1000000000000001"/>
    <n v="3.4"/>
    <m/>
  </r>
  <r>
    <s v="Drug overdose death rates"/>
    <x v="2"/>
    <n v="2"/>
    <x v="1"/>
    <n v="2"/>
    <x v="1"/>
    <x v="1"/>
    <x v="2"/>
    <x v="2"/>
    <x v="16"/>
    <n v="17"/>
    <s v="All ages"/>
    <n v="1.1000000000000001"/>
    <n v="3.4"/>
    <m/>
  </r>
  <r>
    <s v="Drug overdose death rates"/>
    <x v="2"/>
    <n v="2"/>
    <x v="1"/>
    <n v="2"/>
    <x v="1"/>
    <x v="1"/>
    <x v="2"/>
    <x v="2"/>
    <x v="17"/>
    <n v="18"/>
    <s v="All ages"/>
    <n v="1.1000000000000001"/>
    <n v="3.7"/>
    <m/>
  </r>
  <r>
    <s v="Drug overdose death rates"/>
    <x v="2"/>
    <n v="2"/>
    <x v="1"/>
    <n v="2"/>
    <x v="1"/>
    <x v="1"/>
    <x v="2"/>
    <x v="2"/>
    <x v="18"/>
    <n v="19"/>
    <s v="All ages"/>
    <n v="1.1000000000000001"/>
    <n v="3.7"/>
    <m/>
  </r>
  <r>
    <s v="Drug overdose death rates"/>
    <x v="2"/>
    <n v="2"/>
    <x v="1"/>
    <n v="2"/>
    <x v="5"/>
    <x v="5"/>
    <x v="30"/>
    <x v="30"/>
    <x v="0"/>
    <n v="1"/>
    <s v="Under 15 years"/>
    <n v="1.2"/>
    <m/>
    <s v="*"/>
  </r>
  <r>
    <s v="Drug overdose death rates"/>
    <x v="2"/>
    <n v="2"/>
    <x v="1"/>
    <n v="2"/>
    <x v="5"/>
    <x v="5"/>
    <x v="30"/>
    <x v="30"/>
    <x v="1"/>
    <n v="2"/>
    <s v="Under 15 years"/>
    <n v="1.2"/>
    <m/>
    <s v="*"/>
  </r>
  <r>
    <s v="Drug overdose death rates"/>
    <x v="2"/>
    <n v="2"/>
    <x v="1"/>
    <n v="2"/>
    <x v="5"/>
    <x v="5"/>
    <x v="30"/>
    <x v="30"/>
    <x v="2"/>
    <n v="3"/>
    <s v="Under 15 years"/>
    <n v="1.2"/>
    <m/>
    <s v="*"/>
  </r>
  <r>
    <s v="Drug overdose death rates"/>
    <x v="2"/>
    <n v="2"/>
    <x v="1"/>
    <n v="2"/>
    <x v="5"/>
    <x v="5"/>
    <x v="30"/>
    <x v="30"/>
    <x v="3"/>
    <n v="4"/>
    <s v="Under 15 years"/>
    <n v="1.2"/>
    <m/>
    <s v="*"/>
  </r>
  <r>
    <s v="Drug overdose death rates"/>
    <x v="2"/>
    <n v="2"/>
    <x v="1"/>
    <n v="2"/>
    <x v="5"/>
    <x v="5"/>
    <x v="30"/>
    <x v="30"/>
    <x v="4"/>
    <n v="5"/>
    <s v="Under 15 years"/>
    <n v="1.2"/>
    <m/>
    <s v="*"/>
  </r>
  <r>
    <s v="Drug overdose death rates"/>
    <x v="2"/>
    <n v="2"/>
    <x v="1"/>
    <n v="2"/>
    <x v="5"/>
    <x v="5"/>
    <x v="30"/>
    <x v="30"/>
    <x v="5"/>
    <n v="6"/>
    <s v="Under 15 years"/>
    <n v="1.2"/>
    <m/>
    <s v="*"/>
  </r>
  <r>
    <s v="Drug overdose death rates"/>
    <x v="2"/>
    <n v="2"/>
    <x v="1"/>
    <n v="2"/>
    <x v="5"/>
    <x v="5"/>
    <x v="30"/>
    <x v="30"/>
    <x v="6"/>
    <n v="7"/>
    <s v="Under 15 years"/>
    <n v="1.2"/>
    <m/>
    <s v="*"/>
  </r>
  <r>
    <s v="Drug overdose death rates"/>
    <x v="2"/>
    <n v="2"/>
    <x v="1"/>
    <n v="2"/>
    <x v="5"/>
    <x v="5"/>
    <x v="30"/>
    <x v="30"/>
    <x v="7"/>
    <n v="8"/>
    <s v="Under 15 years"/>
    <n v="1.2"/>
    <m/>
    <s v="*"/>
  </r>
  <r>
    <s v="Drug overdose death rates"/>
    <x v="2"/>
    <n v="2"/>
    <x v="1"/>
    <n v="2"/>
    <x v="5"/>
    <x v="5"/>
    <x v="30"/>
    <x v="30"/>
    <x v="8"/>
    <n v="9"/>
    <s v="Under 15 years"/>
    <n v="1.2"/>
    <m/>
    <s v="*"/>
  </r>
  <r>
    <s v="Drug overdose death rates"/>
    <x v="2"/>
    <n v="2"/>
    <x v="1"/>
    <n v="2"/>
    <x v="5"/>
    <x v="5"/>
    <x v="30"/>
    <x v="30"/>
    <x v="9"/>
    <n v="10"/>
    <s v="Under 15 years"/>
    <n v="1.2"/>
    <n v="0.1"/>
    <m/>
  </r>
  <r>
    <s v="Drug overdose death rates"/>
    <x v="2"/>
    <n v="2"/>
    <x v="1"/>
    <n v="2"/>
    <x v="5"/>
    <x v="5"/>
    <x v="30"/>
    <x v="30"/>
    <x v="10"/>
    <n v="11"/>
    <s v="Under 15 years"/>
    <n v="1.2"/>
    <n v="0.1"/>
    <m/>
  </r>
  <r>
    <s v="Drug overdose death rates"/>
    <x v="2"/>
    <n v="2"/>
    <x v="1"/>
    <n v="2"/>
    <x v="5"/>
    <x v="5"/>
    <x v="30"/>
    <x v="30"/>
    <x v="11"/>
    <n v="12"/>
    <s v="Under 15 years"/>
    <n v="1.2"/>
    <n v="0.1"/>
    <m/>
  </r>
  <r>
    <s v="Drug overdose death rates"/>
    <x v="2"/>
    <n v="2"/>
    <x v="1"/>
    <n v="2"/>
    <x v="5"/>
    <x v="5"/>
    <x v="30"/>
    <x v="30"/>
    <x v="12"/>
    <n v="13"/>
    <s v="Under 15 years"/>
    <n v="1.2"/>
    <n v="0.1"/>
    <m/>
  </r>
  <r>
    <s v="Drug overdose death rates"/>
    <x v="2"/>
    <n v="2"/>
    <x v="1"/>
    <n v="2"/>
    <x v="5"/>
    <x v="5"/>
    <x v="30"/>
    <x v="30"/>
    <x v="13"/>
    <n v="14"/>
    <s v="Under 15 years"/>
    <n v="1.2"/>
    <n v="0.1"/>
    <m/>
  </r>
  <r>
    <s v="Drug overdose death rates"/>
    <x v="2"/>
    <n v="2"/>
    <x v="1"/>
    <n v="2"/>
    <x v="5"/>
    <x v="5"/>
    <x v="30"/>
    <x v="30"/>
    <x v="14"/>
    <n v="15"/>
    <s v="Under 15 years"/>
    <n v="1.2"/>
    <n v="0.1"/>
    <m/>
  </r>
  <r>
    <s v="Drug overdose death rates"/>
    <x v="2"/>
    <n v="2"/>
    <x v="1"/>
    <n v="2"/>
    <x v="5"/>
    <x v="5"/>
    <x v="30"/>
    <x v="30"/>
    <x v="15"/>
    <n v="16"/>
    <s v="Under 15 years"/>
    <n v="1.2"/>
    <n v="0.1"/>
    <m/>
  </r>
  <r>
    <s v="Drug overdose death rates"/>
    <x v="2"/>
    <n v="2"/>
    <x v="1"/>
    <n v="2"/>
    <x v="5"/>
    <x v="5"/>
    <x v="30"/>
    <x v="30"/>
    <x v="16"/>
    <n v="17"/>
    <s v="Under 15 years"/>
    <n v="1.2"/>
    <n v="0.1"/>
    <m/>
  </r>
  <r>
    <s v="Drug overdose death rates"/>
    <x v="2"/>
    <n v="2"/>
    <x v="1"/>
    <n v="2"/>
    <x v="5"/>
    <x v="5"/>
    <x v="30"/>
    <x v="30"/>
    <x v="17"/>
    <n v="18"/>
    <s v="Under 15 years"/>
    <n v="1.2"/>
    <n v="0.1"/>
    <m/>
  </r>
  <r>
    <s v="Drug overdose death rates"/>
    <x v="2"/>
    <n v="2"/>
    <x v="1"/>
    <n v="2"/>
    <x v="5"/>
    <x v="5"/>
    <x v="30"/>
    <x v="30"/>
    <x v="18"/>
    <n v="19"/>
    <s v="Under 15 years"/>
    <n v="1.2"/>
    <m/>
    <s v="*"/>
  </r>
  <r>
    <s v="Drug overdose death rates"/>
    <x v="2"/>
    <n v="2"/>
    <x v="1"/>
    <n v="2"/>
    <x v="5"/>
    <x v="5"/>
    <x v="31"/>
    <x v="31"/>
    <x v="0"/>
    <n v="1"/>
    <s v="15-24 years"/>
    <n v="1.3"/>
    <n v="0.7"/>
    <m/>
  </r>
  <r>
    <s v="Drug overdose death rates"/>
    <x v="2"/>
    <n v="2"/>
    <x v="1"/>
    <n v="2"/>
    <x v="5"/>
    <x v="5"/>
    <x v="31"/>
    <x v="31"/>
    <x v="1"/>
    <n v="2"/>
    <s v="15-24 years"/>
    <n v="1.3"/>
    <n v="0.8"/>
    <m/>
  </r>
  <r>
    <s v="Drug overdose death rates"/>
    <x v="2"/>
    <n v="2"/>
    <x v="1"/>
    <n v="2"/>
    <x v="5"/>
    <x v="5"/>
    <x v="31"/>
    <x v="31"/>
    <x v="2"/>
    <n v="3"/>
    <s v="15-24 years"/>
    <n v="1.3"/>
    <n v="1.3"/>
    <m/>
  </r>
  <r>
    <s v="Drug overdose death rates"/>
    <x v="2"/>
    <n v="2"/>
    <x v="1"/>
    <n v="2"/>
    <x v="5"/>
    <x v="5"/>
    <x v="31"/>
    <x v="31"/>
    <x v="3"/>
    <n v="4"/>
    <s v="15-24 years"/>
    <n v="1.3"/>
    <n v="1.3"/>
    <m/>
  </r>
  <r>
    <s v="Drug overdose death rates"/>
    <x v="2"/>
    <n v="2"/>
    <x v="1"/>
    <n v="2"/>
    <x v="5"/>
    <x v="5"/>
    <x v="31"/>
    <x v="31"/>
    <x v="4"/>
    <n v="5"/>
    <s v="15-24 years"/>
    <n v="1.3"/>
    <n v="1.7"/>
    <m/>
  </r>
  <r>
    <s v="Drug overdose death rates"/>
    <x v="2"/>
    <n v="2"/>
    <x v="1"/>
    <n v="2"/>
    <x v="5"/>
    <x v="5"/>
    <x v="31"/>
    <x v="31"/>
    <x v="5"/>
    <n v="6"/>
    <s v="15-24 years"/>
    <n v="1.3"/>
    <n v="1.8"/>
    <m/>
  </r>
  <r>
    <s v="Drug overdose death rates"/>
    <x v="2"/>
    <n v="2"/>
    <x v="1"/>
    <n v="2"/>
    <x v="5"/>
    <x v="5"/>
    <x v="31"/>
    <x v="31"/>
    <x v="6"/>
    <n v="7"/>
    <s v="15-24 years"/>
    <n v="1.3"/>
    <n v="1.9"/>
    <m/>
  </r>
  <r>
    <s v="Drug overdose death rates"/>
    <x v="2"/>
    <n v="2"/>
    <x v="1"/>
    <n v="2"/>
    <x v="5"/>
    <x v="5"/>
    <x v="31"/>
    <x v="31"/>
    <x v="7"/>
    <n v="8"/>
    <s v="15-24 years"/>
    <n v="1.3"/>
    <n v="2.2999999999999998"/>
    <m/>
  </r>
  <r>
    <s v="Drug overdose death rates"/>
    <x v="2"/>
    <n v="2"/>
    <x v="1"/>
    <n v="2"/>
    <x v="5"/>
    <x v="5"/>
    <x v="31"/>
    <x v="31"/>
    <x v="8"/>
    <n v="9"/>
    <s v="15-24 years"/>
    <n v="1.3"/>
    <n v="2.6"/>
    <m/>
  </r>
  <r>
    <s v="Drug overdose death rates"/>
    <x v="2"/>
    <n v="2"/>
    <x v="1"/>
    <n v="2"/>
    <x v="5"/>
    <x v="5"/>
    <x v="31"/>
    <x v="31"/>
    <x v="9"/>
    <n v="10"/>
    <s v="15-24 years"/>
    <n v="1.3"/>
    <n v="3"/>
    <m/>
  </r>
  <r>
    <s v="Drug overdose death rates"/>
    <x v="2"/>
    <n v="2"/>
    <x v="1"/>
    <n v="2"/>
    <x v="5"/>
    <x v="5"/>
    <x v="31"/>
    <x v="31"/>
    <x v="10"/>
    <n v="11"/>
    <s v="15-24 years"/>
    <n v="1.3"/>
    <n v="2.8"/>
    <m/>
  </r>
  <r>
    <s v="Drug overdose death rates"/>
    <x v="2"/>
    <n v="2"/>
    <x v="1"/>
    <n v="2"/>
    <x v="5"/>
    <x v="5"/>
    <x v="31"/>
    <x v="31"/>
    <x v="11"/>
    <n v="12"/>
    <s v="15-24 years"/>
    <n v="1.3"/>
    <n v="3.5"/>
    <m/>
  </r>
  <r>
    <s v="Drug overdose death rates"/>
    <x v="2"/>
    <n v="2"/>
    <x v="1"/>
    <n v="2"/>
    <x v="5"/>
    <x v="5"/>
    <x v="31"/>
    <x v="31"/>
    <x v="12"/>
    <n v="13"/>
    <s v="15-24 years"/>
    <n v="1.3"/>
    <n v="3.3"/>
    <m/>
  </r>
  <r>
    <s v="Drug overdose death rates"/>
    <x v="2"/>
    <n v="2"/>
    <x v="1"/>
    <n v="2"/>
    <x v="5"/>
    <x v="5"/>
    <x v="31"/>
    <x v="31"/>
    <x v="13"/>
    <n v="14"/>
    <s v="15-24 years"/>
    <n v="1.3"/>
    <n v="2.7"/>
    <m/>
  </r>
  <r>
    <s v="Drug overdose death rates"/>
    <x v="2"/>
    <n v="2"/>
    <x v="1"/>
    <n v="2"/>
    <x v="5"/>
    <x v="5"/>
    <x v="31"/>
    <x v="31"/>
    <x v="14"/>
    <n v="15"/>
    <s v="15-24 years"/>
    <n v="1.3"/>
    <n v="2.6"/>
    <m/>
  </r>
  <r>
    <s v="Drug overdose death rates"/>
    <x v="2"/>
    <n v="2"/>
    <x v="1"/>
    <n v="2"/>
    <x v="5"/>
    <x v="5"/>
    <x v="31"/>
    <x v="31"/>
    <x v="15"/>
    <n v="16"/>
    <s v="15-24 years"/>
    <n v="1.3"/>
    <n v="2.2999999999999998"/>
    <m/>
  </r>
  <r>
    <s v="Drug overdose death rates"/>
    <x v="2"/>
    <n v="2"/>
    <x v="1"/>
    <n v="2"/>
    <x v="5"/>
    <x v="5"/>
    <x v="31"/>
    <x v="31"/>
    <x v="16"/>
    <n v="17"/>
    <s v="15-24 years"/>
    <n v="1.3"/>
    <n v="2.2000000000000002"/>
    <m/>
  </r>
  <r>
    <s v="Drug overdose death rates"/>
    <x v="2"/>
    <n v="2"/>
    <x v="1"/>
    <n v="2"/>
    <x v="5"/>
    <x v="5"/>
    <x v="31"/>
    <x v="31"/>
    <x v="17"/>
    <n v="18"/>
    <s v="15-24 years"/>
    <n v="1.3"/>
    <n v="3.3"/>
    <m/>
  </r>
  <r>
    <s v="Drug overdose death rates"/>
    <x v="2"/>
    <n v="2"/>
    <x v="1"/>
    <n v="2"/>
    <x v="5"/>
    <x v="5"/>
    <x v="31"/>
    <x v="31"/>
    <x v="18"/>
    <n v="19"/>
    <s v="15-24 years"/>
    <n v="1.3"/>
    <n v="2.8"/>
    <m/>
  </r>
  <r>
    <s v="Drug overdose death rates"/>
    <x v="2"/>
    <n v="2"/>
    <x v="1"/>
    <n v="2"/>
    <x v="5"/>
    <x v="5"/>
    <x v="32"/>
    <x v="32"/>
    <x v="0"/>
    <n v="1"/>
    <s v="25-34 years"/>
    <n v="1.4"/>
    <n v="2"/>
    <m/>
  </r>
  <r>
    <s v="Drug overdose death rates"/>
    <x v="2"/>
    <n v="2"/>
    <x v="1"/>
    <n v="2"/>
    <x v="5"/>
    <x v="5"/>
    <x v="32"/>
    <x v="32"/>
    <x v="1"/>
    <n v="2"/>
    <s v="25-34 years"/>
    <n v="1.4"/>
    <n v="1.9"/>
    <m/>
  </r>
  <r>
    <s v="Drug overdose death rates"/>
    <x v="2"/>
    <n v="2"/>
    <x v="1"/>
    <n v="2"/>
    <x v="5"/>
    <x v="5"/>
    <x v="32"/>
    <x v="32"/>
    <x v="2"/>
    <n v="3"/>
    <s v="25-34 years"/>
    <n v="1.4"/>
    <n v="2"/>
    <m/>
  </r>
  <r>
    <s v="Drug overdose death rates"/>
    <x v="2"/>
    <n v="2"/>
    <x v="1"/>
    <n v="2"/>
    <x v="5"/>
    <x v="5"/>
    <x v="32"/>
    <x v="32"/>
    <x v="3"/>
    <n v="4"/>
    <s v="25-34 years"/>
    <n v="1.4"/>
    <n v="2.7"/>
    <m/>
  </r>
  <r>
    <s v="Drug overdose death rates"/>
    <x v="2"/>
    <n v="2"/>
    <x v="1"/>
    <n v="2"/>
    <x v="5"/>
    <x v="5"/>
    <x v="32"/>
    <x v="32"/>
    <x v="4"/>
    <n v="5"/>
    <s v="25-34 years"/>
    <n v="1.4"/>
    <n v="2.9"/>
    <m/>
  </r>
  <r>
    <s v="Drug overdose death rates"/>
    <x v="2"/>
    <n v="2"/>
    <x v="1"/>
    <n v="2"/>
    <x v="5"/>
    <x v="5"/>
    <x v="32"/>
    <x v="32"/>
    <x v="5"/>
    <n v="6"/>
    <s v="25-34 years"/>
    <n v="1.4"/>
    <n v="2.9"/>
    <m/>
  </r>
  <r>
    <s v="Drug overdose death rates"/>
    <x v="2"/>
    <n v="2"/>
    <x v="1"/>
    <n v="2"/>
    <x v="5"/>
    <x v="5"/>
    <x v="32"/>
    <x v="32"/>
    <x v="6"/>
    <n v="7"/>
    <s v="25-34 years"/>
    <n v="1.4"/>
    <n v="3.4"/>
    <m/>
  </r>
  <r>
    <s v="Drug overdose death rates"/>
    <x v="2"/>
    <n v="2"/>
    <x v="1"/>
    <n v="2"/>
    <x v="5"/>
    <x v="5"/>
    <x v="32"/>
    <x v="32"/>
    <x v="7"/>
    <n v="8"/>
    <s v="25-34 years"/>
    <n v="1.4"/>
    <n v="4.4000000000000004"/>
    <m/>
  </r>
  <r>
    <s v="Drug overdose death rates"/>
    <x v="2"/>
    <n v="2"/>
    <x v="1"/>
    <n v="2"/>
    <x v="5"/>
    <x v="5"/>
    <x v="32"/>
    <x v="32"/>
    <x v="8"/>
    <n v="9"/>
    <s v="25-34 years"/>
    <n v="1.4"/>
    <n v="5.2"/>
    <m/>
  </r>
  <r>
    <s v="Drug overdose death rates"/>
    <x v="2"/>
    <n v="2"/>
    <x v="1"/>
    <n v="2"/>
    <x v="5"/>
    <x v="5"/>
    <x v="32"/>
    <x v="32"/>
    <x v="9"/>
    <n v="10"/>
    <s v="25-34 years"/>
    <n v="1.4"/>
    <n v="5.9"/>
    <m/>
  </r>
  <r>
    <s v="Drug overdose death rates"/>
    <x v="2"/>
    <n v="2"/>
    <x v="1"/>
    <n v="2"/>
    <x v="5"/>
    <x v="5"/>
    <x v="32"/>
    <x v="32"/>
    <x v="10"/>
    <n v="11"/>
    <s v="25-34 years"/>
    <n v="1.4"/>
    <n v="6.3"/>
    <m/>
  </r>
  <r>
    <s v="Drug overdose death rates"/>
    <x v="2"/>
    <n v="2"/>
    <x v="1"/>
    <n v="2"/>
    <x v="5"/>
    <x v="5"/>
    <x v="32"/>
    <x v="32"/>
    <x v="11"/>
    <n v="12"/>
    <s v="25-34 years"/>
    <n v="1.4"/>
    <n v="7.1"/>
    <m/>
  </r>
  <r>
    <s v="Drug overdose death rates"/>
    <x v="2"/>
    <n v="2"/>
    <x v="1"/>
    <n v="2"/>
    <x v="5"/>
    <x v="5"/>
    <x v="32"/>
    <x v="32"/>
    <x v="12"/>
    <n v="13"/>
    <s v="25-34 years"/>
    <n v="1.4"/>
    <n v="7.5"/>
    <m/>
  </r>
  <r>
    <s v="Drug overdose death rates"/>
    <x v="2"/>
    <n v="2"/>
    <x v="1"/>
    <n v="2"/>
    <x v="5"/>
    <x v="5"/>
    <x v="32"/>
    <x v="32"/>
    <x v="13"/>
    <n v="14"/>
    <s v="25-34 years"/>
    <n v="1.4"/>
    <n v="6.3"/>
    <m/>
  </r>
  <r>
    <s v="Drug overdose death rates"/>
    <x v="2"/>
    <n v="2"/>
    <x v="1"/>
    <n v="2"/>
    <x v="5"/>
    <x v="5"/>
    <x v="32"/>
    <x v="32"/>
    <x v="14"/>
    <n v="15"/>
    <s v="25-34 years"/>
    <n v="1.4"/>
    <n v="6.4"/>
    <m/>
  </r>
  <r>
    <s v="Drug overdose death rates"/>
    <x v="2"/>
    <n v="2"/>
    <x v="1"/>
    <n v="2"/>
    <x v="5"/>
    <x v="5"/>
    <x v="32"/>
    <x v="32"/>
    <x v="15"/>
    <n v="16"/>
    <s v="25-34 years"/>
    <n v="1.4"/>
    <n v="6.5"/>
    <m/>
  </r>
  <r>
    <s v="Drug overdose death rates"/>
    <x v="2"/>
    <n v="2"/>
    <x v="1"/>
    <n v="2"/>
    <x v="5"/>
    <x v="5"/>
    <x v="32"/>
    <x v="32"/>
    <x v="16"/>
    <n v="17"/>
    <s v="25-34 years"/>
    <n v="1.4"/>
    <n v="7"/>
    <m/>
  </r>
  <r>
    <s v="Drug overdose death rates"/>
    <x v="2"/>
    <n v="2"/>
    <x v="1"/>
    <n v="2"/>
    <x v="5"/>
    <x v="5"/>
    <x v="32"/>
    <x v="32"/>
    <x v="17"/>
    <n v="18"/>
    <s v="25-34 years"/>
    <n v="1.4"/>
    <n v="8.4"/>
    <m/>
  </r>
  <r>
    <s v="Drug overdose death rates"/>
    <x v="2"/>
    <n v="2"/>
    <x v="1"/>
    <n v="2"/>
    <x v="5"/>
    <x v="5"/>
    <x v="32"/>
    <x v="32"/>
    <x v="18"/>
    <n v="19"/>
    <s v="25-34 years"/>
    <n v="1.4"/>
    <n v="8.3000000000000007"/>
    <m/>
  </r>
  <r>
    <s v="Drug overdose death rates"/>
    <x v="2"/>
    <n v="2"/>
    <x v="1"/>
    <n v="2"/>
    <x v="5"/>
    <x v="5"/>
    <x v="33"/>
    <x v="33"/>
    <x v="0"/>
    <n v="1"/>
    <s v="35-44 years"/>
    <n v="1.5"/>
    <n v="3.6"/>
    <m/>
  </r>
  <r>
    <s v="Drug overdose death rates"/>
    <x v="2"/>
    <n v="2"/>
    <x v="1"/>
    <n v="2"/>
    <x v="5"/>
    <x v="5"/>
    <x v="33"/>
    <x v="33"/>
    <x v="1"/>
    <n v="2"/>
    <s v="35-44 years"/>
    <n v="1.5"/>
    <n v="3.4"/>
    <m/>
  </r>
  <r>
    <s v="Drug overdose death rates"/>
    <x v="2"/>
    <n v="2"/>
    <x v="1"/>
    <n v="2"/>
    <x v="5"/>
    <x v="5"/>
    <x v="33"/>
    <x v="33"/>
    <x v="2"/>
    <n v="3"/>
    <s v="35-44 years"/>
    <n v="1.5"/>
    <n v="3.7"/>
    <m/>
  </r>
  <r>
    <s v="Drug overdose death rates"/>
    <x v="2"/>
    <n v="2"/>
    <x v="1"/>
    <n v="2"/>
    <x v="5"/>
    <x v="5"/>
    <x v="33"/>
    <x v="33"/>
    <x v="3"/>
    <n v="4"/>
    <s v="35-44 years"/>
    <n v="1.5"/>
    <n v="4.4000000000000004"/>
    <m/>
  </r>
  <r>
    <s v="Drug overdose death rates"/>
    <x v="2"/>
    <n v="2"/>
    <x v="1"/>
    <n v="2"/>
    <x v="5"/>
    <x v="5"/>
    <x v="33"/>
    <x v="33"/>
    <x v="4"/>
    <n v="5"/>
    <s v="35-44 years"/>
    <n v="1.5"/>
    <n v="4.5"/>
    <m/>
  </r>
  <r>
    <s v="Drug overdose death rates"/>
    <x v="2"/>
    <n v="2"/>
    <x v="1"/>
    <n v="2"/>
    <x v="5"/>
    <x v="5"/>
    <x v="33"/>
    <x v="33"/>
    <x v="5"/>
    <n v="6"/>
    <s v="35-44 years"/>
    <n v="1.5"/>
    <n v="4.5"/>
    <m/>
  </r>
  <r>
    <s v="Drug overdose death rates"/>
    <x v="2"/>
    <n v="2"/>
    <x v="1"/>
    <n v="2"/>
    <x v="5"/>
    <x v="5"/>
    <x v="33"/>
    <x v="33"/>
    <x v="6"/>
    <n v="7"/>
    <s v="35-44 years"/>
    <n v="1.5"/>
    <n v="4.4000000000000004"/>
    <m/>
  </r>
  <r>
    <s v="Drug overdose death rates"/>
    <x v="2"/>
    <n v="2"/>
    <x v="1"/>
    <n v="2"/>
    <x v="5"/>
    <x v="5"/>
    <x v="33"/>
    <x v="33"/>
    <x v="7"/>
    <n v="8"/>
    <s v="35-44 years"/>
    <n v="1.5"/>
    <n v="5.3"/>
    <m/>
  </r>
  <r>
    <s v="Drug overdose death rates"/>
    <x v="2"/>
    <n v="2"/>
    <x v="1"/>
    <n v="2"/>
    <x v="5"/>
    <x v="5"/>
    <x v="33"/>
    <x v="33"/>
    <x v="8"/>
    <n v="9"/>
    <s v="35-44 years"/>
    <n v="1.5"/>
    <n v="5.8"/>
    <m/>
  </r>
  <r>
    <s v="Drug overdose death rates"/>
    <x v="2"/>
    <n v="2"/>
    <x v="1"/>
    <n v="2"/>
    <x v="5"/>
    <x v="5"/>
    <x v="33"/>
    <x v="33"/>
    <x v="9"/>
    <n v="10"/>
    <s v="35-44 years"/>
    <n v="1.5"/>
    <n v="6.3"/>
    <m/>
  </r>
  <r>
    <s v="Drug overdose death rates"/>
    <x v="2"/>
    <n v="2"/>
    <x v="1"/>
    <n v="2"/>
    <x v="5"/>
    <x v="5"/>
    <x v="33"/>
    <x v="33"/>
    <x v="10"/>
    <n v="11"/>
    <s v="35-44 years"/>
    <n v="1.5"/>
    <n v="6.6"/>
    <m/>
  </r>
  <r>
    <s v="Drug overdose death rates"/>
    <x v="2"/>
    <n v="2"/>
    <x v="1"/>
    <n v="2"/>
    <x v="5"/>
    <x v="5"/>
    <x v="33"/>
    <x v="33"/>
    <x v="11"/>
    <n v="12"/>
    <s v="35-44 years"/>
    <n v="1.5"/>
    <n v="7.5"/>
    <m/>
  </r>
  <r>
    <s v="Drug overdose death rates"/>
    <x v="2"/>
    <n v="2"/>
    <x v="1"/>
    <n v="2"/>
    <x v="5"/>
    <x v="5"/>
    <x v="33"/>
    <x v="33"/>
    <x v="12"/>
    <n v="13"/>
    <s v="35-44 years"/>
    <n v="1.5"/>
    <n v="7.7"/>
    <m/>
  </r>
  <r>
    <s v="Drug overdose death rates"/>
    <x v="2"/>
    <n v="2"/>
    <x v="1"/>
    <n v="2"/>
    <x v="5"/>
    <x v="5"/>
    <x v="33"/>
    <x v="33"/>
    <x v="13"/>
    <n v="14"/>
    <s v="35-44 years"/>
    <n v="1.5"/>
    <n v="7.1"/>
    <m/>
  </r>
  <r>
    <s v="Drug overdose death rates"/>
    <x v="2"/>
    <n v="2"/>
    <x v="1"/>
    <n v="2"/>
    <x v="5"/>
    <x v="5"/>
    <x v="33"/>
    <x v="33"/>
    <x v="14"/>
    <n v="15"/>
    <s v="35-44 years"/>
    <n v="1.5"/>
    <n v="6.6"/>
    <m/>
  </r>
  <r>
    <s v="Drug overdose death rates"/>
    <x v="2"/>
    <n v="2"/>
    <x v="1"/>
    <n v="2"/>
    <x v="5"/>
    <x v="5"/>
    <x v="33"/>
    <x v="33"/>
    <x v="15"/>
    <n v="16"/>
    <s v="35-44 years"/>
    <n v="1.5"/>
    <n v="7.2"/>
    <m/>
  </r>
  <r>
    <s v="Drug overdose death rates"/>
    <x v="2"/>
    <n v="2"/>
    <x v="1"/>
    <n v="2"/>
    <x v="5"/>
    <x v="5"/>
    <x v="33"/>
    <x v="33"/>
    <x v="16"/>
    <n v="17"/>
    <s v="35-44 years"/>
    <n v="1.5"/>
    <n v="7.8"/>
    <m/>
  </r>
  <r>
    <s v="Drug overdose death rates"/>
    <x v="2"/>
    <n v="2"/>
    <x v="1"/>
    <n v="2"/>
    <x v="5"/>
    <x v="5"/>
    <x v="33"/>
    <x v="33"/>
    <x v="17"/>
    <n v="18"/>
    <s v="35-44 years"/>
    <n v="1.5"/>
    <n v="9.1"/>
    <m/>
  </r>
  <r>
    <s v="Drug overdose death rates"/>
    <x v="2"/>
    <n v="2"/>
    <x v="1"/>
    <n v="2"/>
    <x v="5"/>
    <x v="5"/>
    <x v="33"/>
    <x v="33"/>
    <x v="18"/>
    <n v="19"/>
    <s v="35-44 years"/>
    <n v="1.5"/>
    <n v="9.5"/>
    <m/>
  </r>
  <r>
    <s v="Drug overdose death rates"/>
    <x v="2"/>
    <n v="2"/>
    <x v="1"/>
    <n v="2"/>
    <x v="5"/>
    <x v="5"/>
    <x v="34"/>
    <x v="34"/>
    <x v="0"/>
    <n v="1"/>
    <s v="45-54 years"/>
    <n v="1.6"/>
    <n v="2.8"/>
    <m/>
  </r>
  <r>
    <s v="Drug overdose death rates"/>
    <x v="2"/>
    <n v="2"/>
    <x v="1"/>
    <n v="2"/>
    <x v="5"/>
    <x v="5"/>
    <x v="34"/>
    <x v="34"/>
    <x v="1"/>
    <n v="2"/>
    <s v="45-54 years"/>
    <n v="1.6"/>
    <n v="3.1"/>
    <m/>
  </r>
  <r>
    <s v="Drug overdose death rates"/>
    <x v="2"/>
    <n v="2"/>
    <x v="1"/>
    <n v="2"/>
    <x v="5"/>
    <x v="5"/>
    <x v="34"/>
    <x v="34"/>
    <x v="2"/>
    <n v="3"/>
    <s v="45-54 years"/>
    <n v="1.6"/>
    <n v="3.3"/>
    <m/>
  </r>
  <r>
    <s v="Drug overdose death rates"/>
    <x v="2"/>
    <n v="2"/>
    <x v="1"/>
    <n v="2"/>
    <x v="5"/>
    <x v="5"/>
    <x v="34"/>
    <x v="34"/>
    <x v="3"/>
    <n v="4"/>
    <s v="45-54 years"/>
    <n v="1.6"/>
    <n v="4.2"/>
    <m/>
  </r>
  <r>
    <s v="Drug overdose death rates"/>
    <x v="2"/>
    <n v="2"/>
    <x v="1"/>
    <n v="2"/>
    <x v="5"/>
    <x v="5"/>
    <x v="34"/>
    <x v="34"/>
    <x v="4"/>
    <n v="5"/>
    <s v="45-54 years"/>
    <n v="1.6"/>
    <n v="4.5"/>
    <m/>
  </r>
  <r>
    <s v="Drug overdose death rates"/>
    <x v="2"/>
    <n v="2"/>
    <x v="1"/>
    <n v="2"/>
    <x v="5"/>
    <x v="5"/>
    <x v="34"/>
    <x v="34"/>
    <x v="5"/>
    <n v="6"/>
    <s v="45-54 years"/>
    <n v="1.6"/>
    <n v="4.7"/>
    <m/>
  </r>
  <r>
    <s v="Drug overdose death rates"/>
    <x v="2"/>
    <n v="2"/>
    <x v="1"/>
    <n v="2"/>
    <x v="5"/>
    <x v="5"/>
    <x v="34"/>
    <x v="34"/>
    <x v="6"/>
    <n v="7"/>
    <s v="45-54 years"/>
    <n v="1.6"/>
    <n v="5.3"/>
    <m/>
  </r>
  <r>
    <s v="Drug overdose death rates"/>
    <x v="2"/>
    <n v="2"/>
    <x v="1"/>
    <n v="2"/>
    <x v="5"/>
    <x v="5"/>
    <x v="34"/>
    <x v="34"/>
    <x v="7"/>
    <n v="8"/>
    <s v="45-54 years"/>
    <n v="1.6"/>
    <n v="5.8"/>
    <m/>
  </r>
  <r>
    <s v="Drug overdose death rates"/>
    <x v="2"/>
    <n v="2"/>
    <x v="1"/>
    <n v="2"/>
    <x v="5"/>
    <x v="5"/>
    <x v="34"/>
    <x v="34"/>
    <x v="8"/>
    <n v="9"/>
    <s v="45-54 years"/>
    <n v="1.6"/>
    <n v="6.4"/>
    <m/>
  </r>
  <r>
    <s v="Drug overdose death rates"/>
    <x v="2"/>
    <n v="2"/>
    <x v="1"/>
    <n v="2"/>
    <x v="5"/>
    <x v="5"/>
    <x v="34"/>
    <x v="34"/>
    <x v="9"/>
    <n v="10"/>
    <s v="45-54 years"/>
    <n v="1.6"/>
    <n v="7.4"/>
    <m/>
  </r>
  <r>
    <s v="Drug overdose death rates"/>
    <x v="2"/>
    <n v="2"/>
    <x v="1"/>
    <n v="2"/>
    <x v="5"/>
    <x v="5"/>
    <x v="34"/>
    <x v="34"/>
    <x v="10"/>
    <n v="11"/>
    <s v="45-54 years"/>
    <n v="1.6"/>
    <n v="7.6"/>
    <m/>
  </r>
  <r>
    <s v="Drug overdose death rates"/>
    <x v="2"/>
    <n v="2"/>
    <x v="1"/>
    <n v="2"/>
    <x v="5"/>
    <x v="5"/>
    <x v="34"/>
    <x v="34"/>
    <x v="11"/>
    <n v="12"/>
    <s v="45-54 years"/>
    <n v="1.6"/>
    <n v="8.3000000000000007"/>
    <m/>
  </r>
  <r>
    <s v="Drug overdose death rates"/>
    <x v="2"/>
    <n v="2"/>
    <x v="1"/>
    <n v="2"/>
    <x v="5"/>
    <x v="5"/>
    <x v="34"/>
    <x v="34"/>
    <x v="12"/>
    <n v="13"/>
    <s v="45-54 years"/>
    <n v="1.6"/>
    <n v="8.6"/>
    <m/>
  </r>
  <r>
    <s v="Drug overdose death rates"/>
    <x v="2"/>
    <n v="2"/>
    <x v="1"/>
    <n v="2"/>
    <x v="5"/>
    <x v="5"/>
    <x v="34"/>
    <x v="34"/>
    <x v="13"/>
    <n v="14"/>
    <s v="45-54 years"/>
    <n v="1.6"/>
    <n v="8"/>
    <m/>
  </r>
  <r>
    <s v="Drug overdose death rates"/>
    <x v="2"/>
    <n v="2"/>
    <x v="1"/>
    <n v="2"/>
    <x v="5"/>
    <x v="5"/>
    <x v="34"/>
    <x v="34"/>
    <x v="14"/>
    <n v="15"/>
    <s v="45-54 years"/>
    <n v="1.6"/>
    <n v="8.1999999999999993"/>
    <m/>
  </r>
  <r>
    <s v="Drug overdose death rates"/>
    <x v="2"/>
    <n v="2"/>
    <x v="1"/>
    <n v="2"/>
    <x v="5"/>
    <x v="5"/>
    <x v="34"/>
    <x v="34"/>
    <x v="15"/>
    <n v="16"/>
    <s v="45-54 years"/>
    <n v="1.6"/>
    <n v="8.4"/>
    <m/>
  </r>
  <r>
    <s v="Drug overdose death rates"/>
    <x v="2"/>
    <n v="2"/>
    <x v="1"/>
    <n v="2"/>
    <x v="5"/>
    <x v="5"/>
    <x v="34"/>
    <x v="34"/>
    <x v="16"/>
    <n v="17"/>
    <s v="45-54 years"/>
    <n v="1.6"/>
    <n v="8.1999999999999993"/>
    <m/>
  </r>
  <r>
    <s v="Drug overdose death rates"/>
    <x v="2"/>
    <n v="2"/>
    <x v="1"/>
    <n v="2"/>
    <x v="5"/>
    <x v="5"/>
    <x v="34"/>
    <x v="34"/>
    <x v="17"/>
    <n v="18"/>
    <s v="45-54 years"/>
    <n v="1.6"/>
    <n v="9.3000000000000007"/>
    <m/>
  </r>
  <r>
    <s v="Drug overdose death rates"/>
    <x v="2"/>
    <n v="2"/>
    <x v="1"/>
    <n v="2"/>
    <x v="5"/>
    <x v="5"/>
    <x v="34"/>
    <x v="34"/>
    <x v="18"/>
    <n v="19"/>
    <s v="45-54 years"/>
    <n v="1.6"/>
    <n v="9.3000000000000007"/>
    <m/>
  </r>
  <r>
    <s v="Drug overdose death rates"/>
    <x v="2"/>
    <n v="2"/>
    <x v="1"/>
    <n v="2"/>
    <x v="5"/>
    <x v="5"/>
    <x v="35"/>
    <x v="35"/>
    <x v="0"/>
    <n v="1"/>
    <s v="55-64 years"/>
    <n v="1.7"/>
    <n v="0.8"/>
    <m/>
  </r>
  <r>
    <s v="Drug overdose death rates"/>
    <x v="2"/>
    <n v="2"/>
    <x v="1"/>
    <n v="2"/>
    <x v="5"/>
    <x v="5"/>
    <x v="35"/>
    <x v="35"/>
    <x v="1"/>
    <n v="2"/>
    <s v="55-64 years"/>
    <n v="1.7"/>
    <n v="0.7"/>
    <m/>
  </r>
  <r>
    <s v="Drug overdose death rates"/>
    <x v="2"/>
    <n v="2"/>
    <x v="1"/>
    <n v="2"/>
    <x v="5"/>
    <x v="5"/>
    <x v="35"/>
    <x v="35"/>
    <x v="2"/>
    <n v="3"/>
    <s v="55-64 years"/>
    <n v="1.7"/>
    <n v="0.9"/>
    <m/>
  </r>
  <r>
    <s v="Drug overdose death rates"/>
    <x v="2"/>
    <n v="2"/>
    <x v="1"/>
    <n v="2"/>
    <x v="5"/>
    <x v="5"/>
    <x v="35"/>
    <x v="35"/>
    <x v="3"/>
    <n v="4"/>
    <s v="55-64 years"/>
    <n v="1.7"/>
    <n v="1.3"/>
    <m/>
  </r>
  <r>
    <s v="Drug overdose death rates"/>
    <x v="2"/>
    <n v="2"/>
    <x v="1"/>
    <n v="2"/>
    <x v="5"/>
    <x v="5"/>
    <x v="35"/>
    <x v="35"/>
    <x v="4"/>
    <n v="5"/>
    <s v="55-64 years"/>
    <n v="1.7"/>
    <n v="1.6"/>
    <m/>
  </r>
  <r>
    <s v="Drug overdose death rates"/>
    <x v="2"/>
    <n v="2"/>
    <x v="1"/>
    <n v="2"/>
    <x v="5"/>
    <x v="5"/>
    <x v="35"/>
    <x v="35"/>
    <x v="5"/>
    <n v="6"/>
    <s v="55-64 years"/>
    <n v="1.7"/>
    <n v="1.8"/>
    <m/>
  </r>
  <r>
    <s v="Drug overdose death rates"/>
    <x v="2"/>
    <n v="2"/>
    <x v="1"/>
    <n v="2"/>
    <x v="5"/>
    <x v="5"/>
    <x v="35"/>
    <x v="35"/>
    <x v="6"/>
    <n v="7"/>
    <s v="55-64 years"/>
    <n v="1.7"/>
    <n v="2"/>
    <m/>
  </r>
  <r>
    <s v="Drug overdose death rates"/>
    <x v="2"/>
    <n v="2"/>
    <x v="1"/>
    <n v="2"/>
    <x v="5"/>
    <x v="5"/>
    <x v="35"/>
    <x v="35"/>
    <x v="7"/>
    <n v="8"/>
    <s v="55-64 years"/>
    <n v="1.7"/>
    <n v="2.6"/>
    <m/>
  </r>
  <r>
    <s v="Drug overdose death rates"/>
    <x v="2"/>
    <n v="2"/>
    <x v="1"/>
    <n v="2"/>
    <x v="5"/>
    <x v="5"/>
    <x v="35"/>
    <x v="35"/>
    <x v="8"/>
    <n v="9"/>
    <s v="55-64 years"/>
    <n v="1.7"/>
    <n v="3.3"/>
    <m/>
  </r>
  <r>
    <s v="Drug overdose death rates"/>
    <x v="2"/>
    <n v="2"/>
    <x v="1"/>
    <n v="2"/>
    <x v="5"/>
    <x v="5"/>
    <x v="35"/>
    <x v="35"/>
    <x v="9"/>
    <n v="10"/>
    <s v="55-64 years"/>
    <n v="1.7"/>
    <n v="3.7"/>
    <m/>
  </r>
  <r>
    <s v="Drug overdose death rates"/>
    <x v="2"/>
    <n v="2"/>
    <x v="1"/>
    <n v="2"/>
    <x v="5"/>
    <x v="5"/>
    <x v="35"/>
    <x v="35"/>
    <x v="10"/>
    <n v="11"/>
    <s v="55-64 years"/>
    <n v="1.7"/>
    <n v="4.0999999999999996"/>
    <m/>
  </r>
  <r>
    <s v="Drug overdose death rates"/>
    <x v="2"/>
    <n v="2"/>
    <x v="1"/>
    <n v="2"/>
    <x v="5"/>
    <x v="5"/>
    <x v="35"/>
    <x v="35"/>
    <x v="11"/>
    <n v="12"/>
    <s v="55-64 years"/>
    <n v="1.7"/>
    <n v="4.7"/>
    <m/>
  </r>
  <r>
    <s v="Drug overdose death rates"/>
    <x v="2"/>
    <n v="2"/>
    <x v="1"/>
    <n v="2"/>
    <x v="5"/>
    <x v="5"/>
    <x v="35"/>
    <x v="35"/>
    <x v="12"/>
    <n v="13"/>
    <s v="55-64 years"/>
    <n v="1.7"/>
    <n v="5"/>
    <m/>
  </r>
  <r>
    <s v="Drug overdose death rates"/>
    <x v="2"/>
    <n v="2"/>
    <x v="1"/>
    <n v="2"/>
    <x v="5"/>
    <x v="5"/>
    <x v="35"/>
    <x v="35"/>
    <x v="13"/>
    <n v="14"/>
    <s v="55-64 years"/>
    <n v="1.7"/>
    <n v="5"/>
    <m/>
  </r>
  <r>
    <s v="Drug overdose death rates"/>
    <x v="2"/>
    <n v="2"/>
    <x v="1"/>
    <n v="2"/>
    <x v="5"/>
    <x v="5"/>
    <x v="35"/>
    <x v="35"/>
    <x v="14"/>
    <n v="15"/>
    <s v="55-64 years"/>
    <n v="1.7"/>
    <n v="5.7"/>
    <m/>
  </r>
  <r>
    <s v="Drug overdose death rates"/>
    <x v="2"/>
    <n v="2"/>
    <x v="1"/>
    <n v="2"/>
    <x v="5"/>
    <x v="5"/>
    <x v="35"/>
    <x v="35"/>
    <x v="15"/>
    <n v="16"/>
    <s v="55-64 years"/>
    <n v="1.7"/>
    <n v="6.3"/>
    <m/>
  </r>
  <r>
    <s v="Drug overdose death rates"/>
    <x v="2"/>
    <n v="2"/>
    <x v="1"/>
    <n v="2"/>
    <x v="5"/>
    <x v="5"/>
    <x v="35"/>
    <x v="35"/>
    <x v="16"/>
    <n v="17"/>
    <s v="55-64 years"/>
    <n v="1.7"/>
    <n v="6.8"/>
    <m/>
  </r>
  <r>
    <s v="Drug overdose death rates"/>
    <x v="2"/>
    <n v="2"/>
    <x v="1"/>
    <n v="2"/>
    <x v="5"/>
    <x v="5"/>
    <x v="35"/>
    <x v="35"/>
    <x v="17"/>
    <n v="18"/>
    <s v="55-64 years"/>
    <n v="1.7"/>
    <n v="7.8"/>
    <m/>
  </r>
  <r>
    <s v="Drug overdose death rates"/>
    <x v="2"/>
    <n v="2"/>
    <x v="1"/>
    <n v="2"/>
    <x v="5"/>
    <x v="5"/>
    <x v="35"/>
    <x v="35"/>
    <x v="18"/>
    <n v="19"/>
    <s v="55-64 years"/>
    <n v="1.7"/>
    <n v="7.5"/>
    <m/>
  </r>
  <r>
    <s v="Drug overdose death rates"/>
    <x v="2"/>
    <n v="2"/>
    <x v="1"/>
    <n v="2"/>
    <x v="5"/>
    <x v="5"/>
    <x v="36"/>
    <x v="36"/>
    <x v="0"/>
    <n v="1"/>
    <s v="65-74 years"/>
    <n v="1.8"/>
    <n v="0.4"/>
    <m/>
  </r>
  <r>
    <s v="Drug overdose death rates"/>
    <x v="2"/>
    <n v="2"/>
    <x v="1"/>
    <n v="2"/>
    <x v="5"/>
    <x v="5"/>
    <x v="36"/>
    <x v="36"/>
    <x v="1"/>
    <n v="2"/>
    <s v="65-74 years"/>
    <n v="1.8"/>
    <n v="0.3"/>
    <m/>
  </r>
  <r>
    <s v="Drug overdose death rates"/>
    <x v="2"/>
    <n v="2"/>
    <x v="1"/>
    <n v="2"/>
    <x v="5"/>
    <x v="5"/>
    <x v="36"/>
    <x v="36"/>
    <x v="2"/>
    <n v="3"/>
    <s v="65-74 years"/>
    <n v="1.8"/>
    <n v="0.3"/>
    <m/>
  </r>
  <r>
    <s v="Drug overdose death rates"/>
    <x v="2"/>
    <n v="2"/>
    <x v="1"/>
    <n v="2"/>
    <x v="5"/>
    <x v="5"/>
    <x v="36"/>
    <x v="36"/>
    <x v="3"/>
    <n v="4"/>
    <s v="65-74 years"/>
    <n v="1.8"/>
    <n v="0.4"/>
    <m/>
  </r>
  <r>
    <s v="Drug overdose death rates"/>
    <x v="2"/>
    <n v="2"/>
    <x v="1"/>
    <n v="2"/>
    <x v="5"/>
    <x v="5"/>
    <x v="36"/>
    <x v="36"/>
    <x v="4"/>
    <n v="5"/>
    <s v="65-74 years"/>
    <n v="1.8"/>
    <n v="0.5"/>
    <m/>
  </r>
  <r>
    <s v="Drug overdose death rates"/>
    <x v="2"/>
    <n v="2"/>
    <x v="1"/>
    <n v="2"/>
    <x v="5"/>
    <x v="5"/>
    <x v="36"/>
    <x v="36"/>
    <x v="5"/>
    <n v="6"/>
    <s v="65-74 years"/>
    <n v="1.8"/>
    <n v="0.5"/>
    <m/>
  </r>
  <r>
    <s v="Drug overdose death rates"/>
    <x v="2"/>
    <n v="2"/>
    <x v="1"/>
    <n v="2"/>
    <x v="5"/>
    <x v="5"/>
    <x v="36"/>
    <x v="36"/>
    <x v="6"/>
    <n v="7"/>
    <s v="65-74 years"/>
    <n v="1.8"/>
    <n v="0.5"/>
    <m/>
  </r>
  <r>
    <s v="Drug overdose death rates"/>
    <x v="2"/>
    <n v="2"/>
    <x v="1"/>
    <n v="2"/>
    <x v="5"/>
    <x v="5"/>
    <x v="36"/>
    <x v="36"/>
    <x v="7"/>
    <n v="8"/>
    <s v="65-74 years"/>
    <n v="1.8"/>
    <n v="0.7"/>
    <m/>
  </r>
  <r>
    <s v="Drug overdose death rates"/>
    <x v="2"/>
    <n v="2"/>
    <x v="1"/>
    <n v="2"/>
    <x v="5"/>
    <x v="5"/>
    <x v="36"/>
    <x v="36"/>
    <x v="8"/>
    <n v="9"/>
    <s v="65-74 years"/>
    <n v="1.8"/>
    <n v="0.8"/>
    <m/>
  </r>
  <r>
    <s v="Drug overdose death rates"/>
    <x v="2"/>
    <n v="2"/>
    <x v="1"/>
    <n v="2"/>
    <x v="5"/>
    <x v="5"/>
    <x v="36"/>
    <x v="36"/>
    <x v="9"/>
    <n v="10"/>
    <s v="65-74 years"/>
    <n v="1.8"/>
    <n v="1.1000000000000001"/>
    <m/>
  </r>
  <r>
    <s v="Drug overdose death rates"/>
    <x v="2"/>
    <n v="2"/>
    <x v="1"/>
    <n v="2"/>
    <x v="5"/>
    <x v="5"/>
    <x v="36"/>
    <x v="36"/>
    <x v="10"/>
    <n v="11"/>
    <s v="65-74 years"/>
    <n v="1.8"/>
    <n v="1.2"/>
    <m/>
  </r>
  <r>
    <s v="Drug overdose death rates"/>
    <x v="2"/>
    <n v="2"/>
    <x v="1"/>
    <n v="2"/>
    <x v="5"/>
    <x v="5"/>
    <x v="36"/>
    <x v="36"/>
    <x v="11"/>
    <n v="12"/>
    <s v="65-74 years"/>
    <n v="1.8"/>
    <n v="1"/>
    <m/>
  </r>
  <r>
    <s v="Drug overdose death rates"/>
    <x v="2"/>
    <n v="2"/>
    <x v="1"/>
    <n v="2"/>
    <x v="5"/>
    <x v="5"/>
    <x v="36"/>
    <x v="36"/>
    <x v="12"/>
    <n v="13"/>
    <s v="65-74 years"/>
    <n v="1.8"/>
    <n v="1.2"/>
    <m/>
  </r>
  <r>
    <s v="Drug overdose death rates"/>
    <x v="2"/>
    <n v="2"/>
    <x v="1"/>
    <n v="2"/>
    <x v="5"/>
    <x v="5"/>
    <x v="36"/>
    <x v="36"/>
    <x v="13"/>
    <n v="14"/>
    <s v="65-74 years"/>
    <n v="1.8"/>
    <n v="1.6"/>
    <m/>
  </r>
  <r>
    <s v="Drug overdose death rates"/>
    <x v="2"/>
    <n v="2"/>
    <x v="1"/>
    <n v="2"/>
    <x v="5"/>
    <x v="5"/>
    <x v="36"/>
    <x v="36"/>
    <x v="14"/>
    <n v="15"/>
    <s v="65-74 years"/>
    <n v="1.8"/>
    <n v="1.6"/>
    <m/>
  </r>
  <r>
    <s v="Drug overdose death rates"/>
    <x v="2"/>
    <n v="2"/>
    <x v="1"/>
    <n v="2"/>
    <x v="5"/>
    <x v="5"/>
    <x v="36"/>
    <x v="36"/>
    <x v="15"/>
    <n v="16"/>
    <s v="65-74 years"/>
    <n v="1.8"/>
    <n v="1.9"/>
    <m/>
  </r>
  <r>
    <s v="Drug overdose death rates"/>
    <x v="2"/>
    <n v="2"/>
    <x v="1"/>
    <n v="2"/>
    <x v="5"/>
    <x v="5"/>
    <x v="36"/>
    <x v="36"/>
    <x v="16"/>
    <n v="17"/>
    <s v="65-74 years"/>
    <n v="1.8"/>
    <n v="2.2999999999999998"/>
    <m/>
  </r>
  <r>
    <s v="Drug overdose death rates"/>
    <x v="2"/>
    <n v="2"/>
    <x v="1"/>
    <n v="2"/>
    <x v="5"/>
    <x v="5"/>
    <x v="36"/>
    <x v="36"/>
    <x v="17"/>
    <n v="18"/>
    <s v="65-74 years"/>
    <n v="1.8"/>
    <n v="2.4"/>
    <m/>
  </r>
  <r>
    <s v="Drug overdose death rates"/>
    <x v="2"/>
    <n v="2"/>
    <x v="1"/>
    <n v="2"/>
    <x v="5"/>
    <x v="5"/>
    <x v="36"/>
    <x v="36"/>
    <x v="18"/>
    <n v="19"/>
    <s v="65-74 years"/>
    <n v="1.8"/>
    <n v="2.6"/>
    <m/>
  </r>
  <r>
    <s v="Drug overdose death rates"/>
    <x v="2"/>
    <n v="2"/>
    <x v="1"/>
    <n v="2"/>
    <x v="5"/>
    <x v="5"/>
    <x v="37"/>
    <x v="37"/>
    <x v="0"/>
    <n v="1"/>
    <s v="75-84 years"/>
    <n v="1.9"/>
    <m/>
    <s v="*"/>
  </r>
  <r>
    <s v="Drug overdose death rates"/>
    <x v="2"/>
    <n v="2"/>
    <x v="1"/>
    <n v="2"/>
    <x v="5"/>
    <x v="5"/>
    <x v="37"/>
    <x v="37"/>
    <x v="1"/>
    <n v="2"/>
    <s v="75-84 years"/>
    <n v="1.9"/>
    <m/>
    <s v="*"/>
  </r>
  <r>
    <s v="Drug overdose death rates"/>
    <x v="2"/>
    <n v="2"/>
    <x v="1"/>
    <n v="2"/>
    <x v="5"/>
    <x v="5"/>
    <x v="37"/>
    <x v="37"/>
    <x v="2"/>
    <n v="3"/>
    <s v="75-84 years"/>
    <n v="1.9"/>
    <m/>
    <s v="*"/>
  </r>
  <r>
    <s v="Drug overdose death rates"/>
    <x v="2"/>
    <n v="2"/>
    <x v="1"/>
    <n v="2"/>
    <x v="5"/>
    <x v="5"/>
    <x v="37"/>
    <x v="37"/>
    <x v="3"/>
    <n v="4"/>
    <s v="75-84 years"/>
    <n v="1.9"/>
    <m/>
    <s v="*"/>
  </r>
  <r>
    <s v="Drug overdose death rates"/>
    <x v="2"/>
    <n v="2"/>
    <x v="1"/>
    <n v="2"/>
    <x v="5"/>
    <x v="5"/>
    <x v="37"/>
    <x v="37"/>
    <x v="4"/>
    <n v="5"/>
    <s v="75-84 years"/>
    <n v="1.9"/>
    <m/>
    <s v="*"/>
  </r>
  <r>
    <s v="Drug overdose death rates"/>
    <x v="2"/>
    <n v="2"/>
    <x v="1"/>
    <n v="2"/>
    <x v="5"/>
    <x v="5"/>
    <x v="37"/>
    <x v="37"/>
    <x v="5"/>
    <n v="6"/>
    <s v="75-84 years"/>
    <n v="1.9"/>
    <m/>
    <s v="*"/>
  </r>
  <r>
    <s v="Drug overdose death rates"/>
    <x v="2"/>
    <n v="2"/>
    <x v="1"/>
    <n v="2"/>
    <x v="5"/>
    <x v="5"/>
    <x v="37"/>
    <x v="37"/>
    <x v="6"/>
    <n v="7"/>
    <s v="75-84 years"/>
    <n v="1.9"/>
    <n v="0.4"/>
    <m/>
  </r>
  <r>
    <s v="Drug overdose death rates"/>
    <x v="2"/>
    <n v="2"/>
    <x v="1"/>
    <n v="2"/>
    <x v="5"/>
    <x v="5"/>
    <x v="37"/>
    <x v="37"/>
    <x v="7"/>
    <n v="8"/>
    <s v="75-84 years"/>
    <n v="1.9"/>
    <m/>
    <s v="*"/>
  </r>
  <r>
    <s v="Drug overdose death rates"/>
    <x v="2"/>
    <n v="2"/>
    <x v="1"/>
    <n v="2"/>
    <x v="5"/>
    <x v="5"/>
    <x v="37"/>
    <x v="37"/>
    <x v="8"/>
    <n v="9"/>
    <s v="75-84 years"/>
    <n v="1.9"/>
    <m/>
    <s v="*"/>
  </r>
  <r>
    <s v="Drug overdose death rates"/>
    <x v="2"/>
    <n v="2"/>
    <x v="1"/>
    <n v="2"/>
    <x v="5"/>
    <x v="5"/>
    <x v="37"/>
    <x v="37"/>
    <x v="9"/>
    <n v="10"/>
    <s v="75-84 years"/>
    <n v="1.9"/>
    <m/>
    <s v="*"/>
  </r>
  <r>
    <s v="Drug overdose death rates"/>
    <x v="2"/>
    <n v="2"/>
    <x v="1"/>
    <n v="2"/>
    <x v="5"/>
    <x v="5"/>
    <x v="37"/>
    <x v="37"/>
    <x v="10"/>
    <n v="11"/>
    <s v="75-84 years"/>
    <n v="1.9"/>
    <n v="0.5"/>
    <m/>
  </r>
  <r>
    <s v="Drug overdose death rates"/>
    <x v="2"/>
    <n v="2"/>
    <x v="1"/>
    <n v="2"/>
    <x v="5"/>
    <x v="5"/>
    <x v="37"/>
    <x v="37"/>
    <x v="11"/>
    <n v="12"/>
    <s v="75-84 years"/>
    <n v="1.9"/>
    <n v="0.5"/>
    <m/>
  </r>
  <r>
    <s v="Drug overdose death rates"/>
    <x v="2"/>
    <n v="2"/>
    <x v="1"/>
    <n v="2"/>
    <x v="5"/>
    <x v="5"/>
    <x v="37"/>
    <x v="37"/>
    <x v="12"/>
    <n v="13"/>
    <s v="75-84 years"/>
    <n v="1.9"/>
    <n v="0.6"/>
    <m/>
  </r>
  <r>
    <s v="Drug overdose death rates"/>
    <x v="2"/>
    <n v="2"/>
    <x v="1"/>
    <n v="2"/>
    <x v="5"/>
    <x v="5"/>
    <x v="37"/>
    <x v="37"/>
    <x v="13"/>
    <n v="14"/>
    <s v="75-84 years"/>
    <n v="1.9"/>
    <n v="0.5"/>
    <m/>
  </r>
  <r>
    <s v="Drug overdose death rates"/>
    <x v="2"/>
    <n v="2"/>
    <x v="1"/>
    <n v="2"/>
    <x v="5"/>
    <x v="5"/>
    <x v="37"/>
    <x v="37"/>
    <x v="14"/>
    <n v="15"/>
    <s v="75-84 years"/>
    <n v="1.9"/>
    <n v="0.7"/>
    <m/>
  </r>
  <r>
    <s v="Drug overdose death rates"/>
    <x v="2"/>
    <n v="2"/>
    <x v="1"/>
    <n v="2"/>
    <x v="5"/>
    <x v="5"/>
    <x v="37"/>
    <x v="37"/>
    <x v="15"/>
    <n v="16"/>
    <s v="75-84 years"/>
    <n v="1.9"/>
    <n v="0.7"/>
    <m/>
  </r>
  <r>
    <s v="Drug overdose death rates"/>
    <x v="2"/>
    <n v="2"/>
    <x v="1"/>
    <n v="2"/>
    <x v="5"/>
    <x v="5"/>
    <x v="37"/>
    <x v="37"/>
    <x v="16"/>
    <n v="17"/>
    <s v="75-84 years"/>
    <n v="1.9"/>
    <n v="0.9"/>
    <m/>
  </r>
  <r>
    <s v="Drug overdose death rates"/>
    <x v="2"/>
    <n v="2"/>
    <x v="1"/>
    <n v="2"/>
    <x v="5"/>
    <x v="5"/>
    <x v="37"/>
    <x v="37"/>
    <x v="17"/>
    <n v="18"/>
    <s v="75-84 years"/>
    <n v="1.9"/>
    <n v="0.9"/>
    <m/>
  </r>
  <r>
    <s v="Drug overdose death rates"/>
    <x v="2"/>
    <n v="2"/>
    <x v="1"/>
    <n v="2"/>
    <x v="5"/>
    <x v="5"/>
    <x v="37"/>
    <x v="37"/>
    <x v="18"/>
    <n v="19"/>
    <s v="75-84 years"/>
    <n v="1.9"/>
    <n v="0.8"/>
    <m/>
  </r>
  <r>
    <s v="Drug overdose death rates"/>
    <x v="2"/>
    <n v="2"/>
    <x v="1"/>
    <n v="2"/>
    <x v="5"/>
    <x v="5"/>
    <x v="38"/>
    <x v="38"/>
    <x v="0"/>
    <n v="1"/>
    <s v="85 years and over"/>
    <n v="1.91"/>
    <m/>
    <s v="*"/>
  </r>
  <r>
    <s v="Drug overdose death rates"/>
    <x v="2"/>
    <n v="2"/>
    <x v="1"/>
    <n v="2"/>
    <x v="5"/>
    <x v="5"/>
    <x v="38"/>
    <x v="38"/>
    <x v="1"/>
    <n v="2"/>
    <s v="85 years and over"/>
    <n v="1.91"/>
    <m/>
    <s v="*"/>
  </r>
  <r>
    <s v="Drug overdose death rates"/>
    <x v="2"/>
    <n v="2"/>
    <x v="1"/>
    <n v="2"/>
    <x v="5"/>
    <x v="5"/>
    <x v="38"/>
    <x v="38"/>
    <x v="2"/>
    <n v="3"/>
    <s v="85 years and over"/>
    <n v="1.91"/>
    <m/>
    <s v="*"/>
  </r>
  <r>
    <s v="Drug overdose death rates"/>
    <x v="2"/>
    <n v="2"/>
    <x v="1"/>
    <n v="2"/>
    <x v="5"/>
    <x v="5"/>
    <x v="38"/>
    <x v="38"/>
    <x v="3"/>
    <n v="4"/>
    <s v="85 years and over"/>
    <n v="1.91"/>
    <m/>
    <s v="*"/>
  </r>
  <r>
    <s v="Drug overdose death rates"/>
    <x v="2"/>
    <n v="2"/>
    <x v="1"/>
    <n v="2"/>
    <x v="5"/>
    <x v="5"/>
    <x v="38"/>
    <x v="38"/>
    <x v="4"/>
    <n v="5"/>
    <s v="85 years and over"/>
    <n v="1.91"/>
    <m/>
    <s v="*"/>
  </r>
  <r>
    <s v="Drug overdose death rates"/>
    <x v="2"/>
    <n v="2"/>
    <x v="1"/>
    <n v="2"/>
    <x v="5"/>
    <x v="5"/>
    <x v="38"/>
    <x v="38"/>
    <x v="5"/>
    <n v="6"/>
    <s v="85 years and over"/>
    <n v="1.91"/>
    <m/>
    <s v="*"/>
  </r>
  <r>
    <s v="Drug overdose death rates"/>
    <x v="2"/>
    <n v="2"/>
    <x v="1"/>
    <n v="2"/>
    <x v="5"/>
    <x v="5"/>
    <x v="38"/>
    <x v="38"/>
    <x v="6"/>
    <n v="7"/>
    <s v="85 years and over"/>
    <n v="1.91"/>
    <m/>
    <s v="*"/>
  </r>
  <r>
    <s v="Drug overdose death rates"/>
    <x v="2"/>
    <n v="2"/>
    <x v="1"/>
    <n v="2"/>
    <x v="5"/>
    <x v="5"/>
    <x v="38"/>
    <x v="38"/>
    <x v="7"/>
    <n v="8"/>
    <s v="85 years and over"/>
    <n v="1.91"/>
    <m/>
    <s v="*"/>
  </r>
  <r>
    <s v="Drug overdose death rates"/>
    <x v="2"/>
    <n v="2"/>
    <x v="1"/>
    <n v="2"/>
    <x v="5"/>
    <x v="5"/>
    <x v="38"/>
    <x v="38"/>
    <x v="8"/>
    <n v="9"/>
    <s v="85 years and over"/>
    <n v="1.91"/>
    <m/>
    <s v="*"/>
  </r>
  <r>
    <s v="Drug overdose death rates"/>
    <x v="2"/>
    <n v="2"/>
    <x v="1"/>
    <n v="2"/>
    <x v="5"/>
    <x v="5"/>
    <x v="38"/>
    <x v="38"/>
    <x v="9"/>
    <n v="10"/>
    <s v="85 years and over"/>
    <n v="1.91"/>
    <m/>
    <s v="*"/>
  </r>
  <r>
    <s v="Drug overdose death rates"/>
    <x v="2"/>
    <n v="2"/>
    <x v="1"/>
    <n v="2"/>
    <x v="5"/>
    <x v="5"/>
    <x v="38"/>
    <x v="38"/>
    <x v="10"/>
    <n v="11"/>
    <s v="85 years and over"/>
    <n v="1.91"/>
    <m/>
    <s v="*"/>
  </r>
  <r>
    <s v="Drug overdose death rates"/>
    <x v="2"/>
    <n v="2"/>
    <x v="1"/>
    <n v="2"/>
    <x v="5"/>
    <x v="5"/>
    <x v="38"/>
    <x v="38"/>
    <x v="11"/>
    <n v="12"/>
    <s v="85 years and over"/>
    <n v="1.91"/>
    <m/>
    <s v="*"/>
  </r>
  <r>
    <s v="Drug overdose death rates"/>
    <x v="2"/>
    <n v="2"/>
    <x v="1"/>
    <n v="2"/>
    <x v="5"/>
    <x v="5"/>
    <x v="38"/>
    <x v="38"/>
    <x v="12"/>
    <n v="13"/>
    <s v="85 years and over"/>
    <n v="1.91"/>
    <m/>
    <s v="*"/>
  </r>
  <r>
    <s v="Drug overdose death rates"/>
    <x v="2"/>
    <n v="2"/>
    <x v="1"/>
    <n v="2"/>
    <x v="5"/>
    <x v="5"/>
    <x v="38"/>
    <x v="38"/>
    <x v="13"/>
    <n v="14"/>
    <s v="85 years and over"/>
    <n v="1.91"/>
    <m/>
    <s v="*"/>
  </r>
  <r>
    <s v="Drug overdose death rates"/>
    <x v="2"/>
    <n v="2"/>
    <x v="1"/>
    <n v="2"/>
    <x v="5"/>
    <x v="5"/>
    <x v="38"/>
    <x v="38"/>
    <x v="14"/>
    <n v="15"/>
    <s v="85 years and over"/>
    <n v="1.91"/>
    <n v="1.1000000000000001"/>
    <m/>
  </r>
  <r>
    <s v="Drug overdose death rates"/>
    <x v="2"/>
    <n v="2"/>
    <x v="1"/>
    <n v="2"/>
    <x v="5"/>
    <x v="5"/>
    <x v="38"/>
    <x v="38"/>
    <x v="15"/>
    <n v="16"/>
    <s v="85 years and over"/>
    <n v="1.91"/>
    <m/>
    <s v="*"/>
  </r>
  <r>
    <s v="Drug overdose death rates"/>
    <x v="2"/>
    <n v="2"/>
    <x v="1"/>
    <n v="2"/>
    <x v="5"/>
    <x v="5"/>
    <x v="38"/>
    <x v="38"/>
    <x v="16"/>
    <n v="17"/>
    <s v="85 years and over"/>
    <n v="1.91"/>
    <m/>
    <s v="*"/>
  </r>
  <r>
    <s v="Drug overdose death rates"/>
    <x v="2"/>
    <n v="2"/>
    <x v="1"/>
    <n v="2"/>
    <x v="5"/>
    <x v="5"/>
    <x v="38"/>
    <x v="38"/>
    <x v="17"/>
    <n v="18"/>
    <s v="85 years and over"/>
    <n v="1.91"/>
    <m/>
    <s v="*"/>
  </r>
  <r>
    <s v="Drug overdose death rates"/>
    <x v="2"/>
    <n v="2"/>
    <x v="1"/>
    <n v="2"/>
    <x v="5"/>
    <x v="5"/>
    <x v="38"/>
    <x v="38"/>
    <x v="18"/>
    <n v="19"/>
    <s v="85 years and over"/>
    <n v="1.91"/>
    <n v="0.9"/>
    <m/>
  </r>
  <r>
    <s v="Drug overdose death rates"/>
    <x v="2"/>
    <n v="2"/>
    <x v="1"/>
    <n v="2"/>
    <x v="5"/>
    <x v="5"/>
    <x v="39"/>
    <x v="39"/>
    <x v="0"/>
    <n v="1"/>
    <s v="Under 15 years"/>
    <n v="1.2"/>
    <m/>
    <s v="*"/>
  </r>
  <r>
    <s v="Drug overdose death rates"/>
    <x v="2"/>
    <n v="2"/>
    <x v="1"/>
    <n v="2"/>
    <x v="5"/>
    <x v="5"/>
    <x v="39"/>
    <x v="39"/>
    <x v="1"/>
    <n v="2"/>
    <s v="Under 15 years"/>
    <n v="1.2"/>
    <m/>
    <s v="*"/>
  </r>
  <r>
    <s v="Drug overdose death rates"/>
    <x v="2"/>
    <n v="2"/>
    <x v="1"/>
    <n v="2"/>
    <x v="5"/>
    <x v="5"/>
    <x v="39"/>
    <x v="39"/>
    <x v="2"/>
    <n v="3"/>
    <s v="Under 15 years"/>
    <n v="1.2"/>
    <m/>
    <s v="*"/>
  </r>
  <r>
    <s v="Drug overdose death rates"/>
    <x v="2"/>
    <n v="2"/>
    <x v="1"/>
    <n v="2"/>
    <x v="5"/>
    <x v="5"/>
    <x v="39"/>
    <x v="39"/>
    <x v="3"/>
    <n v="4"/>
    <s v="Under 15 years"/>
    <n v="1.2"/>
    <m/>
    <s v="*"/>
  </r>
  <r>
    <s v="Drug overdose death rates"/>
    <x v="2"/>
    <n v="2"/>
    <x v="1"/>
    <n v="2"/>
    <x v="5"/>
    <x v="5"/>
    <x v="39"/>
    <x v="39"/>
    <x v="4"/>
    <n v="5"/>
    <s v="Under 15 years"/>
    <n v="1.2"/>
    <m/>
    <s v="*"/>
  </r>
  <r>
    <s v="Drug overdose death rates"/>
    <x v="2"/>
    <n v="2"/>
    <x v="1"/>
    <n v="2"/>
    <x v="5"/>
    <x v="5"/>
    <x v="39"/>
    <x v="39"/>
    <x v="5"/>
    <n v="6"/>
    <s v="Under 15 years"/>
    <n v="1.2"/>
    <m/>
    <s v="*"/>
  </r>
  <r>
    <s v="Drug overdose death rates"/>
    <x v="2"/>
    <n v="2"/>
    <x v="1"/>
    <n v="2"/>
    <x v="5"/>
    <x v="5"/>
    <x v="39"/>
    <x v="39"/>
    <x v="6"/>
    <n v="7"/>
    <s v="Under 15 years"/>
    <n v="1.2"/>
    <m/>
    <s v="*"/>
  </r>
  <r>
    <s v="Drug overdose death rates"/>
    <x v="2"/>
    <n v="2"/>
    <x v="1"/>
    <n v="2"/>
    <x v="5"/>
    <x v="5"/>
    <x v="39"/>
    <x v="39"/>
    <x v="7"/>
    <n v="8"/>
    <s v="Under 15 years"/>
    <n v="1.2"/>
    <m/>
    <s v="*"/>
  </r>
  <r>
    <s v="Drug overdose death rates"/>
    <x v="2"/>
    <n v="2"/>
    <x v="1"/>
    <n v="2"/>
    <x v="5"/>
    <x v="5"/>
    <x v="39"/>
    <x v="39"/>
    <x v="8"/>
    <n v="9"/>
    <s v="Under 15 years"/>
    <n v="1.2"/>
    <n v="0.1"/>
    <m/>
  </r>
  <r>
    <s v="Drug overdose death rates"/>
    <x v="2"/>
    <n v="2"/>
    <x v="1"/>
    <n v="2"/>
    <x v="5"/>
    <x v="5"/>
    <x v="39"/>
    <x v="39"/>
    <x v="9"/>
    <n v="10"/>
    <s v="Under 15 years"/>
    <n v="1.2"/>
    <n v="0.1"/>
    <m/>
  </r>
  <r>
    <s v="Drug overdose death rates"/>
    <x v="2"/>
    <n v="2"/>
    <x v="1"/>
    <n v="2"/>
    <x v="5"/>
    <x v="5"/>
    <x v="39"/>
    <x v="39"/>
    <x v="10"/>
    <n v="11"/>
    <s v="Under 15 years"/>
    <n v="1.2"/>
    <m/>
    <s v="*"/>
  </r>
  <r>
    <s v="Drug overdose death rates"/>
    <x v="2"/>
    <n v="2"/>
    <x v="1"/>
    <n v="2"/>
    <x v="5"/>
    <x v="5"/>
    <x v="39"/>
    <x v="39"/>
    <x v="11"/>
    <n v="12"/>
    <s v="Under 15 years"/>
    <n v="1.2"/>
    <m/>
    <s v="*"/>
  </r>
  <r>
    <s v="Drug overdose death rates"/>
    <x v="2"/>
    <n v="2"/>
    <x v="1"/>
    <n v="2"/>
    <x v="5"/>
    <x v="5"/>
    <x v="39"/>
    <x v="39"/>
    <x v="12"/>
    <n v="13"/>
    <s v="Under 15 years"/>
    <n v="1.2"/>
    <m/>
    <s v="*"/>
  </r>
  <r>
    <s v="Drug overdose death rates"/>
    <x v="2"/>
    <n v="2"/>
    <x v="1"/>
    <n v="2"/>
    <x v="5"/>
    <x v="5"/>
    <x v="39"/>
    <x v="39"/>
    <x v="13"/>
    <n v="14"/>
    <s v="Under 15 years"/>
    <n v="1.2"/>
    <m/>
    <s v="*"/>
  </r>
  <r>
    <s v="Drug overdose death rates"/>
    <x v="2"/>
    <n v="2"/>
    <x v="1"/>
    <n v="2"/>
    <x v="5"/>
    <x v="5"/>
    <x v="39"/>
    <x v="39"/>
    <x v="14"/>
    <n v="15"/>
    <s v="Under 15 years"/>
    <n v="1.2"/>
    <m/>
    <s v="*"/>
  </r>
  <r>
    <s v="Drug overdose death rates"/>
    <x v="2"/>
    <n v="2"/>
    <x v="1"/>
    <n v="2"/>
    <x v="5"/>
    <x v="5"/>
    <x v="39"/>
    <x v="39"/>
    <x v="15"/>
    <n v="16"/>
    <s v="Under 15 years"/>
    <n v="1.2"/>
    <n v="0.1"/>
    <m/>
  </r>
  <r>
    <s v="Drug overdose death rates"/>
    <x v="2"/>
    <n v="2"/>
    <x v="1"/>
    <n v="2"/>
    <x v="5"/>
    <x v="5"/>
    <x v="39"/>
    <x v="39"/>
    <x v="16"/>
    <n v="17"/>
    <s v="Under 15 years"/>
    <n v="1.2"/>
    <n v="0.1"/>
    <m/>
  </r>
  <r>
    <s v="Drug overdose death rates"/>
    <x v="2"/>
    <n v="2"/>
    <x v="1"/>
    <n v="2"/>
    <x v="5"/>
    <x v="5"/>
    <x v="39"/>
    <x v="39"/>
    <x v="17"/>
    <n v="18"/>
    <s v="Under 15 years"/>
    <n v="1.2"/>
    <n v="0.1"/>
    <m/>
  </r>
  <r>
    <s v="Drug overdose death rates"/>
    <x v="2"/>
    <n v="2"/>
    <x v="1"/>
    <n v="2"/>
    <x v="5"/>
    <x v="5"/>
    <x v="39"/>
    <x v="39"/>
    <x v="18"/>
    <n v="19"/>
    <s v="Under 15 years"/>
    <n v="1.2"/>
    <n v="0.1"/>
    <m/>
  </r>
  <r>
    <s v="Drug overdose death rates"/>
    <x v="2"/>
    <n v="2"/>
    <x v="1"/>
    <n v="2"/>
    <x v="5"/>
    <x v="5"/>
    <x v="40"/>
    <x v="40"/>
    <x v="0"/>
    <n v="1"/>
    <s v="15-24 years"/>
    <n v="1.3"/>
    <n v="0.3"/>
    <m/>
  </r>
  <r>
    <s v="Drug overdose death rates"/>
    <x v="2"/>
    <n v="2"/>
    <x v="1"/>
    <n v="2"/>
    <x v="5"/>
    <x v="5"/>
    <x v="40"/>
    <x v="40"/>
    <x v="1"/>
    <n v="2"/>
    <s v="15-24 years"/>
    <n v="1.3"/>
    <n v="0.3"/>
    <m/>
  </r>
  <r>
    <s v="Drug overdose death rates"/>
    <x v="2"/>
    <n v="2"/>
    <x v="1"/>
    <n v="2"/>
    <x v="5"/>
    <x v="5"/>
    <x v="40"/>
    <x v="40"/>
    <x v="2"/>
    <n v="3"/>
    <s v="15-24 years"/>
    <n v="1.3"/>
    <n v="0.3"/>
    <m/>
  </r>
  <r>
    <s v="Drug overdose death rates"/>
    <x v="2"/>
    <n v="2"/>
    <x v="1"/>
    <n v="2"/>
    <x v="5"/>
    <x v="5"/>
    <x v="40"/>
    <x v="40"/>
    <x v="3"/>
    <n v="4"/>
    <s v="15-24 years"/>
    <n v="1.3"/>
    <n v="0.5"/>
    <m/>
  </r>
  <r>
    <s v="Drug overdose death rates"/>
    <x v="2"/>
    <n v="2"/>
    <x v="1"/>
    <n v="2"/>
    <x v="5"/>
    <x v="5"/>
    <x v="40"/>
    <x v="40"/>
    <x v="4"/>
    <n v="5"/>
    <s v="15-24 years"/>
    <n v="1.3"/>
    <n v="0.5"/>
    <m/>
  </r>
  <r>
    <s v="Drug overdose death rates"/>
    <x v="2"/>
    <n v="2"/>
    <x v="1"/>
    <n v="2"/>
    <x v="5"/>
    <x v="5"/>
    <x v="40"/>
    <x v="40"/>
    <x v="5"/>
    <n v="6"/>
    <s v="15-24 years"/>
    <n v="1.3"/>
    <n v="0.5"/>
    <m/>
  </r>
  <r>
    <s v="Drug overdose death rates"/>
    <x v="2"/>
    <n v="2"/>
    <x v="1"/>
    <n v="2"/>
    <x v="5"/>
    <x v="5"/>
    <x v="40"/>
    <x v="40"/>
    <x v="6"/>
    <n v="7"/>
    <s v="15-24 years"/>
    <n v="1.3"/>
    <n v="0.6"/>
    <m/>
  </r>
  <r>
    <s v="Drug overdose death rates"/>
    <x v="2"/>
    <n v="2"/>
    <x v="1"/>
    <n v="2"/>
    <x v="5"/>
    <x v="5"/>
    <x v="40"/>
    <x v="40"/>
    <x v="7"/>
    <n v="8"/>
    <s v="15-24 years"/>
    <n v="1.3"/>
    <n v="0.8"/>
    <m/>
  </r>
  <r>
    <s v="Drug overdose death rates"/>
    <x v="2"/>
    <n v="2"/>
    <x v="1"/>
    <n v="2"/>
    <x v="5"/>
    <x v="5"/>
    <x v="40"/>
    <x v="40"/>
    <x v="8"/>
    <n v="9"/>
    <s v="15-24 years"/>
    <n v="1.3"/>
    <n v="0.9"/>
    <m/>
  </r>
  <r>
    <s v="Drug overdose death rates"/>
    <x v="2"/>
    <n v="2"/>
    <x v="1"/>
    <n v="2"/>
    <x v="5"/>
    <x v="5"/>
    <x v="40"/>
    <x v="40"/>
    <x v="9"/>
    <n v="10"/>
    <s v="15-24 years"/>
    <n v="1.3"/>
    <n v="0.9"/>
    <m/>
  </r>
  <r>
    <s v="Drug overdose death rates"/>
    <x v="2"/>
    <n v="2"/>
    <x v="1"/>
    <n v="2"/>
    <x v="5"/>
    <x v="5"/>
    <x v="40"/>
    <x v="40"/>
    <x v="10"/>
    <n v="11"/>
    <s v="15-24 years"/>
    <n v="1.3"/>
    <n v="1"/>
    <m/>
  </r>
  <r>
    <s v="Drug overdose death rates"/>
    <x v="2"/>
    <n v="2"/>
    <x v="1"/>
    <n v="2"/>
    <x v="5"/>
    <x v="5"/>
    <x v="40"/>
    <x v="40"/>
    <x v="11"/>
    <n v="12"/>
    <s v="15-24 years"/>
    <n v="1.3"/>
    <n v="1.3"/>
    <m/>
  </r>
  <r>
    <s v="Drug overdose death rates"/>
    <x v="2"/>
    <n v="2"/>
    <x v="1"/>
    <n v="2"/>
    <x v="5"/>
    <x v="5"/>
    <x v="40"/>
    <x v="40"/>
    <x v="12"/>
    <n v="13"/>
    <s v="15-24 years"/>
    <n v="1.3"/>
    <n v="1.4"/>
    <m/>
  </r>
  <r>
    <s v="Drug overdose death rates"/>
    <x v="2"/>
    <n v="2"/>
    <x v="1"/>
    <n v="2"/>
    <x v="5"/>
    <x v="5"/>
    <x v="40"/>
    <x v="40"/>
    <x v="13"/>
    <n v="14"/>
    <s v="15-24 years"/>
    <n v="1.3"/>
    <n v="1.1000000000000001"/>
    <m/>
  </r>
  <r>
    <s v="Drug overdose death rates"/>
    <x v="2"/>
    <n v="2"/>
    <x v="1"/>
    <n v="2"/>
    <x v="5"/>
    <x v="5"/>
    <x v="40"/>
    <x v="40"/>
    <x v="14"/>
    <n v="15"/>
    <s v="15-24 years"/>
    <n v="1.3"/>
    <n v="0.9"/>
    <m/>
  </r>
  <r>
    <s v="Drug overdose death rates"/>
    <x v="2"/>
    <n v="2"/>
    <x v="1"/>
    <n v="2"/>
    <x v="5"/>
    <x v="5"/>
    <x v="40"/>
    <x v="40"/>
    <x v="15"/>
    <n v="16"/>
    <s v="15-24 years"/>
    <n v="1.3"/>
    <n v="0.9"/>
    <m/>
  </r>
  <r>
    <s v="Drug overdose death rates"/>
    <x v="2"/>
    <n v="2"/>
    <x v="1"/>
    <n v="2"/>
    <x v="5"/>
    <x v="5"/>
    <x v="40"/>
    <x v="40"/>
    <x v="16"/>
    <n v="17"/>
    <s v="15-24 years"/>
    <n v="1.3"/>
    <n v="1"/>
    <m/>
  </r>
  <r>
    <s v="Drug overdose death rates"/>
    <x v="2"/>
    <n v="2"/>
    <x v="1"/>
    <n v="2"/>
    <x v="5"/>
    <x v="5"/>
    <x v="40"/>
    <x v="40"/>
    <x v="17"/>
    <n v="18"/>
    <s v="15-24 years"/>
    <n v="1.3"/>
    <n v="1.2"/>
    <m/>
  </r>
  <r>
    <s v="Drug overdose death rates"/>
    <x v="2"/>
    <n v="2"/>
    <x v="1"/>
    <n v="2"/>
    <x v="5"/>
    <x v="5"/>
    <x v="40"/>
    <x v="40"/>
    <x v="18"/>
    <n v="19"/>
    <s v="15-24 years"/>
    <n v="1.3"/>
    <n v="1.4"/>
    <m/>
  </r>
  <r>
    <s v="Drug overdose death rates"/>
    <x v="2"/>
    <n v="2"/>
    <x v="1"/>
    <n v="2"/>
    <x v="5"/>
    <x v="5"/>
    <x v="41"/>
    <x v="41"/>
    <x v="0"/>
    <n v="1"/>
    <s v="25-34 years"/>
    <n v="1.4"/>
    <n v="0.7"/>
    <m/>
  </r>
  <r>
    <s v="Drug overdose death rates"/>
    <x v="2"/>
    <n v="2"/>
    <x v="1"/>
    <n v="2"/>
    <x v="5"/>
    <x v="5"/>
    <x v="41"/>
    <x v="41"/>
    <x v="1"/>
    <n v="2"/>
    <s v="25-34 years"/>
    <n v="1.4"/>
    <n v="0.8"/>
    <m/>
  </r>
  <r>
    <s v="Drug overdose death rates"/>
    <x v="2"/>
    <n v="2"/>
    <x v="1"/>
    <n v="2"/>
    <x v="5"/>
    <x v="5"/>
    <x v="41"/>
    <x v="41"/>
    <x v="2"/>
    <n v="3"/>
    <s v="25-34 years"/>
    <n v="1.4"/>
    <n v="0.8"/>
    <m/>
  </r>
  <r>
    <s v="Drug overdose death rates"/>
    <x v="2"/>
    <n v="2"/>
    <x v="1"/>
    <n v="2"/>
    <x v="5"/>
    <x v="5"/>
    <x v="41"/>
    <x v="41"/>
    <x v="3"/>
    <n v="4"/>
    <s v="25-34 years"/>
    <n v="1.4"/>
    <n v="1.1000000000000001"/>
    <m/>
  </r>
  <r>
    <s v="Drug overdose death rates"/>
    <x v="2"/>
    <n v="2"/>
    <x v="1"/>
    <n v="2"/>
    <x v="5"/>
    <x v="5"/>
    <x v="41"/>
    <x v="41"/>
    <x v="4"/>
    <n v="5"/>
    <s v="25-34 years"/>
    <n v="1.4"/>
    <n v="1.3"/>
    <m/>
  </r>
  <r>
    <s v="Drug overdose death rates"/>
    <x v="2"/>
    <n v="2"/>
    <x v="1"/>
    <n v="2"/>
    <x v="5"/>
    <x v="5"/>
    <x v="41"/>
    <x v="41"/>
    <x v="5"/>
    <n v="6"/>
    <s v="25-34 years"/>
    <n v="1.4"/>
    <n v="1.3"/>
    <m/>
  </r>
  <r>
    <s v="Drug overdose death rates"/>
    <x v="2"/>
    <n v="2"/>
    <x v="1"/>
    <n v="2"/>
    <x v="5"/>
    <x v="5"/>
    <x v="41"/>
    <x v="41"/>
    <x v="6"/>
    <n v="7"/>
    <s v="25-34 years"/>
    <n v="1.4"/>
    <n v="1.6"/>
    <m/>
  </r>
  <r>
    <s v="Drug overdose death rates"/>
    <x v="2"/>
    <n v="2"/>
    <x v="1"/>
    <n v="2"/>
    <x v="5"/>
    <x v="5"/>
    <x v="41"/>
    <x v="41"/>
    <x v="7"/>
    <n v="8"/>
    <s v="25-34 years"/>
    <n v="1.4"/>
    <n v="2"/>
    <m/>
  </r>
  <r>
    <s v="Drug overdose death rates"/>
    <x v="2"/>
    <n v="2"/>
    <x v="1"/>
    <n v="2"/>
    <x v="5"/>
    <x v="5"/>
    <x v="41"/>
    <x v="41"/>
    <x v="8"/>
    <n v="9"/>
    <s v="25-34 years"/>
    <n v="1.4"/>
    <n v="2.4"/>
    <m/>
  </r>
  <r>
    <s v="Drug overdose death rates"/>
    <x v="2"/>
    <n v="2"/>
    <x v="1"/>
    <n v="2"/>
    <x v="5"/>
    <x v="5"/>
    <x v="41"/>
    <x v="41"/>
    <x v="9"/>
    <n v="10"/>
    <s v="25-34 years"/>
    <n v="1.4"/>
    <n v="2.4"/>
    <m/>
  </r>
  <r>
    <s v="Drug overdose death rates"/>
    <x v="2"/>
    <n v="2"/>
    <x v="1"/>
    <n v="2"/>
    <x v="5"/>
    <x v="5"/>
    <x v="41"/>
    <x v="41"/>
    <x v="10"/>
    <n v="11"/>
    <s v="25-34 years"/>
    <n v="1.4"/>
    <n v="2.7"/>
    <m/>
  </r>
  <r>
    <s v="Drug overdose death rates"/>
    <x v="2"/>
    <n v="2"/>
    <x v="1"/>
    <n v="2"/>
    <x v="5"/>
    <x v="5"/>
    <x v="41"/>
    <x v="41"/>
    <x v="11"/>
    <n v="12"/>
    <s v="25-34 years"/>
    <n v="1.4"/>
    <n v="3.4"/>
    <m/>
  </r>
  <r>
    <s v="Drug overdose death rates"/>
    <x v="2"/>
    <n v="2"/>
    <x v="1"/>
    <n v="2"/>
    <x v="5"/>
    <x v="5"/>
    <x v="41"/>
    <x v="41"/>
    <x v="12"/>
    <n v="13"/>
    <s v="25-34 years"/>
    <n v="1.4"/>
    <n v="3.6"/>
    <m/>
  </r>
  <r>
    <s v="Drug overdose death rates"/>
    <x v="2"/>
    <n v="2"/>
    <x v="1"/>
    <n v="2"/>
    <x v="5"/>
    <x v="5"/>
    <x v="41"/>
    <x v="41"/>
    <x v="13"/>
    <n v="14"/>
    <s v="25-34 years"/>
    <n v="1.4"/>
    <n v="3.5"/>
    <m/>
  </r>
  <r>
    <s v="Drug overdose death rates"/>
    <x v="2"/>
    <n v="2"/>
    <x v="1"/>
    <n v="2"/>
    <x v="5"/>
    <x v="5"/>
    <x v="41"/>
    <x v="41"/>
    <x v="14"/>
    <n v="15"/>
    <s v="25-34 years"/>
    <n v="1.4"/>
    <n v="3.3"/>
    <m/>
  </r>
  <r>
    <s v="Drug overdose death rates"/>
    <x v="2"/>
    <n v="2"/>
    <x v="1"/>
    <n v="2"/>
    <x v="5"/>
    <x v="5"/>
    <x v="41"/>
    <x v="41"/>
    <x v="15"/>
    <n v="16"/>
    <s v="25-34 years"/>
    <n v="1.4"/>
    <n v="3.2"/>
    <m/>
  </r>
  <r>
    <s v="Drug overdose death rates"/>
    <x v="2"/>
    <n v="2"/>
    <x v="1"/>
    <n v="2"/>
    <x v="5"/>
    <x v="5"/>
    <x v="41"/>
    <x v="41"/>
    <x v="16"/>
    <n v="17"/>
    <s v="25-34 years"/>
    <n v="1.4"/>
    <n v="3.5"/>
    <m/>
  </r>
  <r>
    <s v="Drug overdose death rates"/>
    <x v="2"/>
    <n v="2"/>
    <x v="1"/>
    <n v="2"/>
    <x v="5"/>
    <x v="5"/>
    <x v="41"/>
    <x v="41"/>
    <x v="17"/>
    <n v="18"/>
    <s v="25-34 years"/>
    <n v="1.4"/>
    <n v="4.2"/>
    <m/>
  </r>
  <r>
    <s v="Drug overdose death rates"/>
    <x v="2"/>
    <n v="2"/>
    <x v="1"/>
    <n v="2"/>
    <x v="5"/>
    <x v="5"/>
    <x v="41"/>
    <x v="41"/>
    <x v="18"/>
    <n v="19"/>
    <s v="25-34 years"/>
    <n v="1.4"/>
    <n v="4.3"/>
    <m/>
  </r>
  <r>
    <s v="Drug overdose death rates"/>
    <x v="2"/>
    <n v="2"/>
    <x v="1"/>
    <n v="2"/>
    <x v="5"/>
    <x v="5"/>
    <x v="42"/>
    <x v="42"/>
    <x v="0"/>
    <n v="1"/>
    <s v="35-44 years"/>
    <n v="1.5"/>
    <n v="1.1000000000000001"/>
    <m/>
  </r>
  <r>
    <s v="Drug overdose death rates"/>
    <x v="2"/>
    <n v="2"/>
    <x v="1"/>
    <n v="2"/>
    <x v="5"/>
    <x v="5"/>
    <x v="42"/>
    <x v="42"/>
    <x v="1"/>
    <n v="2"/>
    <s v="35-44 years"/>
    <n v="1.5"/>
    <n v="1.4"/>
    <m/>
  </r>
  <r>
    <s v="Drug overdose death rates"/>
    <x v="2"/>
    <n v="2"/>
    <x v="1"/>
    <n v="2"/>
    <x v="5"/>
    <x v="5"/>
    <x v="42"/>
    <x v="42"/>
    <x v="2"/>
    <n v="3"/>
    <s v="35-44 years"/>
    <n v="1.5"/>
    <n v="1.9"/>
    <m/>
  </r>
  <r>
    <s v="Drug overdose death rates"/>
    <x v="2"/>
    <n v="2"/>
    <x v="1"/>
    <n v="2"/>
    <x v="5"/>
    <x v="5"/>
    <x v="42"/>
    <x v="42"/>
    <x v="3"/>
    <n v="4"/>
    <s v="35-44 years"/>
    <n v="1.5"/>
    <n v="2.4"/>
    <m/>
  </r>
  <r>
    <s v="Drug overdose death rates"/>
    <x v="2"/>
    <n v="2"/>
    <x v="1"/>
    <n v="2"/>
    <x v="5"/>
    <x v="5"/>
    <x v="42"/>
    <x v="42"/>
    <x v="4"/>
    <n v="5"/>
    <s v="35-44 years"/>
    <n v="1.5"/>
    <n v="2.5"/>
    <m/>
  </r>
  <r>
    <s v="Drug overdose death rates"/>
    <x v="2"/>
    <n v="2"/>
    <x v="1"/>
    <n v="2"/>
    <x v="5"/>
    <x v="5"/>
    <x v="42"/>
    <x v="42"/>
    <x v="5"/>
    <n v="6"/>
    <s v="35-44 years"/>
    <n v="1.5"/>
    <n v="2.8"/>
    <m/>
  </r>
  <r>
    <s v="Drug overdose death rates"/>
    <x v="2"/>
    <n v="2"/>
    <x v="1"/>
    <n v="2"/>
    <x v="5"/>
    <x v="5"/>
    <x v="42"/>
    <x v="42"/>
    <x v="6"/>
    <n v="7"/>
    <s v="35-44 years"/>
    <n v="1.5"/>
    <n v="2.9"/>
    <m/>
  </r>
  <r>
    <s v="Drug overdose death rates"/>
    <x v="2"/>
    <n v="2"/>
    <x v="1"/>
    <n v="2"/>
    <x v="5"/>
    <x v="5"/>
    <x v="42"/>
    <x v="42"/>
    <x v="7"/>
    <n v="8"/>
    <s v="35-44 years"/>
    <n v="1.5"/>
    <n v="3.2"/>
    <m/>
  </r>
  <r>
    <s v="Drug overdose death rates"/>
    <x v="2"/>
    <n v="2"/>
    <x v="1"/>
    <n v="2"/>
    <x v="5"/>
    <x v="5"/>
    <x v="42"/>
    <x v="42"/>
    <x v="8"/>
    <n v="9"/>
    <s v="35-44 years"/>
    <n v="1.5"/>
    <n v="3.9"/>
    <m/>
  </r>
  <r>
    <s v="Drug overdose death rates"/>
    <x v="2"/>
    <n v="2"/>
    <x v="1"/>
    <n v="2"/>
    <x v="5"/>
    <x v="5"/>
    <x v="42"/>
    <x v="42"/>
    <x v="9"/>
    <n v="10"/>
    <s v="35-44 years"/>
    <n v="1.5"/>
    <n v="4.2"/>
    <m/>
  </r>
  <r>
    <s v="Drug overdose death rates"/>
    <x v="2"/>
    <n v="2"/>
    <x v="1"/>
    <n v="2"/>
    <x v="5"/>
    <x v="5"/>
    <x v="42"/>
    <x v="42"/>
    <x v="10"/>
    <n v="11"/>
    <s v="35-44 years"/>
    <n v="1.5"/>
    <n v="4.4000000000000004"/>
    <m/>
  </r>
  <r>
    <s v="Drug overdose death rates"/>
    <x v="2"/>
    <n v="2"/>
    <x v="1"/>
    <n v="2"/>
    <x v="5"/>
    <x v="5"/>
    <x v="42"/>
    <x v="42"/>
    <x v="11"/>
    <n v="12"/>
    <s v="35-44 years"/>
    <n v="1.5"/>
    <n v="4.8"/>
    <m/>
  </r>
  <r>
    <s v="Drug overdose death rates"/>
    <x v="2"/>
    <n v="2"/>
    <x v="1"/>
    <n v="2"/>
    <x v="5"/>
    <x v="5"/>
    <x v="42"/>
    <x v="42"/>
    <x v="12"/>
    <n v="13"/>
    <s v="35-44 years"/>
    <n v="1.5"/>
    <n v="5.3"/>
    <m/>
  </r>
  <r>
    <s v="Drug overdose death rates"/>
    <x v="2"/>
    <n v="2"/>
    <x v="1"/>
    <n v="2"/>
    <x v="5"/>
    <x v="5"/>
    <x v="42"/>
    <x v="42"/>
    <x v="13"/>
    <n v="14"/>
    <s v="35-44 years"/>
    <n v="1.5"/>
    <n v="5.3"/>
    <m/>
  </r>
  <r>
    <s v="Drug overdose death rates"/>
    <x v="2"/>
    <n v="2"/>
    <x v="1"/>
    <n v="2"/>
    <x v="5"/>
    <x v="5"/>
    <x v="42"/>
    <x v="42"/>
    <x v="14"/>
    <n v="15"/>
    <s v="35-44 years"/>
    <n v="1.5"/>
    <n v="5.2"/>
    <m/>
  </r>
  <r>
    <s v="Drug overdose death rates"/>
    <x v="2"/>
    <n v="2"/>
    <x v="1"/>
    <n v="2"/>
    <x v="5"/>
    <x v="5"/>
    <x v="42"/>
    <x v="42"/>
    <x v="15"/>
    <n v="16"/>
    <s v="35-44 years"/>
    <n v="1.5"/>
    <n v="5.9"/>
    <m/>
  </r>
  <r>
    <s v="Drug overdose death rates"/>
    <x v="2"/>
    <n v="2"/>
    <x v="1"/>
    <n v="2"/>
    <x v="5"/>
    <x v="5"/>
    <x v="42"/>
    <x v="42"/>
    <x v="16"/>
    <n v="17"/>
    <s v="35-44 years"/>
    <n v="1.5"/>
    <n v="6.1"/>
    <m/>
  </r>
  <r>
    <s v="Drug overdose death rates"/>
    <x v="2"/>
    <n v="2"/>
    <x v="1"/>
    <n v="2"/>
    <x v="5"/>
    <x v="5"/>
    <x v="42"/>
    <x v="42"/>
    <x v="17"/>
    <n v="18"/>
    <s v="35-44 years"/>
    <n v="1.5"/>
    <n v="6.3"/>
    <m/>
  </r>
  <r>
    <s v="Drug overdose death rates"/>
    <x v="2"/>
    <n v="2"/>
    <x v="1"/>
    <n v="2"/>
    <x v="5"/>
    <x v="5"/>
    <x v="42"/>
    <x v="42"/>
    <x v="18"/>
    <n v="19"/>
    <s v="35-44 years"/>
    <n v="1.5"/>
    <n v="5.8"/>
    <m/>
  </r>
  <r>
    <s v="Drug overdose death rates"/>
    <x v="2"/>
    <n v="2"/>
    <x v="1"/>
    <n v="2"/>
    <x v="5"/>
    <x v="5"/>
    <x v="43"/>
    <x v="43"/>
    <x v="0"/>
    <n v="1"/>
    <s v="45-54 years"/>
    <n v="1.6"/>
    <n v="1.1000000000000001"/>
    <m/>
  </r>
  <r>
    <s v="Drug overdose death rates"/>
    <x v="2"/>
    <n v="2"/>
    <x v="1"/>
    <n v="2"/>
    <x v="5"/>
    <x v="5"/>
    <x v="43"/>
    <x v="43"/>
    <x v="1"/>
    <n v="2"/>
    <s v="45-54 years"/>
    <n v="1.6"/>
    <n v="1.3"/>
    <m/>
  </r>
  <r>
    <s v="Drug overdose death rates"/>
    <x v="2"/>
    <n v="2"/>
    <x v="1"/>
    <n v="2"/>
    <x v="5"/>
    <x v="5"/>
    <x v="43"/>
    <x v="43"/>
    <x v="2"/>
    <n v="3"/>
    <s v="45-54 years"/>
    <n v="1.6"/>
    <n v="1.8"/>
    <m/>
  </r>
  <r>
    <s v="Drug overdose death rates"/>
    <x v="2"/>
    <n v="2"/>
    <x v="1"/>
    <n v="2"/>
    <x v="5"/>
    <x v="5"/>
    <x v="43"/>
    <x v="43"/>
    <x v="3"/>
    <n v="4"/>
    <s v="45-54 years"/>
    <n v="1.6"/>
    <n v="2.4"/>
    <m/>
  </r>
  <r>
    <s v="Drug overdose death rates"/>
    <x v="2"/>
    <n v="2"/>
    <x v="1"/>
    <n v="2"/>
    <x v="5"/>
    <x v="5"/>
    <x v="43"/>
    <x v="43"/>
    <x v="4"/>
    <n v="5"/>
    <s v="45-54 years"/>
    <n v="1.6"/>
    <n v="2.8"/>
    <m/>
  </r>
  <r>
    <s v="Drug overdose death rates"/>
    <x v="2"/>
    <n v="2"/>
    <x v="1"/>
    <n v="2"/>
    <x v="5"/>
    <x v="5"/>
    <x v="43"/>
    <x v="43"/>
    <x v="5"/>
    <n v="6"/>
    <s v="45-54 years"/>
    <n v="1.6"/>
    <n v="3.2"/>
    <m/>
  </r>
  <r>
    <s v="Drug overdose death rates"/>
    <x v="2"/>
    <n v="2"/>
    <x v="1"/>
    <n v="2"/>
    <x v="5"/>
    <x v="5"/>
    <x v="43"/>
    <x v="43"/>
    <x v="6"/>
    <n v="7"/>
    <s v="45-54 years"/>
    <n v="1.6"/>
    <n v="3.5"/>
    <m/>
  </r>
  <r>
    <s v="Drug overdose death rates"/>
    <x v="2"/>
    <n v="2"/>
    <x v="1"/>
    <n v="2"/>
    <x v="5"/>
    <x v="5"/>
    <x v="43"/>
    <x v="43"/>
    <x v="7"/>
    <n v="8"/>
    <s v="45-54 years"/>
    <n v="1.6"/>
    <n v="4.5"/>
    <m/>
  </r>
  <r>
    <s v="Drug overdose death rates"/>
    <x v="2"/>
    <n v="2"/>
    <x v="1"/>
    <n v="2"/>
    <x v="5"/>
    <x v="5"/>
    <x v="43"/>
    <x v="43"/>
    <x v="8"/>
    <n v="9"/>
    <s v="45-54 years"/>
    <n v="1.6"/>
    <n v="5.2"/>
    <m/>
  </r>
  <r>
    <s v="Drug overdose death rates"/>
    <x v="2"/>
    <n v="2"/>
    <x v="1"/>
    <n v="2"/>
    <x v="5"/>
    <x v="5"/>
    <x v="43"/>
    <x v="43"/>
    <x v="9"/>
    <n v="10"/>
    <s v="45-54 years"/>
    <n v="1.6"/>
    <n v="5.6"/>
    <m/>
  </r>
  <r>
    <s v="Drug overdose death rates"/>
    <x v="2"/>
    <n v="2"/>
    <x v="1"/>
    <n v="2"/>
    <x v="5"/>
    <x v="5"/>
    <x v="43"/>
    <x v="43"/>
    <x v="10"/>
    <n v="11"/>
    <s v="45-54 years"/>
    <n v="1.6"/>
    <n v="6"/>
    <m/>
  </r>
  <r>
    <s v="Drug overdose death rates"/>
    <x v="2"/>
    <n v="2"/>
    <x v="1"/>
    <n v="2"/>
    <x v="5"/>
    <x v="5"/>
    <x v="43"/>
    <x v="43"/>
    <x v="11"/>
    <n v="12"/>
    <s v="45-54 years"/>
    <n v="1.6"/>
    <n v="6.4"/>
    <m/>
  </r>
  <r>
    <s v="Drug overdose death rates"/>
    <x v="2"/>
    <n v="2"/>
    <x v="1"/>
    <n v="2"/>
    <x v="5"/>
    <x v="5"/>
    <x v="43"/>
    <x v="43"/>
    <x v="12"/>
    <n v="13"/>
    <s v="45-54 years"/>
    <n v="1.6"/>
    <n v="7.1"/>
    <m/>
  </r>
  <r>
    <s v="Drug overdose death rates"/>
    <x v="2"/>
    <n v="2"/>
    <x v="1"/>
    <n v="2"/>
    <x v="5"/>
    <x v="5"/>
    <x v="43"/>
    <x v="43"/>
    <x v="13"/>
    <n v="14"/>
    <s v="45-54 years"/>
    <n v="1.6"/>
    <n v="7.2"/>
    <m/>
  </r>
  <r>
    <s v="Drug overdose death rates"/>
    <x v="2"/>
    <n v="2"/>
    <x v="1"/>
    <n v="2"/>
    <x v="5"/>
    <x v="5"/>
    <x v="43"/>
    <x v="43"/>
    <x v="14"/>
    <n v="15"/>
    <s v="45-54 years"/>
    <n v="1.6"/>
    <n v="7.3"/>
    <m/>
  </r>
  <r>
    <s v="Drug overdose death rates"/>
    <x v="2"/>
    <n v="2"/>
    <x v="1"/>
    <n v="2"/>
    <x v="5"/>
    <x v="5"/>
    <x v="43"/>
    <x v="43"/>
    <x v="15"/>
    <n v="16"/>
    <s v="45-54 years"/>
    <n v="1.6"/>
    <n v="7.7"/>
    <m/>
  </r>
  <r>
    <s v="Drug overdose death rates"/>
    <x v="2"/>
    <n v="2"/>
    <x v="1"/>
    <n v="2"/>
    <x v="5"/>
    <x v="5"/>
    <x v="43"/>
    <x v="43"/>
    <x v="16"/>
    <n v="17"/>
    <s v="45-54 years"/>
    <n v="1.6"/>
    <n v="7.9"/>
    <m/>
  </r>
  <r>
    <s v="Drug overdose death rates"/>
    <x v="2"/>
    <n v="2"/>
    <x v="1"/>
    <n v="2"/>
    <x v="5"/>
    <x v="5"/>
    <x v="43"/>
    <x v="43"/>
    <x v="17"/>
    <n v="18"/>
    <s v="45-54 years"/>
    <n v="1.6"/>
    <n v="8.1"/>
    <m/>
  </r>
  <r>
    <s v="Drug overdose death rates"/>
    <x v="2"/>
    <n v="2"/>
    <x v="1"/>
    <n v="2"/>
    <x v="5"/>
    <x v="5"/>
    <x v="43"/>
    <x v="43"/>
    <x v="18"/>
    <n v="19"/>
    <s v="45-54 years"/>
    <n v="1.6"/>
    <n v="8"/>
    <m/>
  </r>
  <r>
    <s v="Drug overdose death rates"/>
    <x v="2"/>
    <n v="2"/>
    <x v="1"/>
    <n v="2"/>
    <x v="5"/>
    <x v="5"/>
    <x v="44"/>
    <x v="44"/>
    <x v="0"/>
    <n v="1"/>
    <s v="55-64 years"/>
    <n v="1.7"/>
    <n v="0.6"/>
    <m/>
  </r>
  <r>
    <s v="Drug overdose death rates"/>
    <x v="2"/>
    <n v="2"/>
    <x v="1"/>
    <n v="2"/>
    <x v="5"/>
    <x v="5"/>
    <x v="44"/>
    <x v="44"/>
    <x v="1"/>
    <n v="2"/>
    <s v="55-64 years"/>
    <n v="1.7"/>
    <n v="0.7"/>
    <m/>
  </r>
  <r>
    <s v="Drug overdose death rates"/>
    <x v="2"/>
    <n v="2"/>
    <x v="1"/>
    <n v="2"/>
    <x v="5"/>
    <x v="5"/>
    <x v="44"/>
    <x v="44"/>
    <x v="2"/>
    <n v="3"/>
    <s v="55-64 years"/>
    <n v="1.7"/>
    <n v="0.8"/>
    <m/>
  </r>
  <r>
    <s v="Drug overdose death rates"/>
    <x v="2"/>
    <n v="2"/>
    <x v="1"/>
    <n v="2"/>
    <x v="5"/>
    <x v="5"/>
    <x v="44"/>
    <x v="44"/>
    <x v="3"/>
    <n v="4"/>
    <s v="55-64 years"/>
    <n v="1.7"/>
    <n v="1"/>
    <m/>
  </r>
  <r>
    <s v="Drug overdose death rates"/>
    <x v="2"/>
    <n v="2"/>
    <x v="1"/>
    <n v="2"/>
    <x v="5"/>
    <x v="5"/>
    <x v="44"/>
    <x v="44"/>
    <x v="4"/>
    <n v="5"/>
    <s v="55-64 years"/>
    <n v="1.7"/>
    <n v="1.3"/>
    <m/>
  </r>
  <r>
    <s v="Drug overdose death rates"/>
    <x v="2"/>
    <n v="2"/>
    <x v="1"/>
    <n v="2"/>
    <x v="5"/>
    <x v="5"/>
    <x v="44"/>
    <x v="44"/>
    <x v="5"/>
    <n v="6"/>
    <s v="55-64 years"/>
    <n v="1.7"/>
    <n v="1.5"/>
    <m/>
  </r>
  <r>
    <s v="Drug overdose death rates"/>
    <x v="2"/>
    <n v="2"/>
    <x v="1"/>
    <n v="2"/>
    <x v="5"/>
    <x v="5"/>
    <x v="44"/>
    <x v="44"/>
    <x v="6"/>
    <n v="7"/>
    <s v="55-64 years"/>
    <n v="1.7"/>
    <n v="1.7"/>
    <m/>
  </r>
  <r>
    <s v="Drug overdose death rates"/>
    <x v="2"/>
    <n v="2"/>
    <x v="1"/>
    <n v="2"/>
    <x v="5"/>
    <x v="5"/>
    <x v="44"/>
    <x v="44"/>
    <x v="7"/>
    <n v="8"/>
    <s v="55-64 years"/>
    <n v="1.7"/>
    <n v="2.2999999999999998"/>
    <m/>
  </r>
  <r>
    <s v="Drug overdose death rates"/>
    <x v="2"/>
    <n v="2"/>
    <x v="1"/>
    <n v="2"/>
    <x v="5"/>
    <x v="5"/>
    <x v="44"/>
    <x v="44"/>
    <x v="8"/>
    <n v="9"/>
    <s v="55-64 years"/>
    <n v="1.7"/>
    <n v="2.6"/>
    <m/>
  </r>
  <r>
    <s v="Drug overdose death rates"/>
    <x v="2"/>
    <n v="2"/>
    <x v="1"/>
    <n v="2"/>
    <x v="5"/>
    <x v="5"/>
    <x v="44"/>
    <x v="44"/>
    <x v="9"/>
    <n v="10"/>
    <s v="55-64 years"/>
    <n v="1.7"/>
    <n v="3.1"/>
    <m/>
  </r>
  <r>
    <s v="Drug overdose death rates"/>
    <x v="2"/>
    <n v="2"/>
    <x v="1"/>
    <n v="2"/>
    <x v="5"/>
    <x v="5"/>
    <x v="44"/>
    <x v="44"/>
    <x v="10"/>
    <n v="11"/>
    <s v="55-64 years"/>
    <n v="1.7"/>
    <n v="3.4"/>
    <m/>
  </r>
  <r>
    <s v="Drug overdose death rates"/>
    <x v="2"/>
    <n v="2"/>
    <x v="1"/>
    <n v="2"/>
    <x v="5"/>
    <x v="5"/>
    <x v="44"/>
    <x v="44"/>
    <x v="11"/>
    <n v="12"/>
    <s v="55-64 years"/>
    <n v="1.7"/>
    <n v="3.6"/>
    <m/>
  </r>
  <r>
    <s v="Drug overdose death rates"/>
    <x v="2"/>
    <n v="2"/>
    <x v="1"/>
    <n v="2"/>
    <x v="5"/>
    <x v="5"/>
    <x v="44"/>
    <x v="44"/>
    <x v="12"/>
    <n v="13"/>
    <s v="55-64 years"/>
    <n v="1.7"/>
    <n v="4"/>
    <m/>
  </r>
  <r>
    <s v="Drug overdose death rates"/>
    <x v="2"/>
    <n v="2"/>
    <x v="1"/>
    <n v="2"/>
    <x v="5"/>
    <x v="5"/>
    <x v="44"/>
    <x v="44"/>
    <x v="13"/>
    <n v="14"/>
    <s v="55-64 years"/>
    <n v="1.7"/>
    <n v="4.5"/>
    <m/>
  </r>
  <r>
    <s v="Drug overdose death rates"/>
    <x v="2"/>
    <n v="2"/>
    <x v="1"/>
    <n v="2"/>
    <x v="5"/>
    <x v="5"/>
    <x v="44"/>
    <x v="44"/>
    <x v="14"/>
    <n v="15"/>
    <s v="55-64 years"/>
    <n v="1.7"/>
    <n v="5"/>
    <m/>
  </r>
  <r>
    <s v="Drug overdose death rates"/>
    <x v="2"/>
    <n v="2"/>
    <x v="1"/>
    <n v="2"/>
    <x v="5"/>
    <x v="5"/>
    <x v="44"/>
    <x v="44"/>
    <x v="15"/>
    <n v="16"/>
    <s v="55-64 years"/>
    <n v="1.7"/>
    <n v="5.9"/>
    <m/>
  </r>
  <r>
    <s v="Drug overdose death rates"/>
    <x v="2"/>
    <n v="2"/>
    <x v="1"/>
    <n v="2"/>
    <x v="5"/>
    <x v="5"/>
    <x v="44"/>
    <x v="44"/>
    <x v="16"/>
    <n v="17"/>
    <s v="55-64 years"/>
    <n v="1.7"/>
    <n v="5.9"/>
    <m/>
  </r>
  <r>
    <s v="Drug overdose death rates"/>
    <x v="2"/>
    <n v="2"/>
    <x v="1"/>
    <n v="2"/>
    <x v="5"/>
    <x v="5"/>
    <x v="44"/>
    <x v="44"/>
    <x v="17"/>
    <n v="18"/>
    <s v="55-64 years"/>
    <n v="1.7"/>
    <n v="6.5"/>
    <m/>
  </r>
  <r>
    <s v="Drug overdose death rates"/>
    <x v="2"/>
    <n v="2"/>
    <x v="1"/>
    <n v="2"/>
    <x v="5"/>
    <x v="5"/>
    <x v="44"/>
    <x v="44"/>
    <x v="18"/>
    <n v="19"/>
    <s v="55-64 years"/>
    <n v="1.7"/>
    <n v="6.6"/>
    <m/>
  </r>
  <r>
    <s v="Drug overdose death rates"/>
    <x v="2"/>
    <n v="2"/>
    <x v="1"/>
    <n v="2"/>
    <x v="5"/>
    <x v="5"/>
    <x v="45"/>
    <x v="45"/>
    <x v="0"/>
    <n v="1"/>
    <s v="65-74 years"/>
    <n v="1.8"/>
    <n v="0.2"/>
    <m/>
  </r>
  <r>
    <s v="Drug overdose death rates"/>
    <x v="2"/>
    <n v="2"/>
    <x v="1"/>
    <n v="2"/>
    <x v="5"/>
    <x v="5"/>
    <x v="45"/>
    <x v="45"/>
    <x v="1"/>
    <n v="2"/>
    <s v="65-74 years"/>
    <n v="1.8"/>
    <n v="0.3"/>
    <m/>
  </r>
  <r>
    <s v="Drug overdose death rates"/>
    <x v="2"/>
    <n v="2"/>
    <x v="1"/>
    <n v="2"/>
    <x v="5"/>
    <x v="5"/>
    <x v="45"/>
    <x v="45"/>
    <x v="2"/>
    <n v="3"/>
    <s v="65-74 years"/>
    <n v="1.8"/>
    <n v="0.3"/>
    <m/>
  </r>
  <r>
    <s v="Drug overdose death rates"/>
    <x v="2"/>
    <n v="2"/>
    <x v="1"/>
    <n v="2"/>
    <x v="5"/>
    <x v="5"/>
    <x v="45"/>
    <x v="45"/>
    <x v="3"/>
    <n v="4"/>
    <s v="65-74 years"/>
    <n v="1.8"/>
    <n v="0.5"/>
    <m/>
  </r>
  <r>
    <s v="Drug overdose death rates"/>
    <x v="2"/>
    <n v="2"/>
    <x v="1"/>
    <n v="2"/>
    <x v="5"/>
    <x v="5"/>
    <x v="45"/>
    <x v="45"/>
    <x v="4"/>
    <n v="5"/>
    <s v="65-74 years"/>
    <n v="1.8"/>
    <n v="0.5"/>
    <m/>
  </r>
  <r>
    <s v="Drug overdose death rates"/>
    <x v="2"/>
    <n v="2"/>
    <x v="1"/>
    <n v="2"/>
    <x v="5"/>
    <x v="5"/>
    <x v="45"/>
    <x v="45"/>
    <x v="5"/>
    <n v="6"/>
    <s v="65-74 years"/>
    <n v="1.8"/>
    <n v="0.6"/>
    <m/>
  </r>
  <r>
    <s v="Drug overdose death rates"/>
    <x v="2"/>
    <n v="2"/>
    <x v="1"/>
    <n v="2"/>
    <x v="5"/>
    <x v="5"/>
    <x v="45"/>
    <x v="45"/>
    <x v="6"/>
    <n v="7"/>
    <s v="65-74 years"/>
    <n v="1.8"/>
    <n v="0.8"/>
    <m/>
  </r>
  <r>
    <s v="Drug overdose death rates"/>
    <x v="2"/>
    <n v="2"/>
    <x v="1"/>
    <n v="2"/>
    <x v="5"/>
    <x v="5"/>
    <x v="45"/>
    <x v="45"/>
    <x v="7"/>
    <n v="8"/>
    <s v="65-74 years"/>
    <n v="1.8"/>
    <n v="0.8"/>
    <m/>
  </r>
  <r>
    <s v="Drug overdose death rates"/>
    <x v="2"/>
    <n v="2"/>
    <x v="1"/>
    <n v="2"/>
    <x v="5"/>
    <x v="5"/>
    <x v="45"/>
    <x v="45"/>
    <x v="8"/>
    <n v="9"/>
    <s v="65-74 years"/>
    <n v="1.8"/>
    <n v="0.8"/>
    <m/>
  </r>
  <r>
    <s v="Drug overdose death rates"/>
    <x v="2"/>
    <n v="2"/>
    <x v="1"/>
    <n v="2"/>
    <x v="5"/>
    <x v="5"/>
    <x v="45"/>
    <x v="45"/>
    <x v="9"/>
    <n v="10"/>
    <s v="65-74 years"/>
    <n v="1.8"/>
    <n v="1"/>
    <m/>
  </r>
  <r>
    <s v="Drug overdose death rates"/>
    <x v="2"/>
    <n v="2"/>
    <x v="1"/>
    <n v="2"/>
    <x v="5"/>
    <x v="5"/>
    <x v="45"/>
    <x v="45"/>
    <x v="10"/>
    <n v="11"/>
    <s v="65-74 years"/>
    <n v="1.8"/>
    <n v="1.1000000000000001"/>
    <m/>
  </r>
  <r>
    <s v="Drug overdose death rates"/>
    <x v="2"/>
    <n v="2"/>
    <x v="1"/>
    <n v="2"/>
    <x v="5"/>
    <x v="5"/>
    <x v="45"/>
    <x v="45"/>
    <x v="11"/>
    <n v="12"/>
    <s v="65-74 years"/>
    <n v="1.8"/>
    <n v="1.3"/>
    <m/>
  </r>
  <r>
    <s v="Drug overdose death rates"/>
    <x v="2"/>
    <n v="2"/>
    <x v="1"/>
    <n v="2"/>
    <x v="5"/>
    <x v="5"/>
    <x v="45"/>
    <x v="45"/>
    <x v="12"/>
    <n v="13"/>
    <s v="65-74 years"/>
    <n v="1.8"/>
    <n v="1.5"/>
    <m/>
  </r>
  <r>
    <s v="Drug overdose death rates"/>
    <x v="2"/>
    <n v="2"/>
    <x v="1"/>
    <n v="2"/>
    <x v="5"/>
    <x v="5"/>
    <x v="45"/>
    <x v="45"/>
    <x v="13"/>
    <n v="14"/>
    <s v="65-74 years"/>
    <n v="1.8"/>
    <n v="1.5"/>
    <m/>
  </r>
  <r>
    <s v="Drug overdose death rates"/>
    <x v="2"/>
    <n v="2"/>
    <x v="1"/>
    <n v="2"/>
    <x v="5"/>
    <x v="5"/>
    <x v="45"/>
    <x v="45"/>
    <x v="14"/>
    <n v="15"/>
    <s v="65-74 years"/>
    <n v="1.8"/>
    <n v="1.8"/>
    <m/>
  </r>
  <r>
    <s v="Drug overdose death rates"/>
    <x v="2"/>
    <n v="2"/>
    <x v="1"/>
    <n v="2"/>
    <x v="5"/>
    <x v="5"/>
    <x v="45"/>
    <x v="45"/>
    <x v="15"/>
    <n v="16"/>
    <s v="65-74 years"/>
    <n v="1.8"/>
    <n v="2.2999999999999998"/>
    <m/>
  </r>
  <r>
    <s v="Drug overdose death rates"/>
    <x v="2"/>
    <n v="2"/>
    <x v="1"/>
    <n v="2"/>
    <x v="5"/>
    <x v="5"/>
    <x v="45"/>
    <x v="45"/>
    <x v="16"/>
    <n v="17"/>
    <s v="65-74 years"/>
    <n v="1.8"/>
    <n v="1.9"/>
    <m/>
  </r>
  <r>
    <s v="Drug overdose death rates"/>
    <x v="2"/>
    <n v="2"/>
    <x v="1"/>
    <n v="2"/>
    <x v="5"/>
    <x v="5"/>
    <x v="45"/>
    <x v="45"/>
    <x v="17"/>
    <n v="18"/>
    <s v="65-74 years"/>
    <n v="1.8"/>
    <n v="2.2999999999999998"/>
    <m/>
  </r>
  <r>
    <s v="Drug overdose death rates"/>
    <x v="2"/>
    <n v="2"/>
    <x v="1"/>
    <n v="2"/>
    <x v="5"/>
    <x v="5"/>
    <x v="45"/>
    <x v="45"/>
    <x v="18"/>
    <n v="19"/>
    <s v="65-74 years"/>
    <n v="1.8"/>
    <n v="2.2999999999999998"/>
    <m/>
  </r>
  <r>
    <s v="Drug overdose death rates"/>
    <x v="2"/>
    <n v="2"/>
    <x v="1"/>
    <n v="2"/>
    <x v="5"/>
    <x v="5"/>
    <x v="46"/>
    <x v="46"/>
    <x v="0"/>
    <n v="1"/>
    <s v="75-84 years"/>
    <n v="1.9"/>
    <m/>
    <s v="*"/>
  </r>
  <r>
    <s v="Drug overdose death rates"/>
    <x v="2"/>
    <n v="2"/>
    <x v="1"/>
    <n v="2"/>
    <x v="5"/>
    <x v="5"/>
    <x v="46"/>
    <x v="46"/>
    <x v="1"/>
    <n v="2"/>
    <s v="75-84 years"/>
    <n v="1.9"/>
    <m/>
    <s v="*"/>
  </r>
  <r>
    <s v="Drug overdose death rates"/>
    <x v="2"/>
    <n v="2"/>
    <x v="1"/>
    <n v="2"/>
    <x v="5"/>
    <x v="5"/>
    <x v="46"/>
    <x v="46"/>
    <x v="2"/>
    <n v="3"/>
    <s v="75-84 years"/>
    <n v="1.9"/>
    <m/>
    <s v="*"/>
  </r>
  <r>
    <s v="Drug overdose death rates"/>
    <x v="2"/>
    <n v="2"/>
    <x v="1"/>
    <n v="2"/>
    <x v="5"/>
    <x v="5"/>
    <x v="46"/>
    <x v="46"/>
    <x v="3"/>
    <n v="4"/>
    <s v="75-84 years"/>
    <n v="1.9"/>
    <n v="0.3"/>
    <m/>
  </r>
  <r>
    <s v="Drug overdose death rates"/>
    <x v="2"/>
    <n v="2"/>
    <x v="1"/>
    <n v="2"/>
    <x v="5"/>
    <x v="5"/>
    <x v="46"/>
    <x v="46"/>
    <x v="4"/>
    <n v="5"/>
    <s v="75-84 years"/>
    <n v="1.9"/>
    <n v="0.4"/>
    <m/>
  </r>
  <r>
    <s v="Drug overdose death rates"/>
    <x v="2"/>
    <n v="2"/>
    <x v="1"/>
    <n v="2"/>
    <x v="5"/>
    <x v="5"/>
    <x v="46"/>
    <x v="46"/>
    <x v="5"/>
    <n v="6"/>
    <s v="75-84 years"/>
    <n v="1.9"/>
    <n v="0.4"/>
    <m/>
  </r>
  <r>
    <s v="Drug overdose death rates"/>
    <x v="2"/>
    <n v="2"/>
    <x v="1"/>
    <n v="2"/>
    <x v="5"/>
    <x v="5"/>
    <x v="46"/>
    <x v="46"/>
    <x v="6"/>
    <n v="7"/>
    <s v="75-84 years"/>
    <n v="1.9"/>
    <n v="0.5"/>
    <m/>
  </r>
  <r>
    <s v="Drug overdose death rates"/>
    <x v="2"/>
    <n v="2"/>
    <x v="1"/>
    <n v="2"/>
    <x v="5"/>
    <x v="5"/>
    <x v="46"/>
    <x v="46"/>
    <x v="7"/>
    <n v="8"/>
    <s v="75-84 years"/>
    <n v="1.9"/>
    <n v="0.4"/>
    <m/>
  </r>
  <r>
    <s v="Drug overdose death rates"/>
    <x v="2"/>
    <n v="2"/>
    <x v="1"/>
    <n v="2"/>
    <x v="5"/>
    <x v="5"/>
    <x v="46"/>
    <x v="46"/>
    <x v="8"/>
    <n v="9"/>
    <s v="75-84 years"/>
    <n v="1.9"/>
    <n v="0.4"/>
    <m/>
  </r>
  <r>
    <s v="Drug overdose death rates"/>
    <x v="2"/>
    <n v="2"/>
    <x v="1"/>
    <n v="2"/>
    <x v="5"/>
    <x v="5"/>
    <x v="46"/>
    <x v="46"/>
    <x v="9"/>
    <n v="10"/>
    <s v="75-84 years"/>
    <n v="1.9"/>
    <n v="0.6"/>
    <m/>
  </r>
  <r>
    <s v="Drug overdose death rates"/>
    <x v="2"/>
    <n v="2"/>
    <x v="1"/>
    <n v="2"/>
    <x v="5"/>
    <x v="5"/>
    <x v="46"/>
    <x v="46"/>
    <x v="10"/>
    <n v="11"/>
    <s v="75-84 years"/>
    <n v="1.9"/>
    <n v="0.6"/>
    <m/>
  </r>
  <r>
    <s v="Drug overdose death rates"/>
    <x v="2"/>
    <n v="2"/>
    <x v="1"/>
    <n v="2"/>
    <x v="5"/>
    <x v="5"/>
    <x v="46"/>
    <x v="46"/>
    <x v="11"/>
    <n v="12"/>
    <s v="75-84 years"/>
    <n v="1.9"/>
    <n v="0.5"/>
    <m/>
  </r>
  <r>
    <s v="Drug overdose death rates"/>
    <x v="2"/>
    <n v="2"/>
    <x v="1"/>
    <n v="2"/>
    <x v="5"/>
    <x v="5"/>
    <x v="46"/>
    <x v="46"/>
    <x v="12"/>
    <n v="13"/>
    <s v="75-84 years"/>
    <n v="1.9"/>
    <n v="0.5"/>
    <m/>
  </r>
  <r>
    <s v="Drug overdose death rates"/>
    <x v="2"/>
    <n v="2"/>
    <x v="1"/>
    <n v="2"/>
    <x v="5"/>
    <x v="5"/>
    <x v="46"/>
    <x v="46"/>
    <x v="13"/>
    <n v="14"/>
    <s v="75-84 years"/>
    <n v="1.9"/>
    <n v="0.7"/>
    <m/>
  </r>
  <r>
    <s v="Drug overdose death rates"/>
    <x v="2"/>
    <n v="2"/>
    <x v="1"/>
    <n v="2"/>
    <x v="5"/>
    <x v="5"/>
    <x v="46"/>
    <x v="46"/>
    <x v="14"/>
    <n v="15"/>
    <s v="75-84 years"/>
    <n v="1.9"/>
    <n v="0.6"/>
    <m/>
  </r>
  <r>
    <s v="Drug overdose death rates"/>
    <x v="2"/>
    <n v="2"/>
    <x v="1"/>
    <n v="2"/>
    <x v="5"/>
    <x v="5"/>
    <x v="46"/>
    <x v="46"/>
    <x v="15"/>
    <n v="16"/>
    <s v="75-84 years"/>
    <n v="1.9"/>
    <n v="0.8"/>
    <m/>
  </r>
  <r>
    <s v="Drug overdose death rates"/>
    <x v="2"/>
    <n v="2"/>
    <x v="1"/>
    <n v="2"/>
    <x v="5"/>
    <x v="5"/>
    <x v="46"/>
    <x v="46"/>
    <x v="16"/>
    <n v="17"/>
    <s v="75-84 years"/>
    <n v="1.9"/>
    <n v="0.9"/>
    <m/>
  </r>
  <r>
    <s v="Drug overdose death rates"/>
    <x v="2"/>
    <n v="2"/>
    <x v="1"/>
    <n v="2"/>
    <x v="5"/>
    <x v="5"/>
    <x v="46"/>
    <x v="46"/>
    <x v="17"/>
    <n v="18"/>
    <s v="75-84 years"/>
    <n v="1.9"/>
    <n v="0.8"/>
    <m/>
  </r>
  <r>
    <s v="Drug overdose death rates"/>
    <x v="2"/>
    <n v="2"/>
    <x v="1"/>
    <n v="2"/>
    <x v="5"/>
    <x v="5"/>
    <x v="46"/>
    <x v="46"/>
    <x v="18"/>
    <n v="19"/>
    <s v="75-84 years"/>
    <n v="1.9"/>
    <n v="1.1000000000000001"/>
    <m/>
  </r>
  <r>
    <s v="Drug overdose death rates"/>
    <x v="2"/>
    <n v="2"/>
    <x v="1"/>
    <n v="2"/>
    <x v="5"/>
    <x v="5"/>
    <x v="47"/>
    <x v="47"/>
    <x v="0"/>
    <n v="1"/>
    <s v="85 years and over"/>
    <n v="1.91"/>
    <m/>
    <s v="*"/>
  </r>
  <r>
    <s v="Drug overdose death rates"/>
    <x v="2"/>
    <n v="2"/>
    <x v="1"/>
    <n v="2"/>
    <x v="5"/>
    <x v="5"/>
    <x v="47"/>
    <x v="47"/>
    <x v="1"/>
    <n v="2"/>
    <s v="85 years and over"/>
    <n v="1.91"/>
    <m/>
    <s v="*"/>
  </r>
  <r>
    <s v="Drug overdose death rates"/>
    <x v="2"/>
    <n v="2"/>
    <x v="1"/>
    <n v="2"/>
    <x v="5"/>
    <x v="5"/>
    <x v="47"/>
    <x v="47"/>
    <x v="2"/>
    <n v="3"/>
    <s v="85 years and over"/>
    <n v="1.91"/>
    <m/>
    <s v="*"/>
  </r>
  <r>
    <s v="Drug overdose death rates"/>
    <x v="2"/>
    <n v="2"/>
    <x v="1"/>
    <n v="2"/>
    <x v="5"/>
    <x v="5"/>
    <x v="47"/>
    <x v="47"/>
    <x v="3"/>
    <n v="4"/>
    <s v="85 years and over"/>
    <n v="1.91"/>
    <m/>
    <s v="*"/>
  </r>
  <r>
    <s v="Drug overdose death rates"/>
    <x v="2"/>
    <n v="2"/>
    <x v="1"/>
    <n v="2"/>
    <x v="5"/>
    <x v="5"/>
    <x v="47"/>
    <x v="47"/>
    <x v="4"/>
    <n v="5"/>
    <s v="85 years and over"/>
    <n v="1.91"/>
    <m/>
    <s v="*"/>
  </r>
  <r>
    <s v="Drug overdose death rates"/>
    <x v="2"/>
    <n v="2"/>
    <x v="1"/>
    <n v="2"/>
    <x v="5"/>
    <x v="5"/>
    <x v="47"/>
    <x v="47"/>
    <x v="5"/>
    <n v="6"/>
    <s v="85 years and over"/>
    <n v="1.91"/>
    <m/>
    <s v="*"/>
  </r>
  <r>
    <s v="Drug overdose death rates"/>
    <x v="2"/>
    <n v="2"/>
    <x v="1"/>
    <n v="2"/>
    <x v="5"/>
    <x v="5"/>
    <x v="47"/>
    <x v="47"/>
    <x v="6"/>
    <n v="7"/>
    <s v="85 years and over"/>
    <n v="1.91"/>
    <m/>
    <s v="*"/>
  </r>
  <r>
    <s v="Drug overdose death rates"/>
    <x v="2"/>
    <n v="2"/>
    <x v="1"/>
    <n v="2"/>
    <x v="5"/>
    <x v="5"/>
    <x v="47"/>
    <x v="47"/>
    <x v="7"/>
    <n v="8"/>
    <s v="85 years and over"/>
    <n v="1.91"/>
    <n v="0.6"/>
    <m/>
  </r>
  <r>
    <s v="Drug overdose death rates"/>
    <x v="2"/>
    <n v="2"/>
    <x v="1"/>
    <n v="2"/>
    <x v="5"/>
    <x v="5"/>
    <x v="47"/>
    <x v="47"/>
    <x v="8"/>
    <n v="9"/>
    <s v="85 years and over"/>
    <n v="1.91"/>
    <m/>
    <s v="*"/>
  </r>
  <r>
    <s v="Drug overdose death rates"/>
    <x v="2"/>
    <n v="2"/>
    <x v="1"/>
    <n v="2"/>
    <x v="5"/>
    <x v="5"/>
    <x v="47"/>
    <x v="47"/>
    <x v="9"/>
    <n v="10"/>
    <s v="85 years and over"/>
    <n v="1.91"/>
    <n v="0.7"/>
    <m/>
  </r>
  <r>
    <s v="Drug overdose death rates"/>
    <x v="2"/>
    <n v="2"/>
    <x v="1"/>
    <n v="2"/>
    <x v="5"/>
    <x v="5"/>
    <x v="47"/>
    <x v="47"/>
    <x v="10"/>
    <n v="11"/>
    <s v="85 years and over"/>
    <n v="1.91"/>
    <m/>
    <s v="*"/>
  </r>
  <r>
    <s v="Drug overdose death rates"/>
    <x v="2"/>
    <n v="2"/>
    <x v="1"/>
    <n v="2"/>
    <x v="5"/>
    <x v="5"/>
    <x v="47"/>
    <x v="47"/>
    <x v="11"/>
    <n v="12"/>
    <s v="85 years and over"/>
    <n v="1.91"/>
    <n v="0.8"/>
    <m/>
  </r>
  <r>
    <s v="Drug overdose death rates"/>
    <x v="2"/>
    <n v="2"/>
    <x v="1"/>
    <n v="2"/>
    <x v="5"/>
    <x v="5"/>
    <x v="47"/>
    <x v="47"/>
    <x v="12"/>
    <n v="13"/>
    <s v="85 years and over"/>
    <n v="1.91"/>
    <n v="0.7"/>
    <m/>
  </r>
  <r>
    <s v="Drug overdose death rates"/>
    <x v="2"/>
    <n v="2"/>
    <x v="1"/>
    <n v="2"/>
    <x v="5"/>
    <x v="5"/>
    <x v="47"/>
    <x v="47"/>
    <x v="13"/>
    <n v="14"/>
    <s v="85 years and over"/>
    <n v="1.91"/>
    <n v="0.6"/>
    <m/>
  </r>
  <r>
    <s v="Drug overdose death rates"/>
    <x v="2"/>
    <n v="2"/>
    <x v="1"/>
    <n v="2"/>
    <x v="5"/>
    <x v="5"/>
    <x v="47"/>
    <x v="47"/>
    <x v="14"/>
    <n v="15"/>
    <s v="85 years and over"/>
    <n v="1.91"/>
    <n v="0.7"/>
    <m/>
  </r>
  <r>
    <s v="Drug overdose death rates"/>
    <x v="2"/>
    <n v="2"/>
    <x v="1"/>
    <n v="2"/>
    <x v="5"/>
    <x v="5"/>
    <x v="47"/>
    <x v="47"/>
    <x v="15"/>
    <n v="16"/>
    <s v="85 years and over"/>
    <n v="1.91"/>
    <n v="0.8"/>
    <m/>
  </r>
  <r>
    <s v="Drug overdose death rates"/>
    <x v="2"/>
    <n v="2"/>
    <x v="1"/>
    <n v="2"/>
    <x v="5"/>
    <x v="5"/>
    <x v="47"/>
    <x v="47"/>
    <x v="16"/>
    <n v="17"/>
    <s v="85 years and over"/>
    <n v="1.91"/>
    <n v="0.7"/>
    <m/>
  </r>
  <r>
    <s v="Drug overdose death rates"/>
    <x v="2"/>
    <n v="2"/>
    <x v="1"/>
    <n v="2"/>
    <x v="5"/>
    <x v="5"/>
    <x v="47"/>
    <x v="47"/>
    <x v="17"/>
    <n v="18"/>
    <s v="85 years and over"/>
    <n v="1.91"/>
    <n v="0.5"/>
    <m/>
  </r>
  <r>
    <s v="Drug overdose death rates"/>
    <x v="2"/>
    <n v="2"/>
    <x v="1"/>
    <n v="2"/>
    <x v="5"/>
    <x v="5"/>
    <x v="47"/>
    <x v="47"/>
    <x v="18"/>
    <n v="19"/>
    <s v="85 years and over"/>
    <n v="1.91"/>
    <n v="0.9"/>
    <m/>
  </r>
  <r>
    <s v="Drug overdose death rates"/>
    <x v="3"/>
    <n v="3"/>
    <x v="0"/>
    <n v="1"/>
    <x v="0"/>
    <x v="0"/>
    <x v="0"/>
    <x v="0"/>
    <x v="0"/>
    <n v="1"/>
    <s v="All ages"/>
    <n v="1.1000000000000001"/>
    <n v="0.3"/>
    <m/>
  </r>
  <r>
    <s v="Drug overdose death rates"/>
    <x v="3"/>
    <n v="3"/>
    <x v="0"/>
    <n v="1"/>
    <x v="0"/>
    <x v="0"/>
    <x v="0"/>
    <x v="0"/>
    <x v="1"/>
    <n v="2"/>
    <s v="All ages"/>
    <n v="1.1000000000000001"/>
    <n v="0.4"/>
    <m/>
  </r>
  <r>
    <s v="Drug overdose death rates"/>
    <x v="3"/>
    <n v="3"/>
    <x v="0"/>
    <n v="1"/>
    <x v="0"/>
    <x v="0"/>
    <x v="0"/>
    <x v="0"/>
    <x v="2"/>
    <n v="3"/>
    <s v="All ages"/>
    <n v="1.1000000000000001"/>
    <n v="0.5"/>
    <m/>
  </r>
  <r>
    <s v="Drug overdose death rates"/>
    <x v="3"/>
    <n v="3"/>
    <x v="0"/>
    <n v="1"/>
    <x v="0"/>
    <x v="0"/>
    <x v="0"/>
    <x v="0"/>
    <x v="4"/>
    <n v="5"/>
    <s v="All ages"/>
    <n v="1.1000000000000001"/>
    <n v="1"/>
    <m/>
  </r>
  <r>
    <s v="Drug overdose death rates"/>
    <x v="3"/>
    <n v="3"/>
    <x v="0"/>
    <n v="1"/>
    <x v="0"/>
    <x v="0"/>
    <x v="0"/>
    <x v="0"/>
    <x v="5"/>
    <n v="6"/>
    <s v="All ages"/>
    <n v="1.1000000000000001"/>
    <n v="1.3"/>
    <m/>
  </r>
  <r>
    <s v="Drug overdose death rates"/>
    <x v="3"/>
    <n v="3"/>
    <x v="0"/>
    <n v="1"/>
    <x v="0"/>
    <x v="0"/>
    <x v="0"/>
    <x v="0"/>
    <x v="6"/>
    <n v="7"/>
    <s v="All ages"/>
    <n v="1.1000000000000001"/>
    <n v="1.5"/>
    <m/>
  </r>
  <r>
    <s v="Drug overdose death rates"/>
    <x v="3"/>
    <n v="3"/>
    <x v="0"/>
    <n v="1"/>
    <x v="0"/>
    <x v="0"/>
    <x v="0"/>
    <x v="0"/>
    <x v="7"/>
    <n v="8"/>
    <s v="All ages"/>
    <n v="1.1000000000000001"/>
    <n v="1.8"/>
    <m/>
  </r>
  <r>
    <s v="Drug overdose death rates"/>
    <x v="3"/>
    <n v="3"/>
    <x v="0"/>
    <n v="1"/>
    <x v="0"/>
    <x v="0"/>
    <x v="0"/>
    <x v="0"/>
    <x v="8"/>
    <n v="9"/>
    <s v="All ages"/>
    <n v="1.1000000000000001"/>
    <n v="1.8"/>
    <m/>
  </r>
  <r>
    <s v="Drug overdose death rates"/>
    <x v="3"/>
    <n v="3"/>
    <x v="0"/>
    <n v="1"/>
    <x v="0"/>
    <x v="0"/>
    <x v="0"/>
    <x v="0"/>
    <x v="9"/>
    <n v="10"/>
    <s v="All ages"/>
    <n v="1.1000000000000001"/>
    <n v="1.6"/>
    <m/>
  </r>
  <r>
    <s v="Drug overdose death rates"/>
    <x v="3"/>
    <n v="3"/>
    <x v="0"/>
    <n v="1"/>
    <x v="0"/>
    <x v="0"/>
    <x v="0"/>
    <x v="0"/>
    <x v="10"/>
    <n v="11"/>
    <s v="All ages"/>
    <n v="1.1000000000000001"/>
    <n v="1.5"/>
    <m/>
  </r>
  <r>
    <s v="Drug overdose death rates"/>
    <x v="3"/>
    <n v="3"/>
    <x v="0"/>
    <n v="1"/>
    <x v="0"/>
    <x v="0"/>
    <x v="0"/>
    <x v="0"/>
    <x v="11"/>
    <n v="12"/>
    <s v="All ages"/>
    <n v="1.1000000000000001"/>
    <n v="1.5"/>
    <m/>
  </r>
  <r>
    <s v="Drug overdose death rates"/>
    <x v="3"/>
    <n v="3"/>
    <x v="0"/>
    <n v="1"/>
    <x v="0"/>
    <x v="0"/>
    <x v="0"/>
    <x v="0"/>
    <x v="12"/>
    <n v="13"/>
    <s v="All ages"/>
    <n v="1.1000000000000001"/>
    <n v="1.4"/>
    <m/>
  </r>
  <r>
    <s v="Drug overdose death rates"/>
    <x v="3"/>
    <n v="3"/>
    <x v="0"/>
    <n v="1"/>
    <x v="0"/>
    <x v="0"/>
    <x v="0"/>
    <x v="0"/>
    <x v="13"/>
    <n v="14"/>
    <s v="All ages"/>
    <n v="1.1000000000000001"/>
    <n v="1.2"/>
    <m/>
  </r>
  <r>
    <s v="Drug overdose death rates"/>
    <x v="3"/>
    <n v="3"/>
    <x v="0"/>
    <n v="1"/>
    <x v="0"/>
    <x v="0"/>
    <x v="0"/>
    <x v="0"/>
    <x v="14"/>
    <n v="15"/>
    <s v="All ages"/>
    <n v="1.1000000000000001"/>
    <n v="1.1000000000000001"/>
    <m/>
  </r>
  <r>
    <s v="Drug overdose death rates"/>
    <x v="3"/>
    <n v="3"/>
    <x v="0"/>
    <n v="1"/>
    <x v="0"/>
    <x v="0"/>
    <x v="0"/>
    <x v="0"/>
    <x v="15"/>
    <n v="16"/>
    <s v="All ages"/>
    <n v="1.1000000000000001"/>
    <n v="1.1000000000000001"/>
    <m/>
  </r>
  <r>
    <s v="Drug overdose death rates"/>
    <x v="3"/>
    <n v="3"/>
    <x v="0"/>
    <n v="1"/>
    <x v="0"/>
    <x v="0"/>
    <x v="0"/>
    <x v="0"/>
    <x v="16"/>
    <n v="17"/>
    <s v="All ages"/>
    <n v="1.1000000000000001"/>
    <n v="1"/>
    <m/>
  </r>
  <r>
    <s v="Drug overdose death rates"/>
    <x v="3"/>
    <n v="3"/>
    <x v="0"/>
    <n v="1"/>
    <x v="0"/>
    <x v="0"/>
    <x v="0"/>
    <x v="0"/>
    <x v="17"/>
    <n v="18"/>
    <s v="All ages"/>
    <n v="1.1000000000000001"/>
    <n v="1"/>
    <m/>
  </r>
  <r>
    <s v="Drug overdose death rates"/>
    <x v="3"/>
    <n v="3"/>
    <x v="0"/>
    <n v="1"/>
    <x v="0"/>
    <x v="0"/>
    <x v="0"/>
    <x v="0"/>
    <x v="18"/>
    <n v="19"/>
    <s v="All ages"/>
    <n v="1.1000000000000001"/>
    <n v="1"/>
    <m/>
  </r>
  <r>
    <s v="Drug overdose death rates"/>
    <x v="3"/>
    <n v="3"/>
    <x v="0"/>
    <n v="1"/>
    <x v="1"/>
    <x v="1"/>
    <x v="1"/>
    <x v="1"/>
    <x v="0"/>
    <n v="1"/>
    <s v="All ages"/>
    <n v="1.1000000000000001"/>
    <n v="0.4"/>
    <m/>
  </r>
  <r>
    <s v="Drug overdose death rates"/>
    <x v="3"/>
    <n v="3"/>
    <x v="0"/>
    <n v="1"/>
    <x v="1"/>
    <x v="1"/>
    <x v="1"/>
    <x v="1"/>
    <x v="1"/>
    <n v="2"/>
    <s v="All ages"/>
    <n v="1.1000000000000001"/>
    <n v="0.4"/>
    <m/>
  </r>
  <r>
    <s v="Drug overdose death rates"/>
    <x v="3"/>
    <n v="3"/>
    <x v="0"/>
    <n v="1"/>
    <x v="1"/>
    <x v="1"/>
    <x v="1"/>
    <x v="1"/>
    <x v="2"/>
    <n v="3"/>
    <s v="All ages"/>
    <n v="1.1000000000000001"/>
    <n v="0.7"/>
    <m/>
  </r>
  <r>
    <s v="Drug overdose death rates"/>
    <x v="3"/>
    <n v="3"/>
    <x v="0"/>
    <n v="1"/>
    <x v="1"/>
    <x v="1"/>
    <x v="1"/>
    <x v="1"/>
    <x v="3"/>
    <n v="4"/>
    <s v="All ages"/>
    <n v="1.1000000000000001"/>
    <n v="1"/>
    <m/>
  </r>
  <r>
    <s v="Drug overdose death rates"/>
    <x v="3"/>
    <n v="3"/>
    <x v="0"/>
    <n v="1"/>
    <x v="1"/>
    <x v="1"/>
    <x v="1"/>
    <x v="1"/>
    <x v="4"/>
    <n v="5"/>
    <s v="All ages"/>
    <n v="1.1000000000000001"/>
    <n v="1.3"/>
    <m/>
  </r>
  <r>
    <s v="Drug overdose death rates"/>
    <x v="3"/>
    <n v="3"/>
    <x v="0"/>
    <n v="1"/>
    <x v="1"/>
    <x v="1"/>
    <x v="1"/>
    <x v="1"/>
    <x v="5"/>
    <n v="6"/>
    <s v="All ages"/>
    <n v="1.1000000000000001"/>
    <n v="1.7"/>
    <m/>
  </r>
  <r>
    <s v="Drug overdose death rates"/>
    <x v="3"/>
    <n v="3"/>
    <x v="0"/>
    <n v="1"/>
    <x v="1"/>
    <x v="1"/>
    <x v="1"/>
    <x v="1"/>
    <x v="6"/>
    <n v="7"/>
    <s v="All ages"/>
    <n v="1.1000000000000001"/>
    <n v="2"/>
    <m/>
  </r>
  <r>
    <s v="Drug overdose death rates"/>
    <x v="3"/>
    <n v="3"/>
    <x v="0"/>
    <n v="1"/>
    <x v="1"/>
    <x v="1"/>
    <x v="1"/>
    <x v="1"/>
    <x v="7"/>
    <n v="8"/>
    <s v="All ages"/>
    <n v="1.1000000000000001"/>
    <n v="2.4"/>
    <m/>
  </r>
  <r>
    <s v="Drug overdose death rates"/>
    <x v="3"/>
    <n v="3"/>
    <x v="0"/>
    <n v="1"/>
    <x v="1"/>
    <x v="1"/>
    <x v="1"/>
    <x v="1"/>
    <x v="8"/>
    <n v="9"/>
    <s v="All ages"/>
    <n v="1.1000000000000001"/>
    <n v="2.4"/>
    <m/>
  </r>
  <r>
    <s v="Drug overdose death rates"/>
    <x v="3"/>
    <n v="3"/>
    <x v="0"/>
    <n v="1"/>
    <x v="1"/>
    <x v="1"/>
    <x v="1"/>
    <x v="1"/>
    <x v="9"/>
    <n v="10"/>
    <s v="All ages"/>
    <n v="1.1000000000000001"/>
    <n v="2.1"/>
    <m/>
  </r>
  <r>
    <s v="Drug overdose death rates"/>
    <x v="3"/>
    <n v="3"/>
    <x v="0"/>
    <n v="1"/>
    <x v="1"/>
    <x v="1"/>
    <x v="1"/>
    <x v="1"/>
    <x v="10"/>
    <n v="11"/>
    <s v="All ages"/>
    <n v="1.1000000000000001"/>
    <n v="2"/>
    <m/>
  </r>
  <r>
    <s v="Drug overdose death rates"/>
    <x v="3"/>
    <n v="3"/>
    <x v="0"/>
    <n v="1"/>
    <x v="1"/>
    <x v="1"/>
    <x v="1"/>
    <x v="1"/>
    <x v="11"/>
    <n v="12"/>
    <s v="All ages"/>
    <n v="1.1000000000000001"/>
    <n v="1.9"/>
    <m/>
  </r>
  <r>
    <s v="Drug overdose death rates"/>
    <x v="3"/>
    <n v="3"/>
    <x v="0"/>
    <n v="1"/>
    <x v="1"/>
    <x v="1"/>
    <x v="1"/>
    <x v="1"/>
    <x v="12"/>
    <n v="13"/>
    <s v="All ages"/>
    <n v="1.1000000000000001"/>
    <n v="1.8"/>
    <m/>
  </r>
  <r>
    <s v="Drug overdose death rates"/>
    <x v="3"/>
    <n v="3"/>
    <x v="0"/>
    <n v="1"/>
    <x v="1"/>
    <x v="1"/>
    <x v="1"/>
    <x v="1"/>
    <x v="13"/>
    <n v="14"/>
    <s v="All ages"/>
    <n v="1.1000000000000001"/>
    <n v="1.6"/>
    <m/>
  </r>
  <r>
    <s v="Drug overdose death rates"/>
    <x v="3"/>
    <n v="3"/>
    <x v="0"/>
    <n v="1"/>
    <x v="1"/>
    <x v="1"/>
    <x v="1"/>
    <x v="1"/>
    <x v="14"/>
    <n v="15"/>
    <s v="All ages"/>
    <n v="1.1000000000000001"/>
    <n v="1.4"/>
    <m/>
  </r>
  <r>
    <s v="Drug overdose death rates"/>
    <x v="3"/>
    <n v="3"/>
    <x v="0"/>
    <n v="1"/>
    <x v="1"/>
    <x v="1"/>
    <x v="1"/>
    <x v="1"/>
    <x v="15"/>
    <n v="16"/>
    <s v="All ages"/>
    <n v="1.1000000000000001"/>
    <n v="1.3"/>
    <m/>
  </r>
  <r>
    <s v="Drug overdose death rates"/>
    <x v="3"/>
    <n v="3"/>
    <x v="0"/>
    <n v="1"/>
    <x v="1"/>
    <x v="1"/>
    <x v="1"/>
    <x v="1"/>
    <x v="16"/>
    <n v="17"/>
    <s v="All ages"/>
    <n v="1.1000000000000001"/>
    <n v="1.2"/>
    <m/>
  </r>
  <r>
    <s v="Drug overdose death rates"/>
    <x v="3"/>
    <n v="3"/>
    <x v="0"/>
    <n v="1"/>
    <x v="1"/>
    <x v="1"/>
    <x v="1"/>
    <x v="1"/>
    <x v="17"/>
    <n v="18"/>
    <s v="All ages"/>
    <n v="1.1000000000000001"/>
    <n v="1.3"/>
    <m/>
  </r>
  <r>
    <s v="Drug overdose death rates"/>
    <x v="3"/>
    <n v="3"/>
    <x v="0"/>
    <n v="1"/>
    <x v="1"/>
    <x v="1"/>
    <x v="1"/>
    <x v="1"/>
    <x v="18"/>
    <n v="19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0"/>
    <n v="1"/>
    <s v="All ages"/>
    <n v="1.1000000000000001"/>
    <n v="0.2"/>
    <m/>
  </r>
  <r>
    <s v="Drug overdose death rates"/>
    <x v="3"/>
    <n v="3"/>
    <x v="0"/>
    <n v="1"/>
    <x v="1"/>
    <x v="1"/>
    <x v="2"/>
    <x v="2"/>
    <x v="1"/>
    <n v="2"/>
    <s v="All ages"/>
    <n v="1.1000000000000001"/>
    <n v="0.2"/>
    <m/>
  </r>
  <r>
    <s v="Drug overdose death rates"/>
    <x v="3"/>
    <n v="3"/>
    <x v="0"/>
    <n v="1"/>
    <x v="1"/>
    <x v="1"/>
    <x v="2"/>
    <x v="2"/>
    <x v="2"/>
    <n v="3"/>
    <s v="All ages"/>
    <n v="1.1000000000000001"/>
    <n v="0.3"/>
    <m/>
  </r>
  <r>
    <s v="Drug overdose death rates"/>
    <x v="3"/>
    <n v="3"/>
    <x v="0"/>
    <n v="1"/>
    <x v="1"/>
    <x v="1"/>
    <x v="2"/>
    <x v="2"/>
    <x v="3"/>
    <n v="4"/>
    <s v="All ages"/>
    <n v="1.1000000000000001"/>
    <n v="0.6"/>
    <m/>
  </r>
  <r>
    <s v="Drug overdose death rates"/>
    <x v="3"/>
    <n v="3"/>
    <x v="0"/>
    <n v="1"/>
    <x v="1"/>
    <x v="1"/>
    <x v="2"/>
    <x v="2"/>
    <x v="4"/>
    <n v="5"/>
    <s v="All ages"/>
    <n v="1.1000000000000001"/>
    <n v="0.7"/>
    <m/>
  </r>
  <r>
    <s v="Drug overdose death rates"/>
    <x v="3"/>
    <n v="3"/>
    <x v="0"/>
    <n v="1"/>
    <x v="1"/>
    <x v="1"/>
    <x v="2"/>
    <x v="2"/>
    <x v="5"/>
    <n v="6"/>
    <s v="All ages"/>
    <n v="1.1000000000000001"/>
    <n v="0.9"/>
    <m/>
  </r>
  <r>
    <s v="Drug overdose death rates"/>
    <x v="3"/>
    <n v="3"/>
    <x v="0"/>
    <n v="1"/>
    <x v="1"/>
    <x v="1"/>
    <x v="2"/>
    <x v="2"/>
    <x v="6"/>
    <n v="7"/>
    <s v="All ages"/>
    <n v="1.1000000000000001"/>
    <n v="1"/>
    <m/>
  </r>
  <r>
    <s v="Drug overdose death rates"/>
    <x v="3"/>
    <n v="3"/>
    <x v="0"/>
    <n v="1"/>
    <x v="1"/>
    <x v="1"/>
    <x v="2"/>
    <x v="2"/>
    <x v="7"/>
    <n v="8"/>
    <s v="All ages"/>
    <n v="1.1000000000000001"/>
    <n v="1.2"/>
    <m/>
  </r>
  <r>
    <s v="Drug overdose death rates"/>
    <x v="3"/>
    <n v="3"/>
    <x v="0"/>
    <n v="1"/>
    <x v="1"/>
    <x v="1"/>
    <x v="2"/>
    <x v="2"/>
    <x v="8"/>
    <n v="9"/>
    <s v="All ages"/>
    <n v="1.1000000000000001"/>
    <n v="1.3"/>
    <m/>
  </r>
  <r>
    <s v="Drug overdose death rates"/>
    <x v="3"/>
    <n v="3"/>
    <x v="0"/>
    <n v="1"/>
    <x v="1"/>
    <x v="1"/>
    <x v="2"/>
    <x v="2"/>
    <x v="9"/>
    <n v="10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10"/>
    <n v="11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11"/>
    <n v="12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12"/>
    <n v="13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13"/>
    <n v="14"/>
    <s v="All ages"/>
    <n v="1.1000000000000001"/>
    <n v="0.9"/>
    <m/>
  </r>
  <r>
    <s v="Drug overdose death rates"/>
    <x v="3"/>
    <n v="3"/>
    <x v="0"/>
    <n v="1"/>
    <x v="1"/>
    <x v="1"/>
    <x v="2"/>
    <x v="2"/>
    <x v="14"/>
    <n v="15"/>
    <s v="All ages"/>
    <n v="1.1000000000000001"/>
    <n v="0.9"/>
    <m/>
  </r>
  <r>
    <s v="Drug overdose death rates"/>
    <x v="3"/>
    <n v="3"/>
    <x v="0"/>
    <n v="1"/>
    <x v="1"/>
    <x v="1"/>
    <x v="2"/>
    <x v="2"/>
    <x v="15"/>
    <n v="16"/>
    <s v="All ages"/>
    <n v="1.1000000000000001"/>
    <n v="0.9"/>
    <m/>
  </r>
  <r>
    <s v="Drug overdose death rates"/>
    <x v="3"/>
    <n v="3"/>
    <x v="0"/>
    <n v="1"/>
    <x v="1"/>
    <x v="1"/>
    <x v="2"/>
    <x v="2"/>
    <x v="16"/>
    <n v="17"/>
    <s v="All ages"/>
    <n v="1.1000000000000001"/>
    <n v="0.8"/>
    <m/>
  </r>
  <r>
    <s v="Drug overdose death rates"/>
    <x v="3"/>
    <n v="3"/>
    <x v="0"/>
    <n v="1"/>
    <x v="1"/>
    <x v="1"/>
    <x v="2"/>
    <x v="2"/>
    <x v="17"/>
    <n v="18"/>
    <s v="All ages"/>
    <n v="1.1000000000000001"/>
    <n v="0.8"/>
    <m/>
  </r>
  <r>
    <s v="Drug overdose death rates"/>
    <x v="3"/>
    <n v="3"/>
    <x v="0"/>
    <n v="1"/>
    <x v="1"/>
    <x v="1"/>
    <x v="2"/>
    <x v="2"/>
    <x v="18"/>
    <n v="19"/>
    <s v="All ages"/>
    <n v="1.1000000000000001"/>
    <n v="0.8"/>
    <m/>
  </r>
  <r>
    <s v="Drug overdose death rates"/>
    <x v="3"/>
    <n v="3"/>
    <x v="0"/>
    <n v="1"/>
    <x v="2"/>
    <x v="2"/>
    <x v="3"/>
    <x v="3"/>
    <x v="0"/>
    <n v="1"/>
    <s v="All ages"/>
    <n v="1.1000000000000001"/>
    <n v="0.4"/>
    <m/>
  </r>
  <r>
    <s v="Drug overdose death rates"/>
    <x v="3"/>
    <n v="3"/>
    <x v="0"/>
    <n v="1"/>
    <x v="2"/>
    <x v="2"/>
    <x v="3"/>
    <x v="3"/>
    <x v="1"/>
    <n v="2"/>
    <s v="All ages"/>
    <n v="1.1000000000000001"/>
    <n v="0.5"/>
    <m/>
  </r>
  <r>
    <s v="Drug overdose death rates"/>
    <x v="3"/>
    <n v="3"/>
    <x v="0"/>
    <n v="1"/>
    <x v="2"/>
    <x v="2"/>
    <x v="3"/>
    <x v="3"/>
    <x v="2"/>
    <n v="3"/>
    <s v="All ages"/>
    <n v="1.1000000000000001"/>
    <n v="0.7"/>
    <m/>
  </r>
  <r>
    <s v="Drug overdose death rates"/>
    <x v="3"/>
    <n v="3"/>
    <x v="0"/>
    <n v="1"/>
    <x v="2"/>
    <x v="2"/>
    <x v="3"/>
    <x v="3"/>
    <x v="3"/>
    <n v="4"/>
    <s v="All ages"/>
    <n v="1.1000000000000001"/>
    <n v="1.2"/>
    <m/>
  </r>
  <r>
    <s v="Drug overdose death rates"/>
    <x v="3"/>
    <n v="3"/>
    <x v="0"/>
    <n v="1"/>
    <x v="2"/>
    <x v="2"/>
    <x v="3"/>
    <x v="3"/>
    <x v="4"/>
    <n v="5"/>
    <s v="All ages"/>
    <n v="1.1000000000000001"/>
    <n v="1.6"/>
    <m/>
  </r>
  <r>
    <s v="Drug overdose death rates"/>
    <x v="3"/>
    <n v="3"/>
    <x v="0"/>
    <n v="1"/>
    <x v="2"/>
    <x v="2"/>
    <x v="3"/>
    <x v="3"/>
    <x v="5"/>
    <n v="6"/>
    <s v="All ages"/>
    <n v="1.1000000000000001"/>
    <n v="2"/>
    <m/>
  </r>
  <r>
    <s v="Drug overdose death rates"/>
    <x v="3"/>
    <n v="3"/>
    <x v="0"/>
    <n v="1"/>
    <x v="2"/>
    <x v="2"/>
    <x v="3"/>
    <x v="3"/>
    <x v="6"/>
    <n v="7"/>
    <s v="All ages"/>
    <n v="1.1000000000000001"/>
    <n v="2.2999999999999998"/>
    <m/>
  </r>
  <r>
    <s v="Drug overdose death rates"/>
    <x v="3"/>
    <n v="3"/>
    <x v="0"/>
    <n v="1"/>
    <x v="2"/>
    <x v="2"/>
    <x v="3"/>
    <x v="3"/>
    <x v="7"/>
    <n v="8"/>
    <s v="All ages"/>
    <n v="1.1000000000000001"/>
    <n v="2.8"/>
    <m/>
  </r>
  <r>
    <s v="Drug overdose death rates"/>
    <x v="3"/>
    <n v="3"/>
    <x v="0"/>
    <n v="1"/>
    <x v="2"/>
    <x v="2"/>
    <x v="3"/>
    <x v="3"/>
    <x v="8"/>
    <n v="9"/>
    <s v="All ages"/>
    <n v="1.1000000000000001"/>
    <n v="2.8"/>
    <m/>
  </r>
  <r>
    <s v="Drug overdose death rates"/>
    <x v="3"/>
    <n v="3"/>
    <x v="0"/>
    <n v="1"/>
    <x v="2"/>
    <x v="2"/>
    <x v="3"/>
    <x v="3"/>
    <x v="9"/>
    <n v="10"/>
    <s v="All ages"/>
    <n v="1.1000000000000001"/>
    <n v="2.5"/>
    <m/>
  </r>
  <r>
    <s v="Drug overdose death rates"/>
    <x v="3"/>
    <n v="3"/>
    <x v="0"/>
    <n v="1"/>
    <x v="2"/>
    <x v="2"/>
    <x v="3"/>
    <x v="3"/>
    <x v="10"/>
    <n v="11"/>
    <s v="All ages"/>
    <n v="1.1000000000000001"/>
    <n v="2.2999999999999998"/>
    <m/>
  </r>
  <r>
    <s v="Drug overdose death rates"/>
    <x v="3"/>
    <n v="3"/>
    <x v="0"/>
    <n v="1"/>
    <x v="2"/>
    <x v="2"/>
    <x v="3"/>
    <x v="3"/>
    <x v="11"/>
    <n v="12"/>
    <s v="All ages"/>
    <n v="1.1000000000000001"/>
    <n v="2.2999999999999998"/>
    <m/>
  </r>
  <r>
    <s v="Drug overdose death rates"/>
    <x v="3"/>
    <n v="3"/>
    <x v="0"/>
    <n v="1"/>
    <x v="2"/>
    <x v="2"/>
    <x v="3"/>
    <x v="3"/>
    <x v="12"/>
    <n v="13"/>
    <s v="All ages"/>
    <n v="1.1000000000000001"/>
    <n v="2.1"/>
    <m/>
  </r>
  <r>
    <s v="Drug overdose death rates"/>
    <x v="3"/>
    <n v="3"/>
    <x v="0"/>
    <n v="1"/>
    <x v="2"/>
    <x v="2"/>
    <x v="3"/>
    <x v="3"/>
    <x v="13"/>
    <n v="14"/>
    <s v="All ages"/>
    <n v="1.1000000000000001"/>
    <n v="1.8"/>
    <m/>
  </r>
  <r>
    <s v="Drug overdose death rates"/>
    <x v="3"/>
    <n v="3"/>
    <x v="0"/>
    <n v="1"/>
    <x v="2"/>
    <x v="2"/>
    <x v="3"/>
    <x v="3"/>
    <x v="14"/>
    <n v="15"/>
    <s v="All ages"/>
    <n v="1.1000000000000001"/>
    <n v="1.6"/>
    <m/>
  </r>
  <r>
    <s v="Drug overdose death rates"/>
    <x v="3"/>
    <n v="3"/>
    <x v="0"/>
    <n v="1"/>
    <x v="2"/>
    <x v="2"/>
    <x v="3"/>
    <x v="3"/>
    <x v="15"/>
    <n v="16"/>
    <s v="All ages"/>
    <n v="1.1000000000000001"/>
    <n v="1.5"/>
    <m/>
  </r>
  <r>
    <s v="Drug overdose death rates"/>
    <x v="3"/>
    <n v="3"/>
    <x v="0"/>
    <n v="1"/>
    <x v="2"/>
    <x v="2"/>
    <x v="3"/>
    <x v="3"/>
    <x v="16"/>
    <n v="17"/>
    <s v="All ages"/>
    <n v="1.1000000000000001"/>
    <n v="1.4"/>
    <m/>
  </r>
  <r>
    <s v="Drug overdose death rates"/>
    <x v="3"/>
    <n v="3"/>
    <x v="0"/>
    <n v="1"/>
    <x v="2"/>
    <x v="2"/>
    <x v="3"/>
    <x v="3"/>
    <x v="17"/>
    <n v="18"/>
    <s v="All ages"/>
    <n v="1.1000000000000001"/>
    <n v="1.4"/>
    <m/>
  </r>
  <r>
    <s v="Drug overdose death rates"/>
    <x v="3"/>
    <n v="3"/>
    <x v="0"/>
    <n v="1"/>
    <x v="2"/>
    <x v="2"/>
    <x v="3"/>
    <x v="3"/>
    <x v="18"/>
    <n v="19"/>
    <s v="All ages"/>
    <n v="1.1000000000000001"/>
    <n v="1.3"/>
    <m/>
  </r>
  <r>
    <s v="Drug overdose death rates"/>
    <x v="3"/>
    <n v="3"/>
    <x v="0"/>
    <n v="1"/>
    <x v="2"/>
    <x v="2"/>
    <x v="3"/>
    <x v="3"/>
    <x v="19"/>
    <n v="20"/>
    <s v="All ages"/>
    <n v="1.1000000000000001"/>
    <n v="1.2"/>
    <m/>
  </r>
  <r>
    <s v="Drug overdose death rates"/>
    <x v="3"/>
    <n v="3"/>
    <x v="0"/>
    <n v="1"/>
    <x v="2"/>
    <x v="2"/>
    <x v="4"/>
    <x v="4"/>
    <x v="0"/>
    <n v="1"/>
    <s v="All ages"/>
    <n v="1.1000000000000001"/>
    <n v="0.2"/>
    <m/>
  </r>
  <r>
    <s v="Drug overdose death rates"/>
    <x v="3"/>
    <n v="3"/>
    <x v="0"/>
    <n v="1"/>
    <x v="2"/>
    <x v="2"/>
    <x v="4"/>
    <x v="4"/>
    <x v="1"/>
    <n v="2"/>
    <s v="All ages"/>
    <n v="1.1000000000000001"/>
    <n v="0.3"/>
    <m/>
  </r>
  <r>
    <s v="Drug overdose death rates"/>
    <x v="3"/>
    <n v="3"/>
    <x v="0"/>
    <n v="1"/>
    <x v="2"/>
    <x v="2"/>
    <x v="4"/>
    <x v="4"/>
    <x v="2"/>
    <n v="3"/>
    <s v="All ages"/>
    <n v="1.1000000000000001"/>
    <n v="0.4"/>
    <m/>
  </r>
  <r>
    <s v="Drug overdose death rates"/>
    <x v="3"/>
    <n v="3"/>
    <x v="0"/>
    <n v="1"/>
    <x v="2"/>
    <x v="2"/>
    <x v="4"/>
    <x v="4"/>
    <x v="3"/>
    <n v="4"/>
    <s v="All ages"/>
    <n v="1.1000000000000001"/>
    <n v="0.5"/>
    <m/>
  </r>
  <r>
    <s v="Drug overdose death rates"/>
    <x v="3"/>
    <n v="3"/>
    <x v="0"/>
    <n v="1"/>
    <x v="2"/>
    <x v="2"/>
    <x v="4"/>
    <x v="4"/>
    <x v="4"/>
    <n v="5"/>
    <s v="All ages"/>
    <n v="1.1000000000000001"/>
    <n v="0.5"/>
    <m/>
  </r>
  <r>
    <s v="Drug overdose death rates"/>
    <x v="3"/>
    <n v="3"/>
    <x v="0"/>
    <n v="1"/>
    <x v="2"/>
    <x v="2"/>
    <x v="4"/>
    <x v="4"/>
    <x v="5"/>
    <n v="6"/>
    <s v="All ages"/>
    <n v="1.1000000000000001"/>
    <n v="0.6"/>
    <m/>
  </r>
  <r>
    <s v="Drug overdose death rates"/>
    <x v="3"/>
    <n v="3"/>
    <x v="0"/>
    <n v="1"/>
    <x v="2"/>
    <x v="2"/>
    <x v="4"/>
    <x v="4"/>
    <x v="6"/>
    <n v="7"/>
    <s v="All ages"/>
    <n v="1.1000000000000001"/>
    <n v="0.9"/>
    <m/>
  </r>
  <r>
    <s v="Drug overdose death rates"/>
    <x v="3"/>
    <n v="3"/>
    <x v="0"/>
    <n v="1"/>
    <x v="2"/>
    <x v="2"/>
    <x v="4"/>
    <x v="4"/>
    <x v="7"/>
    <n v="8"/>
    <s v="All ages"/>
    <n v="1.1000000000000001"/>
    <n v="1"/>
    <m/>
  </r>
  <r>
    <s v="Drug overdose death rates"/>
    <x v="3"/>
    <n v="3"/>
    <x v="0"/>
    <n v="1"/>
    <x v="2"/>
    <x v="2"/>
    <x v="4"/>
    <x v="4"/>
    <x v="8"/>
    <n v="9"/>
    <s v="All ages"/>
    <n v="1.1000000000000001"/>
    <n v="1"/>
    <m/>
  </r>
  <r>
    <s v="Drug overdose death rates"/>
    <x v="3"/>
    <n v="3"/>
    <x v="0"/>
    <n v="1"/>
    <x v="2"/>
    <x v="2"/>
    <x v="4"/>
    <x v="4"/>
    <x v="9"/>
    <n v="10"/>
    <s v="All ages"/>
    <n v="1.1000000000000001"/>
    <n v="0.8"/>
    <m/>
  </r>
  <r>
    <s v="Drug overdose death rates"/>
    <x v="3"/>
    <n v="3"/>
    <x v="0"/>
    <n v="1"/>
    <x v="2"/>
    <x v="2"/>
    <x v="4"/>
    <x v="4"/>
    <x v="10"/>
    <n v="11"/>
    <s v="All ages"/>
    <n v="1.1000000000000001"/>
    <n v="0.8"/>
    <m/>
  </r>
  <r>
    <s v="Drug overdose death rates"/>
    <x v="3"/>
    <n v="3"/>
    <x v="0"/>
    <n v="1"/>
    <x v="2"/>
    <x v="2"/>
    <x v="4"/>
    <x v="4"/>
    <x v="11"/>
    <n v="12"/>
    <s v="All ages"/>
    <n v="1.1000000000000001"/>
    <n v="0.7"/>
    <m/>
  </r>
  <r>
    <s v="Drug overdose death rates"/>
    <x v="3"/>
    <n v="3"/>
    <x v="0"/>
    <n v="1"/>
    <x v="2"/>
    <x v="2"/>
    <x v="4"/>
    <x v="4"/>
    <x v="12"/>
    <n v="13"/>
    <s v="All ages"/>
    <n v="1.1000000000000001"/>
    <n v="0.7"/>
    <m/>
  </r>
  <r>
    <s v="Drug overdose death rates"/>
    <x v="3"/>
    <n v="3"/>
    <x v="0"/>
    <n v="1"/>
    <x v="2"/>
    <x v="2"/>
    <x v="4"/>
    <x v="4"/>
    <x v="13"/>
    <n v="14"/>
    <s v="All ages"/>
    <n v="1.1000000000000001"/>
    <n v="0.7"/>
    <m/>
  </r>
  <r>
    <s v="Drug overdose death rates"/>
    <x v="3"/>
    <n v="3"/>
    <x v="0"/>
    <n v="1"/>
    <x v="2"/>
    <x v="2"/>
    <x v="4"/>
    <x v="4"/>
    <x v="14"/>
    <n v="15"/>
    <s v="All ages"/>
    <n v="1.1000000000000001"/>
    <n v="0.7"/>
    <m/>
  </r>
  <r>
    <s v="Drug overdose death rates"/>
    <x v="3"/>
    <n v="3"/>
    <x v="0"/>
    <n v="1"/>
    <x v="2"/>
    <x v="2"/>
    <x v="4"/>
    <x v="4"/>
    <x v="15"/>
    <n v="16"/>
    <s v="All ages"/>
    <n v="1.1000000000000001"/>
    <n v="0.6"/>
    <m/>
  </r>
  <r>
    <s v="Drug overdose death rates"/>
    <x v="3"/>
    <n v="3"/>
    <x v="0"/>
    <n v="1"/>
    <x v="2"/>
    <x v="2"/>
    <x v="4"/>
    <x v="4"/>
    <x v="16"/>
    <n v="17"/>
    <s v="All ages"/>
    <n v="1.1000000000000001"/>
    <n v="0.7"/>
    <m/>
  </r>
  <r>
    <s v="Drug overdose death rates"/>
    <x v="3"/>
    <n v="3"/>
    <x v="0"/>
    <n v="1"/>
    <x v="2"/>
    <x v="2"/>
    <x v="4"/>
    <x v="4"/>
    <x v="17"/>
    <n v="18"/>
    <s v="All ages"/>
    <n v="1.1000000000000001"/>
    <n v="0.8"/>
    <m/>
  </r>
  <r>
    <s v="Drug overdose death rates"/>
    <x v="3"/>
    <n v="3"/>
    <x v="0"/>
    <n v="1"/>
    <x v="2"/>
    <x v="2"/>
    <x v="4"/>
    <x v="4"/>
    <x v="18"/>
    <n v="19"/>
    <s v="All ages"/>
    <n v="1.1000000000000001"/>
    <n v="1"/>
    <m/>
  </r>
  <r>
    <s v="Drug overdose death rates"/>
    <x v="3"/>
    <n v="3"/>
    <x v="0"/>
    <n v="1"/>
    <x v="2"/>
    <x v="2"/>
    <x v="4"/>
    <x v="4"/>
    <x v="19"/>
    <n v="20"/>
    <s v="All ages"/>
    <n v="1.1000000000000001"/>
    <n v="0.9"/>
    <m/>
  </r>
  <r>
    <s v="Drug overdose death rates"/>
    <x v="3"/>
    <n v="3"/>
    <x v="0"/>
    <n v="1"/>
    <x v="2"/>
    <x v="2"/>
    <x v="5"/>
    <x v="5"/>
    <x v="0"/>
    <n v="1"/>
    <s v="All ages"/>
    <n v="1.1000000000000001"/>
    <m/>
    <s v="*"/>
  </r>
  <r>
    <s v="Drug overdose death rates"/>
    <x v="3"/>
    <n v="3"/>
    <x v="0"/>
    <n v="1"/>
    <x v="2"/>
    <x v="2"/>
    <x v="5"/>
    <x v="5"/>
    <x v="1"/>
    <n v="2"/>
    <s v="All ages"/>
    <n v="1.1000000000000001"/>
    <m/>
    <s v="*"/>
  </r>
  <r>
    <s v="Drug overdose death rates"/>
    <x v="3"/>
    <n v="3"/>
    <x v="0"/>
    <n v="1"/>
    <x v="2"/>
    <x v="2"/>
    <x v="5"/>
    <x v="5"/>
    <x v="2"/>
    <n v="3"/>
    <s v="All ages"/>
    <n v="1.1000000000000001"/>
    <m/>
    <s v="*"/>
  </r>
  <r>
    <s v="Drug overdose death rates"/>
    <x v="3"/>
    <n v="3"/>
    <x v="0"/>
    <n v="1"/>
    <x v="2"/>
    <x v="2"/>
    <x v="5"/>
    <x v="5"/>
    <x v="3"/>
    <n v="4"/>
    <s v="All ages"/>
    <n v="1.1000000000000001"/>
    <m/>
    <s v="*"/>
  </r>
  <r>
    <s v="Drug overdose death rates"/>
    <x v="3"/>
    <n v="3"/>
    <x v="0"/>
    <n v="1"/>
    <x v="2"/>
    <x v="2"/>
    <x v="5"/>
    <x v="5"/>
    <x v="4"/>
    <n v="5"/>
    <s v="All ages"/>
    <n v="1.1000000000000001"/>
    <m/>
    <s v="*"/>
  </r>
  <r>
    <s v="Drug overdose death rates"/>
    <x v="3"/>
    <n v="3"/>
    <x v="0"/>
    <n v="1"/>
    <x v="2"/>
    <x v="2"/>
    <x v="5"/>
    <x v="5"/>
    <x v="5"/>
    <n v="6"/>
    <s v="All ages"/>
    <n v="1.1000000000000001"/>
    <n v="2"/>
    <m/>
  </r>
  <r>
    <s v="Drug overdose death rates"/>
    <x v="3"/>
    <n v="3"/>
    <x v="0"/>
    <n v="1"/>
    <x v="2"/>
    <x v="2"/>
    <x v="5"/>
    <x v="5"/>
    <x v="6"/>
    <n v="7"/>
    <s v="All ages"/>
    <n v="1.1000000000000001"/>
    <n v="1.8"/>
    <m/>
  </r>
  <r>
    <s v="Drug overdose death rates"/>
    <x v="3"/>
    <n v="3"/>
    <x v="0"/>
    <n v="1"/>
    <x v="2"/>
    <x v="2"/>
    <x v="5"/>
    <x v="5"/>
    <x v="7"/>
    <n v="8"/>
    <s v="All ages"/>
    <n v="1.1000000000000001"/>
    <n v="2.1"/>
    <m/>
  </r>
  <r>
    <s v="Drug overdose death rates"/>
    <x v="3"/>
    <n v="3"/>
    <x v="0"/>
    <n v="1"/>
    <x v="2"/>
    <x v="2"/>
    <x v="5"/>
    <x v="5"/>
    <x v="8"/>
    <n v="9"/>
    <s v="All ages"/>
    <n v="1.1000000000000001"/>
    <n v="1.6"/>
    <m/>
  </r>
  <r>
    <s v="Drug overdose death rates"/>
    <x v="3"/>
    <n v="3"/>
    <x v="0"/>
    <n v="1"/>
    <x v="2"/>
    <x v="2"/>
    <x v="5"/>
    <x v="5"/>
    <x v="9"/>
    <n v="10"/>
    <s v="All ages"/>
    <n v="1.1000000000000001"/>
    <n v="2.2999999999999998"/>
    <m/>
  </r>
  <r>
    <s v="Drug overdose death rates"/>
    <x v="3"/>
    <n v="3"/>
    <x v="0"/>
    <n v="1"/>
    <x v="2"/>
    <x v="2"/>
    <x v="5"/>
    <x v="5"/>
    <x v="10"/>
    <n v="11"/>
    <s v="All ages"/>
    <n v="1.1000000000000001"/>
    <n v="2.6"/>
    <m/>
  </r>
  <r>
    <s v="Drug overdose death rates"/>
    <x v="3"/>
    <n v="3"/>
    <x v="0"/>
    <n v="1"/>
    <x v="2"/>
    <x v="2"/>
    <x v="5"/>
    <x v="5"/>
    <x v="11"/>
    <n v="12"/>
    <s v="All ages"/>
    <n v="1.1000000000000001"/>
    <n v="1.6"/>
    <m/>
  </r>
  <r>
    <s v="Drug overdose death rates"/>
    <x v="3"/>
    <n v="3"/>
    <x v="0"/>
    <n v="1"/>
    <x v="2"/>
    <x v="2"/>
    <x v="5"/>
    <x v="5"/>
    <x v="12"/>
    <n v="13"/>
    <s v="All ages"/>
    <n v="1.1000000000000001"/>
    <n v="1.9"/>
    <m/>
  </r>
  <r>
    <s v="Drug overdose death rates"/>
    <x v="3"/>
    <n v="3"/>
    <x v="0"/>
    <n v="1"/>
    <x v="2"/>
    <x v="2"/>
    <x v="5"/>
    <x v="5"/>
    <x v="13"/>
    <n v="14"/>
    <s v="All ages"/>
    <n v="1.1000000000000001"/>
    <n v="1.4"/>
    <m/>
  </r>
  <r>
    <s v="Drug overdose death rates"/>
    <x v="3"/>
    <n v="3"/>
    <x v="0"/>
    <n v="1"/>
    <x v="2"/>
    <x v="2"/>
    <x v="5"/>
    <x v="5"/>
    <x v="14"/>
    <n v="15"/>
    <s v="All ages"/>
    <n v="1.1000000000000001"/>
    <n v="1"/>
    <m/>
  </r>
  <r>
    <s v="Drug overdose death rates"/>
    <x v="3"/>
    <n v="3"/>
    <x v="0"/>
    <n v="1"/>
    <x v="2"/>
    <x v="2"/>
    <x v="5"/>
    <x v="5"/>
    <x v="15"/>
    <n v="16"/>
    <s v="All ages"/>
    <n v="1.1000000000000001"/>
    <n v="1.2"/>
    <m/>
  </r>
  <r>
    <s v="Drug overdose death rates"/>
    <x v="3"/>
    <n v="3"/>
    <x v="0"/>
    <n v="1"/>
    <x v="2"/>
    <x v="2"/>
    <x v="5"/>
    <x v="5"/>
    <x v="16"/>
    <n v="17"/>
    <s v="All ages"/>
    <n v="1.1000000000000001"/>
    <n v="1.1000000000000001"/>
    <m/>
  </r>
  <r>
    <s v="Drug overdose death rates"/>
    <x v="3"/>
    <n v="3"/>
    <x v="0"/>
    <n v="1"/>
    <x v="2"/>
    <x v="2"/>
    <x v="5"/>
    <x v="5"/>
    <x v="17"/>
    <n v="18"/>
    <s v="All ages"/>
    <n v="1.1000000000000001"/>
    <n v="1"/>
    <m/>
  </r>
  <r>
    <s v="Drug overdose death rates"/>
    <x v="3"/>
    <n v="3"/>
    <x v="0"/>
    <n v="1"/>
    <x v="2"/>
    <x v="2"/>
    <x v="5"/>
    <x v="5"/>
    <x v="18"/>
    <n v="19"/>
    <s v="All ages"/>
    <n v="1.1000000000000001"/>
    <n v="1.2"/>
    <m/>
  </r>
  <r>
    <s v="Drug overdose death rates"/>
    <x v="3"/>
    <n v="3"/>
    <x v="0"/>
    <n v="1"/>
    <x v="2"/>
    <x v="2"/>
    <x v="5"/>
    <x v="5"/>
    <x v="19"/>
    <n v="20"/>
    <s v="All ages"/>
    <n v="1.1000000000000001"/>
    <m/>
    <s v="*"/>
  </r>
  <r>
    <s v="Drug overdose death rates"/>
    <x v="3"/>
    <n v="3"/>
    <x v="0"/>
    <n v="1"/>
    <x v="2"/>
    <x v="2"/>
    <x v="6"/>
    <x v="6"/>
    <x v="0"/>
    <n v="1"/>
    <s v="All ages"/>
    <n v="1.1000000000000001"/>
    <m/>
    <s v="*"/>
  </r>
  <r>
    <s v="Drug overdose death rates"/>
    <x v="3"/>
    <n v="3"/>
    <x v="0"/>
    <n v="1"/>
    <x v="2"/>
    <x v="2"/>
    <x v="6"/>
    <x v="6"/>
    <x v="1"/>
    <n v="2"/>
    <s v="All ages"/>
    <n v="1.1000000000000001"/>
    <m/>
    <s v="*"/>
  </r>
  <r>
    <s v="Drug overdose death rates"/>
    <x v="3"/>
    <n v="3"/>
    <x v="0"/>
    <n v="1"/>
    <x v="2"/>
    <x v="2"/>
    <x v="6"/>
    <x v="6"/>
    <x v="2"/>
    <n v="3"/>
    <s v="All ages"/>
    <n v="1.1000000000000001"/>
    <m/>
    <s v="*"/>
  </r>
  <r>
    <s v="Drug overdose death rates"/>
    <x v="3"/>
    <n v="3"/>
    <x v="0"/>
    <n v="1"/>
    <x v="2"/>
    <x v="2"/>
    <x v="6"/>
    <x v="6"/>
    <x v="3"/>
    <n v="4"/>
    <s v="All ages"/>
    <n v="1.1000000000000001"/>
    <m/>
    <s v="*"/>
  </r>
  <r>
    <s v="Drug overdose death rates"/>
    <x v="3"/>
    <n v="3"/>
    <x v="0"/>
    <n v="1"/>
    <x v="2"/>
    <x v="2"/>
    <x v="6"/>
    <x v="6"/>
    <x v="4"/>
    <n v="5"/>
    <s v="All ages"/>
    <n v="1.1000000000000001"/>
    <m/>
    <s v="*"/>
  </r>
  <r>
    <s v="Drug overdose death rates"/>
    <x v="3"/>
    <n v="3"/>
    <x v="0"/>
    <n v="1"/>
    <x v="2"/>
    <x v="2"/>
    <x v="6"/>
    <x v="6"/>
    <x v="5"/>
    <n v="6"/>
    <s v="All ages"/>
    <n v="1.1000000000000001"/>
    <m/>
    <s v="*"/>
  </r>
  <r>
    <s v="Drug overdose death rates"/>
    <x v="3"/>
    <n v="3"/>
    <x v="0"/>
    <n v="1"/>
    <x v="2"/>
    <x v="2"/>
    <x v="6"/>
    <x v="6"/>
    <x v="6"/>
    <n v="7"/>
    <s v="All ages"/>
    <n v="1.1000000000000001"/>
    <m/>
    <s v="*"/>
  </r>
  <r>
    <s v="Drug overdose death rates"/>
    <x v="3"/>
    <n v="3"/>
    <x v="0"/>
    <n v="1"/>
    <x v="2"/>
    <x v="2"/>
    <x v="6"/>
    <x v="6"/>
    <x v="7"/>
    <n v="8"/>
    <s v="All ages"/>
    <n v="1.1000000000000001"/>
    <m/>
    <s v="*"/>
  </r>
  <r>
    <s v="Drug overdose death rates"/>
    <x v="3"/>
    <n v="3"/>
    <x v="0"/>
    <n v="1"/>
    <x v="2"/>
    <x v="2"/>
    <x v="6"/>
    <x v="6"/>
    <x v="8"/>
    <n v="9"/>
    <s v="All ages"/>
    <n v="1.1000000000000001"/>
    <m/>
    <s v="*"/>
  </r>
  <r>
    <s v="Drug overdose death rates"/>
    <x v="3"/>
    <n v="3"/>
    <x v="0"/>
    <n v="1"/>
    <x v="2"/>
    <x v="2"/>
    <x v="6"/>
    <x v="6"/>
    <x v="9"/>
    <n v="10"/>
    <s v="All ages"/>
    <n v="1.1000000000000001"/>
    <m/>
    <s v="*"/>
  </r>
  <r>
    <s v="Drug overdose death rates"/>
    <x v="3"/>
    <n v="3"/>
    <x v="0"/>
    <n v="1"/>
    <x v="2"/>
    <x v="2"/>
    <x v="6"/>
    <x v="6"/>
    <x v="10"/>
    <n v="11"/>
    <s v="All ages"/>
    <n v="1.1000000000000001"/>
    <m/>
    <s v="*"/>
  </r>
  <r>
    <s v="Drug overdose death rates"/>
    <x v="3"/>
    <n v="3"/>
    <x v="0"/>
    <n v="1"/>
    <x v="2"/>
    <x v="2"/>
    <x v="6"/>
    <x v="6"/>
    <x v="11"/>
    <n v="12"/>
    <s v="All ages"/>
    <n v="1.1000000000000001"/>
    <m/>
    <s v="*"/>
  </r>
  <r>
    <s v="Drug overdose death rates"/>
    <x v="3"/>
    <n v="3"/>
    <x v="0"/>
    <n v="1"/>
    <x v="2"/>
    <x v="2"/>
    <x v="6"/>
    <x v="6"/>
    <x v="12"/>
    <n v="13"/>
    <s v="All ages"/>
    <n v="1.1000000000000001"/>
    <n v="0.2"/>
    <m/>
  </r>
  <r>
    <s v="Drug overdose death rates"/>
    <x v="3"/>
    <n v="3"/>
    <x v="0"/>
    <n v="1"/>
    <x v="2"/>
    <x v="2"/>
    <x v="6"/>
    <x v="6"/>
    <x v="13"/>
    <n v="14"/>
    <s v="All ages"/>
    <n v="1.1000000000000001"/>
    <n v="0.2"/>
    <m/>
  </r>
  <r>
    <s v="Drug overdose death rates"/>
    <x v="3"/>
    <n v="3"/>
    <x v="0"/>
    <n v="1"/>
    <x v="2"/>
    <x v="2"/>
    <x v="6"/>
    <x v="6"/>
    <x v="14"/>
    <n v="15"/>
    <s v="All ages"/>
    <n v="1.1000000000000001"/>
    <m/>
    <s v="*"/>
  </r>
  <r>
    <s v="Drug overdose death rates"/>
    <x v="3"/>
    <n v="3"/>
    <x v="0"/>
    <n v="1"/>
    <x v="2"/>
    <x v="2"/>
    <x v="6"/>
    <x v="6"/>
    <x v="15"/>
    <n v="16"/>
    <s v="All ages"/>
    <n v="1.1000000000000001"/>
    <m/>
    <s v="*"/>
  </r>
  <r>
    <s v="Drug overdose death rates"/>
    <x v="3"/>
    <n v="3"/>
    <x v="0"/>
    <n v="1"/>
    <x v="2"/>
    <x v="2"/>
    <x v="6"/>
    <x v="6"/>
    <x v="16"/>
    <n v="17"/>
    <s v="All ages"/>
    <n v="1.1000000000000001"/>
    <m/>
    <s v="*"/>
  </r>
  <r>
    <s v="Drug overdose death rates"/>
    <x v="3"/>
    <n v="3"/>
    <x v="0"/>
    <n v="1"/>
    <x v="2"/>
    <x v="2"/>
    <x v="6"/>
    <x v="6"/>
    <x v="17"/>
    <n v="18"/>
    <s v="All ages"/>
    <n v="1.1000000000000001"/>
    <m/>
    <s v="*"/>
  </r>
  <r>
    <s v="Drug overdose death rates"/>
    <x v="3"/>
    <n v="3"/>
    <x v="0"/>
    <n v="1"/>
    <x v="2"/>
    <x v="2"/>
    <x v="6"/>
    <x v="6"/>
    <x v="18"/>
    <n v="19"/>
    <s v="All ages"/>
    <n v="1.1000000000000001"/>
    <m/>
    <s v="*"/>
  </r>
  <r>
    <s v="Drug overdose death rates"/>
    <x v="3"/>
    <n v="3"/>
    <x v="0"/>
    <n v="1"/>
    <x v="2"/>
    <x v="2"/>
    <x v="6"/>
    <x v="6"/>
    <x v="19"/>
    <n v="20"/>
    <s v="All ages"/>
    <n v="1.1000000000000001"/>
    <m/>
    <s v="*"/>
  </r>
  <r>
    <s v="Drug overdose death rates"/>
    <x v="3"/>
    <n v="3"/>
    <x v="0"/>
    <n v="1"/>
    <x v="2"/>
    <x v="2"/>
    <x v="7"/>
    <x v="7"/>
    <x v="0"/>
    <n v="1"/>
    <s v="All ages"/>
    <n v="1.1000000000000001"/>
    <n v="0.2"/>
    <m/>
  </r>
  <r>
    <s v="Drug overdose death rates"/>
    <x v="3"/>
    <n v="3"/>
    <x v="0"/>
    <n v="1"/>
    <x v="2"/>
    <x v="2"/>
    <x v="7"/>
    <x v="7"/>
    <x v="1"/>
    <n v="2"/>
    <s v="All ages"/>
    <n v="1.1000000000000001"/>
    <n v="0.3"/>
    <m/>
  </r>
  <r>
    <s v="Drug overdose death rates"/>
    <x v="3"/>
    <n v="3"/>
    <x v="0"/>
    <n v="1"/>
    <x v="2"/>
    <x v="2"/>
    <x v="7"/>
    <x v="7"/>
    <x v="2"/>
    <n v="3"/>
    <s v="All ages"/>
    <n v="1.1000000000000001"/>
    <n v="0.4"/>
    <m/>
  </r>
  <r>
    <s v="Drug overdose death rates"/>
    <x v="3"/>
    <n v="3"/>
    <x v="0"/>
    <n v="1"/>
    <x v="2"/>
    <x v="2"/>
    <x v="7"/>
    <x v="7"/>
    <x v="3"/>
    <n v="4"/>
    <s v="All ages"/>
    <n v="1.1000000000000001"/>
    <n v="0.7"/>
    <m/>
  </r>
  <r>
    <s v="Drug overdose death rates"/>
    <x v="3"/>
    <n v="3"/>
    <x v="0"/>
    <n v="1"/>
    <x v="2"/>
    <x v="2"/>
    <x v="7"/>
    <x v="7"/>
    <x v="4"/>
    <n v="5"/>
    <s v="All ages"/>
    <n v="1.1000000000000001"/>
    <n v="0.8"/>
    <m/>
  </r>
  <r>
    <s v="Drug overdose death rates"/>
    <x v="3"/>
    <n v="3"/>
    <x v="0"/>
    <n v="1"/>
    <x v="2"/>
    <x v="2"/>
    <x v="7"/>
    <x v="7"/>
    <x v="5"/>
    <n v="6"/>
    <s v="All ages"/>
    <n v="1.1000000000000001"/>
    <n v="1"/>
    <m/>
  </r>
  <r>
    <s v="Drug overdose death rates"/>
    <x v="3"/>
    <n v="3"/>
    <x v="0"/>
    <n v="1"/>
    <x v="2"/>
    <x v="2"/>
    <x v="7"/>
    <x v="7"/>
    <x v="6"/>
    <n v="7"/>
    <s v="All ages"/>
    <n v="1.1000000000000001"/>
    <n v="1.2"/>
    <m/>
  </r>
  <r>
    <s v="Drug overdose death rates"/>
    <x v="3"/>
    <n v="3"/>
    <x v="0"/>
    <n v="1"/>
    <x v="2"/>
    <x v="2"/>
    <x v="7"/>
    <x v="7"/>
    <x v="7"/>
    <n v="8"/>
    <s v="All ages"/>
    <n v="1.1000000000000001"/>
    <n v="1.3"/>
    <m/>
  </r>
  <r>
    <s v="Drug overdose death rates"/>
    <x v="3"/>
    <n v="3"/>
    <x v="0"/>
    <n v="1"/>
    <x v="2"/>
    <x v="2"/>
    <x v="7"/>
    <x v="7"/>
    <x v="8"/>
    <n v="9"/>
    <s v="All ages"/>
    <n v="1.1000000000000001"/>
    <n v="1.4"/>
    <m/>
  </r>
  <r>
    <s v="Drug overdose death rates"/>
    <x v="3"/>
    <n v="3"/>
    <x v="0"/>
    <n v="1"/>
    <x v="2"/>
    <x v="2"/>
    <x v="7"/>
    <x v="7"/>
    <x v="9"/>
    <n v="10"/>
    <s v="All ages"/>
    <n v="1.1000000000000001"/>
    <n v="1.3"/>
    <m/>
  </r>
  <r>
    <s v="Drug overdose death rates"/>
    <x v="3"/>
    <n v="3"/>
    <x v="0"/>
    <n v="1"/>
    <x v="2"/>
    <x v="2"/>
    <x v="7"/>
    <x v="7"/>
    <x v="10"/>
    <n v="11"/>
    <s v="All ages"/>
    <n v="1.1000000000000001"/>
    <n v="1.2"/>
    <m/>
  </r>
  <r>
    <s v="Drug overdose death rates"/>
    <x v="3"/>
    <n v="3"/>
    <x v="0"/>
    <n v="1"/>
    <x v="2"/>
    <x v="2"/>
    <x v="7"/>
    <x v="7"/>
    <x v="11"/>
    <n v="12"/>
    <s v="All ages"/>
    <n v="1.1000000000000001"/>
    <n v="1.2"/>
    <m/>
  </r>
  <r>
    <s v="Drug overdose death rates"/>
    <x v="3"/>
    <n v="3"/>
    <x v="0"/>
    <n v="1"/>
    <x v="2"/>
    <x v="2"/>
    <x v="7"/>
    <x v="7"/>
    <x v="12"/>
    <n v="13"/>
    <s v="All ages"/>
    <n v="1.1000000000000001"/>
    <n v="1.2"/>
    <m/>
  </r>
  <r>
    <s v="Drug overdose death rates"/>
    <x v="3"/>
    <n v="3"/>
    <x v="0"/>
    <n v="1"/>
    <x v="2"/>
    <x v="2"/>
    <x v="7"/>
    <x v="7"/>
    <x v="13"/>
    <n v="14"/>
    <s v="All ages"/>
    <n v="1.1000000000000001"/>
    <n v="1.1000000000000001"/>
    <m/>
  </r>
  <r>
    <s v="Drug overdose death rates"/>
    <x v="3"/>
    <n v="3"/>
    <x v="0"/>
    <n v="1"/>
    <x v="2"/>
    <x v="2"/>
    <x v="7"/>
    <x v="7"/>
    <x v="14"/>
    <n v="15"/>
    <s v="All ages"/>
    <n v="1.1000000000000001"/>
    <n v="1.1000000000000001"/>
    <m/>
  </r>
  <r>
    <s v="Drug overdose death rates"/>
    <x v="3"/>
    <n v="3"/>
    <x v="0"/>
    <n v="1"/>
    <x v="2"/>
    <x v="2"/>
    <x v="7"/>
    <x v="7"/>
    <x v="15"/>
    <n v="16"/>
    <s v="All ages"/>
    <n v="1.1000000000000001"/>
    <n v="1"/>
    <m/>
  </r>
  <r>
    <s v="Drug overdose death rates"/>
    <x v="3"/>
    <n v="3"/>
    <x v="0"/>
    <n v="1"/>
    <x v="2"/>
    <x v="2"/>
    <x v="7"/>
    <x v="7"/>
    <x v="16"/>
    <n v="17"/>
    <s v="All ages"/>
    <n v="1.1000000000000001"/>
    <n v="1"/>
    <m/>
  </r>
  <r>
    <s v="Drug overdose death rates"/>
    <x v="3"/>
    <n v="3"/>
    <x v="0"/>
    <n v="1"/>
    <x v="2"/>
    <x v="2"/>
    <x v="7"/>
    <x v="7"/>
    <x v="17"/>
    <n v="18"/>
    <s v="All ages"/>
    <n v="1.1000000000000001"/>
    <n v="0.9"/>
    <m/>
  </r>
  <r>
    <s v="Drug overdose death rates"/>
    <x v="3"/>
    <n v="3"/>
    <x v="0"/>
    <n v="1"/>
    <x v="2"/>
    <x v="2"/>
    <x v="7"/>
    <x v="7"/>
    <x v="18"/>
    <n v="19"/>
    <s v="All ages"/>
    <n v="1.1000000000000001"/>
    <n v="0.9"/>
    <m/>
  </r>
  <r>
    <s v="Drug overdose death rates"/>
    <x v="3"/>
    <n v="3"/>
    <x v="0"/>
    <n v="1"/>
    <x v="2"/>
    <x v="2"/>
    <x v="7"/>
    <x v="7"/>
    <x v="19"/>
    <n v="20"/>
    <s v="All ages"/>
    <n v="1.1000000000000001"/>
    <n v="0.9"/>
    <m/>
  </r>
  <r>
    <s v="Drug overdose death rates"/>
    <x v="3"/>
    <n v="3"/>
    <x v="0"/>
    <n v="1"/>
    <x v="2"/>
    <x v="2"/>
    <x v="8"/>
    <x v="8"/>
    <x v="0"/>
    <n v="1"/>
    <s v="All ages"/>
    <n v="1.1000000000000001"/>
    <n v="0.2"/>
    <m/>
  </r>
  <r>
    <s v="Drug overdose death rates"/>
    <x v="3"/>
    <n v="3"/>
    <x v="0"/>
    <n v="1"/>
    <x v="2"/>
    <x v="2"/>
    <x v="8"/>
    <x v="8"/>
    <x v="1"/>
    <n v="2"/>
    <s v="All ages"/>
    <n v="1.1000000000000001"/>
    <n v="0.2"/>
    <m/>
  </r>
  <r>
    <s v="Drug overdose death rates"/>
    <x v="3"/>
    <n v="3"/>
    <x v="0"/>
    <n v="1"/>
    <x v="2"/>
    <x v="2"/>
    <x v="8"/>
    <x v="8"/>
    <x v="2"/>
    <n v="3"/>
    <s v="All ages"/>
    <n v="1.1000000000000001"/>
    <n v="0.2"/>
    <m/>
  </r>
  <r>
    <s v="Drug overdose death rates"/>
    <x v="3"/>
    <n v="3"/>
    <x v="0"/>
    <n v="1"/>
    <x v="2"/>
    <x v="2"/>
    <x v="8"/>
    <x v="8"/>
    <x v="3"/>
    <n v="4"/>
    <s v="All ages"/>
    <n v="1.1000000000000001"/>
    <n v="0.3"/>
    <m/>
  </r>
  <r>
    <s v="Drug overdose death rates"/>
    <x v="3"/>
    <n v="3"/>
    <x v="0"/>
    <n v="1"/>
    <x v="2"/>
    <x v="2"/>
    <x v="8"/>
    <x v="8"/>
    <x v="4"/>
    <n v="5"/>
    <s v="All ages"/>
    <n v="1.1000000000000001"/>
    <n v="0.3"/>
    <m/>
  </r>
  <r>
    <s v="Drug overdose death rates"/>
    <x v="3"/>
    <n v="3"/>
    <x v="0"/>
    <n v="1"/>
    <x v="2"/>
    <x v="2"/>
    <x v="8"/>
    <x v="8"/>
    <x v="5"/>
    <n v="6"/>
    <s v="All ages"/>
    <n v="1.1000000000000001"/>
    <n v="0.5"/>
    <m/>
  </r>
  <r>
    <s v="Drug overdose death rates"/>
    <x v="3"/>
    <n v="3"/>
    <x v="0"/>
    <n v="1"/>
    <x v="2"/>
    <x v="2"/>
    <x v="8"/>
    <x v="8"/>
    <x v="6"/>
    <n v="7"/>
    <s v="All ages"/>
    <n v="1.1000000000000001"/>
    <n v="0.5"/>
    <m/>
  </r>
  <r>
    <s v="Drug overdose death rates"/>
    <x v="3"/>
    <n v="3"/>
    <x v="0"/>
    <n v="1"/>
    <x v="2"/>
    <x v="2"/>
    <x v="8"/>
    <x v="8"/>
    <x v="7"/>
    <n v="8"/>
    <s v="All ages"/>
    <n v="1.1000000000000001"/>
    <n v="0.7"/>
    <m/>
  </r>
  <r>
    <s v="Drug overdose death rates"/>
    <x v="3"/>
    <n v="3"/>
    <x v="0"/>
    <n v="1"/>
    <x v="2"/>
    <x v="2"/>
    <x v="8"/>
    <x v="8"/>
    <x v="8"/>
    <n v="9"/>
    <s v="All ages"/>
    <n v="1.1000000000000001"/>
    <n v="0.7"/>
    <m/>
  </r>
  <r>
    <s v="Drug overdose death rates"/>
    <x v="3"/>
    <n v="3"/>
    <x v="0"/>
    <n v="1"/>
    <x v="2"/>
    <x v="2"/>
    <x v="8"/>
    <x v="8"/>
    <x v="9"/>
    <n v="10"/>
    <s v="All ages"/>
    <n v="1.1000000000000001"/>
    <n v="0.5"/>
    <m/>
  </r>
  <r>
    <s v="Drug overdose death rates"/>
    <x v="3"/>
    <n v="3"/>
    <x v="0"/>
    <n v="1"/>
    <x v="2"/>
    <x v="2"/>
    <x v="8"/>
    <x v="8"/>
    <x v="10"/>
    <n v="11"/>
    <s v="All ages"/>
    <n v="1.1000000000000001"/>
    <n v="0.5"/>
    <m/>
  </r>
  <r>
    <s v="Drug overdose death rates"/>
    <x v="3"/>
    <n v="3"/>
    <x v="0"/>
    <n v="1"/>
    <x v="2"/>
    <x v="2"/>
    <x v="8"/>
    <x v="8"/>
    <x v="11"/>
    <n v="12"/>
    <s v="All ages"/>
    <n v="1.1000000000000001"/>
    <n v="0.5"/>
    <m/>
  </r>
  <r>
    <s v="Drug overdose death rates"/>
    <x v="3"/>
    <n v="3"/>
    <x v="0"/>
    <n v="1"/>
    <x v="2"/>
    <x v="2"/>
    <x v="8"/>
    <x v="8"/>
    <x v="12"/>
    <n v="13"/>
    <s v="All ages"/>
    <n v="1.1000000000000001"/>
    <n v="0.6"/>
    <m/>
  </r>
  <r>
    <s v="Drug overdose death rates"/>
    <x v="3"/>
    <n v="3"/>
    <x v="0"/>
    <n v="1"/>
    <x v="2"/>
    <x v="2"/>
    <x v="8"/>
    <x v="8"/>
    <x v="13"/>
    <n v="14"/>
    <s v="All ages"/>
    <n v="1.1000000000000001"/>
    <n v="0.4"/>
    <m/>
  </r>
  <r>
    <s v="Drug overdose death rates"/>
    <x v="3"/>
    <n v="3"/>
    <x v="0"/>
    <n v="1"/>
    <x v="2"/>
    <x v="2"/>
    <x v="8"/>
    <x v="8"/>
    <x v="14"/>
    <n v="15"/>
    <s v="All ages"/>
    <n v="1.1000000000000001"/>
    <n v="0.5"/>
    <m/>
  </r>
  <r>
    <s v="Drug overdose death rates"/>
    <x v="3"/>
    <n v="3"/>
    <x v="0"/>
    <n v="1"/>
    <x v="2"/>
    <x v="2"/>
    <x v="8"/>
    <x v="8"/>
    <x v="15"/>
    <n v="16"/>
    <s v="All ages"/>
    <n v="1.1000000000000001"/>
    <n v="0.6"/>
    <m/>
  </r>
  <r>
    <s v="Drug overdose death rates"/>
    <x v="3"/>
    <n v="3"/>
    <x v="0"/>
    <n v="1"/>
    <x v="2"/>
    <x v="2"/>
    <x v="8"/>
    <x v="8"/>
    <x v="16"/>
    <n v="17"/>
    <s v="All ages"/>
    <n v="1.1000000000000001"/>
    <n v="0.5"/>
    <m/>
  </r>
  <r>
    <s v="Drug overdose death rates"/>
    <x v="3"/>
    <n v="3"/>
    <x v="0"/>
    <n v="1"/>
    <x v="2"/>
    <x v="2"/>
    <x v="8"/>
    <x v="8"/>
    <x v="17"/>
    <n v="18"/>
    <s v="All ages"/>
    <n v="1.1000000000000001"/>
    <n v="0.6"/>
    <m/>
  </r>
  <r>
    <s v="Drug overdose death rates"/>
    <x v="3"/>
    <n v="3"/>
    <x v="0"/>
    <n v="1"/>
    <x v="2"/>
    <x v="2"/>
    <x v="8"/>
    <x v="8"/>
    <x v="18"/>
    <n v="19"/>
    <s v="All ages"/>
    <n v="1.1000000000000001"/>
    <n v="0.6"/>
    <m/>
  </r>
  <r>
    <s v="Drug overdose death rates"/>
    <x v="3"/>
    <n v="3"/>
    <x v="0"/>
    <n v="1"/>
    <x v="2"/>
    <x v="2"/>
    <x v="8"/>
    <x v="8"/>
    <x v="19"/>
    <n v="20"/>
    <s v="All ages"/>
    <n v="1.1000000000000001"/>
    <n v="0.5"/>
    <m/>
  </r>
  <r>
    <s v="Drug overdose death rates"/>
    <x v="3"/>
    <n v="3"/>
    <x v="0"/>
    <n v="1"/>
    <x v="2"/>
    <x v="2"/>
    <x v="9"/>
    <x v="9"/>
    <x v="0"/>
    <n v="1"/>
    <s v="All ages"/>
    <n v="1.1000000000000001"/>
    <m/>
    <s v="*"/>
  </r>
  <r>
    <s v="Drug overdose death rates"/>
    <x v="3"/>
    <n v="3"/>
    <x v="0"/>
    <n v="1"/>
    <x v="2"/>
    <x v="2"/>
    <x v="9"/>
    <x v="9"/>
    <x v="1"/>
    <n v="2"/>
    <s v="All ages"/>
    <n v="1.1000000000000001"/>
    <m/>
    <s v="*"/>
  </r>
  <r>
    <s v="Drug overdose death rates"/>
    <x v="3"/>
    <n v="3"/>
    <x v="0"/>
    <n v="1"/>
    <x v="2"/>
    <x v="2"/>
    <x v="9"/>
    <x v="9"/>
    <x v="2"/>
    <n v="3"/>
    <s v="All ages"/>
    <n v="1.1000000000000001"/>
    <m/>
    <s v="*"/>
  </r>
  <r>
    <s v="Drug overdose death rates"/>
    <x v="3"/>
    <n v="3"/>
    <x v="0"/>
    <n v="1"/>
    <x v="2"/>
    <x v="2"/>
    <x v="9"/>
    <x v="9"/>
    <x v="3"/>
    <n v="4"/>
    <s v="All ages"/>
    <n v="1.1000000000000001"/>
    <m/>
    <s v="*"/>
  </r>
  <r>
    <s v="Drug overdose death rates"/>
    <x v="3"/>
    <n v="3"/>
    <x v="0"/>
    <n v="1"/>
    <x v="2"/>
    <x v="2"/>
    <x v="9"/>
    <x v="9"/>
    <x v="4"/>
    <n v="5"/>
    <s v="All ages"/>
    <n v="1.1000000000000001"/>
    <m/>
    <s v="*"/>
  </r>
  <r>
    <s v="Drug overdose death rates"/>
    <x v="3"/>
    <n v="3"/>
    <x v="0"/>
    <n v="1"/>
    <x v="2"/>
    <x v="2"/>
    <x v="9"/>
    <x v="9"/>
    <x v="5"/>
    <n v="6"/>
    <s v="All ages"/>
    <n v="1.1000000000000001"/>
    <m/>
    <s v="*"/>
  </r>
  <r>
    <s v="Drug overdose death rates"/>
    <x v="3"/>
    <n v="3"/>
    <x v="0"/>
    <n v="1"/>
    <x v="2"/>
    <x v="2"/>
    <x v="9"/>
    <x v="9"/>
    <x v="6"/>
    <n v="7"/>
    <s v="All ages"/>
    <n v="1.1000000000000001"/>
    <n v="1.4"/>
    <m/>
  </r>
  <r>
    <s v="Drug overdose death rates"/>
    <x v="3"/>
    <n v="3"/>
    <x v="0"/>
    <n v="1"/>
    <x v="2"/>
    <x v="2"/>
    <x v="9"/>
    <x v="9"/>
    <x v="7"/>
    <n v="8"/>
    <s v="All ages"/>
    <n v="1.1000000000000001"/>
    <n v="1.4"/>
    <m/>
  </r>
  <r>
    <s v="Drug overdose death rates"/>
    <x v="3"/>
    <n v="3"/>
    <x v="0"/>
    <n v="1"/>
    <x v="2"/>
    <x v="2"/>
    <x v="9"/>
    <x v="9"/>
    <x v="8"/>
    <n v="9"/>
    <s v="All ages"/>
    <n v="1.1000000000000001"/>
    <n v="1.5"/>
    <m/>
  </r>
  <r>
    <s v="Drug overdose death rates"/>
    <x v="3"/>
    <n v="3"/>
    <x v="0"/>
    <n v="1"/>
    <x v="2"/>
    <x v="2"/>
    <x v="9"/>
    <x v="9"/>
    <x v="9"/>
    <n v="10"/>
    <s v="All ages"/>
    <n v="1.1000000000000001"/>
    <n v="1.7"/>
    <m/>
  </r>
  <r>
    <s v="Drug overdose death rates"/>
    <x v="3"/>
    <n v="3"/>
    <x v="0"/>
    <n v="1"/>
    <x v="2"/>
    <x v="2"/>
    <x v="9"/>
    <x v="9"/>
    <x v="10"/>
    <n v="11"/>
    <s v="All ages"/>
    <n v="1.1000000000000001"/>
    <n v="1.2"/>
    <m/>
  </r>
  <r>
    <s v="Drug overdose death rates"/>
    <x v="3"/>
    <n v="3"/>
    <x v="0"/>
    <n v="1"/>
    <x v="2"/>
    <x v="2"/>
    <x v="9"/>
    <x v="9"/>
    <x v="11"/>
    <n v="12"/>
    <s v="All ages"/>
    <n v="1.1000000000000001"/>
    <n v="1.9"/>
    <m/>
  </r>
  <r>
    <s v="Drug overdose death rates"/>
    <x v="3"/>
    <n v="3"/>
    <x v="0"/>
    <n v="1"/>
    <x v="2"/>
    <x v="2"/>
    <x v="9"/>
    <x v="9"/>
    <x v="12"/>
    <n v="13"/>
    <s v="All ages"/>
    <n v="1.1000000000000001"/>
    <n v="1.3"/>
    <m/>
  </r>
  <r>
    <s v="Drug overdose death rates"/>
    <x v="3"/>
    <n v="3"/>
    <x v="0"/>
    <n v="1"/>
    <x v="2"/>
    <x v="2"/>
    <x v="9"/>
    <x v="9"/>
    <x v="13"/>
    <n v="14"/>
    <s v="All ages"/>
    <n v="1.1000000000000001"/>
    <n v="1.5"/>
    <m/>
  </r>
  <r>
    <s v="Drug overdose death rates"/>
    <x v="3"/>
    <n v="3"/>
    <x v="0"/>
    <n v="1"/>
    <x v="2"/>
    <x v="2"/>
    <x v="9"/>
    <x v="9"/>
    <x v="14"/>
    <n v="15"/>
    <s v="All ages"/>
    <n v="1.1000000000000001"/>
    <n v="1.3"/>
    <m/>
  </r>
  <r>
    <s v="Drug overdose death rates"/>
    <x v="3"/>
    <n v="3"/>
    <x v="0"/>
    <n v="1"/>
    <x v="2"/>
    <x v="2"/>
    <x v="9"/>
    <x v="9"/>
    <x v="15"/>
    <n v="16"/>
    <s v="All ages"/>
    <n v="1.1000000000000001"/>
    <m/>
    <s v="*"/>
  </r>
  <r>
    <s v="Drug overdose death rates"/>
    <x v="3"/>
    <n v="3"/>
    <x v="0"/>
    <n v="1"/>
    <x v="2"/>
    <x v="2"/>
    <x v="9"/>
    <x v="9"/>
    <x v="16"/>
    <n v="17"/>
    <s v="All ages"/>
    <n v="1.1000000000000001"/>
    <m/>
    <s v="*"/>
  </r>
  <r>
    <s v="Drug overdose death rates"/>
    <x v="3"/>
    <n v="3"/>
    <x v="0"/>
    <n v="1"/>
    <x v="2"/>
    <x v="2"/>
    <x v="9"/>
    <x v="9"/>
    <x v="17"/>
    <n v="18"/>
    <s v="All ages"/>
    <n v="1.1000000000000001"/>
    <m/>
    <s v="*"/>
  </r>
  <r>
    <s v="Drug overdose death rates"/>
    <x v="3"/>
    <n v="3"/>
    <x v="0"/>
    <n v="1"/>
    <x v="2"/>
    <x v="2"/>
    <x v="9"/>
    <x v="9"/>
    <x v="18"/>
    <n v="19"/>
    <s v="All ages"/>
    <n v="1.1000000000000001"/>
    <n v="0.9"/>
    <m/>
  </r>
  <r>
    <s v="Drug overdose death rates"/>
    <x v="3"/>
    <n v="3"/>
    <x v="0"/>
    <n v="1"/>
    <x v="2"/>
    <x v="2"/>
    <x v="9"/>
    <x v="9"/>
    <x v="19"/>
    <n v="20"/>
    <s v="All ages"/>
    <n v="1.1000000000000001"/>
    <m/>
    <s v="*"/>
  </r>
  <r>
    <s v="Drug overdose death rates"/>
    <x v="3"/>
    <n v="3"/>
    <x v="0"/>
    <n v="1"/>
    <x v="2"/>
    <x v="2"/>
    <x v="10"/>
    <x v="10"/>
    <x v="0"/>
    <n v="1"/>
    <s v="All ages"/>
    <n v="1.1000000000000001"/>
    <m/>
    <s v="*"/>
  </r>
  <r>
    <s v="Drug overdose death rates"/>
    <x v="3"/>
    <n v="3"/>
    <x v="0"/>
    <n v="1"/>
    <x v="2"/>
    <x v="2"/>
    <x v="10"/>
    <x v="10"/>
    <x v="1"/>
    <n v="2"/>
    <s v="All ages"/>
    <n v="1.1000000000000001"/>
    <m/>
    <s v="*"/>
  </r>
  <r>
    <s v="Drug overdose death rates"/>
    <x v="3"/>
    <n v="3"/>
    <x v="0"/>
    <n v="1"/>
    <x v="2"/>
    <x v="2"/>
    <x v="10"/>
    <x v="10"/>
    <x v="2"/>
    <n v="3"/>
    <s v="All ages"/>
    <n v="1.1000000000000001"/>
    <m/>
    <s v="*"/>
  </r>
  <r>
    <s v="Drug overdose death rates"/>
    <x v="3"/>
    <n v="3"/>
    <x v="0"/>
    <n v="1"/>
    <x v="2"/>
    <x v="2"/>
    <x v="10"/>
    <x v="10"/>
    <x v="3"/>
    <n v="4"/>
    <s v="All ages"/>
    <n v="1.1000000000000001"/>
    <m/>
    <s v="*"/>
  </r>
  <r>
    <s v="Drug overdose death rates"/>
    <x v="3"/>
    <n v="3"/>
    <x v="0"/>
    <n v="1"/>
    <x v="2"/>
    <x v="2"/>
    <x v="10"/>
    <x v="10"/>
    <x v="4"/>
    <n v="5"/>
    <s v="All ages"/>
    <n v="1.1000000000000001"/>
    <m/>
    <s v="*"/>
  </r>
  <r>
    <s v="Drug overdose death rates"/>
    <x v="3"/>
    <n v="3"/>
    <x v="0"/>
    <n v="1"/>
    <x v="2"/>
    <x v="2"/>
    <x v="10"/>
    <x v="10"/>
    <x v="5"/>
    <n v="6"/>
    <s v="All ages"/>
    <n v="1.1000000000000001"/>
    <m/>
    <s v="*"/>
  </r>
  <r>
    <s v="Drug overdose death rates"/>
    <x v="3"/>
    <n v="3"/>
    <x v="0"/>
    <n v="1"/>
    <x v="2"/>
    <x v="2"/>
    <x v="10"/>
    <x v="10"/>
    <x v="6"/>
    <n v="7"/>
    <s v="All ages"/>
    <n v="1.1000000000000001"/>
    <m/>
    <s v="*"/>
  </r>
  <r>
    <s v="Drug overdose death rates"/>
    <x v="3"/>
    <n v="3"/>
    <x v="0"/>
    <n v="1"/>
    <x v="2"/>
    <x v="2"/>
    <x v="10"/>
    <x v="10"/>
    <x v="7"/>
    <n v="8"/>
    <s v="All ages"/>
    <n v="1.1000000000000001"/>
    <m/>
    <s v="*"/>
  </r>
  <r>
    <s v="Drug overdose death rates"/>
    <x v="3"/>
    <n v="3"/>
    <x v="0"/>
    <n v="1"/>
    <x v="2"/>
    <x v="2"/>
    <x v="10"/>
    <x v="10"/>
    <x v="8"/>
    <n v="9"/>
    <s v="All ages"/>
    <n v="1.1000000000000001"/>
    <m/>
    <s v="*"/>
  </r>
  <r>
    <s v="Drug overdose death rates"/>
    <x v="3"/>
    <n v="3"/>
    <x v="0"/>
    <n v="1"/>
    <x v="2"/>
    <x v="2"/>
    <x v="10"/>
    <x v="10"/>
    <x v="9"/>
    <n v="10"/>
    <s v="All ages"/>
    <n v="1.1000000000000001"/>
    <m/>
    <s v="*"/>
  </r>
  <r>
    <s v="Drug overdose death rates"/>
    <x v="3"/>
    <n v="3"/>
    <x v="0"/>
    <n v="1"/>
    <x v="2"/>
    <x v="2"/>
    <x v="10"/>
    <x v="10"/>
    <x v="10"/>
    <n v="11"/>
    <s v="All ages"/>
    <n v="1.1000000000000001"/>
    <m/>
    <s v="*"/>
  </r>
  <r>
    <s v="Drug overdose death rates"/>
    <x v="3"/>
    <n v="3"/>
    <x v="0"/>
    <n v="1"/>
    <x v="2"/>
    <x v="2"/>
    <x v="10"/>
    <x v="10"/>
    <x v="11"/>
    <n v="12"/>
    <s v="All ages"/>
    <n v="1.1000000000000001"/>
    <m/>
    <s v="*"/>
  </r>
  <r>
    <s v="Drug overdose death rates"/>
    <x v="3"/>
    <n v="3"/>
    <x v="0"/>
    <n v="1"/>
    <x v="2"/>
    <x v="2"/>
    <x v="10"/>
    <x v="10"/>
    <x v="12"/>
    <n v="13"/>
    <s v="All ages"/>
    <n v="1.1000000000000001"/>
    <m/>
    <s v="*"/>
  </r>
  <r>
    <s v="Drug overdose death rates"/>
    <x v="3"/>
    <n v="3"/>
    <x v="0"/>
    <n v="1"/>
    <x v="2"/>
    <x v="2"/>
    <x v="10"/>
    <x v="10"/>
    <x v="13"/>
    <n v="14"/>
    <s v="All ages"/>
    <n v="1.1000000000000001"/>
    <m/>
    <s v="*"/>
  </r>
  <r>
    <s v="Drug overdose death rates"/>
    <x v="3"/>
    <n v="3"/>
    <x v="0"/>
    <n v="1"/>
    <x v="2"/>
    <x v="2"/>
    <x v="10"/>
    <x v="10"/>
    <x v="14"/>
    <n v="15"/>
    <s v="All ages"/>
    <n v="1.1000000000000001"/>
    <m/>
    <s v="*"/>
  </r>
  <r>
    <s v="Drug overdose death rates"/>
    <x v="3"/>
    <n v="3"/>
    <x v="0"/>
    <n v="1"/>
    <x v="2"/>
    <x v="2"/>
    <x v="10"/>
    <x v="10"/>
    <x v="15"/>
    <n v="16"/>
    <s v="All ages"/>
    <n v="1.1000000000000001"/>
    <m/>
    <s v="*"/>
  </r>
  <r>
    <s v="Drug overdose death rates"/>
    <x v="3"/>
    <n v="3"/>
    <x v="0"/>
    <n v="1"/>
    <x v="2"/>
    <x v="2"/>
    <x v="10"/>
    <x v="10"/>
    <x v="16"/>
    <n v="17"/>
    <s v="All ages"/>
    <n v="1.1000000000000001"/>
    <m/>
    <s v="*"/>
  </r>
  <r>
    <s v="Drug overdose death rates"/>
    <x v="3"/>
    <n v="3"/>
    <x v="0"/>
    <n v="1"/>
    <x v="2"/>
    <x v="2"/>
    <x v="10"/>
    <x v="10"/>
    <x v="17"/>
    <n v="18"/>
    <s v="All ages"/>
    <n v="1.1000000000000001"/>
    <m/>
    <s v="*"/>
  </r>
  <r>
    <s v="Drug overdose death rates"/>
    <x v="3"/>
    <n v="3"/>
    <x v="0"/>
    <n v="1"/>
    <x v="2"/>
    <x v="2"/>
    <x v="10"/>
    <x v="10"/>
    <x v="18"/>
    <n v="19"/>
    <s v="All ages"/>
    <n v="1.1000000000000001"/>
    <m/>
    <s v="*"/>
  </r>
  <r>
    <s v="Drug overdose death rates"/>
    <x v="3"/>
    <n v="3"/>
    <x v="0"/>
    <n v="1"/>
    <x v="2"/>
    <x v="2"/>
    <x v="10"/>
    <x v="10"/>
    <x v="19"/>
    <n v="20"/>
    <s v="All ages"/>
    <n v="1.1000000000000001"/>
    <m/>
    <s v="*"/>
  </r>
  <r>
    <s v="Drug overdose death rates"/>
    <x v="3"/>
    <n v="3"/>
    <x v="0"/>
    <n v="1"/>
    <x v="3"/>
    <x v="3"/>
    <x v="11"/>
    <x v="11"/>
    <x v="0"/>
    <n v="1"/>
    <s v="All ages"/>
    <n v="1.1000000000000001"/>
    <n v="0.4"/>
    <m/>
  </r>
  <r>
    <s v="Drug overdose death rates"/>
    <x v="3"/>
    <n v="3"/>
    <x v="0"/>
    <n v="1"/>
    <x v="3"/>
    <x v="3"/>
    <x v="11"/>
    <x v="11"/>
    <x v="1"/>
    <n v="2"/>
    <s v="All ages"/>
    <n v="1.1000000000000001"/>
    <n v="0.2"/>
    <m/>
  </r>
  <r>
    <s v="Drug overdose death rates"/>
    <x v="3"/>
    <n v="3"/>
    <x v="0"/>
    <n v="1"/>
    <x v="3"/>
    <x v="3"/>
    <x v="11"/>
    <x v="11"/>
    <x v="2"/>
    <n v="3"/>
    <s v="All ages"/>
    <n v="1.1000000000000001"/>
    <n v="0.4"/>
    <m/>
  </r>
  <r>
    <s v="Drug overdose death rates"/>
    <x v="3"/>
    <n v="3"/>
    <x v="0"/>
    <n v="1"/>
    <x v="3"/>
    <x v="3"/>
    <x v="11"/>
    <x v="11"/>
    <x v="3"/>
    <n v="4"/>
    <s v="All ages"/>
    <n v="1.1000000000000001"/>
    <n v="0.4"/>
    <m/>
  </r>
  <r>
    <s v="Drug overdose death rates"/>
    <x v="3"/>
    <n v="3"/>
    <x v="0"/>
    <n v="1"/>
    <x v="3"/>
    <x v="3"/>
    <x v="11"/>
    <x v="11"/>
    <x v="4"/>
    <n v="5"/>
    <s v="All ages"/>
    <n v="1.1000000000000001"/>
    <n v="0.6"/>
    <m/>
  </r>
  <r>
    <s v="Drug overdose death rates"/>
    <x v="3"/>
    <n v="3"/>
    <x v="0"/>
    <n v="1"/>
    <x v="3"/>
    <x v="3"/>
    <x v="11"/>
    <x v="11"/>
    <x v="5"/>
    <n v="6"/>
    <s v="All ages"/>
    <n v="1.1000000000000001"/>
    <n v="0.6"/>
    <m/>
  </r>
  <r>
    <s v="Drug overdose death rates"/>
    <x v="3"/>
    <n v="3"/>
    <x v="0"/>
    <n v="1"/>
    <x v="3"/>
    <x v="3"/>
    <x v="11"/>
    <x v="11"/>
    <x v="6"/>
    <n v="7"/>
    <s v="All ages"/>
    <n v="1.1000000000000001"/>
    <n v="0.7"/>
    <m/>
  </r>
  <r>
    <s v="Drug overdose death rates"/>
    <x v="3"/>
    <n v="3"/>
    <x v="0"/>
    <n v="1"/>
    <x v="3"/>
    <x v="3"/>
    <x v="11"/>
    <x v="11"/>
    <x v="7"/>
    <n v="8"/>
    <s v="All ages"/>
    <n v="1.1000000000000001"/>
    <n v="0.8"/>
    <m/>
  </r>
  <r>
    <s v="Drug overdose death rates"/>
    <x v="3"/>
    <n v="3"/>
    <x v="0"/>
    <n v="1"/>
    <x v="3"/>
    <x v="3"/>
    <x v="11"/>
    <x v="11"/>
    <x v="8"/>
    <n v="9"/>
    <s v="All ages"/>
    <n v="1.1000000000000001"/>
    <n v="0.9"/>
    <m/>
  </r>
  <r>
    <s v="Drug overdose death rates"/>
    <x v="3"/>
    <n v="3"/>
    <x v="0"/>
    <n v="1"/>
    <x v="3"/>
    <x v="3"/>
    <x v="11"/>
    <x v="11"/>
    <x v="9"/>
    <n v="10"/>
    <s v="All ages"/>
    <n v="1.1000000000000001"/>
    <n v="0.8"/>
    <m/>
  </r>
  <r>
    <s v="Drug overdose death rates"/>
    <x v="3"/>
    <n v="3"/>
    <x v="0"/>
    <n v="1"/>
    <x v="3"/>
    <x v="3"/>
    <x v="11"/>
    <x v="11"/>
    <x v="10"/>
    <n v="11"/>
    <s v="All ages"/>
    <n v="1.1000000000000001"/>
    <n v="0.7"/>
    <m/>
  </r>
  <r>
    <s v="Drug overdose death rates"/>
    <x v="3"/>
    <n v="3"/>
    <x v="0"/>
    <n v="1"/>
    <x v="3"/>
    <x v="3"/>
    <x v="11"/>
    <x v="11"/>
    <x v="11"/>
    <n v="12"/>
    <s v="All ages"/>
    <n v="1.1000000000000001"/>
    <n v="0.8"/>
    <m/>
  </r>
  <r>
    <s v="Drug overdose death rates"/>
    <x v="3"/>
    <n v="3"/>
    <x v="0"/>
    <n v="1"/>
    <x v="3"/>
    <x v="3"/>
    <x v="11"/>
    <x v="11"/>
    <x v="12"/>
    <n v="13"/>
    <s v="All ages"/>
    <n v="1.1000000000000001"/>
    <n v="0.6"/>
    <m/>
  </r>
  <r>
    <s v="Drug overdose death rates"/>
    <x v="3"/>
    <n v="3"/>
    <x v="0"/>
    <n v="1"/>
    <x v="3"/>
    <x v="3"/>
    <x v="11"/>
    <x v="11"/>
    <x v="13"/>
    <n v="14"/>
    <s v="All ages"/>
    <n v="1.1000000000000001"/>
    <n v="0.7"/>
    <m/>
  </r>
  <r>
    <s v="Drug overdose death rates"/>
    <x v="3"/>
    <n v="3"/>
    <x v="0"/>
    <n v="1"/>
    <x v="3"/>
    <x v="3"/>
    <x v="11"/>
    <x v="11"/>
    <x v="14"/>
    <n v="15"/>
    <s v="All ages"/>
    <n v="1.1000000000000001"/>
    <n v="0.6"/>
    <m/>
  </r>
  <r>
    <s v="Drug overdose death rates"/>
    <x v="3"/>
    <n v="3"/>
    <x v="0"/>
    <n v="1"/>
    <x v="3"/>
    <x v="3"/>
    <x v="11"/>
    <x v="11"/>
    <x v="15"/>
    <n v="16"/>
    <s v="All ages"/>
    <n v="1.1000000000000001"/>
    <n v="0.6"/>
    <m/>
  </r>
  <r>
    <s v="Drug overdose death rates"/>
    <x v="3"/>
    <n v="3"/>
    <x v="0"/>
    <n v="1"/>
    <x v="3"/>
    <x v="3"/>
    <x v="11"/>
    <x v="11"/>
    <x v="16"/>
    <n v="17"/>
    <s v="All ages"/>
    <n v="1.1000000000000001"/>
    <n v="0.6"/>
    <m/>
  </r>
  <r>
    <s v="Drug overdose death rates"/>
    <x v="3"/>
    <n v="3"/>
    <x v="0"/>
    <n v="1"/>
    <x v="3"/>
    <x v="3"/>
    <x v="11"/>
    <x v="11"/>
    <x v="17"/>
    <n v="18"/>
    <s v="All ages"/>
    <n v="1.1000000000000001"/>
    <n v="0.7"/>
    <m/>
  </r>
  <r>
    <s v="Drug overdose death rates"/>
    <x v="3"/>
    <n v="3"/>
    <x v="0"/>
    <n v="1"/>
    <x v="3"/>
    <x v="3"/>
    <x v="11"/>
    <x v="11"/>
    <x v="18"/>
    <n v="19"/>
    <s v="All ages"/>
    <n v="1.1000000000000001"/>
    <n v="0.7"/>
    <m/>
  </r>
  <r>
    <s v="Drug overdose death rates"/>
    <x v="3"/>
    <n v="3"/>
    <x v="0"/>
    <n v="1"/>
    <x v="3"/>
    <x v="3"/>
    <x v="11"/>
    <x v="11"/>
    <x v="19"/>
    <n v="20"/>
    <s v="All ages"/>
    <n v="1.1000000000000001"/>
    <n v="0.6"/>
    <m/>
  </r>
  <r>
    <s v="Drug overdose death rates"/>
    <x v="3"/>
    <n v="3"/>
    <x v="0"/>
    <n v="1"/>
    <x v="3"/>
    <x v="3"/>
    <x v="12"/>
    <x v="12"/>
    <x v="0"/>
    <n v="1"/>
    <s v="All ages"/>
    <n v="1.1000000000000001"/>
    <n v="0.4"/>
    <m/>
  </r>
  <r>
    <s v="Drug overdose death rates"/>
    <x v="3"/>
    <n v="3"/>
    <x v="0"/>
    <n v="1"/>
    <x v="3"/>
    <x v="3"/>
    <x v="12"/>
    <x v="12"/>
    <x v="1"/>
    <n v="2"/>
    <s v="All ages"/>
    <n v="1.1000000000000001"/>
    <n v="0.5"/>
    <m/>
  </r>
  <r>
    <s v="Drug overdose death rates"/>
    <x v="3"/>
    <n v="3"/>
    <x v="0"/>
    <n v="1"/>
    <x v="3"/>
    <x v="3"/>
    <x v="12"/>
    <x v="12"/>
    <x v="2"/>
    <n v="3"/>
    <s v="All ages"/>
    <n v="1.1000000000000001"/>
    <n v="0.8"/>
    <m/>
  </r>
  <r>
    <s v="Drug overdose death rates"/>
    <x v="3"/>
    <n v="3"/>
    <x v="0"/>
    <n v="1"/>
    <x v="3"/>
    <x v="3"/>
    <x v="12"/>
    <x v="12"/>
    <x v="3"/>
    <n v="4"/>
    <s v="All ages"/>
    <n v="1.1000000000000001"/>
    <n v="1.4"/>
    <m/>
  </r>
  <r>
    <s v="Drug overdose death rates"/>
    <x v="3"/>
    <n v="3"/>
    <x v="0"/>
    <n v="1"/>
    <x v="3"/>
    <x v="3"/>
    <x v="12"/>
    <x v="12"/>
    <x v="4"/>
    <n v="5"/>
    <s v="All ages"/>
    <n v="1.1000000000000001"/>
    <n v="1.7"/>
    <m/>
  </r>
  <r>
    <s v="Drug overdose death rates"/>
    <x v="3"/>
    <n v="3"/>
    <x v="0"/>
    <n v="1"/>
    <x v="3"/>
    <x v="3"/>
    <x v="12"/>
    <x v="12"/>
    <x v="5"/>
    <n v="6"/>
    <s v="All ages"/>
    <n v="1.1000000000000001"/>
    <n v="2.2999999999999998"/>
    <m/>
  </r>
  <r>
    <s v="Drug overdose death rates"/>
    <x v="3"/>
    <n v="3"/>
    <x v="0"/>
    <n v="1"/>
    <x v="3"/>
    <x v="3"/>
    <x v="12"/>
    <x v="12"/>
    <x v="6"/>
    <n v="7"/>
    <s v="All ages"/>
    <n v="1.1000000000000001"/>
    <n v="2.6"/>
    <m/>
  </r>
  <r>
    <s v="Drug overdose death rates"/>
    <x v="3"/>
    <n v="3"/>
    <x v="0"/>
    <n v="1"/>
    <x v="3"/>
    <x v="3"/>
    <x v="12"/>
    <x v="12"/>
    <x v="7"/>
    <n v="8"/>
    <s v="All ages"/>
    <n v="1.1000000000000001"/>
    <n v="3.3"/>
    <m/>
  </r>
  <r>
    <s v="Drug overdose death rates"/>
    <x v="3"/>
    <n v="3"/>
    <x v="0"/>
    <n v="1"/>
    <x v="3"/>
    <x v="3"/>
    <x v="12"/>
    <x v="12"/>
    <x v="8"/>
    <n v="9"/>
    <s v="All ages"/>
    <n v="1.1000000000000001"/>
    <n v="3.3"/>
    <m/>
  </r>
  <r>
    <s v="Drug overdose death rates"/>
    <x v="3"/>
    <n v="3"/>
    <x v="0"/>
    <n v="1"/>
    <x v="3"/>
    <x v="3"/>
    <x v="12"/>
    <x v="12"/>
    <x v="9"/>
    <n v="10"/>
    <s v="All ages"/>
    <n v="1.1000000000000001"/>
    <n v="2.9"/>
    <m/>
  </r>
  <r>
    <s v="Drug overdose death rates"/>
    <x v="3"/>
    <n v="3"/>
    <x v="0"/>
    <n v="1"/>
    <x v="3"/>
    <x v="3"/>
    <x v="12"/>
    <x v="12"/>
    <x v="10"/>
    <n v="11"/>
    <s v="All ages"/>
    <n v="1.1000000000000001"/>
    <n v="2.7"/>
    <m/>
  </r>
  <r>
    <s v="Drug overdose death rates"/>
    <x v="3"/>
    <n v="3"/>
    <x v="0"/>
    <n v="1"/>
    <x v="3"/>
    <x v="3"/>
    <x v="12"/>
    <x v="12"/>
    <x v="11"/>
    <n v="12"/>
    <s v="All ages"/>
    <n v="1.1000000000000001"/>
    <n v="2.6"/>
    <m/>
  </r>
  <r>
    <s v="Drug overdose death rates"/>
    <x v="3"/>
    <n v="3"/>
    <x v="0"/>
    <n v="1"/>
    <x v="3"/>
    <x v="3"/>
    <x v="12"/>
    <x v="12"/>
    <x v="12"/>
    <n v="13"/>
    <s v="All ages"/>
    <n v="1.1000000000000001"/>
    <n v="2.4"/>
    <m/>
  </r>
  <r>
    <s v="Drug overdose death rates"/>
    <x v="3"/>
    <n v="3"/>
    <x v="0"/>
    <n v="1"/>
    <x v="3"/>
    <x v="3"/>
    <x v="12"/>
    <x v="12"/>
    <x v="13"/>
    <n v="14"/>
    <s v="All ages"/>
    <n v="1.1000000000000001"/>
    <n v="2.1"/>
    <m/>
  </r>
  <r>
    <s v="Drug overdose death rates"/>
    <x v="3"/>
    <n v="3"/>
    <x v="0"/>
    <n v="1"/>
    <x v="3"/>
    <x v="3"/>
    <x v="12"/>
    <x v="12"/>
    <x v="14"/>
    <n v="15"/>
    <s v="All ages"/>
    <n v="1.1000000000000001"/>
    <n v="1.8"/>
    <m/>
  </r>
  <r>
    <s v="Drug overdose death rates"/>
    <x v="3"/>
    <n v="3"/>
    <x v="0"/>
    <n v="1"/>
    <x v="3"/>
    <x v="3"/>
    <x v="12"/>
    <x v="12"/>
    <x v="15"/>
    <n v="16"/>
    <s v="All ages"/>
    <n v="1.1000000000000001"/>
    <n v="1.7"/>
    <m/>
  </r>
  <r>
    <s v="Drug overdose death rates"/>
    <x v="3"/>
    <n v="3"/>
    <x v="0"/>
    <n v="1"/>
    <x v="3"/>
    <x v="3"/>
    <x v="12"/>
    <x v="12"/>
    <x v="16"/>
    <n v="17"/>
    <s v="All ages"/>
    <n v="1.1000000000000001"/>
    <n v="1.6"/>
    <m/>
  </r>
  <r>
    <s v="Drug overdose death rates"/>
    <x v="3"/>
    <n v="3"/>
    <x v="0"/>
    <n v="1"/>
    <x v="3"/>
    <x v="3"/>
    <x v="12"/>
    <x v="12"/>
    <x v="17"/>
    <n v="18"/>
    <s v="All ages"/>
    <n v="1.1000000000000001"/>
    <n v="1.6"/>
    <m/>
  </r>
  <r>
    <s v="Drug overdose death rates"/>
    <x v="3"/>
    <n v="3"/>
    <x v="0"/>
    <n v="1"/>
    <x v="3"/>
    <x v="3"/>
    <x v="12"/>
    <x v="12"/>
    <x v="18"/>
    <n v="19"/>
    <s v="All ages"/>
    <n v="1.1000000000000001"/>
    <n v="1.5"/>
    <m/>
  </r>
  <r>
    <s v="Drug overdose death rates"/>
    <x v="3"/>
    <n v="3"/>
    <x v="1"/>
    <n v="2"/>
    <x v="0"/>
    <x v="0"/>
    <x v="0"/>
    <x v="0"/>
    <x v="15"/>
    <n v="16"/>
    <s v="All ages"/>
    <n v="1.1000000000000001"/>
    <n v="1.1000000000000001"/>
    <m/>
  </r>
  <r>
    <s v="Drug overdose death rates"/>
    <x v="3"/>
    <n v="3"/>
    <x v="0"/>
    <n v="1"/>
    <x v="3"/>
    <x v="3"/>
    <x v="12"/>
    <x v="12"/>
    <x v="19"/>
    <n v="20"/>
    <s v="All ages"/>
    <n v="1.1000000000000001"/>
    <n v="1.4"/>
    <m/>
  </r>
  <r>
    <s v="Drug overdose death rates"/>
    <x v="3"/>
    <n v="3"/>
    <x v="0"/>
    <n v="1"/>
    <x v="3"/>
    <x v="3"/>
    <x v="13"/>
    <x v="13"/>
    <x v="0"/>
    <n v="1"/>
    <s v="All ages"/>
    <n v="1.1000000000000001"/>
    <n v="0.2"/>
    <m/>
  </r>
  <r>
    <s v="Drug overdose death rates"/>
    <x v="3"/>
    <n v="3"/>
    <x v="0"/>
    <n v="1"/>
    <x v="3"/>
    <x v="3"/>
    <x v="13"/>
    <x v="13"/>
    <x v="1"/>
    <n v="2"/>
    <s v="All ages"/>
    <n v="1.1000000000000001"/>
    <n v="0.2"/>
    <m/>
  </r>
  <r>
    <s v="Drug overdose death rates"/>
    <x v="3"/>
    <n v="3"/>
    <x v="0"/>
    <n v="1"/>
    <x v="3"/>
    <x v="3"/>
    <x v="13"/>
    <x v="13"/>
    <x v="2"/>
    <n v="3"/>
    <s v="All ages"/>
    <n v="1.1000000000000001"/>
    <n v="0.4"/>
    <m/>
  </r>
  <r>
    <s v="Drug overdose death rates"/>
    <x v="3"/>
    <n v="3"/>
    <x v="0"/>
    <n v="1"/>
    <x v="3"/>
    <x v="3"/>
    <x v="13"/>
    <x v="13"/>
    <x v="3"/>
    <n v="4"/>
    <s v="All ages"/>
    <n v="1.1000000000000001"/>
    <n v="0.5"/>
    <m/>
  </r>
  <r>
    <s v="Drug overdose death rates"/>
    <x v="3"/>
    <n v="3"/>
    <x v="0"/>
    <n v="1"/>
    <x v="3"/>
    <x v="3"/>
    <x v="13"/>
    <x v="13"/>
    <x v="4"/>
    <n v="5"/>
    <s v="All ages"/>
    <n v="1.1000000000000001"/>
    <n v="0.5"/>
    <m/>
  </r>
  <r>
    <s v="Drug overdose death rates"/>
    <x v="3"/>
    <n v="3"/>
    <x v="0"/>
    <n v="1"/>
    <x v="3"/>
    <x v="3"/>
    <x v="13"/>
    <x v="13"/>
    <x v="5"/>
    <n v="6"/>
    <s v="All ages"/>
    <n v="1.1000000000000001"/>
    <n v="0.7"/>
    <m/>
  </r>
  <r>
    <s v="Drug overdose death rates"/>
    <x v="3"/>
    <n v="3"/>
    <x v="0"/>
    <n v="1"/>
    <x v="3"/>
    <x v="3"/>
    <x v="13"/>
    <x v="13"/>
    <x v="6"/>
    <n v="7"/>
    <s v="All ages"/>
    <n v="1.1000000000000001"/>
    <n v="0.9"/>
    <m/>
  </r>
  <r>
    <s v="Drug overdose death rates"/>
    <x v="3"/>
    <n v="3"/>
    <x v="0"/>
    <n v="1"/>
    <x v="3"/>
    <x v="3"/>
    <x v="13"/>
    <x v="13"/>
    <x v="7"/>
    <n v="8"/>
    <s v="All ages"/>
    <n v="1.1000000000000001"/>
    <n v="1"/>
    <m/>
  </r>
  <r>
    <s v="Drug overdose death rates"/>
    <x v="3"/>
    <n v="3"/>
    <x v="0"/>
    <n v="1"/>
    <x v="3"/>
    <x v="3"/>
    <x v="13"/>
    <x v="13"/>
    <x v="8"/>
    <n v="9"/>
    <s v="All ages"/>
    <n v="1.1000000000000001"/>
    <n v="1"/>
    <m/>
  </r>
  <r>
    <s v="Drug overdose death rates"/>
    <x v="3"/>
    <n v="3"/>
    <x v="0"/>
    <n v="1"/>
    <x v="3"/>
    <x v="3"/>
    <x v="13"/>
    <x v="13"/>
    <x v="9"/>
    <n v="10"/>
    <s v="All ages"/>
    <n v="1.1000000000000001"/>
    <n v="0.7"/>
    <m/>
  </r>
  <r>
    <s v="Drug overdose death rates"/>
    <x v="3"/>
    <n v="3"/>
    <x v="0"/>
    <n v="1"/>
    <x v="3"/>
    <x v="3"/>
    <x v="13"/>
    <x v="13"/>
    <x v="10"/>
    <n v="11"/>
    <s v="All ages"/>
    <n v="1.1000000000000001"/>
    <n v="0.8"/>
    <m/>
  </r>
  <r>
    <s v="Drug overdose death rates"/>
    <x v="3"/>
    <n v="3"/>
    <x v="0"/>
    <n v="1"/>
    <x v="3"/>
    <x v="3"/>
    <x v="13"/>
    <x v="13"/>
    <x v="11"/>
    <n v="12"/>
    <s v="All ages"/>
    <n v="1.1000000000000001"/>
    <n v="0.7"/>
    <m/>
  </r>
  <r>
    <s v="Drug overdose death rates"/>
    <x v="3"/>
    <n v="3"/>
    <x v="0"/>
    <n v="1"/>
    <x v="3"/>
    <x v="3"/>
    <x v="13"/>
    <x v="13"/>
    <x v="12"/>
    <n v="13"/>
    <s v="All ages"/>
    <n v="1.1000000000000001"/>
    <n v="0.8"/>
    <m/>
  </r>
  <r>
    <s v="Drug overdose death rates"/>
    <x v="3"/>
    <n v="3"/>
    <x v="0"/>
    <n v="1"/>
    <x v="3"/>
    <x v="3"/>
    <x v="13"/>
    <x v="13"/>
    <x v="13"/>
    <n v="14"/>
    <s v="All ages"/>
    <n v="1.1000000000000001"/>
    <n v="0.7"/>
    <m/>
  </r>
  <r>
    <s v="Drug overdose death rates"/>
    <x v="3"/>
    <n v="3"/>
    <x v="0"/>
    <n v="1"/>
    <x v="3"/>
    <x v="3"/>
    <x v="13"/>
    <x v="13"/>
    <x v="14"/>
    <n v="15"/>
    <s v="All ages"/>
    <n v="1.1000000000000001"/>
    <n v="0.7"/>
    <m/>
  </r>
  <r>
    <s v="Drug overdose death rates"/>
    <x v="3"/>
    <n v="3"/>
    <x v="0"/>
    <n v="1"/>
    <x v="3"/>
    <x v="3"/>
    <x v="13"/>
    <x v="13"/>
    <x v="15"/>
    <n v="16"/>
    <s v="All ages"/>
    <n v="1.1000000000000001"/>
    <n v="0.6"/>
    <m/>
  </r>
  <r>
    <s v="Drug overdose death rates"/>
    <x v="3"/>
    <n v="3"/>
    <x v="0"/>
    <n v="1"/>
    <x v="3"/>
    <x v="3"/>
    <x v="13"/>
    <x v="13"/>
    <x v="16"/>
    <n v="17"/>
    <s v="All ages"/>
    <n v="1.1000000000000001"/>
    <n v="0.7"/>
    <m/>
  </r>
  <r>
    <s v="Drug overdose death rates"/>
    <x v="3"/>
    <n v="3"/>
    <x v="0"/>
    <n v="1"/>
    <x v="3"/>
    <x v="3"/>
    <x v="13"/>
    <x v="13"/>
    <x v="17"/>
    <n v="18"/>
    <s v="All ages"/>
    <n v="1.1000000000000001"/>
    <n v="0.8"/>
    <m/>
  </r>
  <r>
    <s v="Drug overdose death rates"/>
    <x v="3"/>
    <n v="3"/>
    <x v="0"/>
    <n v="1"/>
    <x v="3"/>
    <x v="3"/>
    <x v="13"/>
    <x v="13"/>
    <x v="18"/>
    <n v="19"/>
    <s v="All ages"/>
    <n v="1.1000000000000001"/>
    <n v="1"/>
    <m/>
  </r>
  <r>
    <s v="Drug overdose death rates"/>
    <x v="3"/>
    <n v="3"/>
    <x v="0"/>
    <n v="1"/>
    <x v="3"/>
    <x v="3"/>
    <x v="13"/>
    <x v="13"/>
    <x v="19"/>
    <n v="20"/>
    <s v="All ages"/>
    <n v="1.1000000000000001"/>
    <n v="0.9"/>
    <m/>
  </r>
  <r>
    <s v="Drug overdose death rates"/>
    <x v="3"/>
    <n v="3"/>
    <x v="0"/>
    <n v="1"/>
    <x v="3"/>
    <x v="3"/>
    <x v="14"/>
    <x v="14"/>
    <x v="0"/>
    <n v="1"/>
    <s v="All ages"/>
    <n v="1.1000000000000001"/>
    <m/>
    <s v="*"/>
  </r>
  <r>
    <s v="Drug overdose death rates"/>
    <x v="3"/>
    <n v="3"/>
    <x v="0"/>
    <n v="1"/>
    <x v="3"/>
    <x v="3"/>
    <x v="14"/>
    <x v="14"/>
    <x v="1"/>
    <n v="2"/>
    <s v="All ages"/>
    <n v="1.1000000000000001"/>
    <m/>
    <s v="*"/>
  </r>
  <r>
    <s v="Drug overdose death rates"/>
    <x v="3"/>
    <n v="3"/>
    <x v="0"/>
    <n v="1"/>
    <x v="3"/>
    <x v="3"/>
    <x v="14"/>
    <x v="14"/>
    <x v="2"/>
    <n v="3"/>
    <s v="All ages"/>
    <n v="1.1000000000000001"/>
    <m/>
    <s v="*"/>
  </r>
  <r>
    <s v="Drug overdose death rates"/>
    <x v="3"/>
    <n v="3"/>
    <x v="0"/>
    <n v="1"/>
    <x v="3"/>
    <x v="3"/>
    <x v="14"/>
    <x v="14"/>
    <x v="3"/>
    <n v="4"/>
    <s v="All ages"/>
    <n v="1.1000000000000001"/>
    <m/>
    <s v="*"/>
  </r>
  <r>
    <s v="Drug overdose death rates"/>
    <x v="3"/>
    <n v="3"/>
    <x v="0"/>
    <n v="1"/>
    <x v="3"/>
    <x v="3"/>
    <x v="14"/>
    <x v="14"/>
    <x v="4"/>
    <n v="5"/>
    <s v="All ages"/>
    <n v="1.1000000000000001"/>
    <m/>
    <s v="*"/>
  </r>
  <r>
    <s v="Drug overdose death rates"/>
    <x v="3"/>
    <n v="3"/>
    <x v="0"/>
    <n v="1"/>
    <x v="3"/>
    <x v="3"/>
    <x v="14"/>
    <x v="14"/>
    <x v="5"/>
    <n v="6"/>
    <s v="All ages"/>
    <n v="1.1000000000000001"/>
    <n v="2.7"/>
    <m/>
  </r>
  <r>
    <s v="Drug overdose death rates"/>
    <x v="3"/>
    <n v="3"/>
    <x v="0"/>
    <n v="1"/>
    <x v="3"/>
    <x v="3"/>
    <x v="14"/>
    <x v="14"/>
    <x v="6"/>
    <n v="7"/>
    <s v="All ages"/>
    <n v="1.1000000000000001"/>
    <n v="2.7"/>
    <m/>
  </r>
  <r>
    <s v="Drug overdose death rates"/>
    <x v="3"/>
    <n v="3"/>
    <x v="0"/>
    <n v="1"/>
    <x v="3"/>
    <x v="3"/>
    <x v="14"/>
    <x v="14"/>
    <x v="7"/>
    <n v="8"/>
    <s v="All ages"/>
    <n v="1.1000000000000001"/>
    <n v="2.9"/>
    <m/>
  </r>
  <r>
    <s v="Drug overdose death rates"/>
    <x v="3"/>
    <n v="3"/>
    <x v="0"/>
    <n v="1"/>
    <x v="3"/>
    <x v="3"/>
    <x v="14"/>
    <x v="14"/>
    <x v="8"/>
    <n v="9"/>
    <s v="All ages"/>
    <n v="1.1000000000000001"/>
    <n v="2.2999999999999998"/>
    <m/>
  </r>
  <r>
    <s v="Drug overdose death rates"/>
    <x v="3"/>
    <n v="3"/>
    <x v="0"/>
    <n v="1"/>
    <x v="3"/>
    <x v="3"/>
    <x v="14"/>
    <x v="14"/>
    <x v="9"/>
    <n v="10"/>
    <s v="All ages"/>
    <n v="1.1000000000000001"/>
    <n v="3.4"/>
    <m/>
  </r>
  <r>
    <s v="Drug overdose death rates"/>
    <x v="3"/>
    <n v="3"/>
    <x v="0"/>
    <n v="1"/>
    <x v="3"/>
    <x v="3"/>
    <x v="14"/>
    <x v="14"/>
    <x v="10"/>
    <n v="11"/>
    <s v="All ages"/>
    <n v="1.1000000000000001"/>
    <n v="4.0999999999999996"/>
    <m/>
  </r>
  <r>
    <s v="Drug overdose death rates"/>
    <x v="3"/>
    <n v="3"/>
    <x v="0"/>
    <n v="1"/>
    <x v="3"/>
    <x v="3"/>
    <x v="14"/>
    <x v="14"/>
    <x v="11"/>
    <n v="12"/>
    <s v="All ages"/>
    <n v="1.1000000000000001"/>
    <n v="2.5"/>
    <m/>
  </r>
  <r>
    <s v="Drug overdose death rates"/>
    <x v="3"/>
    <n v="3"/>
    <x v="0"/>
    <n v="1"/>
    <x v="3"/>
    <x v="3"/>
    <x v="14"/>
    <x v="14"/>
    <x v="12"/>
    <n v="13"/>
    <s v="All ages"/>
    <n v="1.1000000000000001"/>
    <n v="3.3"/>
    <m/>
  </r>
  <r>
    <s v="Drug overdose death rates"/>
    <x v="3"/>
    <n v="3"/>
    <x v="0"/>
    <n v="1"/>
    <x v="3"/>
    <x v="3"/>
    <x v="14"/>
    <x v="14"/>
    <x v="13"/>
    <n v="14"/>
    <s v="All ages"/>
    <n v="1.1000000000000001"/>
    <n v="2.2000000000000002"/>
    <m/>
  </r>
  <r>
    <s v="Drug overdose death rates"/>
    <x v="3"/>
    <n v="3"/>
    <x v="0"/>
    <n v="1"/>
    <x v="3"/>
    <x v="3"/>
    <x v="14"/>
    <x v="14"/>
    <x v="14"/>
    <n v="15"/>
    <s v="All ages"/>
    <n v="1.1000000000000001"/>
    <n v="1.6"/>
    <m/>
  </r>
  <r>
    <s v="Drug overdose death rates"/>
    <x v="3"/>
    <n v="3"/>
    <x v="0"/>
    <n v="1"/>
    <x v="3"/>
    <x v="3"/>
    <x v="14"/>
    <x v="14"/>
    <x v="15"/>
    <n v="16"/>
    <s v="All ages"/>
    <n v="1.1000000000000001"/>
    <n v="1.9"/>
    <m/>
  </r>
  <r>
    <s v="Drug overdose death rates"/>
    <x v="3"/>
    <n v="3"/>
    <x v="0"/>
    <n v="1"/>
    <x v="3"/>
    <x v="3"/>
    <x v="14"/>
    <x v="14"/>
    <x v="16"/>
    <n v="17"/>
    <s v="All ages"/>
    <n v="1.1000000000000001"/>
    <n v="1.9"/>
    <m/>
  </r>
  <r>
    <s v="Drug overdose death rates"/>
    <x v="3"/>
    <n v="3"/>
    <x v="0"/>
    <n v="1"/>
    <x v="3"/>
    <x v="3"/>
    <x v="14"/>
    <x v="14"/>
    <x v="17"/>
    <n v="18"/>
    <s v="All ages"/>
    <n v="1.1000000000000001"/>
    <n v="1.5"/>
    <m/>
  </r>
  <r>
    <s v="Drug overdose death rates"/>
    <x v="3"/>
    <n v="3"/>
    <x v="0"/>
    <n v="1"/>
    <x v="3"/>
    <x v="3"/>
    <x v="14"/>
    <x v="14"/>
    <x v="18"/>
    <n v="19"/>
    <s v="All ages"/>
    <n v="1.1000000000000001"/>
    <n v="2"/>
    <m/>
  </r>
  <r>
    <s v="Drug overdose death rates"/>
    <x v="3"/>
    <n v="3"/>
    <x v="0"/>
    <n v="1"/>
    <x v="3"/>
    <x v="3"/>
    <x v="14"/>
    <x v="14"/>
    <x v="19"/>
    <n v="20"/>
    <s v="All ages"/>
    <n v="1.1000000000000001"/>
    <m/>
    <s v="*"/>
  </r>
  <r>
    <s v="Drug overdose death rates"/>
    <x v="3"/>
    <n v="3"/>
    <x v="0"/>
    <n v="1"/>
    <x v="3"/>
    <x v="3"/>
    <x v="15"/>
    <x v="15"/>
    <x v="0"/>
    <n v="1"/>
    <s v="All ages"/>
    <n v="1.1000000000000001"/>
    <m/>
    <s v="*"/>
  </r>
  <r>
    <s v="Drug overdose death rates"/>
    <x v="3"/>
    <n v="3"/>
    <x v="0"/>
    <n v="1"/>
    <x v="3"/>
    <x v="3"/>
    <x v="15"/>
    <x v="15"/>
    <x v="1"/>
    <n v="2"/>
    <s v="All ages"/>
    <n v="1.1000000000000001"/>
    <m/>
    <s v="*"/>
  </r>
  <r>
    <s v="Drug overdose death rates"/>
    <x v="3"/>
    <n v="3"/>
    <x v="0"/>
    <n v="1"/>
    <x v="3"/>
    <x v="3"/>
    <x v="15"/>
    <x v="15"/>
    <x v="2"/>
    <n v="3"/>
    <s v="All ages"/>
    <n v="1.1000000000000001"/>
    <m/>
    <s v="*"/>
  </r>
  <r>
    <s v="Drug overdose death rates"/>
    <x v="3"/>
    <n v="3"/>
    <x v="0"/>
    <n v="1"/>
    <x v="3"/>
    <x v="3"/>
    <x v="15"/>
    <x v="15"/>
    <x v="3"/>
    <n v="4"/>
    <s v="All ages"/>
    <n v="1.1000000000000001"/>
    <m/>
    <s v="*"/>
  </r>
  <r>
    <s v="Drug overdose death rates"/>
    <x v="3"/>
    <n v="3"/>
    <x v="0"/>
    <n v="1"/>
    <x v="3"/>
    <x v="3"/>
    <x v="15"/>
    <x v="15"/>
    <x v="4"/>
    <n v="5"/>
    <s v="All ages"/>
    <n v="1.1000000000000001"/>
    <m/>
    <s v="*"/>
  </r>
  <r>
    <s v="Drug overdose death rates"/>
    <x v="3"/>
    <n v="3"/>
    <x v="0"/>
    <n v="1"/>
    <x v="3"/>
    <x v="3"/>
    <x v="15"/>
    <x v="15"/>
    <x v="5"/>
    <n v="6"/>
    <s v="All ages"/>
    <n v="1.1000000000000001"/>
    <m/>
    <s v="*"/>
  </r>
  <r>
    <s v="Drug overdose death rates"/>
    <x v="3"/>
    <n v="3"/>
    <x v="0"/>
    <n v="1"/>
    <x v="3"/>
    <x v="3"/>
    <x v="15"/>
    <x v="15"/>
    <x v="6"/>
    <n v="7"/>
    <s v="All ages"/>
    <n v="1.1000000000000001"/>
    <m/>
    <s v="*"/>
  </r>
  <r>
    <s v="Drug overdose death rates"/>
    <x v="3"/>
    <n v="3"/>
    <x v="0"/>
    <n v="1"/>
    <x v="3"/>
    <x v="3"/>
    <x v="15"/>
    <x v="15"/>
    <x v="7"/>
    <n v="8"/>
    <s v="All ages"/>
    <n v="1.1000000000000001"/>
    <m/>
    <s v="*"/>
  </r>
  <r>
    <s v="Drug overdose death rates"/>
    <x v="3"/>
    <n v="3"/>
    <x v="0"/>
    <n v="1"/>
    <x v="3"/>
    <x v="3"/>
    <x v="15"/>
    <x v="15"/>
    <x v="8"/>
    <n v="9"/>
    <s v="All ages"/>
    <n v="1.1000000000000001"/>
    <m/>
    <s v="*"/>
  </r>
  <r>
    <s v="Drug overdose death rates"/>
    <x v="3"/>
    <n v="3"/>
    <x v="0"/>
    <n v="1"/>
    <x v="3"/>
    <x v="3"/>
    <x v="15"/>
    <x v="15"/>
    <x v="9"/>
    <n v="10"/>
    <s v="All ages"/>
    <n v="1.1000000000000001"/>
    <m/>
    <s v="*"/>
  </r>
  <r>
    <s v="Drug overdose death rates"/>
    <x v="3"/>
    <n v="3"/>
    <x v="0"/>
    <n v="1"/>
    <x v="3"/>
    <x v="3"/>
    <x v="15"/>
    <x v="15"/>
    <x v="10"/>
    <n v="11"/>
    <s v="All ages"/>
    <n v="1.1000000000000001"/>
    <m/>
    <s v="*"/>
  </r>
  <r>
    <s v="Drug overdose death rates"/>
    <x v="3"/>
    <n v="3"/>
    <x v="0"/>
    <n v="1"/>
    <x v="3"/>
    <x v="3"/>
    <x v="15"/>
    <x v="15"/>
    <x v="11"/>
    <n v="12"/>
    <s v="All ages"/>
    <n v="1.1000000000000001"/>
    <m/>
    <s v="*"/>
  </r>
  <r>
    <s v="Drug overdose death rates"/>
    <x v="3"/>
    <n v="3"/>
    <x v="0"/>
    <n v="1"/>
    <x v="3"/>
    <x v="3"/>
    <x v="15"/>
    <x v="15"/>
    <x v="12"/>
    <n v="13"/>
    <s v="All ages"/>
    <n v="1.1000000000000001"/>
    <m/>
    <s v="*"/>
  </r>
  <r>
    <s v="Drug overdose death rates"/>
    <x v="3"/>
    <n v="3"/>
    <x v="0"/>
    <n v="1"/>
    <x v="3"/>
    <x v="3"/>
    <x v="15"/>
    <x v="15"/>
    <x v="13"/>
    <n v="14"/>
    <s v="All ages"/>
    <n v="1.1000000000000001"/>
    <n v="0.3"/>
    <m/>
  </r>
  <r>
    <s v="Drug overdose death rates"/>
    <x v="3"/>
    <n v="3"/>
    <x v="0"/>
    <n v="1"/>
    <x v="3"/>
    <x v="3"/>
    <x v="15"/>
    <x v="15"/>
    <x v="14"/>
    <n v="15"/>
    <s v="All ages"/>
    <n v="1.1000000000000001"/>
    <m/>
    <s v="*"/>
  </r>
  <r>
    <s v="Drug overdose death rates"/>
    <x v="3"/>
    <n v="3"/>
    <x v="0"/>
    <n v="1"/>
    <x v="3"/>
    <x v="3"/>
    <x v="15"/>
    <x v="15"/>
    <x v="15"/>
    <n v="16"/>
    <s v="All ages"/>
    <n v="1.1000000000000001"/>
    <m/>
    <s v="*"/>
  </r>
  <r>
    <s v="Drug overdose death rates"/>
    <x v="3"/>
    <n v="3"/>
    <x v="0"/>
    <n v="1"/>
    <x v="3"/>
    <x v="3"/>
    <x v="15"/>
    <x v="15"/>
    <x v="16"/>
    <n v="17"/>
    <s v="All ages"/>
    <n v="1.1000000000000001"/>
    <m/>
    <s v="*"/>
  </r>
  <r>
    <s v="Drug overdose death rates"/>
    <x v="3"/>
    <n v="3"/>
    <x v="0"/>
    <n v="1"/>
    <x v="3"/>
    <x v="3"/>
    <x v="15"/>
    <x v="15"/>
    <x v="17"/>
    <n v="18"/>
    <s v="All ages"/>
    <n v="1.1000000000000001"/>
    <m/>
    <s v="*"/>
  </r>
  <r>
    <s v="Drug overdose death rates"/>
    <x v="3"/>
    <n v="3"/>
    <x v="0"/>
    <n v="1"/>
    <x v="3"/>
    <x v="3"/>
    <x v="15"/>
    <x v="15"/>
    <x v="18"/>
    <n v="19"/>
    <s v="All ages"/>
    <n v="1.1000000000000001"/>
    <m/>
    <s v="*"/>
  </r>
  <r>
    <s v="Drug overdose death rates"/>
    <x v="3"/>
    <n v="3"/>
    <x v="0"/>
    <n v="1"/>
    <x v="3"/>
    <x v="3"/>
    <x v="15"/>
    <x v="15"/>
    <x v="19"/>
    <n v="20"/>
    <s v="All ages"/>
    <n v="1.1000000000000001"/>
    <m/>
    <s v="*"/>
  </r>
  <r>
    <s v="Drug overdose death rates"/>
    <x v="3"/>
    <n v="3"/>
    <x v="0"/>
    <n v="1"/>
    <x v="3"/>
    <x v="3"/>
    <x v="16"/>
    <x v="16"/>
    <x v="0"/>
    <n v="1"/>
    <s v="All ages"/>
    <n v="1.1000000000000001"/>
    <m/>
    <s v="*"/>
  </r>
  <r>
    <s v="Drug overdose death rates"/>
    <x v="3"/>
    <n v="3"/>
    <x v="0"/>
    <n v="1"/>
    <x v="3"/>
    <x v="3"/>
    <x v="16"/>
    <x v="16"/>
    <x v="1"/>
    <n v="2"/>
    <s v="All ages"/>
    <n v="1.1000000000000001"/>
    <n v="0.1"/>
    <m/>
  </r>
  <r>
    <s v="Drug overdose death rates"/>
    <x v="3"/>
    <n v="3"/>
    <x v="0"/>
    <n v="1"/>
    <x v="3"/>
    <x v="3"/>
    <x v="16"/>
    <x v="16"/>
    <x v="2"/>
    <n v="3"/>
    <s v="All ages"/>
    <n v="1.1000000000000001"/>
    <n v="0.2"/>
    <m/>
  </r>
  <r>
    <s v="Drug overdose death rates"/>
    <x v="3"/>
    <n v="3"/>
    <x v="0"/>
    <n v="1"/>
    <x v="3"/>
    <x v="3"/>
    <x v="16"/>
    <x v="16"/>
    <x v="3"/>
    <n v="4"/>
    <s v="All ages"/>
    <n v="1.1000000000000001"/>
    <n v="0.2"/>
    <m/>
  </r>
  <r>
    <s v="Drug overdose death rates"/>
    <x v="3"/>
    <n v="3"/>
    <x v="0"/>
    <n v="1"/>
    <x v="3"/>
    <x v="3"/>
    <x v="16"/>
    <x v="16"/>
    <x v="4"/>
    <n v="5"/>
    <s v="All ages"/>
    <n v="1.1000000000000001"/>
    <n v="0.3"/>
    <m/>
  </r>
  <r>
    <s v="Drug overdose death rates"/>
    <x v="3"/>
    <n v="3"/>
    <x v="0"/>
    <n v="1"/>
    <x v="3"/>
    <x v="3"/>
    <x v="16"/>
    <x v="16"/>
    <x v="5"/>
    <n v="6"/>
    <s v="All ages"/>
    <n v="1.1000000000000001"/>
    <n v="0.3"/>
    <m/>
  </r>
  <r>
    <s v="Drug overdose death rates"/>
    <x v="3"/>
    <n v="3"/>
    <x v="0"/>
    <n v="1"/>
    <x v="3"/>
    <x v="3"/>
    <x v="16"/>
    <x v="16"/>
    <x v="6"/>
    <n v="7"/>
    <s v="All ages"/>
    <n v="1.1000000000000001"/>
    <n v="0.4"/>
    <m/>
  </r>
  <r>
    <s v="Drug overdose death rates"/>
    <x v="3"/>
    <n v="3"/>
    <x v="0"/>
    <n v="1"/>
    <x v="3"/>
    <x v="3"/>
    <x v="16"/>
    <x v="16"/>
    <x v="7"/>
    <n v="8"/>
    <s v="All ages"/>
    <n v="1.1000000000000001"/>
    <n v="0.4"/>
    <m/>
  </r>
  <r>
    <s v="Drug overdose death rates"/>
    <x v="3"/>
    <n v="3"/>
    <x v="0"/>
    <n v="1"/>
    <x v="3"/>
    <x v="3"/>
    <x v="16"/>
    <x v="16"/>
    <x v="8"/>
    <n v="9"/>
    <s v="All ages"/>
    <n v="1.1000000000000001"/>
    <n v="0.3"/>
    <m/>
  </r>
  <r>
    <s v="Drug overdose death rates"/>
    <x v="3"/>
    <n v="3"/>
    <x v="0"/>
    <n v="1"/>
    <x v="3"/>
    <x v="3"/>
    <x v="16"/>
    <x v="16"/>
    <x v="9"/>
    <n v="10"/>
    <s v="All ages"/>
    <n v="1.1000000000000001"/>
    <n v="0.4"/>
    <m/>
  </r>
  <r>
    <s v="Drug overdose death rates"/>
    <x v="3"/>
    <n v="3"/>
    <x v="0"/>
    <n v="1"/>
    <x v="3"/>
    <x v="3"/>
    <x v="16"/>
    <x v="16"/>
    <x v="10"/>
    <n v="11"/>
    <s v="All ages"/>
    <n v="1.1000000000000001"/>
    <n v="0.4"/>
    <m/>
  </r>
  <r>
    <s v="Drug overdose death rates"/>
    <x v="3"/>
    <n v="3"/>
    <x v="0"/>
    <n v="1"/>
    <x v="3"/>
    <x v="3"/>
    <x v="16"/>
    <x v="16"/>
    <x v="11"/>
    <n v="12"/>
    <s v="All ages"/>
    <n v="1.1000000000000001"/>
    <n v="0.4"/>
    <m/>
  </r>
  <r>
    <s v="Drug overdose death rates"/>
    <x v="3"/>
    <n v="3"/>
    <x v="0"/>
    <n v="1"/>
    <x v="3"/>
    <x v="3"/>
    <x v="16"/>
    <x v="16"/>
    <x v="12"/>
    <n v="13"/>
    <s v="All ages"/>
    <n v="1.1000000000000001"/>
    <n v="0.4"/>
    <m/>
  </r>
  <r>
    <s v="Drug overdose death rates"/>
    <x v="3"/>
    <n v="3"/>
    <x v="0"/>
    <n v="1"/>
    <x v="3"/>
    <x v="3"/>
    <x v="16"/>
    <x v="16"/>
    <x v="13"/>
    <n v="14"/>
    <s v="All ages"/>
    <n v="1.1000000000000001"/>
    <n v="0.3"/>
    <m/>
  </r>
  <r>
    <s v="Drug overdose death rates"/>
    <x v="3"/>
    <n v="3"/>
    <x v="0"/>
    <n v="1"/>
    <x v="3"/>
    <x v="3"/>
    <x v="16"/>
    <x v="16"/>
    <x v="14"/>
    <n v="15"/>
    <s v="All ages"/>
    <n v="1.1000000000000001"/>
    <n v="0.3"/>
    <m/>
  </r>
  <r>
    <s v="Drug overdose death rates"/>
    <x v="3"/>
    <n v="3"/>
    <x v="0"/>
    <n v="1"/>
    <x v="3"/>
    <x v="3"/>
    <x v="16"/>
    <x v="16"/>
    <x v="15"/>
    <n v="16"/>
    <s v="All ages"/>
    <n v="1.1000000000000001"/>
    <n v="0.3"/>
    <m/>
  </r>
  <r>
    <s v="Drug overdose death rates"/>
    <x v="3"/>
    <n v="3"/>
    <x v="0"/>
    <n v="1"/>
    <x v="3"/>
    <x v="3"/>
    <x v="16"/>
    <x v="16"/>
    <x v="16"/>
    <n v="17"/>
    <s v="All ages"/>
    <n v="1.1000000000000001"/>
    <n v="0.3"/>
    <m/>
  </r>
  <r>
    <s v="Drug overdose death rates"/>
    <x v="3"/>
    <n v="3"/>
    <x v="0"/>
    <n v="1"/>
    <x v="3"/>
    <x v="3"/>
    <x v="16"/>
    <x v="16"/>
    <x v="17"/>
    <n v="18"/>
    <s v="All ages"/>
    <n v="1.1000000000000001"/>
    <n v="0.3"/>
    <m/>
  </r>
  <r>
    <s v="Drug overdose death rates"/>
    <x v="3"/>
    <n v="3"/>
    <x v="0"/>
    <n v="1"/>
    <x v="3"/>
    <x v="3"/>
    <x v="16"/>
    <x v="16"/>
    <x v="18"/>
    <n v="19"/>
    <s v="All ages"/>
    <n v="1.1000000000000001"/>
    <n v="0.3"/>
    <m/>
  </r>
  <r>
    <s v="Drug overdose death rates"/>
    <x v="3"/>
    <n v="3"/>
    <x v="0"/>
    <n v="1"/>
    <x v="3"/>
    <x v="3"/>
    <x v="16"/>
    <x v="16"/>
    <x v="19"/>
    <n v="20"/>
    <s v="All ages"/>
    <n v="1.1000000000000001"/>
    <n v="0.4"/>
    <m/>
  </r>
  <r>
    <s v="Drug overdose death rates"/>
    <x v="3"/>
    <n v="3"/>
    <x v="0"/>
    <n v="1"/>
    <x v="3"/>
    <x v="3"/>
    <x v="17"/>
    <x v="17"/>
    <x v="0"/>
    <n v="1"/>
    <s v="All ages"/>
    <n v="1.1000000000000001"/>
    <n v="0.2"/>
    <m/>
  </r>
  <r>
    <s v="Drug overdose death rates"/>
    <x v="3"/>
    <n v="3"/>
    <x v="0"/>
    <n v="1"/>
    <x v="3"/>
    <x v="3"/>
    <x v="17"/>
    <x v="17"/>
    <x v="1"/>
    <n v="2"/>
    <s v="All ages"/>
    <n v="1.1000000000000001"/>
    <n v="0.3"/>
    <m/>
  </r>
  <r>
    <s v="Drug overdose death rates"/>
    <x v="3"/>
    <n v="3"/>
    <x v="0"/>
    <n v="1"/>
    <x v="3"/>
    <x v="3"/>
    <x v="17"/>
    <x v="17"/>
    <x v="2"/>
    <n v="3"/>
    <s v="All ages"/>
    <n v="1.1000000000000001"/>
    <n v="0.4"/>
    <m/>
  </r>
  <r>
    <s v="Drug overdose death rates"/>
    <x v="3"/>
    <n v="3"/>
    <x v="0"/>
    <n v="1"/>
    <x v="3"/>
    <x v="3"/>
    <x v="17"/>
    <x v="17"/>
    <x v="3"/>
    <n v="4"/>
    <s v="All ages"/>
    <n v="1.1000000000000001"/>
    <n v="0.7"/>
    <m/>
  </r>
  <r>
    <s v="Drug overdose death rates"/>
    <x v="3"/>
    <n v="3"/>
    <x v="0"/>
    <n v="1"/>
    <x v="3"/>
    <x v="3"/>
    <x v="17"/>
    <x v="17"/>
    <x v="4"/>
    <n v="5"/>
    <s v="All ages"/>
    <n v="1.1000000000000001"/>
    <n v="0.9"/>
    <m/>
  </r>
  <r>
    <s v="Drug overdose death rates"/>
    <x v="3"/>
    <n v="3"/>
    <x v="0"/>
    <n v="1"/>
    <x v="3"/>
    <x v="3"/>
    <x v="17"/>
    <x v="17"/>
    <x v="5"/>
    <n v="6"/>
    <s v="All ages"/>
    <n v="1.1000000000000001"/>
    <n v="1.2"/>
    <m/>
  </r>
  <r>
    <s v="Drug overdose death rates"/>
    <x v="3"/>
    <n v="3"/>
    <x v="0"/>
    <n v="1"/>
    <x v="3"/>
    <x v="3"/>
    <x v="17"/>
    <x v="17"/>
    <x v="6"/>
    <n v="7"/>
    <s v="All ages"/>
    <n v="1.1000000000000001"/>
    <n v="1.3"/>
    <m/>
  </r>
  <r>
    <s v="Drug overdose death rates"/>
    <x v="3"/>
    <n v="3"/>
    <x v="0"/>
    <n v="1"/>
    <x v="3"/>
    <x v="3"/>
    <x v="17"/>
    <x v="17"/>
    <x v="7"/>
    <n v="8"/>
    <s v="All ages"/>
    <n v="1.1000000000000001"/>
    <n v="1.5"/>
    <m/>
  </r>
  <r>
    <s v="Drug overdose death rates"/>
    <x v="3"/>
    <n v="3"/>
    <x v="0"/>
    <n v="1"/>
    <x v="3"/>
    <x v="3"/>
    <x v="17"/>
    <x v="17"/>
    <x v="8"/>
    <n v="9"/>
    <s v="All ages"/>
    <n v="1.1000000000000001"/>
    <n v="1.7"/>
    <m/>
  </r>
  <r>
    <s v="Drug overdose death rates"/>
    <x v="3"/>
    <n v="3"/>
    <x v="0"/>
    <n v="1"/>
    <x v="3"/>
    <x v="3"/>
    <x v="17"/>
    <x v="17"/>
    <x v="9"/>
    <n v="10"/>
    <s v="All ages"/>
    <n v="1.1000000000000001"/>
    <n v="1.5"/>
    <m/>
  </r>
  <r>
    <s v="Drug overdose death rates"/>
    <x v="3"/>
    <n v="3"/>
    <x v="0"/>
    <n v="1"/>
    <x v="3"/>
    <x v="3"/>
    <x v="17"/>
    <x v="17"/>
    <x v="10"/>
    <n v="11"/>
    <s v="All ages"/>
    <n v="1.1000000000000001"/>
    <n v="1.4"/>
    <m/>
  </r>
  <r>
    <s v="Drug overdose death rates"/>
    <x v="3"/>
    <n v="3"/>
    <x v="0"/>
    <n v="1"/>
    <x v="3"/>
    <x v="3"/>
    <x v="17"/>
    <x v="17"/>
    <x v="11"/>
    <n v="12"/>
    <s v="All ages"/>
    <n v="1.1000000000000001"/>
    <n v="1.4"/>
    <m/>
  </r>
  <r>
    <s v="Drug overdose death rates"/>
    <x v="3"/>
    <n v="3"/>
    <x v="0"/>
    <n v="1"/>
    <x v="3"/>
    <x v="3"/>
    <x v="17"/>
    <x v="17"/>
    <x v="12"/>
    <n v="13"/>
    <s v="All ages"/>
    <n v="1.1000000000000001"/>
    <n v="1.4"/>
    <m/>
  </r>
  <r>
    <s v="Drug overdose death rates"/>
    <x v="3"/>
    <n v="3"/>
    <x v="0"/>
    <n v="1"/>
    <x v="3"/>
    <x v="3"/>
    <x v="17"/>
    <x v="17"/>
    <x v="13"/>
    <n v="14"/>
    <s v="All ages"/>
    <n v="1.1000000000000001"/>
    <n v="1.3"/>
    <m/>
  </r>
  <r>
    <s v="Drug overdose death rates"/>
    <x v="3"/>
    <n v="3"/>
    <x v="0"/>
    <n v="1"/>
    <x v="3"/>
    <x v="3"/>
    <x v="17"/>
    <x v="17"/>
    <x v="14"/>
    <n v="15"/>
    <s v="All ages"/>
    <n v="1.1000000000000001"/>
    <n v="1.2"/>
    <m/>
  </r>
  <r>
    <s v="Drug overdose death rates"/>
    <x v="3"/>
    <n v="3"/>
    <x v="0"/>
    <n v="1"/>
    <x v="3"/>
    <x v="3"/>
    <x v="17"/>
    <x v="17"/>
    <x v="15"/>
    <n v="16"/>
    <s v="All ages"/>
    <n v="1.1000000000000001"/>
    <n v="1.2"/>
    <m/>
  </r>
  <r>
    <s v="Drug overdose death rates"/>
    <x v="3"/>
    <n v="3"/>
    <x v="0"/>
    <n v="1"/>
    <x v="3"/>
    <x v="3"/>
    <x v="17"/>
    <x v="17"/>
    <x v="16"/>
    <n v="17"/>
    <s v="All ages"/>
    <n v="1.1000000000000001"/>
    <n v="1.1000000000000001"/>
    <m/>
  </r>
  <r>
    <s v="Drug overdose death rates"/>
    <x v="3"/>
    <n v="3"/>
    <x v="0"/>
    <n v="1"/>
    <x v="3"/>
    <x v="3"/>
    <x v="17"/>
    <x v="17"/>
    <x v="17"/>
    <n v="18"/>
    <s v="All ages"/>
    <n v="1.1000000000000001"/>
    <n v="1.1000000000000001"/>
    <m/>
  </r>
  <r>
    <s v="Drug overdose death rates"/>
    <x v="3"/>
    <n v="3"/>
    <x v="1"/>
    <n v="2"/>
    <x v="0"/>
    <x v="0"/>
    <x v="0"/>
    <x v="0"/>
    <x v="16"/>
    <n v="17"/>
    <s v="All ages"/>
    <n v="1.1000000000000001"/>
    <n v="1"/>
    <m/>
  </r>
  <r>
    <s v="Drug overdose death rates"/>
    <x v="3"/>
    <n v="3"/>
    <x v="0"/>
    <n v="1"/>
    <x v="3"/>
    <x v="3"/>
    <x v="17"/>
    <x v="17"/>
    <x v="18"/>
    <n v="19"/>
    <s v="All ages"/>
    <n v="1.1000000000000001"/>
    <n v="1.1000000000000001"/>
    <m/>
  </r>
  <r>
    <s v="Drug overdose death rates"/>
    <x v="3"/>
    <n v="3"/>
    <x v="0"/>
    <n v="1"/>
    <x v="3"/>
    <x v="3"/>
    <x v="17"/>
    <x v="17"/>
    <x v="19"/>
    <n v="20"/>
    <s v="All ages"/>
    <n v="1.1000000000000001"/>
    <n v="1"/>
    <m/>
  </r>
  <r>
    <s v="Drug overdose death rates"/>
    <x v="3"/>
    <n v="3"/>
    <x v="0"/>
    <n v="1"/>
    <x v="3"/>
    <x v="3"/>
    <x v="18"/>
    <x v="18"/>
    <x v="0"/>
    <n v="1"/>
    <s v="All ages"/>
    <n v="1.1000000000000001"/>
    <n v="0.2"/>
    <m/>
  </r>
  <r>
    <s v="Drug overdose death rates"/>
    <x v="3"/>
    <n v="3"/>
    <x v="0"/>
    <n v="1"/>
    <x v="3"/>
    <x v="3"/>
    <x v="18"/>
    <x v="18"/>
    <x v="1"/>
    <n v="2"/>
    <s v="All ages"/>
    <n v="1.1000000000000001"/>
    <n v="0.2"/>
    <m/>
  </r>
  <r>
    <s v="Drug overdose death rates"/>
    <x v="3"/>
    <n v="3"/>
    <x v="0"/>
    <n v="1"/>
    <x v="3"/>
    <x v="3"/>
    <x v="18"/>
    <x v="18"/>
    <x v="2"/>
    <n v="3"/>
    <s v="All ages"/>
    <n v="1.1000000000000001"/>
    <n v="0.2"/>
    <m/>
  </r>
  <r>
    <s v="Drug overdose death rates"/>
    <x v="3"/>
    <n v="3"/>
    <x v="0"/>
    <n v="1"/>
    <x v="3"/>
    <x v="3"/>
    <x v="18"/>
    <x v="18"/>
    <x v="3"/>
    <n v="4"/>
    <s v="All ages"/>
    <n v="1.1000000000000001"/>
    <n v="0.3"/>
    <m/>
  </r>
  <r>
    <s v="Drug overdose death rates"/>
    <x v="3"/>
    <n v="3"/>
    <x v="0"/>
    <n v="1"/>
    <x v="3"/>
    <x v="3"/>
    <x v="18"/>
    <x v="18"/>
    <x v="4"/>
    <n v="5"/>
    <s v="All ages"/>
    <n v="1.1000000000000001"/>
    <n v="0.3"/>
    <m/>
  </r>
  <r>
    <s v="Drug overdose death rates"/>
    <x v="3"/>
    <n v="3"/>
    <x v="0"/>
    <n v="1"/>
    <x v="3"/>
    <x v="3"/>
    <x v="18"/>
    <x v="18"/>
    <x v="5"/>
    <n v="6"/>
    <s v="All ages"/>
    <n v="1.1000000000000001"/>
    <n v="0.5"/>
    <m/>
  </r>
  <r>
    <s v="Drug overdose death rates"/>
    <x v="3"/>
    <n v="3"/>
    <x v="0"/>
    <n v="1"/>
    <x v="3"/>
    <x v="3"/>
    <x v="18"/>
    <x v="18"/>
    <x v="6"/>
    <n v="7"/>
    <s v="All ages"/>
    <n v="1.1000000000000001"/>
    <n v="0.6"/>
    <m/>
  </r>
  <r>
    <s v="Drug overdose death rates"/>
    <x v="3"/>
    <n v="3"/>
    <x v="0"/>
    <n v="1"/>
    <x v="3"/>
    <x v="3"/>
    <x v="18"/>
    <x v="18"/>
    <x v="7"/>
    <n v="8"/>
    <s v="All ages"/>
    <n v="1.1000000000000001"/>
    <n v="0.7"/>
    <m/>
  </r>
  <r>
    <s v="Drug overdose death rates"/>
    <x v="3"/>
    <n v="3"/>
    <x v="0"/>
    <n v="1"/>
    <x v="3"/>
    <x v="3"/>
    <x v="18"/>
    <x v="18"/>
    <x v="8"/>
    <n v="9"/>
    <s v="All ages"/>
    <n v="1.1000000000000001"/>
    <n v="0.7"/>
    <m/>
  </r>
  <r>
    <s v="Drug overdose death rates"/>
    <x v="3"/>
    <n v="3"/>
    <x v="0"/>
    <n v="1"/>
    <x v="3"/>
    <x v="3"/>
    <x v="18"/>
    <x v="18"/>
    <x v="9"/>
    <n v="10"/>
    <s v="All ages"/>
    <n v="1.1000000000000001"/>
    <n v="0.5"/>
    <m/>
  </r>
  <r>
    <s v="Drug overdose death rates"/>
    <x v="3"/>
    <n v="3"/>
    <x v="0"/>
    <n v="1"/>
    <x v="3"/>
    <x v="3"/>
    <x v="18"/>
    <x v="18"/>
    <x v="10"/>
    <n v="11"/>
    <s v="All ages"/>
    <n v="1.1000000000000001"/>
    <n v="0.5"/>
    <m/>
  </r>
  <r>
    <s v="Drug overdose death rates"/>
    <x v="3"/>
    <n v="3"/>
    <x v="0"/>
    <n v="1"/>
    <x v="3"/>
    <x v="3"/>
    <x v="18"/>
    <x v="18"/>
    <x v="11"/>
    <n v="12"/>
    <s v="All ages"/>
    <n v="1.1000000000000001"/>
    <n v="0.6"/>
    <m/>
  </r>
  <r>
    <s v="Drug overdose death rates"/>
    <x v="3"/>
    <n v="3"/>
    <x v="0"/>
    <n v="1"/>
    <x v="3"/>
    <x v="3"/>
    <x v="18"/>
    <x v="18"/>
    <x v="12"/>
    <n v="13"/>
    <s v="All ages"/>
    <n v="1.1000000000000001"/>
    <n v="0.6"/>
    <m/>
  </r>
  <r>
    <s v="Drug overdose death rates"/>
    <x v="3"/>
    <n v="3"/>
    <x v="0"/>
    <n v="1"/>
    <x v="3"/>
    <x v="3"/>
    <x v="18"/>
    <x v="18"/>
    <x v="13"/>
    <n v="14"/>
    <s v="All ages"/>
    <n v="1.1000000000000001"/>
    <n v="0.5"/>
    <m/>
  </r>
  <r>
    <s v="Drug overdose death rates"/>
    <x v="3"/>
    <n v="3"/>
    <x v="0"/>
    <n v="1"/>
    <x v="3"/>
    <x v="3"/>
    <x v="18"/>
    <x v="18"/>
    <x v="14"/>
    <n v="15"/>
    <s v="All ages"/>
    <n v="1.1000000000000001"/>
    <n v="0.5"/>
    <m/>
  </r>
  <r>
    <s v="Drug overdose death rates"/>
    <x v="3"/>
    <n v="3"/>
    <x v="0"/>
    <n v="1"/>
    <x v="3"/>
    <x v="3"/>
    <x v="18"/>
    <x v="18"/>
    <x v="15"/>
    <n v="16"/>
    <s v="All ages"/>
    <n v="1.1000000000000001"/>
    <n v="0.6"/>
    <m/>
  </r>
  <r>
    <s v="Drug overdose death rates"/>
    <x v="3"/>
    <n v="3"/>
    <x v="0"/>
    <n v="1"/>
    <x v="3"/>
    <x v="3"/>
    <x v="18"/>
    <x v="18"/>
    <x v="16"/>
    <n v="17"/>
    <s v="All ages"/>
    <n v="1.1000000000000001"/>
    <n v="0.5"/>
    <m/>
  </r>
  <r>
    <s v="Drug overdose death rates"/>
    <x v="3"/>
    <n v="3"/>
    <x v="0"/>
    <n v="1"/>
    <x v="3"/>
    <x v="3"/>
    <x v="18"/>
    <x v="18"/>
    <x v="17"/>
    <n v="18"/>
    <s v="All ages"/>
    <n v="1.1000000000000001"/>
    <n v="0.6"/>
    <m/>
  </r>
  <r>
    <s v="Drug overdose death rates"/>
    <x v="3"/>
    <n v="3"/>
    <x v="0"/>
    <n v="1"/>
    <x v="3"/>
    <x v="3"/>
    <x v="18"/>
    <x v="18"/>
    <x v="18"/>
    <n v="19"/>
    <s v="All ages"/>
    <n v="1.1000000000000001"/>
    <n v="0.6"/>
    <m/>
  </r>
  <r>
    <s v="Drug overdose death rates"/>
    <x v="3"/>
    <n v="3"/>
    <x v="0"/>
    <n v="1"/>
    <x v="3"/>
    <x v="3"/>
    <x v="18"/>
    <x v="18"/>
    <x v="19"/>
    <n v="20"/>
    <s v="All ages"/>
    <n v="1.1000000000000001"/>
    <n v="0.6"/>
    <m/>
  </r>
  <r>
    <s v="Drug overdose death rates"/>
    <x v="3"/>
    <n v="3"/>
    <x v="0"/>
    <n v="1"/>
    <x v="3"/>
    <x v="3"/>
    <x v="19"/>
    <x v="19"/>
    <x v="0"/>
    <n v="1"/>
    <s v="All ages"/>
    <n v="1.1000000000000001"/>
    <m/>
    <s v="*"/>
  </r>
  <r>
    <s v="Drug overdose death rates"/>
    <x v="3"/>
    <n v="3"/>
    <x v="0"/>
    <n v="1"/>
    <x v="3"/>
    <x v="3"/>
    <x v="19"/>
    <x v="19"/>
    <x v="1"/>
    <n v="2"/>
    <s v="All ages"/>
    <n v="1.1000000000000001"/>
    <m/>
    <s v="*"/>
  </r>
  <r>
    <s v="Drug overdose death rates"/>
    <x v="3"/>
    <n v="3"/>
    <x v="0"/>
    <n v="1"/>
    <x v="3"/>
    <x v="3"/>
    <x v="19"/>
    <x v="19"/>
    <x v="2"/>
    <n v="3"/>
    <s v="All ages"/>
    <n v="1.1000000000000001"/>
    <m/>
    <s v="*"/>
  </r>
  <r>
    <s v="Drug overdose death rates"/>
    <x v="3"/>
    <n v="3"/>
    <x v="0"/>
    <n v="1"/>
    <x v="3"/>
    <x v="3"/>
    <x v="19"/>
    <x v="19"/>
    <x v="3"/>
    <n v="4"/>
    <s v="All ages"/>
    <n v="1.1000000000000001"/>
    <m/>
    <s v="*"/>
  </r>
  <r>
    <s v="Drug overdose death rates"/>
    <x v="3"/>
    <n v="3"/>
    <x v="0"/>
    <n v="1"/>
    <x v="3"/>
    <x v="3"/>
    <x v="19"/>
    <x v="19"/>
    <x v="4"/>
    <n v="5"/>
    <s v="All ages"/>
    <n v="1.1000000000000001"/>
    <m/>
    <s v="*"/>
  </r>
  <r>
    <s v="Drug overdose death rates"/>
    <x v="3"/>
    <n v="3"/>
    <x v="0"/>
    <n v="1"/>
    <x v="3"/>
    <x v="3"/>
    <x v="19"/>
    <x v="19"/>
    <x v="5"/>
    <n v="6"/>
    <s v="All ages"/>
    <n v="1.1000000000000001"/>
    <m/>
    <s v="*"/>
  </r>
  <r>
    <s v="Drug overdose death rates"/>
    <x v="3"/>
    <n v="3"/>
    <x v="0"/>
    <n v="1"/>
    <x v="3"/>
    <x v="3"/>
    <x v="19"/>
    <x v="19"/>
    <x v="6"/>
    <n v="7"/>
    <s v="All ages"/>
    <n v="1.1000000000000001"/>
    <n v="1.8"/>
    <m/>
  </r>
  <r>
    <s v="Drug overdose death rates"/>
    <x v="3"/>
    <n v="3"/>
    <x v="0"/>
    <n v="1"/>
    <x v="3"/>
    <x v="3"/>
    <x v="19"/>
    <x v="19"/>
    <x v="7"/>
    <n v="8"/>
    <s v="All ages"/>
    <n v="1.1000000000000001"/>
    <n v="2"/>
    <m/>
  </r>
  <r>
    <s v="Drug overdose death rates"/>
    <x v="3"/>
    <n v="3"/>
    <x v="0"/>
    <n v="1"/>
    <x v="3"/>
    <x v="3"/>
    <x v="19"/>
    <x v="19"/>
    <x v="8"/>
    <n v="9"/>
    <s v="All ages"/>
    <n v="1.1000000000000001"/>
    <n v="2.2000000000000002"/>
    <m/>
  </r>
  <r>
    <s v="Drug overdose death rates"/>
    <x v="3"/>
    <n v="3"/>
    <x v="0"/>
    <n v="1"/>
    <x v="3"/>
    <x v="3"/>
    <x v="19"/>
    <x v="19"/>
    <x v="9"/>
    <n v="10"/>
    <s v="All ages"/>
    <n v="1.1000000000000001"/>
    <n v="2.4"/>
    <m/>
  </r>
  <r>
    <s v="Drug overdose death rates"/>
    <x v="3"/>
    <n v="3"/>
    <x v="0"/>
    <n v="1"/>
    <x v="3"/>
    <x v="3"/>
    <x v="19"/>
    <x v="19"/>
    <x v="10"/>
    <n v="11"/>
    <s v="All ages"/>
    <n v="1.1000000000000001"/>
    <n v="1.8"/>
    <m/>
  </r>
  <r>
    <s v="Drug overdose death rates"/>
    <x v="3"/>
    <n v="3"/>
    <x v="0"/>
    <n v="1"/>
    <x v="3"/>
    <x v="3"/>
    <x v="19"/>
    <x v="19"/>
    <x v="11"/>
    <n v="12"/>
    <s v="All ages"/>
    <n v="1.1000000000000001"/>
    <n v="2.9"/>
    <m/>
  </r>
  <r>
    <s v="Drug overdose death rates"/>
    <x v="3"/>
    <n v="3"/>
    <x v="0"/>
    <n v="1"/>
    <x v="3"/>
    <x v="3"/>
    <x v="19"/>
    <x v="19"/>
    <x v="12"/>
    <n v="13"/>
    <s v="All ages"/>
    <n v="1.1000000000000001"/>
    <n v="2"/>
    <m/>
  </r>
  <r>
    <s v="Drug overdose death rates"/>
    <x v="3"/>
    <n v="3"/>
    <x v="0"/>
    <n v="1"/>
    <x v="3"/>
    <x v="3"/>
    <x v="19"/>
    <x v="19"/>
    <x v="13"/>
    <n v="14"/>
    <s v="All ages"/>
    <n v="1.1000000000000001"/>
    <n v="2.2000000000000002"/>
    <m/>
  </r>
  <r>
    <s v="Drug overdose death rates"/>
    <x v="3"/>
    <n v="3"/>
    <x v="0"/>
    <n v="1"/>
    <x v="3"/>
    <x v="3"/>
    <x v="19"/>
    <x v="19"/>
    <x v="14"/>
    <n v="15"/>
    <s v="All ages"/>
    <n v="1.1000000000000001"/>
    <n v="2.1"/>
    <m/>
  </r>
  <r>
    <s v="Drug overdose death rates"/>
    <x v="3"/>
    <n v="3"/>
    <x v="0"/>
    <n v="1"/>
    <x v="3"/>
    <x v="3"/>
    <x v="19"/>
    <x v="19"/>
    <x v="15"/>
    <n v="16"/>
    <s v="All ages"/>
    <n v="1.1000000000000001"/>
    <m/>
    <s v="*"/>
  </r>
  <r>
    <s v="Drug overdose death rates"/>
    <x v="3"/>
    <n v="3"/>
    <x v="0"/>
    <n v="1"/>
    <x v="3"/>
    <x v="3"/>
    <x v="19"/>
    <x v="19"/>
    <x v="16"/>
    <n v="17"/>
    <s v="All ages"/>
    <n v="1.1000000000000001"/>
    <m/>
    <s v="*"/>
  </r>
  <r>
    <s v="Drug overdose death rates"/>
    <x v="3"/>
    <n v="3"/>
    <x v="0"/>
    <n v="1"/>
    <x v="3"/>
    <x v="3"/>
    <x v="19"/>
    <x v="19"/>
    <x v="17"/>
    <n v="18"/>
    <s v="All ages"/>
    <n v="1.1000000000000001"/>
    <m/>
    <s v="*"/>
  </r>
  <r>
    <s v="Drug overdose death rates"/>
    <x v="3"/>
    <n v="3"/>
    <x v="0"/>
    <n v="1"/>
    <x v="3"/>
    <x v="3"/>
    <x v="19"/>
    <x v="19"/>
    <x v="18"/>
    <n v="19"/>
    <s v="All ages"/>
    <n v="1.1000000000000001"/>
    <n v="1.6"/>
    <m/>
  </r>
  <r>
    <s v="Drug overdose death rates"/>
    <x v="3"/>
    <n v="3"/>
    <x v="0"/>
    <n v="1"/>
    <x v="3"/>
    <x v="3"/>
    <x v="19"/>
    <x v="19"/>
    <x v="19"/>
    <n v="20"/>
    <s v="All ages"/>
    <n v="1.1000000000000001"/>
    <m/>
    <s v="*"/>
  </r>
  <r>
    <s v="Drug overdose death rates"/>
    <x v="3"/>
    <n v="3"/>
    <x v="0"/>
    <n v="1"/>
    <x v="3"/>
    <x v="3"/>
    <x v="20"/>
    <x v="20"/>
    <x v="0"/>
    <n v="1"/>
    <s v="All ages"/>
    <n v="1.1000000000000001"/>
    <m/>
    <s v="*"/>
  </r>
  <r>
    <s v="Drug overdose death rates"/>
    <x v="3"/>
    <n v="3"/>
    <x v="0"/>
    <n v="1"/>
    <x v="3"/>
    <x v="3"/>
    <x v="20"/>
    <x v="20"/>
    <x v="1"/>
    <n v="2"/>
    <s v="All ages"/>
    <n v="1.1000000000000001"/>
    <m/>
    <s v="*"/>
  </r>
  <r>
    <s v="Drug overdose death rates"/>
    <x v="3"/>
    <n v="3"/>
    <x v="0"/>
    <n v="1"/>
    <x v="3"/>
    <x v="3"/>
    <x v="20"/>
    <x v="20"/>
    <x v="2"/>
    <n v="3"/>
    <s v="All ages"/>
    <n v="1.1000000000000001"/>
    <m/>
    <s v="*"/>
  </r>
  <r>
    <s v="Drug overdose death rates"/>
    <x v="3"/>
    <n v="3"/>
    <x v="0"/>
    <n v="1"/>
    <x v="3"/>
    <x v="3"/>
    <x v="20"/>
    <x v="20"/>
    <x v="3"/>
    <n v="4"/>
    <s v="All ages"/>
    <n v="1.1000000000000001"/>
    <m/>
    <s v="*"/>
  </r>
  <r>
    <s v="Drug overdose death rates"/>
    <x v="3"/>
    <n v="3"/>
    <x v="0"/>
    <n v="1"/>
    <x v="3"/>
    <x v="3"/>
    <x v="20"/>
    <x v="20"/>
    <x v="4"/>
    <n v="5"/>
    <s v="All ages"/>
    <n v="1.1000000000000001"/>
    <m/>
    <s v="*"/>
  </r>
  <r>
    <s v="Drug overdose death rates"/>
    <x v="3"/>
    <n v="3"/>
    <x v="0"/>
    <n v="1"/>
    <x v="3"/>
    <x v="3"/>
    <x v="20"/>
    <x v="20"/>
    <x v="5"/>
    <n v="6"/>
    <s v="All ages"/>
    <n v="1.1000000000000001"/>
    <m/>
    <s v="*"/>
  </r>
  <r>
    <s v="Drug overdose death rates"/>
    <x v="3"/>
    <n v="3"/>
    <x v="0"/>
    <n v="1"/>
    <x v="3"/>
    <x v="3"/>
    <x v="20"/>
    <x v="20"/>
    <x v="6"/>
    <n v="7"/>
    <s v="All ages"/>
    <n v="1.1000000000000001"/>
    <m/>
    <s v="*"/>
  </r>
  <r>
    <s v="Drug overdose death rates"/>
    <x v="3"/>
    <n v="3"/>
    <x v="0"/>
    <n v="1"/>
    <x v="3"/>
    <x v="3"/>
    <x v="20"/>
    <x v="20"/>
    <x v="7"/>
    <n v="8"/>
    <s v="All ages"/>
    <n v="1.1000000000000001"/>
    <m/>
    <s v="*"/>
  </r>
  <r>
    <s v="Drug overdose death rates"/>
    <x v="3"/>
    <n v="3"/>
    <x v="0"/>
    <n v="1"/>
    <x v="3"/>
    <x v="3"/>
    <x v="20"/>
    <x v="20"/>
    <x v="8"/>
    <n v="9"/>
    <s v="All ages"/>
    <n v="1.1000000000000001"/>
    <m/>
    <s v="*"/>
  </r>
  <r>
    <s v="Drug overdose death rates"/>
    <x v="3"/>
    <n v="3"/>
    <x v="0"/>
    <n v="1"/>
    <x v="3"/>
    <x v="3"/>
    <x v="20"/>
    <x v="20"/>
    <x v="9"/>
    <n v="10"/>
    <s v="All ages"/>
    <n v="1.1000000000000001"/>
    <m/>
    <s v="*"/>
  </r>
  <r>
    <s v="Drug overdose death rates"/>
    <x v="3"/>
    <n v="3"/>
    <x v="0"/>
    <n v="1"/>
    <x v="3"/>
    <x v="3"/>
    <x v="20"/>
    <x v="20"/>
    <x v="10"/>
    <n v="11"/>
    <s v="All ages"/>
    <n v="1.1000000000000001"/>
    <m/>
    <s v="*"/>
  </r>
  <r>
    <s v="Drug overdose death rates"/>
    <x v="3"/>
    <n v="3"/>
    <x v="0"/>
    <n v="1"/>
    <x v="3"/>
    <x v="3"/>
    <x v="20"/>
    <x v="20"/>
    <x v="11"/>
    <n v="12"/>
    <s v="All ages"/>
    <n v="1.1000000000000001"/>
    <m/>
    <s v="*"/>
  </r>
  <r>
    <s v="Drug overdose death rates"/>
    <x v="3"/>
    <n v="3"/>
    <x v="0"/>
    <n v="1"/>
    <x v="3"/>
    <x v="3"/>
    <x v="20"/>
    <x v="20"/>
    <x v="12"/>
    <n v="13"/>
    <s v="All ages"/>
    <n v="1.1000000000000001"/>
    <m/>
    <s v="*"/>
  </r>
  <r>
    <s v="Drug overdose death rates"/>
    <x v="3"/>
    <n v="3"/>
    <x v="0"/>
    <n v="1"/>
    <x v="3"/>
    <x v="3"/>
    <x v="20"/>
    <x v="20"/>
    <x v="13"/>
    <n v="14"/>
    <s v="All ages"/>
    <n v="1.1000000000000001"/>
    <m/>
    <s v="*"/>
  </r>
  <r>
    <s v="Drug overdose death rates"/>
    <x v="3"/>
    <n v="3"/>
    <x v="0"/>
    <n v="1"/>
    <x v="3"/>
    <x v="3"/>
    <x v="20"/>
    <x v="20"/>
    <x v="14"/>
    <n v="15"/>
    <s v="All ages"/>
    <n v="1.1000000000000001"/>
    <m/>
    <s v="*"/>
  </r>
  <r>
    <s v="Drug overdose death rates"/>
    <x v="3"/>
    <n v="3"/>
    <x v="0"/>
    <n v="1"/>
    <x v="3"/>
    <x v="3"/>
    <x v="20"/>
    <x v="20"/>
    <x v="15"/>
    <n v="16"/>
    <s v="All ages"/>
    <n v="1.1000000000000001"/>
    <m/>
    <s v="*"/>
  </r>
  <r>
    <s v="Drug overdose death rates"/>
    <x v="3"/>
    <n v="3"/>
    <x v="0"/>
    <n v="1"/>
    <x v="3"/>
    <x v="3"/>
    <x v="20"/>
    <x v="20"/>
    <x v="16"/>
    <n v="17"/>
    <s v="All ages"/>
    <n v="1.1000000000000001"/>
    <m/>
    <s v="*"/>
  </r>
  <r>
    <s v="Drug overdose death rates"/>
    <x v="3"/>
    <n v="3"/>
    <x v="0"/>
    <n v="1"/>
    <x v="3"/>
    <x v="3"/>
    <x v="20"/>
    <x v="20"/>
    <x v="17"/>
    <n v="18"/>
    <s v="All ages"/>
    <n v="1.1000000000000001"/>
    <m/>
    <s v="*"/>
  </r>
  <r>
    <s v="Drug overdose death rates"/>
    <x v="3"/>
    <n v="3"/>
    <x v="0"/>
    <n v="1"/>
    <x v="3"/>
    <x v="3"/>
    <x v="20"/>
    <x v="20"/>
    <x v="18"/>
    <n v="19"/>
    <s v="All ages"/>
    <n v="1.1000000000000001"/>
    <m/>
    <s v="*"/>
  </r>
  <r>
    <s v="Drug overdose death rates"/>
    <x v="3"/>
    <n v="3"/>
    <x v="0"/>
    <n v="1"/>
    <x v="3"/>
    <x v="3"/>
    <x v="20"/>
    <x v="20"/>
    <x v="19"/>
    <n v="20"/>
    <s v="All ages"/>
    <n v="1.1000000000000001"/>
    <m/>
    <s v="*"/>
  </r>
  <r>
    <s v="Drug overdose death rates"/>
    <x v="3"/>
    <n v="3"/>
    <x v="1"/>
    <n v="2"/>
    <x v="0"/>
    <x v="0"/>
    <x v="0"/>
    <x v="0"/>
    <x v="0"/>
    <n v="1"/>
    <s v="All ages"/>
    <n v="1.1000000000000001"/>
    <n v="0.3"/>
    <m/>
  </r>
  <r>
    <s v="Drug overdose death rates"/>
    <x v="3"/>
    <n v="3"/>
    <x v="1"/>
    <n v="2"/>
    <x v="0"/>
    <x v="0"/>
    <x v="0"/>
    <x v="0"/>
    <x v="1"/>
    <n v="2"/>
    <s v="All ages"/>
    <n v="1.1000000000000001"/>
    <n v="0.4"/>
    <m/>
  </r>
  <r>
    <s v="Drug overdose death rates"/>
    <x v="3"/>
    <n v="3"/>
    <x v="1"/>
    <n v="2"/>
    <x v="0"/>
    <x v="0"/>
    <x v="0"/>
    <x v="0"/>
    <x v="2"/>
    <n v="3"/>
    <s v="All ages"/>
    <n v="1.1000000000000001"/>
    <n v="0.5"/>
    <m/>
  </r>
  <r>
    <s v="Drug overdose death rates"/>
    <x v="3"/>
    <n v="3"/>
    <x v="1"/>
    <n v="2"/>
    <x v="0"/>
    <x v="0"/>
    <x v="0"/>
    <x v="0"/>
    <x v="3"/>
    <n v="4"/>
    <s v="All ages"/>
    <n v="1.1000000000000001"/>
    <n v="0.8"/>
    <m/>
  </r>
  <r>
    <s v="Drug overdose death rates"/>
    <x v="3"/>
    <n v="3"/>
    <x v="1"/>
    <n v="2"/>
    <x v="0"/>
    <x v="0"/>
    <x v="0"/>
    <x v="0"/>
    <x v="4"/>
    <n v="5"/>
    <s v="All ages"/>
    <n v="1.1000000000000001"/>
    <n v="1"/>
    <m/>
  </r>
  <r>
    <s v="Drug overdose death rates"/>
    <x v="3"/>
    <n v="3"/>
    <x v="1"/>
    <n v="2"/>
    <x v="0"/>
    <x v="0"/>
    <x v="0"/>
    <x v="0"/>
    <x v="5"/>
    <n v="6"/>
    <s v="All ages"/>
    <n v="1.1000000000000001"/>
    <n v="1.3"/>
    <m/>
  </r>
  <r>
    <s v="Drug overdose death rates"/>
    <x v="3"/>
    <n v="3"/>
    <x v="1"/>
    <n v="2"/>
    <x v="0"/>
    <x v="0"/>
    <x v="0"/>
    <x v="0"/>
    <x v="6"/>
    <n v="7"/>
    <s v="All ages"/>
    <n v="1.1000000000000001"/>
    <n v="1.5"/>
    <m/>
  </r>
  <r>
    <s v="Drug overdose death rates"/>
    <x v="3"/>
    <n v="3"/>
    <x v="1"/>
    <n v="2"/>
    <x v="0"/>
    <x v="0"/>
    <x v="0"/>
    <x v="0"/>
    <x v="7"/>
    <n v="8"/>
    <s v="All ages"/>
    <n v="1.1000000000000001"/>
    <n v="1.8"/>
    <m/>
  </r>
  <r>
    <s v="Drug overdose death rates"/>
    <x v="3"/>
    <n v="3"/>
    <x v="1"/>
    <n v="2"/>
    <x v="0"/>
    <x v="0"/>
    <x v="0"/>
    <x v="0"/>
    <x v="8"/>
    <n v="9"/>
    <s v="All ages"/>
    <n v="1.1000000000000001"/>
    <n v="1.8"/>
    <m/>
  </r>
  <r>
    <s v="Drug overdose death rates"/>
    <x v="3"/>
    <n v="3"/>
    <x v="1"/>
    <n v="2"/>
    <x v="0"/>
    <x v="0"/>
    <x v="0"/>
    <x v="0"/>
    <x v="9"/>
    <n v="10"/>
    <s v="All ages"/>
    <n v="1.1000000000000001"/>
    <n v="1.6"/>
    <m/>
  </r>
  <r>
    <s v="Drug overdose death rates"/>
    <x v="3"/>
    <n v="3"/>
    <x v="1"/>
    <n v="2"/>
    <x v="0"/>
    <x v="0"/>
    <x v="0"/>
    <x v="0"/>
    <x v="10"/>
    <n v="11"/>
    <s v="All ages"/>
    <n v="1.1000000000000001"/>
    <n v="1.5"/>
    <m/>
  </r>
  <r>
    <s v="Drug overdose death rates"/>
    <x v="3"/>
    <n v="3"/>
    <x v="1"/>
    <n v="2"/>
    <x v="0"/>
    <x v="0"/>
    <x v="0"/>
    <x v="0"/>
    <x v="11"/>
    <n v="12"/>
    <s v="All ages"/>
    <n v="1.1000000000000001"/>
    <n v="1.5"/>
    <m/>
  </r>
  <r>
    <s v="Drug overdose death rates"/>
    <x v="3"/>
    <n v="3"/>
    <x v="1"/>
    <n v="2"/>
    <x v="0"/>
    <x v="0"/>
    <x v="0"/>
    <x v="0"/>
    <x v="12"/>
    <n v="13"/>
    <s v="All ages"/>
    <n v="1.1000000000000001"/>
    <n v="1.4"/>
    <m/>
  </r>
  <r>
    <s v="Drug overdose death rates"/>
    <x v="3"/>
    <n v="3"/>
    <x v="1"/>
    <n v="2"/>
    <x v="0"/>
    <x v="0"/>
    <x v="0"/>
    <x v="0"/>
    <x v="13"/>
    <n v="14"/>
    <s v="All ages"/>
    <n v="1.1000000000000001"/>
    <n v="1.3"/>
    <m/>
  </r>
  <r>
    <s v="Drug overdose death rates"/>
    <x v="3"/>
    <n v="3"/>
    <x v="1"/>
    <n v="2"/>
    <x v="0"/>
    <x v="0"/>
    <x v="0"/>
    <x v="0"/>
    <x v="14"/>
    <n v="15"/>
    <s v="All ages"/>
    <n v="1.1000000000000001"/>
    <n v="1.1000000000000001"/>
    <m/>
  </r>
  <r>
    <s v="Drug overdose death rates"/>
    <x v="3"/>
    <n v="3"/>
    <x v="1"/>
    <n v="2"/>
    <x v="0"/>
    <x v="0"/>
    <x v="0"/>
    <x v="0"/>
    <x v="17"/>
    <n v="18"/>
    <s v="All ages"/>
    <n v="1.1000000000000001"/>
    <n v="1"/>
    <m/>
  </r>
  <r>
    <s v="Drug overdose death rates"/>
    <x v="3"/>
    <n v="3"/>
    <x v="1"/>
    <n v="2"/>
    <x v="0"/>
    <x v="0"/>
    <x v="0"/>
    <x v="0"/>
    <x v="18"/>
    <n v="19"/>
    <s v="All ages"/>
    <n v="1.1000000000000001"/>
    <n v="1"/>
    <m/>
  </r>
  <r>
    <s v="Drug overdose death rates"/>
    <x v="3"/>
    <n v="3"/>
    <x v="1"/>
    <n v="2"/>
    <x v="4"/>
    <x v="4"/>
    <x v="21"/>
    <x v="21"/>
    <x v="0"/>
    <n v="1"/>
    <s v="Under 15 years"/>
    <n v="1.2"/>
    <m/>
    <s v="*"/>
  </r>
  <r>
    <s v="Drug overdose death rates"/>
    <x v="3"/>
    <n v="3"/>
    <x v="1"/>
    <n v="2"/>
    <x v="4"/>
    <x v="4"/>
    <x v="21"/>
    <x v="21"/>
    <x v="1"/>
    <n v="2"/>
    <s v="Under 15 years"/>
    <n v="1.2"/>
    <m/>
    <s v="*"/>
  </r>
  <r>
    <s v="Drug overdose death rates"/>
    <x v="3"/>
    <n v="3"/>
    <x v="1"/>
    <n v="2"/>
    <x v="4"/>
    <x v="4"/>
    <x v="21"/>
    <x v="21"/>
    <x v="2"/>
    <n v="3"/>
    <s v="Under 15 years"/>
    <n v="1.2"/>
    <m/>
    <s v="*"/>
  </r>
  <r>
    <s v="Drug overdose death rates"/>
    <x v="3"/>
    <n v="3"/>
    <x v="1"/>
    <n v="2"/>
    <x v="4"/>
    <x v="4"/>
    <x v="21"/>
    <x v="21"/>
    <x v="3"/>
    <n v="4"/>
    <s v="Under 15 years"/>
    <n v="1.2"/>
    <m/>
    <s v="*"/>
  </r>
  <r>
    <s v="Drug overdose death rates"/>
    <x v="3"/>
    <n v="3"/>
    <x v="1"/>
    <n v="2"/>
    <x v="4"/>
    <x v="4"/>
    <x v="21"/>
    <x v="21"/>
    <x v="4"/>
    <n v="5"/>
    <s v="Under 15 years"/>
    <n v="1.2"/>
    <m/>
    <s v="*"/>
  </r>
  <r>
    <s v="Drug overdose death rates"/>
    <x v="3"/>
    <n v="3"/>
    <x v="1"/>
    <n v="2"/>
    <x v="4"/>
    <x v="4"/>
    <x v="21"/>
    <x v="21"/>
    <x v="5"/>
    <n v="6"/>
    <s v="Under 15 years"/>
    <n v="1.2"/>
    <n v="0"/>
    <m/>
  </r>
  <r>
    <s v="Drug overdose death rates"/>
    <x v="3"/>
    <n v="3"/>
    <x v="1"/>
    <n v="2"/>
    <x v="4"/>
    <x v="4"/>
    <x v="21"/>
    <x v="21"/>
    <x v="6"/>
    <n v="7"/>
    <s v="Under 15 years"/>
    <n v="1.2"/>
    <n v="0"/>
    <m/>
  </r>
  <r>
    <s v="Drug overdose death rates"/>
    <x v="3"/>
    <n v="3"/>
    <x v="1"/>
    <n v="2"/>
    <x v="4"/>
    <x v="4"/>
    <x v="21"/>
    <x v="21"/>
    <x v="7"/>
    <n v="8"/>
    <s v="Under 15 years"/>
    <n v="1.2"/>
    <n v="0"/>
    <m/>
  </r>
  <r>
    <s v="Drug overdose death rates"/>
    <x v="3"/>
    <n v="3"/>
    <x v="1"/>
    <n v="2"/>
    <x v="4"/>
    <x v="4"/>
    <x v="21"/>
    <x v="21"/>
    <x v="8"/>
    <n v="9"/>
    <s v="Under 15 years"/>
    <n v="1.2"/>
    <n v="0"/>
    <m/>
  </r>
  <r>
    <s v="Drug overdose death rates"/>
    <x v="3"/>
    <n v="3"/>
    <x v="1"/>
    <n v="2"/>
    <x v="4"/>
    <x v="4"/>
    <x v="21"/>
    <x v="21"/>
    <x v="9"/>
    <n v="10"/>
    <s v="Under 15 years"/>
    <n v="1.2"/>
    <n v="0.1"/>
    <m/>
  </r>
  <r>
    <s v="Drug overdose death rates"/>
    <x v="3"/>
    <n v="3"/>
    <x v="1"/>
    <n v="2"/>
    <x v="4"/>
    <x v="4"/>
    <x v="21"/>
    <x v="21"/>
    <x v="10"/>
    <n v="11"/>
    <s v="Under 15 years"/>
    <n v="1.2"/>
    <m/>
    <s v="*"/>
  </r>
  <r>
    <s v="Drug overdose death rates"/>
    <x v="3"/>
    <n v="3"/>
    <x v="1"/>
    <n v="2"/>
    <x v="4"/>
    <x v="4"/>
    <x v="21"/>
    <x v="21"/>
    <x v="11"/>
    <n v="12"/>
    <s v="Under 15 years"/>
    <n v="1.2"/>
    <n v="0"/>
    <m/>
  </r>
  <r>
    <s v="Drug overdose death rates"/>
    <x v="3"/>
    <n v="3"/>
    <x v="1"/>
    <n v="2"/>
    <x v="4"/>
    <x v="4"/>
    <x v="21"/>
    <x v="21"/>
    <x v="12"/>
    <n v="13"/>
    <s v="Under 15 years"/>
    <n v="1.2"/>
    <m/>
    <s v="*"/>
  </r>
  <r>
    <s v="Drug overdose death rates"/>
    <x v="3"/>
    <n v="3"/>
    <x v="1"/>
    <n v="2"/>
    <x v="4"/>
    <x v="4"/>
    <x v="21"/>
    <x v="21"/>
    <x v="13"/>
    <n v="14"/>
    <s v="Under 15 years"/>
    <n v="1.2"/>
    <m/>
    <s v="*"/>
  </r>
  <r>
    <s v="Drug overdose death rates"/>
    <x v="3"/>
    <n v="3"/>
    <x v="1"/>
    <n v="2"/>
    <x v="4"/>
    <x v="4"/>
    <x v="21"/>
    <x v="21"/>
    <x v="14"/>
    <n v="15"/>
    <s v="Under 15 years"/>
    <n v="1.2"/>
    <m/>
    <s v="*"/>
  </r>
  <r>
    <s v="Drug overdose death rates"/>
    <x v="3"/>
    <n v="3"/>
    <x v="1"/>
    <n v="2"/>
    <x v="4"/>
    <x v="4"/>
    <x v="21"/>
    <x v="21"/>
    <x v="15"/>
    <n v="16"/>
    <s v="Under 15 years"/>
    <n v="1.2"/>
    <m/>
    <s v="*"/>
  </r>
  <r>
    <s v="Drug overdose death rates"/>
    <x v="3"/>
    <n v="3"/>
    <x v="1"/>
    <n v="2"/>
    <x v="4"/>
    <x v="4"/>
    <x v="21"/>
    <x v="21"/>
    <x v="16"/>
    <n v="17"/>
    <s v="Under 15 years"/>
    <n v="1.2"/>
    <m/>
    <s v="*"/>
  </r>
  <r>
    <s v="Drug overdose death rates"/>
    <x v="3"/>
    <n v="3"/>
    <x v="1"/>
    <n v="2"/>
    <x v="4"/>
    <x v="4"/>
    <x v="21"/>
    <x v="21"/>
    <x v="17"/>
    <n v="18"/>
    <s v="Under 15 years"/>
    <n v="1.2"/>
    <m/>
    <s v="*"/>
  </r>
  <r>
    <s v="Drug overdose death rates"/>
    <x v="3"/>
    <n v="3"/>
    <x v="1"/>
    <n v="2"/>
    <x v="4"/>
    <x v="4"/>
    <x v="21"/>
    <x v="21"/>
    <x v="18"/>
    <n v="19"/>
    <s v="Under 15 years"/>
    <n v="1.2"/>
    <m/>
    <s v="*"/>
  </r>
  <r>
    <s v="Drug overdose death rates"/>
    <x v="3"/>
    <n v="3"/>
    <x v="1"/>
    <n v="2"/>
    <x v="4"/>
    <x v="4"/>
    <x v="22"/>
    <x v="22"/>
    <x v="0"/>
    <n v="1"/>
    <s v="15-24 years"/>
    <n v="1.3"/>
    <n v="0.1"/>
    <m/>
  </r>
  <r>
    <s v="Drug overdose death rates"/>
    <x v="3"/>
    <n v="3"/>
    <x v="1"/>
    <n v="2"/>
    <x v="4"/>
    <x v="4"/>
    <x v="22"/>
    <x v="22"/>
    <x v="1"/>
    <n v="2"/>
    <s v="15-24 years"/>
    <n v="1.3"/>
    <n v="0.2"/>
    <m/>
  </r>
  <r>
    <s v="Drug overdose death rates"/>
    <x v="3"/>
    <n v="3"/>
    <x v="1"/>
    <n v="2"/>
    <x v="4"/>
    <x v="4"/>
    <x v="22"/>
    <x v="22"/>
    <x v="2"/>
    <n v="3"/>
    <s v="15-24 years"/>
    <n v="1.3"/>
    <n v="0.4"/>
    <m/>
  </r>
  <r>
    <s v="Drug overdose death rates"/>
    <x v="3"/>
    <n v="3"/>
    <x v="1"/>
    <n v="2"/>
    <x v="4"/>
    <x v="4"/>
    <x v="22"/>
    <x v="22"/>
    <x v="3"/>
    <n v="4"/>
    <s v="15-24 years"/>
    <n v="1.3"/>
    <n v="0.7"/>
    <m/>
  </r>
  <r>
    <s v="Drug overdose death rates"/>
    <x v="3"/>
    <n v="3"/>
    <x v="1"/>
    <n v="2"/>
    <x v="4"/>
    <x v="4"/>
    <x v="22"/>
    <x v="22"/>
    <x v="4"/>
    <n v="5"/>
    <s v="15-24 years"/>
    <n v="1.3"/>
    <n v="1.1000000000000001"/>
    <m/>
  </r>
  <r>
    <s v="Drug overdose death rates"/>
    <x v="3"/>
    <n v="3"/>
    <x v="1"/>
    <n v="2"/>
    <x v="4"/>
    <x v="4"/>
    <x v="22"/>
    <x v="22"/>
    <x v="5"/>
    <n v="6"/>
    <s v="15-24 years"/>
    <n v="1.3"/>
    <n v="1.4"/>
    <m/>
  </r>
  <r>
    <s v="Drug overdose death rates"/>
    <x v="3"/>
    <n v="3"/>
    <x v="1"/>
    <n v="2"/>
    <x v="4"/>
    <x v="4"/>
    <x v="22"/>
    <x v="22"/>
    <x v="6"/>
    <n v="7"/>
    <s v="15-24 years"/>
    <n v="1.3"/>
    <n v="1.4"/>
    <m/>
  </r>
  <r>
    <s v="Drug overdose death rates"/>
    <x v="3"/>
    <n v="3"/>
    <x v="1"/>
    <n v="2"/>
    <x v="4"/>
    <x v="4"/>
    <x v="22"/>
    <x v="22"/>
    <x v="7"/>
    <n v="8"/>
    <s v="15-24 years"/>
    <n v="1.3"/>
    <n v="1.9"/>
    <m/>
  </r>
  <r>
    <s v="Drug overdose death rates"/>
    <x v="3"/>
    <n v="3"/>
    <x v="1"/>
    <n v="2"/>
    <x v="4"/>
    <x v="4"/>
    <x v="22"/>
    <x v="22"/>
    <x v="8"/>
    <n v="9"/>
    <s v="15-24 years"/>
    <n v="1.3"/>
    <n v="2"/>
    <m/>
  </r>
  <r>
    <s v="Drug overdose death rates"/>
    <x v="3"/>
    <n v="3"/>
    <x v="1"/>
    <n v="2"/>
    <x v="4"/>
    <x v="4"/>
    <x v="22"/>
    <x v="22"/>
    <x v="9"/>
    <n v="10"/>
    <s v="15-24 years"/>
    <n v="1.3"/>
    <n v="1.6"/>
    <m/>
  </r>
  <r>
    <s v="Drug overdose death rates"/>
    <x v="3"/>
    <n v="3"/>
    <x v="1"/>
    <n v="2"/>
    <x v="4"/>
    <x v="4"/>
    <x v="22"/>
    <x v="22"/>
    <x v="10"/>
    <n v="11"/>
    <s v="15-24 years"/>
    <n v="1.3"/>
    <n v="1.4"/>
    <m/>
  </r>
  <r>
    <s v="Drug overdose death rates"/>
    <x v="3"/>
    <n v="3"/>
    <x v="1"/>
    <n v="2"/>
    <x v="4"/>
    <x v="4"/>
    <x v="22"/>
    <x v="22"/>
    <x v="11"/>
    <n v="12"/>
    <s v="15-24 years"/>
    <n v="1.3"/>
    <n v="1.3"/>
    <m/>
  </r>
  <r>
    <s v="Drug overdose death rates"/>
    <x v="3"/>
    <n v="3"/>
    <x v="1"/>
    <n v="2"/>
    <x v="4"/>
    <x v="4"/>
    <x v="22"/>
    <x v="22"/>
    <x v="12"/>
    <n v="13"/>
    <s v="15-24 years"/>
    <n v="1.3"/>
    <n v="1.1000000000000001"/>
    <m/>
  </r>
  <r>
    <s v="Drug overdose death rates"/>
    <x v="3"/>
    <n v="3"/>
    <x v="1"/>
    <n v="2"/>
    <x v="4"/>
    <x v="4"/>
    <x v="22"/>
    <x v="22"/>
    <x v="13"/>
    <n v="14"/>
    <s v="15-24 years"/>
    <n v="1.3"/>
    <n v="0.8"/>
    <m/>
  </r>
  <r>
    <s v="Drug overdose death rates"/>
    <x v="3"/>
    <n v="3"/>
    <x v="1"/>
    <n v="2"/>
    <x v="4"/>
    <x v="4"/>
    <x v="22"/>
    <x v="22"/>
    <x v="14"/>
    <n v="15"/>
    <s v="15-24 years"/>
    <n v="1.3"/>
    <n v="0.6"/>
    <m/>
  </r>
  <r>
    <s v="Drug overdose death rates"/>
    <x v="3"/>
    <n v="3"/>
    <x v="1"/>
    <n v="2"/>
    <x v="4"/>
    <x v="4"/>
    <x v="22"/>
    <x v="22"/>
    <x v="15"/>
    <n v="16"/>
    <s v="15-24 years"/>
    <n v="1.3"/>
    <n v="0.5"/>
    <m/>
  </r>
  <r>
    <s v="Drug overdose death rates"/>
    <x v="3"/>
    <n v="3"/>
    <x v="1"/>
    <n v="2"/>
    <x v="4"/>
    <x v="4"/>
    <x v="22"/>
    <x v="22"/>
    <x v="16"/>
    <n v="17"/>
    <s v="15-24 years"/>
    <n v="1.3"/>
    <n v="0.5"/>
    <m/>
  </r>
  <r>
    <s v="Drug overdose death rates"/>
    <x v="3"/>
    <n v="3"/>
    <x v="1"/>
    <n v="2"/>
    <x v="4"/>
    <x v="4"/>
    <x v="22"/>
    <x v="22"/>
    <x v="17"/>
    <n v="18"/>
    <s v="15-24 years"/>
    <n v="1.3"/>
    <n v="0.4"/>
    <m/>
  </r>
  <r>
    <s v="Drug overdose death rates"/>
    <x v="3"/>
    <n v="3"/>
    <x v="1"/>
    <n v="2"/>
    <x v="4"/>
    <x v="4"/>
    <x v="22"/>
    <x v="22"/>
    <x v="18"/>
    <n v="19"/>
    <s v="15-24 years"/>
    <n v="1.3"/>
    <n v="0.4"/>
    <m/>
  </r>
  <r>
    <s v="Drug overdose death rates"/>
    <x v="3"/>
    <n v="3"/>
    <x v="1"/>
    <n v="2"/>
    <x v="4"/>
    <x v="4"/>
    <x v="23"/>
    <x v="23"/>
    <x v="0"/>
    <n v="1"/>
    <s v="25-34 years"/>
    <n v="1.4"/>
    <n v="0.4"/>
    <m/>
  </r>
  <r>
    <s v="Drug overdose death rates"/>
    <x v="3"/>
    <n v="3"/>
    <x v="1"/>
    <n v="2"/>
    <x v="4"/>
    <x v="4"/>
    <x v="23"/>
    <x v="23"/>
    <x v="1"/>
    <n v="2"/>
    <s v="25-34 years"/>
    <n v="1.4"/>
    <n v="0.5"/>
    <m/>
  </r>
  <r>
    <s v="Drug overdose death rates"/>
    <x v="3"/>
    <n v="3"/>
    <x v="1"/>
    <n v="2"/>
    <x v="4"/>
    <x v="4"/>
    <x v="23"/>
    <x v="23"/>
    <x v="2"/>
    <n v="3"/>
    <s v="25-34 years"/>
    <n v="1.4"/>
    <n v="0.7"/>
    <m/>
  </r>
  <r>
    <s v="Drug overdose death rates"/>
    <x v="3"/>
    <n v="3"/>
    <x v="1"/>
    <n v="2"/>
    <x v="4"/>
    <x v="4"/>
    <x v="23"/>
    <x v="23"/>
    <x v="3"/>
    <n v="4"/>
    <s v="25-34 years"/>
    <n v="1.4"/>
    <n v="1.2"/>
    <m/>
  </r>
  <r>
    <s v="Drug overdose death rates"/>
    <x v="3"/>
    <n v="3"/>
    <x v="1"/>
    <n v="2"/>
    <x v="4"/>
    <x v="4"/>
    <x v="23"/>
    <x v="23"/>
    <x v="4"/>
    <n v="5"/>
    <s v="25-34 years"/>
    <n v="1.4"/>
    <n v="1.4"/>
    <m/>
  </r>
  <r>
    <s v="Drug overdose death rates"/>
    <x v="3"/>
    <n v="3"/>
    <x v="1"/>
    <n v="2"/>
    <x v="4"/>
    <x v="4"/>
    <x v="23"/>
    <x v="23"/>
    <x v="5"/>
    <n v="6"/>
    <s v="25-34 years"/>
    <n v="1.4"/>
    <n v="2.1"/>
    <m/>
  </r>
  <r>
    <s v="Drug overdose death rates"/>
    <x v="3"/>
    <n v="3"/>
    <x v="1"/>
    <n v="2"/>
    <x v="4"/>
    <x v="4"/>
    <x v="23"/>
    <x v="23"/>
    <x v="6"/>
    <n v="7"/>
    <s v="25-34 years"/>
    <n v="1.4"/>
    <n v="2.5"/>
    <m/>
  </r>
  <r>
    <s v="Drug overdose death rates"/>
    <x v="3"/>
    <n v="3"/>
    <x v="1"/>
    <n v="2"/>
    <x v="4"/>
    <x v="4"/>
    <x v="23"/>
    <x v="23"/>
    <x v="7"/>
    <n v="8"/>
    <s v="25-34 years"/>
    <n v="1.4"/>
    <n v="3.1"/>
    <m/>
  </r>
  <r>
    <s v="Drug overdose death rates"/>
    <x v="3"/>
    <n v="3"/>
    <x v="1"/>
    <n v="2"/>
    <x v="4"/>
    <x v="4"/>
    <x v="23"/>
    <x v="23"/>
    <x v="8"/>
    <n v="9"/>
    <s v="25-34 years"/>
    <n v="1.4"/>
    <n v="3.3"/>
    <m/>
  </r>
  <r>
    <s v="Drug overdose death rates"/>
    <x v="3"/>
    <n v="3"/>
    <x v="1"/>
    <n v="2"/>
    <x v="4"/>
    <x v="4"/>
    <x v="23"/>
    <x v="23"/>
    <x v="9"/>
    <n v="10"/>
    <s v="25-34 years"/>
    <n v="1.4"/>
    <n v="2.8"/>
    <m/>
  </r>
  <r>
    <s v="Drug overdose death rates"/>
    <x v="3"/>
    <n v="3"/>
    <x v="1"/>
    <n v="2"/>
    <x v="4"/>
    <x v="4"/>
    <x v="23"/>
    <x v="23"/>
    <x v="10"/>
    <n v="11"/>
    <s v="25-34 years"/>
    <n v="1.4"/>
    <n v="2.7"/>
    <m/>
  </r>
  <r>
    <s v="Drug overdose death rates"/>
    <x v="3"/>
    <n v="3"/>
    <x v="1"/>
    <n v="2"/>
    <x v="4"/>
    <x v="4"/>
    <x v="23"/>
    <x v="23"/>
    <x v="11"/>
    <n v="12"/>
    <s v="25-34 years"/>
    <n v="1.4"/>
    <n v="2.8"/>
    <m/>
  </r>
  <r>
    <s v="Drug overdose death rates"/>
    <x v="3"/>
    <n v="3"/>
    <x v="1"/>
    <n v="2"/>
    <x v="4"/>
    <x v="4"/>
    <x v="23"/>
    <x v="23"/>
    <x v="12"/>
    <n v="13"/>
    <s v="25-34 years"/>
    <n v="1.4"/>
    <n v="2.6"/>
    <m/>
  </r>
  <r>
    <s v="Drug overdose death rates"/>
    <x v="3"/>
    <n v="3"/>
    <x v="1"/>
    <n v="2"/>
    <x v="4"/>
    <x v="4"/>
    <x v="23"/>
    <x v="23"/>
    <x v="13"/>
    <n v="14"/>
    <s v="25-34 years"/>
    <n v="1.4"/>
    <n v="2.2999999999999998"/>
    <m/>
  </r>
  <r>
    <s v="Drug overdose death rates"/>
    <x v="3"/>
    <n v="3"/>
    <x v="1"/>
    <n v="2"/>
    <x v="4"/>
    <x v="4"/>
    <x v="23"/>
    <x v="23"/>
    <x v="14"/>
    <n v="15"/>
    <s v="25-34 years"/>
    <n v="1.4"/>
    <n v="2"/>
    <m/>
  </r>
  <r>
    <s v="Drug overdose death rates"/>
    <x v="3"/>
    <n v="3"/>
    <x v="1"/>
    <n v="2"/>
    <x v="4"/>
    <x v="4"/>
    <x v="23"/>
    <x v="23"/>
    <x v="15"/>
    <n v="16"/>
    <s v="25-34 years"/>
    <n v="1.4"/>
    <n v="1.8"/>
    <m/>
  </r>
  <r>
    <s v="Drug overdose death rates"/>
    <x v="3"/>
    <n v="3"/>
    <x v="1"/>
    <n v="2"/>
    <x v="4"/>
    <x v="4"/>
    <x v="23"/>
    <x v="23"/>
    <x v="16"/>
    <n v="17"/>
    <s v="25-34 years"/>
    <n v="1.4"/>
    <n v="1.7"/>
    <m/>
  </r>
  <r>
    <s v="Drug overdose death rates"/>
    <x v="3"/>
    <n v="3"/>
    <x v="1"/>
    <n v="2"/>
    <x v="4"/>
    <x v="4"/>
    <x v="23"/>
    <x v="23"/>
    <x v="17"/>
    <n v="18"/>
    <s v="25-34 years"/>
    <n v="1.4"/>
    <n v="1.7"/>
    <m/>
  </r>
  <r>
    <s v="Drug overdose death rates"/>
    <x v="3"/>
    <n v="3"/>
    <x v="1"/>
    <n v="2"/>
    <x v="4"/>
    <x v="4"/>
    <x v="23"/>
    <x v="23"/>
    <x v="18"/>
    <n v="19"/>
    <s v="25-34 years"/>
    <n v="1.4"/>
    <n v="1.5"/>
    <m/>
  </r>
  <r>
    <s v="Drug overdose death rates"/>
    <x v="3"/>
    <n v="3"/>
    <x v="1"/>
    <n v="2"/>
    <x v="4"/>
    <x v="4"/>
    <x v="24"/>
    <x v="24"/>
    <x v="0"/>
    <n v="1"/>
    <s v="35-44 years"/>
    <n v="1.5"/>
    <n v="0.8"/>
    <m/>
  </r>
  <r>
    <s v="Drug overdose death rates"/>
    <x v="3"/>
    <n v="3"/>
    <x v="1"/>
    <n v="2"/>
    <x v="4"/>
    <x v="4"/>
    <x v="24"/>
    <x v="24"/>
    <x v="1"/>
    <n v="2"/>
    <s v="35-44 years"/>
    <n v="1.5"/>
    <n v="0.9"/>
    <m/>
  </r>
  <r>
    <s v="Drug overdose death rates"/>
    <x v="3"/>
    <n v="3"/>
    <x v="1"/>
    <n v="2"/>
    <x v="4"/>
    <x v="4"/>
    <x v="24"/>
    <x v="24"/>
    <x v="2"/>
    <n v="3"/>
    <s v="35-44 years"/>
    <n v="1.5"/>
    <n v="1.2"/>
    <m/>
  </r>
  <r>
    <s v="Drug overdose death rates"/>
    <x v="3"/>
    <n v="3"/>
    <x v="1"/>
    <n v="2"/>
    <x v="4"/>
    <x v="4"/>
    <x v="24"/>
    <x v="24"/>
    <x v="3"/>
    <n v="4"/>
    <s v="35-44 years"/>
    <n v="1.5"/>
    <n v="1.8"/>
    <m/>
  </r>
  <r>
    <s v="Drug overdose death rates"/>
    <x v="3"/>
    <n v="3"/>
    <x v="1"/>
    <n v="2"/>
    <x v="4"/>
    <x v="4"/>
    <x v="24"/>
    <x v="24"/>
    <x v="4"/>
    <n v="5"/>
    <s v="35-44 years"/>
    <n v="1.5"/>
    <n v="2.2000000000000002"/>
    <m/>
  </r>
  <r>
    <s v="Drug overdose death rates"/>
    <x v="3"/>
    <n v="3"/>
    <x v="1"/>
    <n v="2"/>
    <x v="4"/>
    <x v="4"/>
    <x v="24"/>
    <x v="24"/>
    <x v="5"/>
    <n v="6"/>
    <s v="35-44 years"/>
    <n v="1.5"/>
    <n v="2.6"/>
    <m/>
  </r>
  <r>
    <s v="Drug overdose death rates"/>
    <x v="3"/>
    <n v="3"/>
    <x v="1"/>
    <n v="2"/>
    <x v="4"/>
    <x v="4"/>
    <x v="24"/>
    <x v="24"/>
    <x v="6"/>
    <n v="7"/>
    <s v="35-44 years"/>
    <n v="1.5"/>
    <n v="2.8"/>
    <m/>
  </r>
  <r>
    <s v="Drug overdose death rates"/>
    <x v="3"/>
    <n v="3"/>
    <x v="1"/>
    <n v="2"/>
    <x v="4"/>
    <x v="4"/>
    <x v="24"/>
    <x v="24"/>
    <x v="7"/>
    <n v="8"/>
    <s v="35-44 years"/>
    <n v="1.5"/>
    <n v="3.2"/>
    <m/>
  </r>
  <r>
    <s v="Drug overdose death rates"/>
    <x v="3"/>
    <n v="3"/>
    <x v="1"/>
    <n v="2"/>
    <x v="4"/>
    <x v="4"/>
    <x v="24"/>
    <x v="24"/>
    <x v="8"/>
    <n v="9"/>
    <s v="35-44 years"/>
    <n v="1.5"/>
    <n v="3"/>
    <m/>
  </r>
  <r>
    <s v="Drug overdose death rates"/>
    <x v="3"/>
    <n v="3"/>
    <x v="1"/>
    <n v="2"/>
    <x v="4"/>
    <x v="4"/>
    <x v="24"/>
    <x v="24"/>
    <x v="9"/>
    <n v="10"/>
    <s v="35-44 years"/>
    <n v="1.5"/>
    <n v="2.6"/>
    <m/>
  </r>
  <r>
    <s v="Drug overdose death rates"/>
    <x v="3"/>
    <n v="3"/>
    <x v="1"/>
    <n v="2"/>
    <x v="4"/>
    <x v="4"/>
    <x v="24"/>
    <x v="24"/>
    <x v="10"/>
    <n v="11"/>
    <s v="35-44 years"/>
    <n v="1.5"/>
    <n v="2.5"/>
    <m/>
  </r>
  <r>
    <s v="Drug overdose death rates"/>
    <x v="3"/>
    <n v="3"/>
    <x v="1"/>
    <n v="2"/>
    <x v="4"/>
    <x v="4"/>
    <x v="24"/>
    <x v="24"/>
    <x v="11"/>
    <n v="12"/>
    <s v="35-44 years"/>
    <n v="1.5"/>
    <n v="2.4"/>
    <m/>
  </r>
  <r>
    <s v="Drug overdose death rates"/>
    <x v="3"/>
    <n v="3"/>
    <x v="1"/>
    <n v="2"/>
    <x v="4"/>
    <x v="4"/>
    <x v="24"/>
    <x v="24"/>
    <x v="12"/>
    <n v="13"/>
    <s v="35-44 years"/>
    <n v="1.5"/>
    <n v="2.5"/>
    <m/>
  </r>
  <r>
    <s v="Drug overdose death rates"/>
    <x v="3"/>
    <n v="3"/>
    <x v="1"/>
    <n v="2"/>
    <x v="4"/>
    <x v="4"/>
    <x v="24"/>
    <x v="24"/>
    <x v="13"/>
    <n v="14"/>
    <s v="35-44 years"/>
    <n v="1.5"/>
    <n v="2.2000000000000002"/>
    <m/>
  </r>
  <r>
    <s v="Drug overdose death rates"/>
    <x v="3"/>
    <n v="3"/>
    <x v="1"/>
    <n v="2"/>
    <x v="4"/>
    <x v="4"/>
    <x v="24"/>
    <x v="24"/>
    <x v="14"/>
    <n v="15"/>
    <s v="35-44 years"/>
    <n v="1.5"/>
    <n v="2.1"/>
    <m/>
  </r>
  <r>
    <s v="Drug overdose death rates"/>
    <x v="3"/>
    <n v="3"/>
    <x v="1"/>
    <n v="2"/>
    <x v="4"/>
    <x v="4"/>
    <x v="24"/>
    <x v="24"/>
    <x v="15"/>
    <n v="16"/>
    <s v="35-44 years"/>
    <n v="1.5"/>
    <n v="1.9"/>
    <m/>
  </r>
  <r>
    <s v="Drug overdose death rates"/>
    <x v="3"/>
    <n v="3"/>
    <x v="1"/>
    <n v="2"/>
    <x v="4"/>
    <x v="4"/>
    <x v="24"/>
    <x v="24"/>
    <x v="16"/>
    <n v="17"/>
    <s v="35-44 years"/>
    <n v="1.5"/>
    <n v="1.8"/>
    <m/>
  </r>
  <r>
    <s v="Drug overdose death rates"/>
    <x v="3"/>
    <n v="3"/>
    <x v="1"/>
    <n v="2"/>
    <x v="4"/>
    <x v="4"/>
    <x v="24"/>
    <x v="24"/>
    <x v="17"/>
    <n v="18"/>
    <s v="35-44 years"/>
    <n v="1.5"/>
    <n v="2"/>
    <m/>
  </r>
  <r>
    <s v="Drug overdose death rates"/>
    <x v="3"/>
    <n v="3"/>
    <x v="1"/>
    <n v="2"/>
    <x v="4"/>
    <x v="4"/>
    <x v="24"/>
    <x v="24"/>
    <x v="18"/>
    <n v="19"/>
    <s v="35-44 years"/>
    <n v="1.5"/>
    <n v="1.8"/>
    <m/>
  </r>
  <r>
    <s v="Drug overdose death rates"/>
    <x v="3"/>
    <n v="3"/>
    <x v="1"/>
    <n v="2"/>
    <x v="4"/>
    <x v="4"/>
    <x v="25"/>
    <x v="25"/>
    <x v="0"/>
    <n v="1"/>
    <s v="45-54 years"/>
    <n v="1.6"/>
    <n v="0.5"/>
    <m/>
  </r>
  <r>
    <s v="Drug overdose death rates"/>
    <x v="3"/>
    <n v="3"/>
    <x v="1"/>
    <n v="2"/>
    <x v="4"/>
    <x v="4"/>
    <x v="25"/>
    <x v="25"/>
    <x v="1"/>
    <n v="2"/>
    <s v="45-54 years"/>
    <n v="1.6"/>
    <n v="0.7"/>
    <m/>
  </r>
  <r>
    <s v="Drug overdose death rates"/>
    <x v="3"/>
    <n v="3"/>
    <x v="1"/>
    <n v="2"/>
    <x v="4"/>
    <x v="4"/>
    <x v="25"/>
    <x v="25"/>
    <x v="2"/>
    <n v="3"/>
    <s v="45-54 years"/>
    <n v="1.6"/>
    <n v="1"/>
    <m/>
  </r>
  <r>
    <s v="Drug overdose death rates"/>
    <x v="3"/>
    <n v="3"/>
    <x v="1"/>
    <n v="2"/>
    <x v="4"/>
    <x v="4"/>
    <x v="25"/>
    <x v="25"/>
    <x v="3"/>
    <n v="4"/>
    <s v="45-54 years"/>
    <n v="1.6"/>
    <n v="1.7"/>
    <m/>
  </r>
  <r>
    <s v="Drug overdose death rates"/>
    <x v="3"/>
    <n v="3"/>
    <x v="1"/>
    <n v="2"/>
    <x v="4"/>
    <x v="4"/>
    <x v="25"/>
    <x v="25"/>
    <x v="4"/>
    <n v="5"/>
    <s v="45-54 years"/>
    <n v="1.6"/>
    <n v="2.1"/>
    <m/>
  </r>
  <r>
    <s v="Drug overdose death rates"/>
    <x v="3"/>
    <n v="3"/>
    <x v="1"/>
    <n v="2"/>
    <x v="4"/>
    <x v="4"/>
    <x v="25"/>
    <x v="25"/>
    <x v="5"/>
    <n v="6"/>
    <s v="45-54 years"/>
    <n v="1.6"/>
    <n v="2.5"/>
    <m/>
  </r>
  <r>
    <s v="Drug overdose death rates"/>
    <x v="3"/>
    <n v="3"/>
    <x v="1"/>
    <n v="2"/>
    <x v="4"/>
    <x v="4"/>
    <x v="25"/>
    <x v="25"/>
    <x v="6"/>
    <n v="7"/>
    <s v="45-54 years"/>
    <n v="1.6"/>
    <n v="3"/>
    <m/>
  </r>
  <r>
    <s v="Drug overdose death rates"/>
    <x v="3"/>
    <n v="3"/>
    <x v="1"/>
    <n v="2"/>
    <x v="4"/>
    <x v="4"/>
    <x v="25"/>
    <x v="25"/>
    <x v="7"/>
    <n v="8"/>
    <s v="45-54 years"/>
    <n v="1.6"/>
    <n v="3.5"/>
    <m/>
  </r>
  <r>
    <s v="Drug overdose death rates"/>
    <x v="3"/>
    <n v="3"/>
    <x v="1"/>
    <n v="2"/>
    <x v="4"/>
    <x v="4"/>
    <x v="25"/>
    <x v="25"/>
    <x v="8"/>
    <n v="9"/>
    <s v="45-54 years"/>
    <n v="1.6"/>
    <n v="3.5"/>
    <m/>
  </r>
  <r>
    <s v="Drug overdose death rates"/>
    <x v="3"/>
    <n v="3"/>
    <x v="1"/>
    <n v="2"/>
    <x v="4"/>
    <x v="4"/>
    <x v="25"/>
    <x v="25"/>
    <x v="9"/>
    <n v="10"/>
    <s v="45-54 years"/>
    <n v="1.6"/>
    <n v="3.3"/>
    <m/>
  </r>
  <r>
    <s v="Drug overdose death rates"/>
    <x v="3"/>
    <n v="3"/>
    <x v="1"/>
    <n v="2"/>
    <x v="4"/>
    <x v="4"/>
    <x v="25"/>
    <x v="25"/>
    <x v="10"/>
    <n v="11"/>
    <s v="45-54 years"/>
    <n v="1.6"/>
    <n v="3"/>
    <m/>
  </r>
  <r>
    <s v="Drug overdose death rates"/>
    <x v="3"/>
    <n v="3"/>
    <x v="1"/>
    <n v="2"/>
    <x v="4"/>
    <x v="4"/>
    <x v="25"/>
    <x v="25"/>
    <x v="11"/>
    <n v="12"/>
    <s v="45-54 years"/>
    <n v="1.6"/>
    <n v="2.8"/>
    <m/>
  </r>
  <r>
    <s v="Drug overdose death rates"/>
    <x v="3"/>
    <n v="3"/>
    <x v="1"/>
    <n v="2"/>
    <x v="4"/>
    <x v="4"/>
    <x v="25"/>
    <x v="25"/>
    <x v="12"/>
    <n v="13"/>
    <s v="45-54 years"/>
    <n v="1.6"/>
    <n v="2.7"/>
    <m/>
  </r>
  <r>
    <s v="Drug overdose death rates"/>
    <x v="3"/>
    <n v="3"/>
    <x v="1"/>
    <n v="2"/>
    <x v="4"/>
    <x v="4"/>
    <x v="25"/>
    <x v="25"/>
    <x v="13"/>
    <n v="14"/>
    <s v="45-54 years"/>
    <n v="1.6"/>
    <n v="2.2999999999999998"/>
    <m/>
  </r>
  <r>
    <s v="Drug overdose death rates"/>
    <x v="3"/>
    <n v="3"/>
    <x v="1"/>
    <n v="2"/>
    <x v="4"/>
    <x v="4"/>
    <x v="25"/>
    <x v="25"/>
    <x v="14"/>
    <n v="15"/>
    <s v="45-54 years"/>
    <n v="1.6"/>
    <n v="2.1"/>
    <m/>
  </r>
  <r>
    <s v="Drug overdose death rates"/>
    <x v="3"/>
    <n v="3"/>
    <x v="1"/>
    <n v="2"/>
    <x v="4"/>
    <x v="4"/>
    <x v="25"/>
    <x v="25"/>
    <x v="15"/>
    <n v="16"/>
    <s v="45-54 years"/>
    <n v="1.6"/>
    <n v="2"/>
    <m/>
  </r>
  <r>
    <s v="Drug overdose death rates"/>
    <x v="3"/>
    <n v="3"/>
    <x v="1"/>
    <n v="2"/>
    <x v="4"/>
    <x v="4"/>
    <x v="25"/>
    <x v="25"/>
    <x v="16"/>
    <n v="17"/>
    <s v="45-54 years"/>
    <n v="1.6"/>
    <n v="2"/>
    <m/>
  </r>
  <r>
    <s v="Drug overdose death rates"/>
    <x v="3"/>
    <n v="3"/>
    <x v="1"/>
    <n v="2"/>
    <x v="4"/>
    <x v="4"/>
    <x v="25"/>
    <x v="25"/>
    <x v="17"/>
    <n v="18"/>
    <s v="45-54 years"/>
    <n v="1.6"/>
    <n v="1.8"/>
    <m/>
  </r>
  <r>
    <s v="Drug overdose death rates"/>
    <x v="3"/>
    <n v="3"/>
    <x v="1"/>
    <n v="2"/>
    <x v="4"/>
    <x v="4"/>
    <x v="25"/>
    <x v="25"/>
    <x v="18"/>
    <n v="19"/>
    <s v="45-54 years"/>
    <n v="1.6"/>
    <n v="1.8"/>
    <m/>
  </r>
  <r>
    <s v="Drug overdose death rates"/>
    <x v="3"/>
    <n v="3"/>
    <x v="1"/>
    <n v="2"/>
    <x v="4"/>
    <x v="4"/>
    <x v="26"/>
    <x v="26"/>
    <x v="0"/>
    <n v="1"/>
    <s v="55-64 years"/>
    <n v="1.7"/>
    <n v="0.1"/>
    <m/>
  </r>
  <r>
    <s v="Drug overdose death rates"/>
    <x v="3"/>
    <n v="3"/>
    <x v="1"/>
    <n v="2"/>
    <x v="4"/>
    <x v="4"/>
    <x v="26"/>
    <x v="26"/>
    <x v="1"/>
    <n v="2"/>
    <s v="55-64 years"/>
    <n v="1.7"/>
    <n v="0.2"/>
    <m/>
  </r>
  <r>
    <s v="Drug overdose death rates"/>
    <x v="3"/>
    <n v="3"/>
    <x v="1"/>
    <n v="2"/>
    <x v="4"/>
    <x v="4"/>
    <x v="26"/>
    <x v="26"/>
    <x v="2"/>
    <n v="3"/>
    <s v="55-64 years"/>
    <n v="1.7"/>
    <n v="0.3"/>
    <m/>
  </r>
  <r>
    <s v="Drug overdose death rates"/>
    <x v="3"/>
    <n v="3"/>
    <x v="1"/>
    <n v="2"/>
    <x v="4"/>
    <x v="4"/>
    <x v="26"/>
    <x v="26"/>
    <x v="3"/>
    <n v="4"/>
    <s v="55-64 years"/>
    <n v="1.7"/>
    <n v="0.4"/>
    <m/>
  </r>
  <r>
    <s v="Drug overdose death rates"/>
    <x v="3"/>
    <n v="3"/>
    <x v="1"/>
    <n v="2"/>
    <x v="4"/>
    <x v="4"/>
    <x v="26"/>
    <x v="26"/>
    <x v="4"/>
    <n v="5"/>
    <s v="55-64 years"/>
    <n v="1.7"/>
    <n v="0.5"/>
    <m/>
  </r>
  <r>
    <s v="Drug overdose death rates"/>
    <x v="3"/>
    <n v="3"/>
    <x v="1"/>
    <n v="2"/>
    <x v="4"/>
    <x v="4"/>
    <x v="26"/>
    <x v="26"/>
    <x v="5"/>
    <n v="6"/>
    <s v="55-64 years"/>
    <n v="1.7"/>
    <n v="0.7"/>
    <m/>
  </r>
  <r>
    <s v="Drug overdose death rates"/>
    <x v="3"/>
    <n v="3"/>
    <x v="1"/>
    <n v="2"/>
    <x v="4"/>
    <x v="4"/>
    <x v="26"/>
    <x v="26"/>
    <x v="6"/>
    <n v="7"/>
    <s v="55-64 years"/>
    <n v="1.7"/>
    <n v="1"/>
    <m/>
  </r>
  <r>
    <s v="Drug overdose death rates"/>
    <x v="3"/>
    <n v="3"/>
    <x v="1"/>
    <n v="2"/>
    <x v="4"/>
    <x v="4"/>
    <x v="26"/>
    <x v="26"/>
    <x v="7"/>
    <n v="8"/>
    <s v="55-64 years"/>
    <n v="1.7"/>
    <n v="1.1000000000000001"/>
    <m/>
  </r>
  <r>
    <s v="Drug overdose death rates"/>
    <x v="3"/>
    <n v="3"/>
    <x v="1"/>
    <n v="2"/>
    <x v="4"/>
    <x v="4"/>
    <x v="26"/>
    <x v="26"/>
    <x v="8"/>
    <n v="9"/>
    <s v="55-64 years"/>
    <n v="1.7"/>
    <n v="1.4"/>
    <m/>
  </r>
  <r>
    <s v="Drug overdose death rates"/>
    <x v="3"/>
    <n v="3"/>
    <x v="1"/>
    <n v="2"/>
    <x v="4"/>
    <x v="4"/>
    <x v="26"/>
    <x v="26"/>
    <x v="9"/>
    <n v="10"/>
    <s v="55-64 years"/>
    <n v="1.7"/>
    <n v="1.2"/>
    <m/>
  </r>
  <r>
    <s v="Drug overdose death rates"/>
    <x v="3"/>
    <n v="3"/>
    <x v="1"/>
    <n v="2"/>
    <x v="4"/>
    <x v="4"/>
    <x v="26"/>
    <x v="26"/>
    <x v="10"/>
    <n v="11"/>
    <s v="55-64 years"/>
    <n v="1.7"/>
    <n v="1.5"/>
    <m/>
  </r>
  <r>
    <s v="Drug overdose death rates"/>
    <x v="3"/>
    <n v="3"/>
    <x v="1"/>
    <n v="2"/>
    <x v="4"/>
    <x v="4"/>
    <x v="26"/>
    <x v="26"/>
    <x v="11"/>
    <n v="12"/>
    <s v="55-64 years"/>
    <n v="1.7"/>
    <n v="1.5"/>
    <m/>
  </r>
  <r>
    <s v="Drug overdose death rates"/>
    <x v="3"/>
    <n v="3"/>
    <x v="1"/>
    <n v="2"/>
    <x v="4"/>
    <x v="4"/>
    <x v="26"/>
    <x v="26"/>
    <x v="12"/>
    <n v="13"/>
    <s v="55-64 years"/>
    <n v="1.7"/>
    <n v="1.5"/>
    <m/>
  </r>
  <r>
    <s v="Drug overdose death rates"/>
    <x v="3"/>
    <n v="3"/>
    <x v="1"/>
    <n v="2"/>
    <x v="4"/>
    <x v="4"/>
    <x v="26"/>
    <x v="26"/>
    <x v="13"/>
    <n v="14"/>
    <s v="55-64 years"/>
    <n v="1.7"/>
    <n v="1.5"/>
    <m/>
  </r>
  <r>
    <s v="Drug overdose death rates"/>
    <x v="3"/>
    <n v="3"/>
    <x v="1"/>
    <n v="2"/>
    <x v="4"/>
    <x v="4"/>
    <x v="26"/>
    <x v="26"/>
    <x v="14"/>
    <n v="15"/>
    <s v="55-64 years"/>
    <n v="1.7"/>
    <n v="1.5"/>
    <m/>
  </r>
  <r>
    <s v="Drug overdose death rates"/>
    <x v="3"/>
    <n v="3"/>
    <x v="1"/>
    <n v="2"/>
    <x v="4"/>
    <x v="4"/>
    <x v="26"/>
    <x v="26"/>
    <x v="15"/>
    <n v="16"/>
    <s v="55-64 years"/>
    <n v="1.7"/>
    <n v="1.6"/>
    <m/>
  </r>
  <r>
    <s v="Drug overdose death rates"/>
    <x v="3"/>
    <n v="3"/>
    <x v="1"/>
    <n v="2"/>
    <x v="4"/>
    <x v="4"/>
    <x v="26"/>
    <x v="26"/>
    <x v="16"/>
    <n v="17"/>
    <s v="55-64 years"/>
    <n v="1.7"/>
    <n v="1.6"/>
    <m/>
  </r>
  <r>
    <s v="Drug overdose death rates"/>
    <x v="3"/>
    <n v="3"/>
    <x v="1"/>
    <n v="2"/>
    <x v="4"/>
    <x v="4"/>
    <x v="26"/>
    <x v="26"/>
    <x v="17"/>
    <n v="18"/>
    <s v="55-64 years"/>
    <n v="1.7"/>
    <n v="1.7"/>
    <m/>
  </r>
  <r>
    <s v="Drug overdose death rates"/>
    <x v="3"/>
    <n v="3"/>
    <x v="1"/>
    <n v="2"/>
    <x v="4"/>
    <x v="4"/>
    <x v="26"/>
    <x v="26"/>
    <x v="18"/>
    <n v="19"/>
    <s v="55-64 years"/>
    <n v="1.7"/>
    <n v="1.7"/>
    <m/>
  </r>
  <r>
    <s v="Drug overdose death rates"/>
    <x v="3"/>
    <n v="3"/>
    <x v="1"/>
    <n v="2"/>
    <x v="4"/>
    <x v="4"/>
    <x v="27"/>
    <x v="27"/>
    <x v="0"/>
    <n v="1"/>
    <s v="65-74 years"/>
    <n v="1.8"/>
    <m/>
    <s v="*"/>
  </r>
  <r>
    <s v="Drug overdose death rates"/>
    <x v="3"/>
    <n v="3"/>
    <x v="1"/>
    <n v="2"/>
    <x v="4"/>
    <x v="4"/>
    <x v="27"/>
    <x v="27"/>
    <x v="1"/>
    <n v="2"/>
    <s v="65-74 years"/>
    <n v="1.8"/>
    <m/>
    <s v="*"/>
  </r>
  <r>
    <s v="Drug overdose death rates"/>
    <x v="3"/>
    <n v="3"/>
    <x v="1"/>
    <n v="2"/>
    <x v="4"/>
    <x v="4"/>
    <x v="27"/>
    <x v="27"/>
    <x v="2"/>
    <n v="3"/>
    <s v="65-74 years"/>
    <n v="1.8"/>
    <m/>
    <s v="*"/>
  </r>
  <r>
    <s v="Drug overdose death rates"/>
    <x v="3"/>
    <n v="3"/>
    <x v="1"/>
    <n v="2"/>
    <x v="4"/>
    <x v="4"/>
    <x v="27"/>
    <x v="27"/>
    <x v="3"/>
    <n v="4"/>
    <s v="65-74 years"/>
    <n v="1.8"/>
    <n v="0.1"/>
    <m/>
  </r>
  <r>
    <s v="Drug overdose death rates"/>
    <x v="3"/>
    <n v="3"/>
    <x v="1"/>
    <n v="2"/>
    <x v="4"/>
    <x v="4"/>
    <x v="27"/>
    <x v="27"/>
    <x v="4"/>
    <n v="5"/>
    <s v="65-74 years"/>
    <n v="1.8"/>
    <m/>
    <s v="*"/>
  </r>
  <r>
    <s v="Drug overdose death rates"/>
    <x v="3"/>
    <n v="3"/>
    <x v="1"/>
    <n v="2"/>
    <x v="4"/>
    <x v="4"/>
    <x v="27"/>
    <x v="27"/>
    <x v="5"/>
    <n v="6"/>
    <s v="65-74 years"/>
    <n v="1.8"/>
    <n v="0.2"/>
    <m/>
  </r>
  <r>
    <s v="Drug overdose death rates"/>
    <x v="3"/>
    <n v="3"/>
    <x v="1"/>
    <n v="2"/>
    <x v="4"/>
    <x v="4"/>
    <x v="27"/>
    <x v="27"/>
    <x v="6"/>
    <n v="7"/>
    <s v="65-74 years"/>
    <n v="1.8"/>
    <n v="0.2"/>
    <m/>
  </r>
  <r>
    <s v="Drug overdose death rates"/>
    <x v="3"/>
    <n v="3"/>
    <x v="1"/>
    <n v="2"/>
    <x v="4"/>
    <x v="4"/>
    <x v="27"/>
    <x v="27"/>
    <x v="7"/>
    <n v="8"/>
    <s v="65-74 years"/>
    <n v="1.8"/>
    <n v="0.3"/>
    <m/>
  </r>
  <r>
    <s v="Drug overdose death rates"/>
    <x v="3"/>
    <n v="3"/>
    <x v="1"/>
    <n v="2"/>
    <x v="4"/>
    <x v="4"/>
    <x v="27"/>
    <x v="27"/>
    <x v="8"/>
    <n v="9"/>
    <s v="65-74 years"/>
    <n v="1.8"/>
    <n v="0.2"/>
    <m/>
  </r>
  <r>
    <s v="Drug overdose death rates"/>
    <x v="3"/>
    <n v="3"/>
    <x v="1"/>
    <n v="2"/>
    <x v="4"/>
    <x v="4"/>
    <x v="27"/>
    <x v="27"/>
    <x v="9"/>
    <n v="10"/>
    <s v="65-74 years"/>
    <n v="1.8"/>
    <n v="0.2"/>
    <m/>
  </r>
  <r>
    <s v="Drug overdose death rates"/>
    <x v="3"/>
    <n v="3"/>
    <x v="1"/>
    <n v="2"/>
    <x v="4"/>
    <x v="4"/>
    <x v="27"/>
    <x v="27"/>
    <x v="10"/>
    <n v="11"/>
    <s v="65-74 years"/>
    <n v="1.8"/>
    <n v="0.3"/>
    <m/>
  </r>
  <r>
    <s v="Drug overdose death rates"/>
    <x v="3"/>
    <n v="3"/>
    <x v="1"/>
    <n v="2"/>
    <x v="4"/>
    <x v="4"/>
    <x v="27"/>
    <x v="27"/>
    <x v="11"/>
    <n v="12"/>
    <s v="65-74 years"/>
    <n v="1.8"/>
    <n v="0.2"/>
    <m/>
  </r>
  <r>
    <s v="Drug overdose death rates"/>
    <x v="3"/>
    <n v="3"/>
    <x v="1"/>
    <n v="2"/>
    <x v="4"/>
    <x v="4"/>
    <x v="27"/>
    <x v="27"/>
    <x v="12"/>
    <n v="13"/>
    <s v="65-74 years"/>
    <n v="1.8"/>
    <n v="0.3"/>
    <m/>
  </r>
  <r>
    <s v="Drug overdose death rates"/>
    <x v="3"/>
    <n v="3"/>
    <x v="1"/>
    <n v="2"/>
    <x v="4"/>
    <x v="4"/>
    <x v="27"/>
    <x v="27"/>
    <x v="13"/>
    <n v="14"/>
    <s v="65-74 years"/>
    <n v="1.8"/>
    <n v="0.3"/>
    <m/>
  </r>
  <r>
    <s v="Drug overdose death rates"/>
    <x v="3"/>
    <n v="3"/>
    <x v="1"/>
    <n v="2"/>
    <x v="4"/>
    <x v="4"/>
    <x v="27"/>
    <x v="27"/>
    <x v="14"/>
    <n v="15"/>
    <s v="65-74 years"/>
    <n v="1.8"/>
    <n v="0.4"/>
    <m/>
  </r>
  <r>
    <s v="Drug overdose death rates"/>
    <x v="3"/>
    <n v="3"/>
    <x v="1"/>
    <n v="2"/>
    <x v="4"/>
    <x v="4"/>
    <x v="27"/>
    <x v="27"/>
    <x v="15"/>
    <n v="16"/>
    <s v="65-74 years"/>
    <n v="1.8"/>
    <n v="0.3"/>
    <m/>
  </r>
  <r>
    <s v="Drug overdose death rates"/>
    <x v="3"/>
    <n v="3"/>
    <x v="1"/>
    <n v="2"/>
    <x v="4"/>
    <x v="4"/>
    <x v="27"/>
    <x v="27"/>
    <x v="16"/>
    <n v="17"/>
    <s v="65-74 years"/>
    <n v="1.8"/>
    <n v="0.4"/>
    <m/>
  </r>
  <r>
    <s v="Drug overdose death rates"/>
    <x v="3"/>
    <n v="3"/>
    <x v="1"/>
    <n v="2"/>
    <x v="4"/>
    <x v="4"/>
    <x v="27"/>
    <x v="27"/>
    <x v="17"/>
    <n v="18"/>
    <s v="65-74 years"/>
    <n v="1.8"/>
    <n v="0.4"/>
    <m/>
  </r>
  <r>
    <s v="Drug overdose death rates"/>
    <x v="3"/>
    <n v="3"/>
    <x v="1"/>
    <n v="2"/>
    <x v="4"/>
    <x v="4"/>
    <x v="27"/>
    <x v="27"/>
    <x v="18"/>
    <n v="19"/>
    <s v="65-74 years"/>
    <n v="1.8"/>
    <n v="0.5"/>
    <m/>
  </r>
  <r>
    <s v="Drug overdose death rates"/>
    <x v="3"/>
    <n v="3"/>
    <x v="1"/>
    <n v="2"/>
    <x v="4"/>
    <x v="4"/>
    <x v="28"/>
    <x v="28"/>
    <x v="0"/>
    <n v="1"/>
    <s v="75-84 years"/>
    <n v="1.9"/>
    <m/>
    <s v="*"/>
  </r>
  <r>
    <s v="Drug overdose death rates"/>
    <x v="3"/>
    <n v="3"/>
    <x v="1"/>
    <n v="2"/>
    <x v="4"/>
    <x v="4"/>
    <x v="28"/>
    <x v="28"/>
    <x v="1"/>
    <n v="2"/>
    <s v="75-84 years"/>
    <n v="1.9"/>
    <m/>
    <s v="*"/>
  </r>
  <r>
    <s v="Drug overdose death rates"/>
    <x v="3"/>
    <n v="3"/>
    <x v="1"/>
    <n v="2"/>
    <x v="4"/>
    <x v="4"/>
    <x v="28"/>
    <x v="28"/>
    <x v="2"/>
    <n v="3"/>
    <s v="75-84 years"/>
    <n v="1.9"/>
    <m/>
    <s v="*"/>
  </r>
  <r>
    <s v="Drug overdose death rates"/>
    <x v="3"/>
    <n v="3"/>
    <x v="1"/>
    <n v="2"/>
    <x v="4"/>
    <x v="4"/>
    <x v="28"/>
    <x v="28"/>
    <x v="3"/>
    <n v="4"/>
    <s v="75-84 years"/>
    <n v="1.9"/>
    <m/>
    <s v="*"/>
  </r>
  <r>
    <s v="Drug overdose death rates"/>
    <x v="3"/>
    <n v="3"/>
    <x v="1"/>
    <n v="2"/>
    <x v="4"/>
    <x v="4"/>
    <x v="28"/>
    <x v="28"/>
    <x v="4"/>
    <n v="5"/>
    <s v="75-84 years"/>
    <n v="1.9"/>
    <m/>
    <s v="*"/>
  </r>
  <r>
    <s v="Drug overdose death rates"/>
    <x v="3"/>
    <n v="3"/>
    <x v="1"/>
    <n v="2"/>
    <x v="4"/>
    <x v="4"/>
    <x v="28"/>
    <x v="28"/>
    <x v="5"/>
    <n v="6"/>
    <s v="75-84 years"/>
    <n v="1.9"/>
    <m/>
    <s v="*"/>
  </r>
  <r>
    <s v="Drug overdose death rates"/>
    <x v="3"/>
    <n v="3"/>
    <x v="1"/>
    <n v="2"/>
    <x v="4"/>
    <x v="4"/>
    <x v="28"/>
    <x v="28"/>
    <x v="6"/>
    <n v="7"/>
    <s v="75-84 years"/>
    <n v="1.9"/>
    <m/>
    <s v="*"/>
  </r>
  <r>
    <s v="Drug overdose death rates"/>
    <x v="3"/>
    <n v="3"/>
    <x v="1"/>
    <n v="2"/>
    <x v="4"/>
    <x v="4"/>
    <x v="28"/>
    <x v="28"/>
    <x v="7"/>
    <n v="8"/>
    <s v="75-84 years"/>
    <n v="1.9"/>
    <m/>
    <s v="*"/>
  </r>
  <r>
    <s v="Drug overdose death rates"/>
    <x v="3"/>
    <n v="3"/>
    <x v="1"/>
    <n v="2"/>
    <x v="4"/>
    <x v="4"/>
    <x v="28"/>
    <x v="28"/>
    <x v="8"/>
    <n v="9"/>
    <s v="75-84 years"/>
    <n v="1.9"/>
    <m/>
    <s v="*"/>
  </r>
  <r>
    <s v="Drug overdose death rates"/>
    <x v="3"/>
    <n v="3"/>
    <x v="1"/>
    <n v="2"/>
    <x v="4"/>
    <x v="4"/>
    <x v="28"/>
    <x v="28"/>
    <x v="9"/>
    <n v="10"/>
    <s v="75-84 years"/>
    <n v="1.9"/>
    <m/>
    <s v="*"/>
  </r>
  <r>
    <s v="Drug overdose death rates"/>
    <x v="3"/>
    <n v="3"/>
    <x v="1"/>
    <n v="2"/>
    <x v="4"/>
    <x v="4"/>
    <x v="28"/>
    <x v="28"/>
    <x v="10"/>
    <n v="11"/>
    <s v="75-84 years"/>
    <n v="1.9"/>
    <m/>
    <s v="*"/>
  </r>
  <r>
    <s v="Drug overdose death rates"/>
    <x v="3"/>
    <n v="3"/>
    <x v="1"/>
    <n v="2"/>
    <x v="4"/>
    <x v="4"/>
    <x v="28"/>
    <x v="28"/>
    <x v="11"/>
    <n v="12"/>
    <s v="75-84 years"/>
    <n v="1.9"/>
    <m/>
    <s v="*"/>
  </r>
  <r>
    <s v="Drug overdose death rates"/>
    <x v="3"/>
    <n v="3"/>
    <x v="1"/>
    <n v="2"/>
    <x v="4"/>
    <x v="4"/>
    <x v="28"/>
    <x v="28"/>
    <x v="12"/>
    <n v="13"/>
    <s v="75-84 years"/>
    <n v="1.9"/>
    <m/>
    <s v="*"/>
  </r>
  <r>
    <s v="Drug overdose death rates"/>
    <x v="3"/>
    <n v="3"/>
    <x v="1"/>
    <n v="2"/>
    <x v="4"/>
    <x v="4"/>
    <x v="28"/>
    <x v="28"/>
    <x v="13"/>
    <n v="14"/>
    <s v="75-84 years"/>
    <n v="1.9"/>
    <m/>
    <s v="*"/>
  </r>
  <r>
    <s v="Drug overdose death rates"/>
    <x v="3"/>
    <n v="3"/>
    <x v="1"/>
    <n v="2"/>
    <x v="4"/>
    <x v="4"/>
    <x v="28"/>
    <x v="28"/>
    <x v="14"/>
    <n v="15"/>
    <s v="75-84 years"/>
    <n v="1.9"/>
    <m/>
    <s v="*"/>
  </r>
  <r>
    <s v="Drug overdose death rates"/>
    <x v="3"/>
    <n v="3"/>
    <x v="1"/>
    <n v="2"/>
    <x v="4"/>
    <x v="4"/>
    <x v="28"/>
    <x v="28"/>
    <x v="15"/>
    <n v="16"/>
    <s v="75-84 years"/>
    <n v="1.9"/>
    <m/>
    <s v="*"/>
  </r>
  <r>
    <s v="Drug overdose death rates"/>
    <x v="3"/>
    <n v="3"/>
    <x v="1"/>
    <n v="2"/>
    <x v="4"/>
    <x v="4"/>
    <x v="28"/>
    <x v="28"/>
    <x v="16"/>
    <n v="17"/>
    <s v="75-84 years"/>
    <n v="1.9"/>
    <m/>
    <s v="*"/>
  </r>
  <r>
    <s v="Drug overdose death rates"/>
    <x v="3"/>
    <n v="3"/>
    <x v="1"/>
    <n v="2"/>
    <x v="4"/>
    <x v="4"/>
    <x v="28"/>
    <x v="28"/>
    <x v="17"/>
    <n v="18"/>
    <s v="75-84 years"/>
    <n v="1.9"/>
    <m/>
    <s v="*"/>
  </r>
  <r>
    <s v="Drug overdose death rates"/>
    <x v="3"/>
    <n v="3"/>
    <x v="1"/>
    <n v="2"/>
    <x v="4"/>
    <x v="4"/>
    <x v="28"/>
    <x v="28"/>
    <x v="18"/>
    <n v="19"/>
    <s v="75-84 years"/>
    <n v="1.9"/>
    <m/>
    <s v="*"/>
  </r>
  <r>
    <s v="Drug overdose death rates"/>
    <x v="3"/>
    <n v="3"/>
    <x v="1"/>
    <n v="2"/>
    <x v="4"/>
    <x v="4"/>
    <x v="29"/>
    <x v="29"/>
    <x v="0"/>
    <n v="1"/>
    <s v="85 years and over"/>
    <n v="1.91"/>
    <m/>
    <s v="*"/>
  </r>
  <r>
    <s v="Drug overdose death rates"/>
    <x v="3"/>
    <n v="3"/>
    <x v="1"/>
    <n v="2"/>
    <x v="4"/>
    <x v="4"/>
    <x v="29"/>
    <x v="29"/>
    <x v="1"/>
    <n v="2"/>
    <s v="85 years and over"/>
    <n v="1.91"/>
    <m/>
    <s v="*"/>
  </r>
  <r>
    <s v="Drug overdose death rates"/>
    <x v="3"/>
    <n v="3"/>
    <x v="1"/>
    <n v="2"/>
    <x v="4"/>
    <x v="4"/>
    <x v="29"/>
    <x v="29"/>
    <x v="2"/>
    <n v="3"/>
    <s v="85 years and over"/>
    <n v="1.91"/>
    <m/>
    <s v="*"/>
  </r>
  <r>
    <s v="Drug overdose death rates"/>
    <x v="3"/>
    <n v="3"/>
    <x v="1"/>
    <n v="2"/>
    <x v="4"/>
    <x v="4"/>
    <x v="29"/>
    <x v="29"/>
    <x v="3"/>
    <n v="4"/>
    <s v="85 years and over"/>
    <n v="1.91"/>
    <m/>
    <s v="*"/>
  </r>
  <r>
    <s v="Drug overdose death rates"/>
    <x v="3"/>
    <n v="3"/>
    <x v="1"/>
    <n v="2"/>
    <x v="4"/>
    <x v="4"/>
    <x v="29"/>
    <x v="29"/>
    <x v="4"/>
    <n v="5"/>
    <s v="85 years and over"/>
    <n v="1.91"/>
    <m/>
    <s v="*"/>
  </r>
  <r>
    <s v="Drug overdose death rates"/>
    <x v="3"/>
    <n v="3"/>
    <x v="1"/>
    <n v="2"/>
    <x v="4"/>
    <x v="4"/>
    <x v="29"/>
    <x v="29"/>
    <x v="5"/>
    <n v="6"/>
    <s v="85 years and over"/>
    <n v="1.91"/>
    <m/>
    <s v="*"/>
  </r>
  <r>
    <s v="Drug overdose death rates"/>
    <x v="3"/>
    <n v="3"/>
    <x v="1"/>
    <n v="2"/>
    <x v="4"/>
    <x v="4"/>
    <x v="29"/>
    <x v="29"/>
    <x v="6"/>
    <n v="7"/>
    <s v="85 years and over"/>
    <n v="1.91"/>
    <m/>
    <s v="*"/>
  </r>
  <r>
    <s v="Drug overdose death rates"/>
    <x v="3"/>
    <n v="3"/>
    <x v="1"/>
    <n v="2"/>
    <x v="4"/>
    <x v="4"/>
    <x v="29"/>
    <x v="29"/>
    <x v="7"/>
    <n v="8"/>
    <s v="85 years and over"/>
    <n v="1.91"/>
    <m/>
    <s v="*"/>
  </r>
  <r>
    <s v="Drug overdose death rates"/>
    <x v="3"/>
    <n v="3"/>
    <x v="1"/>
    <n v="2"/>
    <x v="4"/>
    <x v="4"/>
    <x v="29"/>
    <x v="29"/>
    <x v="8"/>
    <n v="9"/>
    <s v="85 years and over"/>
    <n v="1.91"/>
    <m/>
    <s v="*"/>
  </r>
  <r>
    <s v="Drug overdose death rates"/>
    <x v="3"/>
    <n v="3"/>
    <x v="1"/>
    <n v="2"/>
    <x v="4"/>
    <x v="4"/>
    <x v="29"/>
    <x v="29"/>
    <x v="9"/>
    <n v="10"/>
    <s v="85 years and over"/>
    <n v="1.91"/>
    <m/>
    <s v="*"/>
  </r>
  <r>
    <s v="Drug overdose death rates"/>
    <x v="3"/>
    <n v="3"/>
    <x v="1"/>
    <n v="2"/>
    <x v="4"/>
    <x v="4"/>
    <x v="29"/>
    <x v="29"/>
    <x v="10"/>
    <n v="11"/>
    <s v="85 years and over"/>
    <n v="1.91"/>
    <m/>
    <s v="*"/>
  </r>
  <r>
    <s v="Drug overdose death rates"/>
    <x v="3"/>
    <n v="3"/>
    <x v="1"/>
    <n v="2"/>
    <x v="4"/>
    <x v="4"/>
    <x v="29"/>
    <x v="29"/>
    <x v="11"/>
    <n v="12"/>
    <s v="85 years and over"/>
    <n v="1.91"/>
    <m/>
    <s v="*"/>
  </r>
  <r>
    <s v="Drug overdose death rates"/>
    <x v="3"/>
    <n v="3"/>
    <x v="1"/>
    <n v="2"/>
    <x v="4"/>
    <x v="4"/>
    <x v="29"/>
    <x v="29"/>
    <x v="12"/>
    <n v="13"/>
    <s v="85 years and over"/>
    <n v="1.91"/>
    <m/>
    <s v="*"/>
  </r>
  <r>
    <s v="Drug overdose death rates"/>
    <x v="3"/>
    <n v="3"/>
    <x v="1"/>
    <n v="2"/>
    <x v="4"/>
    <x v="4"/>
    <x v="29"/>
    <x v="29"/>
    <x v="13"/>
    <n v="14"/>
    <s v="85 years and over"/>
    <n v="1.91"/>
    <m/>
    <s v="*"/>
  </r>
  <r>
    <s v="Drug overdose death rates"/>
    <x v="3"/>
    <n v="3"/>
    <x v="1"/>
    <n v="2"/>
    <x v="4"/>
    <x v="4"/>
    <x v="29"/>
    <x v="29"/>
    <x v="14"/>
    <n v="15"/>
    <s v="85 years and over"/>
    <n v="1.91"/>
    <m/>
    <s v="*"/>
  </r>
  <r>
    <s v="Drug overdose death rates"/>
    <x v="3"/>
    <n v="3"/>
    <x v="1"/>
    <n v="2"/>
    <x v="4"/>
    <x v="4"/>
    <x v="29"/>
    <x v="29"/>
    <x v="15"/>
    <n v="16"/>
    <s v="85 years and over"/>
    <n v="1.91"/>
    <m/>
    <s v="*"/>
  </r>
  <r>
    <s v="Drug overdose death rates"/>
    <x v="3"/>
    <n v="3"/>
    <x v="1"/>
    <n v="2"/>
    <x v="4"/>
    <x v="4"/>
    <x v="29"/>
    <x v="29"/>
    <x v="16"/>
    <n v="17"/>
    <s v="85 years and over"/>
    <n v="1.91"/>
    <m/>
    <s v="*"/>
  </r>
  <r>
    <s v="Drug overdose death rates"/>
    <x v="3"/>
    <n v="3"/>
    <x v="1"/>
    <n v="2"/>
    <x v="4"/>
    <x v="4"/>
    <x v="29"/>
    <x v="29"/>
    <x v="17"/>
    <n v="18"/>
    <s v="85 years and over"/>
    <n v="1.91"/>
    <m/>
    <s v="*"/>
  </r>
  <r>
    <s v="Drug overdose death rates"/>
    <x v="3"/>
    <n v="3"/>
    <x v="1"/>
    <n v="2"/>
    <x v="4"/>
    <x v="4"/>
    <x v="29"/>
    <x v="29"/>
    <x v="18"/>
    <n v="19"/>
    <s v="85 years and over"/>
    <n v="1.91"/>
    <m/>
    <s v="*"/>
  </r>
  <r>
    <s v="Drug overdose death rates"/>
    <x v="3"/>
    <n v="3"/>
    <x v="1"/>
    <n v="2"/>
    <x v="1"/>
    <x v="1"/>
    <x v="1"/>
    <x v="1"/>
    <x v="0"/>
    <n v="1"/>
    <s v="All ages"/>
    <n v="1.1000000000000001"/>
    <n v="0.4"/>
    <m/>
  </r>
  <r>
    <s v="Drug overdose death rates"/>
    <x v="3"/>
    <n v="3"/>
    <x v="1"/>
    <n v="2"/>
    <x v="1"/>
    <x v="1"/>
    <x v="1"/>
    <x v="1"/>
    <x v="1"/>
    <n v="2"/>
    <s v="All ages"/>
    <n v="1.1000000000000001"/>
    <n v="0.5"/>
    <m/>
  </r>
  <r>
    <s v="Drug overdose death rates"/>
    <x v="3"/>
    <n v="3"/>
    <x v="1"/>
    <n v="2"/>
    <x v="1"/>
    <x v="1"/>
    <x v="1"/>
    <x v="1"/>
    <x v="2"/>
    <n v="3"/>
    <s v="All ages"/>
    <n v="1.1000000000000001"/>
    <n v="0.7"/>
    <m/>
  </r>
  <r>
    <s v="Drug overdose death rates"/>
    <x v="3"/>
    <n v="3"/>
    <x v="1"/>
    <n v="2"/>
    <x v="1"/>
    <x v="1"/>
    <x v="1"/>
    <x v="1"/>
    <x v="3"/>
    <n v="4"/>
    <s v="All ages"/>
    <n v="1.1000000000000001"/>
    <n v="1.1000000000000001"/>
    <m/>
  </r>
  <r>
    <s v="Drug overdose death rates"/>
    <x v="3"/>
    <n v="3"/>
    <x v="1"/>
    <n v="2"/>
    <x v="1"/>
    <x v="1"/>
    <x v="1"/>
    <x v="1"/>
    <x v="4"/>
    <n v="5"/>
    <s v="All ages"/>
    <n v="1.1000000000000001"/>
    <n v="1.4"/>
    <m/>
  </r>
  <r>
    <s v="Drug overdose death rates"/>
    <x v="3"/>
    <n v="3"/>
    <x v="1"/>
    <n v="2"/>
    <x v="1"/>
    <x v="1"/>
    <x v="1"/>
    <x v="1"/>
    <x v="5"/>
    <n v="6"/>
    <s v="All ages"/>
    <n v="1.1000000000000001"/>
    <n v="1.7"/>
    <m/>
  </r>
  <r>
    <s v="Drug overdose death rates"/>
    <x v="3"/>
    <n v="3"/>
    <x v="1"/>
    <n v="2"/>
    <x v="1"/>
    <x v="1"/>
    <x v="1"/>
    <x v="1"/>
    <x v="6"/>
    <n v="7"/>
    <s v="All ages"/>
    <n v="1.1000000000000001"/>
    <n v="2"/>
    <m/>
  </r>
  <r>
    <s v="Drug overdose death rates"/>
    <x v="3"/>
    <n v="3"/>
    <x v="1"/>
    <n v="2"/>
    <x v="1"/>
    <x v="1"/>
    <x v="1"/>
    <x v="1"/>
    <x v="7"/>
    <n v="8"/>
    <s v="All ages"/>
    <n v="1.1000000000000001"/>
    <n v="2.5"/>
    <m/>
  </r>
  <r>
    <s v="Drug overdose death rates"/>
    <x v="3"/>
    <n v="3"/>
    <x v="1"/>
    <n v="2"/>
    <x v="1"/>
    <x v="1"/>
    <x v="1"/>
    <x v="1"/>
    <x v="8"/>
    <n v="9"/>
    <s v="All ages"/>
    <n v="1.1000000000000001"/>
    <n v="2.4"/>
    <m/>
  </r>
  <r>
    <s v="Drug overdose death rates"/>
    <x v="3"/>
    <n v="3"/>
    <x v="1"/>
    <n v="2"/>
    <x v="1"/>
    <x v="1"/>
    <x v="1"/>
    <x v="1"/>
    <x v="9"/>
    <n v="10"/>
    <s v="All ages"/>
    <n v="1.1000000000000001"/>
    <n v="2.1"/>
    <m/>
  </r>
  <r>
    <s v="Drug overdose death rates"/>
    <x v="3"/>
    <n v="3"/>
    <x v="1"/>
    <n v="2"/>
    <x v="1"/>
    <x v="1"/>
    <x v="1"/>
    <x v="1"/>
    <x v="10"/>
    <n v="11"/>
    <s v="All ages"/>
    <n v="1.1000000000000001"/>
    <n v="2"/>
    <m/>
  </r>
  <r>
    <s v="Drug overdose death rates"/>
    <x v="3"/>
    <n v="3"/>
    <x v="1"/>
    <n v="2"/>
    <x v="1"/>
    <x v="1"/>
    <x v="1"/>
    <x v="1"/>
    <x v="11"/>
    <n v="12"/>
    <s v="All ages"/>
    <n v="1.1000000000000001"/>
    <n v="1.9"/>
    <m/>
  </r>
  <r>
    <s v="Drug overdose death rates"/>
    <x v="3"/>
    <n v="3"/>
    <x v="1"/>
    <n v="2"/>
    <x v="1"/>
    <x v="1"/>
    <x v="1"/>
    <x v="1"/>
    <x v="12"/>
    <n v="13"/>
    <s v="All ages"/>
    <n v="1.1000000000000001"/>
    <n v="1.8"/>
    <m/>
  </r>
  <r>
    <s v="Drug overdose death rates"/>
    <x v="3"/>
    <n v="3"/>
    <x v="1"/>
    <n v="2"/>
    <x v="1"/>
    <x v="1"/>
    <x v="1"/>
    <x v="1"/>
    <x v="13"/>
    <n v="14"/>
    <s v="All ages"/>
    <n v="1.1000000000000001"/>
    <n v="1.6"/>
    <m/>
  </r>
  <r>
    <s v="Drug overdose death rates"/>
    <x v="3"/>
    <n v="3"/>
    <x v="1"/>
    <n v="2"/>
    <x v="1"/>
    <x v="1"/>
    <x v="1"/>
    <x v="1"/>
    <x v="14"/>
    <n v="15"/>
    <s v="All ages"/>
    <n v="1.1000000000000001"/>
    <n v="1.4"/>
    <m/>
  </r>
  <r>
    <s v="Drug overdose death rates"/>
    <x v="3"/>
    <n v="3"/>
    <x v="1"/>
    <n v="2"/>
    <x v="1"/>
    <x v="1"/>
    <x v="1"/>
    <x v="1"/>
    <x v="15"/>
    <n v="16"/>
    <s v="All ages"/>
    <n v="1.1000000000000001"/>
    <n v="1.3"/>
    <m/>
  </r>
  <r>
    <s v="Drug overdose death rates"/>
    <x v="3"/>
    <n v="3"/>
    <x v="1"/>
    <n v="2"/>
    <x v="1"/>
    <x v="1"/>
    <x v="1"/>
    <x v="1"/>
    <x v="16"/>
    <n v="17"/>
    <s v="All ages"/>
    <n v="1.1000000000000001"/>
    <n v="1.2"/>
    <m/>
  </r>
  <r>
    <s v="Drug overdose death rates"/>
    <x v="3"/>
    <n v="3"/>
    <x v="1"/>
    <n v="2"/>
    <x v="1"/>
    <x v="1"/>
    <x v="1"/>
    <x v="1"/>
    <x v="17"/>
    <n v="18"/>
    <s v="All ages"/>
    <n v="1.1000000000000001"/>
    <n v="1.3"/>
    <m/>
  </r>
  <r>
    <s v="Drug overdose death rates"/>
    <x v="3"/>
    <n v="3"/>
    <x v="1"/>
    <n v="2"/>
    <x v="1"/>
    <x v="1"/>
    <x v="1"/>
    <x v="1"/>
    <x v="18"/>
    <n v="19"/>
    <s v="All ages"/>
    <n v="1.1000000000000001"/>
    <n v="1.2"/>
    <m/>
  </r>
  <r>
    <s v="Drug overdose death rates"/>
    <x v="3"/>
    <n v="3"/>
    <x v="1"/>
    <n v="2"/>
    <x v="1"/>
    <x v="1"/>
    <x v="2"/>
    <x v="2"/>
    <x v="0"/>
    <n v="1"/>
    <s v="All ages"/>
    <n v="1.1000000000000001"/>
    <n v="0.2"/>
    <m/>
  </r>
  <r>
    <s v="Drug overdose death rates"/>
    <x v="3"/>
    <n v="3"/>
    <x v="1"/>
    <n v="2"/>
    <x v="1"/>
    <x v="1"/>
    <x v="2"/>
    <x v="2"/>
    <x v="1"/>
    <n v="2"/>
    <s v="All ages"/>
    <n v="1.1000000000000001"/>
    <n v="0.2"/>
    <m/>
  </r>
  <r>
    <s v="Drug overdose death rates"/>
    <x v="3"/>
    <n v="3"/>
    <x v="1"/>
    <n v="2"/>
    <x v="1"/>
    <x v="1"/>
    <x v="2"/>
    <x v="2"/>
    <x v="2"/>
    <n v="3"/>
    <s v="All ages"/>
    <n v="1.1000000000000001"/>
    <n v="0.3"/>
    <m/>
  </r>
  <r>
    <s v="Drug overdose death rates"/>
    <x v="3"/>
    <n v="3"/>
    <x v="1"/>
    <n v="2"/>
    <x v="1"/>
    <x v="1"/>
    <x v="2"/>
    <x v="2"/>
    <x v="3"/>
    <n v="4"/>
    <s v="All ages"/>
    <n v="1.1000000000000001"/>
    <n v="0.6"/>
    <m/>
  </r>
  <r>
    <s v="Drug overdose death rates"/>
    <x v="3"/>
    <n v="3"/>
    <x v="1"/>
    <n v="2"/>
    <x v="1"/>
    <x v="1"/>
    <x v="2"/>
    <x v="2"/>
    <x v="4"/>
    <n v="5"/>
    <s v="All ages"/>
    <n v="1.1000000000000001"/>
    <n v="0.7"/>
    <m/>
  </r>
  <r>
    <s v="Drug overdose death rates"/>
    <x v="3"/>
    <n v="3"/>
    <x v="1"/>
    <n v="2"/>
    <x v="1"/>
    <x v="1"/>
    <x v="2"/>
    <x v="2"/>
    <x v="5"/>
    <n v="6"/>
    <s v="All ages"/>
    <n v="1.1000000000000001"/>
    <n v="0.9"/>
    <m/>
  </r>
  <r>
    <s v="Drug overdose death rates"/>
    <x v="3"/>
    <n v="3"/>
    <x v="1"/>
    <n v="2"/>
    <x v="1"/>
    <x v="1"/>
    <x v="2"/>
    <x v="2"/>
    <x v="6"/>
    <n v="7"/>
    <s v="All ages"/>
    <n v="1.1000000000000001"/>
    <n v="1"/>
    <m/>
  </r>
  <r>
    <s v="Drug overdose death rates"/>
    <x v="3"/>
    <n v="3"/>
    <x v="1"/>
    <n v="2"/>
    <x v="1"/>
    <x v="1"/>
    <x v="2"/>
    <x v="2"/>
    <x v="7"/>
    <n v="8"/>
    <s v="All ages"/>
    <n v="1.1000000000000001"/>
    <n v="1.2"/>
    <m/>
  </r>
  <r>
    <s v="Drug overdose death rates"/>
    <x v="3"/>
    <n v="3"/>
    <x v="1"/>
    <n v="2"/>
    <x v="1"/>
    <x v="1"/>
    <x v="2"/>
    <x v="2"/>
    <x v="8"/>
    <n v="9"/>
    <s v="All ages"/>
    <n v="1.1000000000000001"/>
    <n v="1.3"/>
    <m/>
  </r>
  <r>
    <s v="Drug overdose death rates"/>
    <x v="3"/>
    <n v="3"/>
    <x v="1"/>
    <n v="2"/>
    <x v="1"/>
    <x v="1"/>
    <x v="2"/>
    <x v="2"/>
    <x v="9"/>
    <n v="10"/>
    <s v="All ages"/>
    <n v="1.1000000000000001"/>
    <n v="1.1000000000000001"/>
    <m/>
  </r>
  <r>
    <s v="Drug overdose death rates"/>
    <x v="3"/>
    <n v="3"/>
    <x v="1"/>
    <n v="2"/>
    <x v="1"/>
    <x v="1"/>
    <x v="2"/>
    <x v="2"/>
    <x v="10"/>
    <n v="11"/>
    <s v="All ages"/>
    <n v="1.1000000000000001"/>
    <n v="1.1000000000000001"/>
    <m/>
  </r>
  <r>
    <s v="Drug overdose death rates"/>
    <x v="3"/>
    <n v="3"/>
    <x v="1"/>
    <n v="2"/>
    <x v="1"/>
    <x v="1"/>
    <x v="2"/>
    <x v="2"/>
    <x v="11"/>
    <n v="12"/>
    <s v="All ages"/>
    <n v="1.1000000000000001"/>
    <n v="1"/>
    <m/>
  </r>
  <r>
    <s v="Drug overdose death rates"/>
    <x v="3"/>
    <n v="3"/>
    <x v="1"/>
    <n v="2"/>
    <x v="1"/>
    <x v="1"/>
    <x v="2"/>
    <x v="2"/>
    <x v="12"/>
    <n v="13"/>
    <s v="All ages"/>
    <n v="1.1000000000000001"/>
    <n v="1.1000000000000001"/>
    <m/>
  </r>
  <r>
    <s v="Drug overdose death rates"/>
    <x v="3"/>
    <n v="3"/>
    <x v="1"/>
    <n v="2"/>
    <x v="1"/>
    <x v="1"/>
    <x v="2"/>
    <x v="2"/>
    <x v="13"/>
    <n v="14"/>
    <s v="All ages"/>
    <n v="1.1000000000000001"/>
    <n v="0.9"/>
    <m/>
  </r>
  <r>
    <s v="Drug overdose death rates"/>
    <x v="3"/>
    <n v="3"/>
    <x v="1"/>
    <n v="2"/>
    <x v="1"/>
    <x v="1"/>
    <x v="2"/>
    <x v="2"/>
    <x v="14"/>
    <n v="15"/>
    <s v="All ages"/>
    <n v="1.1000000000000001"/>
    <n v="0.9"/>
    <m/>
  </r>
  <r>
    <s v="Drug overdose death rates"/>
    <x v="3"/>
    <n v="3"/>
    <x v="1"/>
    <n v="2"/>
    <x v="1"/>
    <x v="1"/>
    <x v="2"/>
    <x v="2"/>
    <x v="15"/>
    <n v="16"/>
    <s v="All ages"/>
    <n v="1.1000000000000001"/>
    <n v="0.9"/>
    <m/>
  </r>
  <r>
    <s v="Drug overdose death rates"/>
    <x v="3"/>
    <n v="3"/>
    <x v="1"/>
    <n v="2"/>
    <x v="1"/>
    <x v="1"/>
    <x v="2"/>
    <x v="2"/>
    <x v="16"/>
    <n v="17"/>
    <s v="All ages"/>
    <n v="1.1000000000000001"/>
    <n v="0.8"/>
    <m/>
  </r>
  <r>
    <s v="Drug overdose death rates"/>
    <x v="3"/>
    <n v="3"/>
    <x v="1"/>
    <n v="2"/>
    <x v="1"/>
    <x v="1"/>
    <x v="2"/>
    <x v="2"/>
    <x v="17"/>
    <n v="18"/>
    <s v="All ages"/>
    <n v="1.1000000000000001"/>
    <n v="0.8"/>
    <m/>
  </r>
  <r>
    <s v="Drug overdose death rates"/>
    <x v="3"/>
    <n v="3"/>
    <x v="1"/>
    <n v="2"/>
    <x v="1"/>
    <x v="1"/>
    <x v="2"/>
    <x v="2"/>
    <x v="18"/>
    <n v="19"/>
    <s v="All ages"/>
    <n v="1.1000000000000001"/>
    <n v="0.8"/>
    <m/>
  </r>
  <r>
    <s v="Drug overdose death rates"/>
    <x v="3"/>
    <n v="3"/>
    <x v="1"/>
    <n v="2"/>
    <x v="5"/>
    <x v="5"/>
    <x v="30"/>
    <x v="30"/>
    <x v="0"/>
    <n v="1"/>
    <s v="Under 15 years"/>
    <n v="1.2"/>
    <m/>
    <s v="*"/>
  </r>
  <r>
    <s v="Drug overdose death rates"/>
    <x v="3"/>
    <n v="3"/>
    <x v="1"/>
    <n v="2"/>
    <x v="5"/>
    <x v="5"/>
    <x v="30"/>
    <x v="30"/>
    <x v="1"/>
    <n v="2"/>
    <s v="Under 15 years"/>
    <n v="1.2"/>
    <m/>
    <s v="*"/>
  </r>
  <r>
    <s v="Drug overdose death rates"/>
    <x v="3"/>
    <n v="3"/>
    <x v="1"/>
    <n v="2"/>
    <x v="5"/>
    <x v="5"/>
    <x v="30"/>
    <x v="30"/>
    <x v="2"/>
    <n v="3"/>
    <s v="Under 15 years"/>
    <n v="1.2"/>
    <m/>
    <s v="*"/>
  </r>
  <r>
    <s v="Drug overdose death rates"/>
    <x v="3"/>
    <n v="3"/>
    <x v="1"/>
    <n v="2"/>
    <x v="5"/>
    <x v="5"/>
    <x v="30"/>
    <x v="30"/>
    <x v="3"/>
    <n v="4"/>
    <s v="Under 15 years"/>
    <n v="1.2"/>
    <m/>
    <s v="*"/>
  </r>
  <r>
    <s v="Drug overdose death rates"/>
    <x v="3"/>
    <n v="3"/>
    <x v="1"/>
    <n v="2"/>
    <x v="5"/>
    <x v="5"/>
    <x v="30"/>
    <x v="30"/>
    <x v="4"/>
    <n v="5"/>
    <s v="Under 15 years"/>
    <n v="1.2"/>
    <m/>
    <s v="*"/>
  </r>
  <r>
    <s v="Drug overdose death rates"/>
    <x v="3"/>
    <n v="3"/>
    <x v="1"/>
    <n v="2"/>
    <x v="5"/>
    <x v="5"/>
    <x v="30"/>
    <x v="30"/>
    <x v="5"/>
    <n v="6"/>
    <s v="Under 15 years"/>
    <n v="1.2"/>
    <m/>
    <s v="*"/>
  </r>
  <r>
    <s v="Drug overdose death rates"/>
    <x v="3"/>
    <n v="3"/>
    <x v="1"/>
    <n v="2"/>
    <x v="5"/>
    <x v="5"/>
    <x v="30"/>
    <x v="30"/>
    <x v="6"/>
    <n v="7"/>
    <s v="Under 15 years"/>
    <n v="1.2"/>
    <m/>
    <s v="*"/>
  </r>
  <r>
    <s v="Drug overdose death rates"/>
    <x v="3"/>
    <n v="3"/>
    <x v="1"/>
    <n v="2"/>
    <x v="5"/>
    <x v="5"/>
    <x v="30"/>
    <x v="30"/>
    <x v="7"/>
    <n v="8"/>
    <s v="Under 15 years"/>
    <n v="1.2"/>
    <m/>
    <s v="*"/>
  </r>
  <r>
    <s v="Drug overdose death rates"/>
    <x v="3"/>
    <n v="3"/>
    <x v="1"/>
    <n v="2"/>
    <x v="5"/>
    <x v="5"/>
    <x v="30"/>
    <x v="30"/>
    <x v="8"/>
    <n v="9"/>
    <s v="Under 15 years"/>
    <n v="1.2"/>
    <n v="0.1"/>
    <m/>
  </r>
  <r>
    <s v="Drug overdose death rates"/>
    <x v="3"/>
    <n v="3"/>
    <x v="1"/>
    <n v="2"/>
    <x v="5"/>
    <x v="5"/>
    <x v="30"/>
    <x v="30"/>
    <x v="9"/>
    <n v="10"/>
    <s v="Under 15 years"/>
    <n v="1.2"/>
    <m/>
    <s v="*"/>
  </r>
  <r>
    <s v="Drug overdose death rates"/>
    <x v="3"/>
    <n v="3"/>
    <x v="1"/>
    <n v="2"/>
    <x v="5"/>
    <x v="5"/>
    <x v="30"/>
    <x v="30"/>
    <x v="10"/>
    <n v="11"/>
    <s v="Under 15 years"/>
    <n v="1.2"/>
    <m/>
    <s v="*"/>
  </r>
  <r>
    <s v="Drug overdose death rates"/>
    <x v="3"/>
    <n v="3"/>
    <x v="1"/>
    <n v="2"/>
    <x v="5"/>
    <x v="5"/>
    <x v="30"/>
    <x v="30"/>
    <x v="11"/>
    <n v="12"/>
    <s v="Under 15 years"/>
    <n v="1.2"/>
    <m/>
    <s v="*"/>
  </r>
  <r>
    <s v="Drug overdose death rates"/>
    <x v="3"/>
    <n v="3"/>
    <x v="1"/>
    <n v="2"/>
    <x v="5"/>
    <x v="5"/>
    <x v="30"/>
    <x v="30"/>
    <x v="12"/>
    <n v="13"/>
    <s v="Under 15 years"/>
    <n v="1.2"/>
    <m/>
    <s v="*"/>
  </r>
  <r>
    <s v="Drug overdose death rates"/>
    <x v="3"/>
    <n v="3"/>
    <x v="1"/>
    <n v="2"/>
    <x v="5"/>
    <x v="5"/>
    <x v="30"/>
    <x v="30"/>
    <x v="13"/>
    <n v="14"/>
    <s v="Under 15 years"/>
    <n v="1.2"/>
    <m/>
    <s v="*"/>
  </r>
  <r>
    <s v="Drug overdose death rates"/>
    <x v="3"/>
    <n v="3"/>
    <x v="1"/>
    <n v="2"/>
    <x v="5"/>
    <x v="5"/>
    <x v="30"/>
    <x v="30"/>
    <x v="14"/>
    <n v="15"/>
    <s v="Under 15 years"/>
    <n v="1.2"/>
    <m/>
    <s v="*"/>
  </r>
  <r>
    <s v="Drug overdose death rates"/>
    <x v="3"/>
    <n v="3"/>
    <x v="1"/>
    <n v="2"/>
    <x v="5"/>
    <x v="5"/>
    <x v="30"/>
    <x v="30"/>
    <x v="15"/>
    <n v="16"/>
    <s v="Under 15 years"/>
    <n v="1.2"/>
    <m/>
    <s v="*"/>
  </r>
  <r>
    <s v="Drug overdose death rates"/>
    <x v="3"/>
    <n v="3"/>
    <x v="1"/>
    <n v="2"/>
    <x v="5"/>
    <x v="5"/>
    <x v="30"/>
    <x v="30"/>
    <x v="16"/>
    <n v="17"/>
    <s v="Under 15 years"/>
    <n v="1.2"/>
    <m/>
    <s v="*"/>
  </r>
  <r>
    <s v="Drug overdose death rates"/>
    <x v="3"/>
    <n v="3"/>
    <x v="1"/>
    <n v="2"/>
    <x v="5"/>
    <x v="5"/>
    <x v="30"/>
    <x v="30"/>
    <x v="17"/>
    <n v="18"/>
    <s v="Under 15 years"/>
    <n v="1.2"/>
    <m/>
    <s v="*"/>
  </r>
  <r>
    <s v="Drug overdose death rates"/>
    <x v="3"/>
    <n v="3"/>
    <x v="1"/>
    <n v="2"/>
    <x v="5"/>
    <x v="5"/>
    <x v="30"/>
    <x v="30"/>
    <x v="18"/>
    <n v="19"/>
    <s v="Under 15 years"/>
    <n v="1.2"/>
    <m/>
    <s v="*"/>
  </r>
  <r>
    <s v="Drug overdose death rates"/>
    <x v="3"/>
    <n v="3"/>
    <x v="1"/>
    <n v="2"/>
    <x v="5"/>
    <x v="5"/>
    <x v="31"/>
    <x v="31"/>
    <x v="0"/>
    <n v="1"/>
    <s v="15-24 years"/>
    <n v="1.3"/>
    <n v="0.2"/>
    <m/>
  </r>
  <r>
    <s v="Drug overdose death rates"/>
    <x v="3"/>
    <n v="3"/>
    <x v="1"/>
    <n v="2"/>
    <x v="5"/>
    <x v="5"/>
    <x v="31"/>
    <x v="31"/>
    <x v="1"/>
    <n v="2"/>
    <s v="15-24 years"/>
    <n v="1.3"/>
    <n v="0.3"/>
    <m/>
  </r>
  <r>
    <s v="Drug overdose death rates"/>
    <x v="3"/>
    <n v="3"/>
    <x v="1"/>
    <n v="2"/>
    <x v="5"/>
    <x v="5"/>
    <x v="31"/>
    <x v="31"/>
    <x v="2"/>
    <n v="3"/>
    <s v="15-24 years"/>
    <n v="1.3"/>
    <n v="0.6"/>
    <m/>
  </r>
  <r>
    <s v="Drug overdose death rates"/>
    <x v="3"/>
    <n v="3"/>
    <x v="1"/>
    <n v="2"/>
    <x v="5"/>
    <x v="5"/>
    <x v="31"/>
    <x v="31"/>
    <x v="3"/>
    <n v="4"/>
    <s v="15-24 years"/>
    <n v="1.3"/>
    <n v="1.1000000000000001"/>
    <m/>
  </r>
  <r>
    <s v="Drug overdose death rates"/>
    <x v="3"/>
    <n v="3"/>
    <x v="1"/>
    <n v="2"/>
    <x v="5"/>
    <x v="5"/>
    <x v="31"/>
    <x v="31"/>
    <x v="4"/>
    <n v="5"/>
    <s v="15-24 years"/>
    <n v="1.3"/>
    <n v="1.7"/>
    <m/>
  </r>
  <r>
    <s v="Drug overdose death rates"/>
    <x v="3"/>
    <n v="3"/>
    <x v="1"/>
    <n v="2"/>
    <x v="5"/>
    <x v="5"/>
    <x v="31"/>
    <x v="31"/>
    <x v="5"/>
    <n v="6"/>
    <s v="15-24 years"/>
    <n v="1.3"/>
    <n v="2.2999999999999998"/>
    <m/>
  </r>
  <r>
    <s v="Drug overdose death rates"/>
    <x v="3"/>
    <n v="3"/>
    <x v="1"/>
    <n v="2"/>
    <x v="5"/>
    <x v="5"/>
    <x v="31"/>
    <x v="31"/>
    <x v="6"/>
    <n v="7"/>
    <s v="15-24 years"/>
    <n v="1.3"/>
    <n v="2.2000000000000002"/>
    <m/>
  </r>
  <r>
    <s v="Drug overdose death rates"/>
    <x v="3"/>
    <n v="3"/>
    <x v="1"/>
    <n v="2"/>
    <x v="5"/>
    <x v="5"/>
    <x v="31"/>
    <x v="31"/>
    <x v="7"/>
    <n v="8"/>
    <s v="15-24 years"/>
    <n v="1.3"/>
    <n v="3"/>
    <m/>
  </r>
  <r>
    <s v="Drug overdose death rates"/>
    <x v="3"/>
    <n v="3"/>
    <x v="1"/>
    <n v="2"/>
    <x v="5"/>
    <x v="5"/>
    <x v="31"/>
    <x v="31"/>
    <x v="8"/>
    <n v="9"/>
    <s v="15-24 years"/>
    <n v="1.3"/>
    <n v="3"/>
    <m/>
  </r>
  <r>
    <s v="Drug overdose death rates"/>
    <x v="3"/>
    <n v="3"/>
    <x v="1"/>
    <n v="2"/>
    <x v="5"/>
    <x v="5"/>
    <x v="31"/>
    <x v="31"/>
    <x v="9"/>
    <n v="10"/>
    <s v="15-24 years"/>
    <n v="1.3"/>
    <n v="2.5"/>
    <m/>
  </r>
  <r>
    <s v="Drug overdose death rates"/>
    <x v="3"/>
    <n v="3"/>
    <x v="1"/>
    <n v="2"/>
    <x v="5"/>
    <x v="5"/>
    <x v="31"/>
    <x v="31"/>
    <x v="10"/>
    <n v="11"/>
    <s v="15-24 years"/>
    <n v="1.3"/>
    <n v="2.2000000000000002"/>
    <m/>
  </r>
  <r>
    <s v="Drug overdose death rates"/>
    <x v="3"/>
    <n v="3"/>
    <x v="1"/>
    <n v="2"/>
    <x v="5"/>
    <x v="5"/>
    <x v="31"/>
    <x v="31"/>
    <x v="11"/>
    <n v="12"/>
    <s v="15-24 years"/>
    <n v="1.3"/>
    <n v="1.9"/>
    <m/>
  </r>
  <r>
    <s v="Drug overdose death rates"/>
    <x v="3"/>
    <n v="3"/>
    <x v="1"/>
    <n v="2"/>
    <x v="5"/>
    <x v="5"/>
    <x v="31"/>
    <x v="31"/>
    <x v="12"/>
    <n v="13"/>
    <s v="15-24 years"/>
    <n v="1.3"/>
    <n v="1.7"/>
    <m/>
  </r>
  <r>
    <s v="Drug overdose death rates"/>
    <x v="3"/>
    <n v="3"/>
    <x v="1"/>
    <n v="2"/>
    <x v="5"/>
    <x v="5"/>
    <x v="31"/>
    <x v="31"/>
    <x v="13"/>
    <n v="14"/>
    <s v="15-24 years"/>
    <n v="1.3"/>
    <n v="1.2"/>
    <m/>
  </r>
  <r>
    <s v="Drug overdose death rates"/>
    <x v="3"/>
    <n v="3"/>
    <x v="1"/>
    <n v="2"/>
    <x v="5"/>
    <x v="5"/>
    <x v="31"/>
    <x v="31"/>
    <x v="14"/>
    <n v="15"/>
    <s v="15-24 years"/>
    <n v="1.3"/>
    <n v="0.9"/>
    <m/>
  </r>
  <r>
    <s v="Drug overdose death rates"/>
    <x v="3"/>
    <n v="3"/>
    <x v="1"/>
    <n v="2"/>
    <x v="5"/>
    <x v="5"/>
    <x v="31"/>
    <x v="31"/>
    <x v="15"/>
    <n v="16"/>
    <s v="15-24 years"/>
    <n v="1.3"/>
    <n v="0.8"/>
    <m/>
  </r>
  <r>
    <s v="Drug overdose death rates"/>
    <x v="3"/>
    <n v="3"/>
    <x v="1"/>
    <n v="2"/>
    <x v="5"/>
    <x v="5"/>
    <x v="31"/>
    <x v="31"/>
    <x v="16"/>
    <n v="17"/>
    <s v="15-24 years"/>
    <n v="1.3"/>
    <n v="0.7"/>
    <m/>
  </r>
  <r>
    <s v="Drug overdose death rates"/>
    <x v="3"/>
    <n v="3"/>
    <x v="1"/>
    <n v="2"/>
    <x v="5"/>
    <x v="5"/>
    <x v="31"/>
    <x v="31"/>
    <x v="17"/>
    <n v="18"/>
    <s v="15-24 years"/>
    <n v="1.3"/>
    <n v="0.6"/>
    <m/>
  </r>
  <r>
    <s v="Drug overdose death rates"/>
    <x v="3"/>
    <n v="3"/>
    <x v="1"/>
    <n v="2"/>
    <x v="5"/>
    <x v="5"/>
    <x v="31"/>
    <x v="31"/>
    <x v="18"/>
    <n v="19"/>
    <s v="15-24 years"/>
    <n v="1.3"/>
    <n v="0.5"/>
    <m/>
  </r>
  <r>
    <s v="Drug overdose death rates"/>
    <x v="3"/>
    <n v="3"/>
    <x v="1"/>
    <n v="2"/>
    <x v="5"/>
    <x v="5"/>
    <x v="32"/>
    <x v="32"/>
    <x v="0"/>
    <n v="1"/>
    <s v="25-34 years"/>
    <n v="1.4"/>
    <n v="0.5"/>
    <m/>
  </r>
  <r>
    <s v="Drug overdose death rates"/>
    <x v="3"/>
    <n v="3"/>
    <x v="1"/>
    <n v="2"/>
    <x v="5"/>
    <x v="5"/>
    <x v="32"/>
    <x v="32"/>
    <x v="1"/>
    <n v="2"/>
    <s v="25-34 years"/>
    <n v="1.4"/>
    <n v="0.6"/>
    <m/>
  </r>
  <r>
    <s v="Drug overdose death rates"/>
    <x v="3"/>
    <n v="3"/>
    <x v="1"/>
    <n v="2"/>
    <x v="5"/>
    <x v="5"/>
    <x v="32"/>
    <x v="32"/>
    <x v="2"/>
    <n v="3"/>
    <s v="25-34 years"/>
    <n v="1.4"/>
    <n v="0.9"/>
    <m/>
  </r>
  <r>
    <s v="Drug overdose death rates"/>
    <x v="3"/>
    <n v="3"/>
    <x v="1"/>
    <n v="2"/>
    <x v="5"/>
    <x v="5"/>
    <x v="32"/>
    <x v="32"/>
    <x v="3"/>
    <n v="4"/>
    <s v="25-34 years"/>
    <n v="1.4"/>
    <n v="1.6"/>
    <m/>
  </r>
  <r>
    <s v="Drug overdose death rates"/>
    <x v="3"/>
    <n v="3"/>
    <x v="1"/>
    <n v="2"/>
    <x v="5"/>
    <x v="5"/>
    <x v="32"/>
    <x v="32"/>
    <x v="4"/>
    <n v="5"/>
    <s v="25-34 years"/>
    <n v="1.4"/>
    <n v="1.8"/>
    <m/>
  </r>
  <r>
    <s v="Drug overdose death rates"/>
    <x v="3"/>
    <n v="3"/>
    <x v="1"/>
    <n v="2"/>
    <x v="5"/>
    <x v="5"/>
    <x v="32"/>
    <x v="32"/>
    <x v="5"/>
    <n v="6"/>
    <s v="25-34 years"/>
    <n v="1.4"/>
    <n v="2.9"/>
    <m/>
  </r>
  <r>
    <s v="Drug overdose death rates"/>
    <x v="3"/>
    <n v="3"/>
    <x v="1"/>
    <n v="2"/>
    <x v="5"/>
    <x v="5"/>
    <x v="32"/>
    <x v="32"/>
    <x v="6"/>
    <n v="7"/>
    <s v="25-34 years"/>
    <n v="1.4"/>
    <n v="3.4"/>
    <m/>
  </r>
  <r>
    <s v="Drug overdose death rates"/>
    <x v="3"/>
    <n v="3"/>
    <x v="1"/>
    <n v="2"/>
    <x v="5"/>
    <x v="5"/>
    <x v="32"/>
    <x v="32"/>
    <x v="7"/>
    <n v="8"/>
    <s v="25-34 years"/>
    <n v="1.4"/>
    <n v="4.5"/>
    <m/>
  </r>
  <r>
    <s v="Drug overdose death rates"/>
    <x v="3"/>
    <n v="3"/>
    <x v="1"/>
    <n v="2"/>
    <x v="5"/>
    <x v="5"/>
    <x v="32"/>
    <x v="32"/>
    <x v="8"/>
    <n v="9"/>
    <s v="25-34 years"/>
    <n v="1.4"/>
    <n v="4.8"/>
    <m/>
  </r>
  <r>
    <s v="Drug overdose death rates"/>
    <x v="3"/>
    <n v="3"/>
    <x v="1"/>
    <n v="2"/>
    <x v="5"/>
    <x v="5"/>
    <x v="32"/>
    <x v="32"/>
    <x v="9"/>
    <n v="10"/>
    <s v="25-34 years"/>
    <n v="1.4"/>
    <n v="4.0999999999999996"/>
    <m/>
  </r>
  <r>
    <s v="Drug overdose death rates"/>
    <x v="3"/>
    <n v="3"/>
    <x v="1"/>
    <n v="2"/>
    <x v="5"/>
    <x v="5"/>
    <x v="32"/>
    <x v="32"/>
    <x v="10"/>
    <n v="11"/>
    <s v="25-34 years"/>
    <n v="1.4"/>
    <n v="3.8"/>
    <m/>
  </r>
  <r>
    <s v="Drug overdose death rates"/>
    <x v="3"/>
    <n v="3"/>
    <x v="1"/>
    <n v="2"/>
    <x v="5"/>
    <x v="5"/>
    <x v="32"/>
    <x v="32"/>
    <x v="11"/>
    <n v="12"/>
    <s v="25-34 years"/>
    <n v="1.4"/>
    <n v="4"/>
    <m/>
  </r>
  <r>
    <s v="Drug overdose death rates"/>
    <x v="3"/>
    <n v="3"/>
    <x v="1"/>
    <n v="2"/>
    <x v="5"/>
    <x v="5"/>
    <x v="32"/>
    <x v="32"/>
    <x v="12"/>
    <n v="13"/>
    <s v="25-34 years"/>
    <n v="1.4"/>
    <n v="3.5"/>
    <m/>
  </r>
  <r>
    <s v="Drug overdose death rates"/>
    <x v="3"/>
    <n v="3"/>
    <x v="1"/>
    <n v="2"/>
    <x v="5"/>
    <x v="5"/>
    <x v="32"/>
    <x v="32"/>
    <x v="13"/>
    <n v="14"/>
    <s v="25-34 years"/>
    <n v="1.4"/>
    <n v="3.2"/>
    <m/>
  </r>
  <r>
    <s v="Drug overdose death rates"/>
    <x v="3"/>
    <n v="3"/>
    <x v="1"/>
    <n v="2"/>
    <x v="5"/>
    <x v="5"/>
    <x v="32"/>
    <x v="32"/>
    <x v="14"/>
    <n v="15"/>
    <s v="25-34 years"/>
    <n v="1.4"/>
    <n v="2.6"/>
    <m/>
  </r>
  <r>
    <s v="Drug overdose death rates"/>
    <x v="3"/>
    <n v="3"/>
    <x v="1"/>
    <n v="2"/>
    <x v="5"/>
    <x v="5"/>
    <x v="32"/>
    <x v="32"/>
    <x v="15"/>
    <n v="16"/>
    <s v="25-34 years"/>
    <n v="1.4"/>
    <n v="2.4"/>
    <m/>
  </r>
  <r>
    <s v="Drug overdose death rates"/>
    <x v="3"/>
    <n v="3"/>
    <x v="1"/>
    <n v="2"/>
    <x v="5"/>
    <x v="5"/>
    <x v="32"/>
    <x v="32"/>
    <x v="16"/>
    <n v="17"/>
    <s v="25-34 years"/>
    <n v="1.4"/>
    <n v="2.2000000000000002"/>
    <m/>
  </r>
  <r>
    <s v="Drug overdose death rates"/>
    <x v="3"/>
    <n v="3"/>
    <x v="1"/>
    <n v="2"/>
    <x v="5"/>
    <x v="5"/>
    <x v="32"/>
    <x v="32"/>
    <x v="17"/>
    <n v="18"/>
    <s v="25-34 years"/>
    <n v="1.4"/>
    <n v="2.2000000000000002"/>
    <m/>
  </r>
  <r>
    <s v="Drug overdose death rates"/>
    <x v="3"/>
    <n v="3"/>
    <x v="1"/>
    <n v="2"/>
    <x v="5"/>
    <x v="5"/>
    <x v="32"/>
    <x v="32"/>
    <x v="18"/>
    <n v="19"/>
    <s v="25-34 years"/>
    <n v="1.4"/>
    <n v="1.8"/>
    <m/>
  </r>
  <r>
    <s v="Drug overdose death rates"/>
    <x v="3"/>
    <n v="3"/>
    <x v="1"/>
    <n v="2"/>
    <x v="5"/>
    <x v="5"/>
    <x v="33"/>
    <x v="33"/>
    <x v="0"/>
    <n v="1"/>
    <s v="35-44 years"/>
    <n v="1.5"/>
    <n v="1"/>
    <m/>
  </r>
  <r>
    <s v="Drug overdose death rates"/>
    <x v="3"/>
    <n v="3"/>
    <x v="1"/>
    <n v="2"/>
    <x v="5"/>
    <x v="5"/>
    <x v="33"/>
    <x v="33"/>
    <x v="1"/>
    <n v="2"/>
    <s v="35-44 years"/>
    <n v="1.5"/>
    <n v="1.1000000000000001"/>
    <m/>
  </r>
  <r>
    <s v="Drug overdose death rates"/>
    <x v="3"/>
    <n v="3"/>
    <x v="1"/>
    <n v="2"/>
    <x v="5"/>
    <x v="5"/>
    <x v="33"/>
    <x v="33"/>
    <x v="2"/>
    <n v="3"/>
    <s v="35-44 years"/>
    <n v="1.5"/>
    <n v="1.5"/>
    <m/>
  </r>
  <r>
    <s v="Drug overdose death rates"/>
    <x v="3"/>
    <n v="3"/>
    <x v="1"/>
    <n v="2"/>
    <x v="5"/>
    <x v="5"/>
    <x v="33"/>
    <x v="33"/>
    <x v="3"/>
    <n v="4"/>
    <s v="35-44 years"/>
    <n v="1.5"/>
    <n v="2.1"/>
    <m/>
  </r>
  <r>
    <s v="Drug overdose death rates"/>
    <x v="3"/>
    <n v="3"/>
    <x v="1"/>
    <n v="2"/>
    <x v="5"/>
    <x v="5"/>
    <x v="33"/>
    <x v="33"/>
    <x v="4"/>
    <n v="5"/>
    <s v="35-44 years"/>
    <n v="1.5"/>
    <n v="2.6"/>
    <m/>
  </r>
  <r>
    <s v="Drug overdose death rates"/>
    <x v="3"/>
    <n v="3"/>
    <x v="1"/>
    <n v="2"/>
    <x v="5"/>
    <x v="5"/>
    <x v="33"/>
    <x v="33"/>
    <x v="5"/>
    <n v="6"/>
    <s v="35-44 years"/>
    <n v="1.5"/>
    <n v="3.1"/>
    <m/>
  </r>
  <r>
    <s v="Drug overdose death rates"/>
    <x v="3"/>
    <n v="3"/>
    <x v="1"/>
    <n v="2"/>
    <x v="5"/>
    <x v="5"/>
    <x v="33"/>
    <x v="33"/>
    <x v="6"/>
    <n v="7"/>
    <s v="35-44 years"/>
    <n v="1.5"/>
    <n v="3.5"/>
    <m/>
  </r>
  <r>
    <s v="Drug overdose death rates"/>
    <x v="3"/>
    <n v="3"/>
    <x v="1"/>
    <n v="2"/>
    <x v="5"/>
    <x v="5"/>
    <x v="33"/>
    <x v="33"/>
    <x v="7"/>
    <n v="8"/>
    <s v="35-44 years"/>
    <n v="1.5"/>
    <n v="4"/>
    <m/>
  </r>
  <r>
    <s v="Drug overdose death rates"/>
    <x v="3"/>
    <n v="3"/>
    <x v="1"/>
    <n v="2"/>
    <x v="5"/>
    <x v="5"/>
    <x v="33"/>
    <x v="33"/>
    <x v="8"/>
    <n v="9"/>
    <s v="35-44 years"/>
    <n v="1.5"/>
    <n v="3.7"/>
    <m/>
  </r>
  <r>
    <s v="Drug overdose death rates"/>
    <x v="3"/>
    <n v="3"/>
    <x v="1"/>
    <n v="2"/>
    <x v="5"/>
    <x v="5"/>
    <x v="33"/>
    <x v="33"/>
    <x v="9"/>
    <n v="10"/>
    <s v="35-44 years"/>
    <n v="1.5"/>
    <n v="3.2"/>
    <m/>
  </r>
  <r>
    <s v="Drug overdose death rates"/>
    <x v="3"/>
    <n v="3"/>
    <x v="1"/>
    <n v="2"/>
    <x v="5"/>
    <x v="5"/>
    <x v="33"/>
    <x v="33"/>
    <x v="10"/>
    <n v="11"/>
    <s v="35-44 years"/>
    <n v="1.5"/>
    <n v="3.2"/>
    <m/>
  </r>
  <r>
    <s v="Drug overdose death rates"/>
    <x v="3"/>
    <n v="3"/>
    <x v="1"/>
    <n v="2"/>
    <x v="5"/>
    <x v="5"/>
    <x v="33"/>
    <x v="33"/>
    <x v="11"/>
    <n v="12"/>
    <s v="35-44 years"/>
    <n v="1.5"/>
    <n v="2.9"/>
    <m/>
  </r>
  <r>
    <s v="Drug overdose death rates"/>
    <x v="3"/>
    <n v="3"/>
    <x v="1"/>
    <n v="2"/>
    <x v="5"/>
    <x v="5"/>
    <x v="33"/>
    <x v="33"/>
    <x v="12"/>
    <n v="13"/>
    <s v="35-44 years"/>
    <n v="1.5"/>
    <n v="3"/>
    <m/>
  </r>
  <r>
    <s v="Drug overdose death rates"/>
    <x v="3"/>
    <n v="3"/>
    <x v="1"/>
    <n v="2"/>
    <x v="5"/>
    <x v="5"/>
    <x v="33"/>
    <x v="33"/>
    <x v="13"/>
    <n v="14"/>
    <s v="35-44 years"/>
    <n v="1.5"/>
    <n v="2.7"/>
    <m/>
  </r>
  <r>
    <s v="Drug overdose death rates"/>
    <x v="3"/>
    <n v="3"/>
    <x v="1"/>
    <n v="2"/>
    <x v="5"/>
    <x v="5"/>
    <x v="33"/>
    <x v="33"/>
    <x v="14"/>
    <n v="15"/>
    <s v="35-44 years"/>
    <n v="1.5"/>
    <n v="2.2999999999999998"/>
    <m/>
  </r>
  <r>
    <s v="Drug overdose death rates"/>
    <x v="3"/>
    <n v="3"/>
    <x v="1"/>
    <n v="2"/>
    <x v="5"/>
    <x v="5"/>
    <x v="33"/>
    <x v="33"/>
    <x v="15"/>
    <n v="16"/>
    <s v="35-44 years"/>
    <n v="1.5"/>
    <n v="2.2000000000000002"/>
    <m/>
  </r>
  <r>
    <s v="Drug overdose death rates"/>
    <x v="3"/>
    <n v="3"/>
    <x v="1"/>
    <n v="2"/>
    <x v="5"/>
    <x v="5"/>
    <x v="33"/>
    <x v="33"/>
    <x v="16"/>
    <n v="17"/>
    <s v="35-44 years"/>
    <n v="1.5"/>
    <n v="2.1"/>
    <m/>
  </r>
  <r>
    <s v="Drug overdose death rates"/>
    <x v="3"/>
    <n v="3"/>
    <x v="1"/>
    <n v="2"/>
    <x v="5"/>
    <x v="5"/>
    <x v="33"/>
    <x v="33"/>
    <x v="17"/>
    <n v="18"/>
    <s v="35-44 years"/>
    <n v="1.5"/>
    <n v="2.4"/>
    <m/>
  </r>
  <r>
    <s v="Drug overdose death rates"/>
    <x v="3"/>
    <n v="3"/>
    <x v="1"/>
    <n v="2"/>
    <x v="5"/>
    <x v="5"/>
    <x v="33"/>
    <x v="33"/>
    <x v="18"/>
    <n v="19"/>
    <s v="35-44 years"/>
    <n v="1.5"/>
    <n v="2"/>
    <m/>
  </r>
  <r>
    <s v="Drug overdose death rates"/>
    <x v="3"/>
    <n v="3"/>
    <x v="1"/>
    <n v="2"/>
    <x v="5"/>
    <x v="5"/>
    <x v="34"/>
    <x v="34"/>
    <x v="0"/>
    <n v="1"/>
    <s v="45-54 years"/>
    <n v="1.6"/>
    <n v="0.7"/>
    <m/>
  </r>
  <r>
    <s v="Drug overdose death rates"/>
    <x v="3"/>
    <n v="3"/>
    <x v="1"/>
    <n v="2"/>
    <x v="5"/>
    <x v="5"/>
    <x v="34"/>
    <x v="34"/>
    <x v="1"/>
    <n v="2"/>
    <s v="45-54 years"/>
    <n v="1.6"/>
    <n v="0.9"/>
    <m/>
  </r>
  <r>
    <s v="Drug overdose death rates"/>
    <x v="3"/>
    <n v="3"/>
    <x v="1"/>
    <n v="2"/>
    <x v="5"/>
    <x v="5"/>
    <x v="34"/>
    <x v="34"/>
    <x v="2"/>
    <n v="3"/>
    <s v="45-54 years"/>
    <n v="1.6"/>
    <n v="1.4"/>
    <m/>
  </r>
  <r>
    <s v="Drug overdose death rates"/>
    <x v="3"/>
    <n v="3"/>
    <x v="1"/>
    <n v="2"/>
    <x v="5"/>
    <x v="5"/>
    <x v="34"/>
    <x v="34"/>
    <x v="3"/>
    <n v="4"/>
    <s v="45-54 years"/>
    <n v="1.6"/>
    <n v="2.1"/>
    <m/>
  </r>
  <r>
    <s v="Drug overdose death rates"/>
    <x v="3"/>
    <n v="3"/>
    <x v="1"/>
    <n v="2"/>
    <x v="5"/>
    <x v="5"/>
    <x v="34"/>
    <x v="34"/>
    <x v="4"/>
    <n v="5"/>
    <s v="45-54 years"/>
    <n v="1.6"/>
    <n v="2.6"/>
    <m/>
  </r>
  <r>
    <s v="Drug overdose death rates"/>
    <x v="3"/>
    <n v="3"/>
    <x v="1"/>
    <n v="2"/>
    <x v="5"/>
    <x v="5"/>
    <x v="34"/>
    <x v="34"/>
    <x v="5"/>
    <n v="6"/>
    <s v="45-54 years"/>
    <n v="1.6"/>
    <n v="3"/>
    <m/>
  </r>
  <r>
    <s v="Drug overdose death rates"/>
    <x v="3"/>
    <n v="3"/>
    <x v="1"/>
    <n v="2"/>
    <x v="5"/>
    <x v="5"/>
    <x v="34"/>
    <x v="34"/>
    <x v="6"/>
    <n v="7"/>
    <s v="45-54 years"/>
    <n v="1.6"/>
    <n v="3.7"/>
    <m/>
  </r>
  <r>
    <s v="Drug overdose death rates"/>
    <x v="3"/>
    <n v="3"/>
    <x v="1"/>
    <n v="2"/>
    <x v="5"/>
    <x v="5"/>
    <x v="34"/>
    <x v="34"/>
    <x v="7"/>
    <n v="8"/>
    <s v="45-54 years"/>
    <n v="1.6"/>
    <n v="4.3"/>
    <m/>
  </r>
  <r>
    <s v="Drug overdose death rates"/>
    <x v="3"/>
    <n v="3"/>
    <x v="1"/>
    <n v="2"/>
    <x v="5"/>
    <x v="5"/>
    <x v="34"/>
    <x v="34"/>
    <x v="8"/>
    <n v="9"/>
    <s v="45-54 years"/>
    <n v="1.6"/>
    <n v="4.0999999999999996"/>
    <m/>
  </r>
  <r>
    <s v="Drug overdose death rates"/>
    <x v="3"/>
    <n v="3"/>
    <x v="1"/>
    <n v="2"/>
    <x v="5"/>
    <x v="5"/>
    <x v="34"/>
    <x v="34"/>
    <x v="9"/>
    <n v="10"/>
    <s v="45-54 years"/>
    <n v="1.6"/>
    <n v="3.9"/>
    <m/>
  </r>
  <r>
    <s v="Drug overdose death rates"/>
    <x v="3"/>
    <n v="3"/>
    <x v="1"/>
    <n v="2"/>
    <x v="5"/>
    <x v="5"/>
    <x v="34"/>
    <x v="34"/>
    <x v="10"/>
    <n v="11"/>
    <s v="45-54 years"/>
    <n v="1.6"/>
    <n v="3.3"/>
    <m/>
  </r>
  <r>
    <s v="Drug overdose death rates"/>
    <x v="3"/>
    <n v="3"/>
    <x v="1"/>
    <n v="2"/>
    <x v="5"/>
    <x v="5"/>
    <x v="34"/>
    <x v="34"/>
    <x v="11"/>
    <n v="12"/>
    <s v="45-54 years"/>
    <n v="1.6"/>
    <n v="3.2"/>
    <m/>
  </r>
  <r>
    <s v="Drug overdose death rates"/>
    <x v="3"/>
    <n v="3"/>
    <x v="1"/>
    <n v="2"/>
    <x v="5"/>
    <x v="5"/>
    <x v="34"/>
    <x v="34"/>
    <x v="12"/>
    <n v="13"/>
    <s v="45-54 years"/>
    <n v="1.6"/>
    <n v="3"/>
    <m/>
  </r>
  <r>
    <s v="Drug overdose death rates"/>
    <x v="3"/>
    <n v="3"/>
    <x v="1"/>
    <n v="2"/>
    <x v="5"/>
    <x v="5"/>
    <x v="34"/>
    <x v="34"/>
    <x v="13"/>
    <n v="14"/>
    <s v="45-54 years"/>
    <n v="1.6"/>
    <n v="2.5"/>
    <m/>
  </r>
  <r>
    <s v="Drug overdose death rates"/>
    <x v="3"/>
    <n v="3"/>
    <x v="1"/>
    <n v="2"/>
    <x v="5"/>
    <x v="5"/>
    <x v="34"/>
    <x v="34"/>
    <x v="14"/>
    <n v="15"/>
    <s v="45-54 years"/>
    <n v="1.6"/>
    <n v="2.2999999999999998"/>
    <m/>
  </r>
  <r>
    <s v="Drug overdose death rates"/>
    <x v="3"/>
    <n v="3"/>
    <x v="1"/>
    <n v="2"/>
    <x v="5"/>
    <x v="5"/>
    <x v="34"/>
    <x v="34"/>
    <x v="15"/>
    <n v="16"/>
    <s v="45-54 years"/>
    <n v="1.6"/>
    <n v="2.1"/>
    <m/>
  </r>
  <r>
    <s v="Drug overdose death rates"/>
    <x v="3"/>
    <n v="3"/>
    <x v="1"/>
    <n v="2"/>
    <x v="5"/>
    <x v="5"/>
    <x v="34"/>
    <x v="34"/>
    <x v="16"/>
    <n v="17"/>
    <s v="45-54 years"/>
    <n v="1.6"/>
    <n v="2"/>
    <m/>
  </r>
  <r>
    <s v="Drug overdose death rates"/>
    <x v="3"/>
    <n v="3"/>
    <x v="1"/>
    <n v="2"/>
    <x v="5"/>
    <x v="5"/>
    <x v="34"/>
    <x v="34"/>
    <x v="17"/>
    <n v="18"/>
    <s v="45-54 years"/>
    <n v="1.6"/>
    <n v="2"/>
    <m/>
  </r>
  <r>
    <s v="Drug overdose death rates"/>
    <x v="3"/>
    <n v="3"/>
    <x v="1"/>
    <n v="2"/>
    <x v="5"/>
    <x v="5"/>
    <x v="34"/>
    <x v="34"/>
    <x v="18"/>
    <n v="19"/>
    <s v="45-54 years"/>
    <n v="1.6"/>
    <n v="2"/>
    <m/>
  </r>
  <r>
    <s v="Drug overdose death rates"/>
    <x v="3"/>
    <n v="3"/>
    <x v="1"/>
    <n v="2"/>
    <x v="5"/>
    <x v="5"/>
    <x v="35"/>
    <x v="35"/>
    <x v="0"/>
    <n v="1"/>
    <s v="55-64 years"/>
    <n v="1.7"/>
    <m/>
    <s v="*"/>
  </r>
  <r>
    <s v="Drug overdose death rates"/>
    <x v="3"/>
    <n v="3"/>
    <x v="1"/>
    <n v="2"/>
    <x v="5"/>
    <x v="5"/>
    <x v="35"/>
    <x v="35"/>
    <x v="1"/>
    <n v="2"/>
    <s v="55-64 years"/>
    <n v="1.7"/>
    <n v="0.2"/>
    <m/>
  </r>
  <r>
    <s v="Drug overdose death rates"/>
    <x v="3"/>
    <n v="3"/>
    <x v="1"/>
    <n v="2"/>
    <x v="5"/>
    <x v="5"/>
    <x v="35"/>
    <x v="35"/>
    <x v="2"/>
    <n v="3"/>
    <s v="55-64 years"/>
    <n v="1.7"/>
    <n v="0.4"/>
    <m/>
  </r>
  <r>
    <s v="Drug overdose death rates"/>
    <x v="3"/>
    <n v="3"/>
    <x v="1"/>
    <n v="2"/>
    <x v="5"/>
    <x v="5"/>
    <x v="35"/>
    <x v="35"/>
    <x v="3"/>
    <n v="4"/>
    <s v="55-64 years"/>
    <n v="1.7"/>
    <n v="0.5"/>
    <m/>
  </r>
  <r>
    <s v="Drug overdose death rates"/>
    <x v="3"/>
    <n v="3"/>
    <x v="1"/>
    <n v="2"/>
    <x v="5"/>
    <x v="5"/>
    <x v="35"/>
    <x v="35"/>
    <x v="4"/>
    <n v="5"/>
    <s v="55-64 years"/>
    <n v="1.7"/>
    <n v="0.7"/>
    <m/>
  </r>
  <r>
    <s v="Drug overdose death rates"/>
    <x v="3"/>
    <n v="3"/>
    <x v="1"/>
    <n v="2"/>
    <x v="5"/>
    <x v="5"/>
    <x v="35"/>
    <x v="35"/>
    <x v="5"/>
    <n v="6"/>
    <s v="55-64 years"/>
    <n v="1.7"/>
    <n v="0.8"/>
    <m/>
  </r>
  <r>
    <s v="Drug overdose death rates"/>
    <x v="3"/>
    <n v="3"/>
    <x v="1"/>
    <n v="2"/>
    <x v="5"/>
    <x v="5"/>
    <x v="35"/>
    <x v="35"/>
    <x v="6"/>
    <n v="7"/>
    <s v="55-64 years"/>
    <n v="1.7"/>
    <n v="1.3"/>
    <m/>
  </r>
  <r>
    <s v="Drug overdose death rates"/>
    <x v="3"/>
    <n v="3"/>
    <x v="1"/>
    <n v="2"/>
    <x v="5"/>
    <x v="5"/>
    <x v="35"/>
    <x v="35"/>
    <x v="7"/>
    <n v="8"/>
    <s v="55-64 years"/>
    <n v="1.7"/>
    <n v="1.4"/>
    <m/>
  </r>
  <r>
    <s v="Drug overdose death rates"/>
    <x v="3"/>
    <n v="3"/>
    <x v="1"/>
    <n v="2"/>
    <x v="5"/>
    <x v="5"/>
    <x v="35"/>
    <x v="35"/>
    <x v="8"/>
    <n v="9"/>
    <s v="55-64 years"/>
    <n v="1.7"/>
    <n v="1.7"/>
    <m/>
  </r>
  <r>
    <s v="Drug overdose death rates"/>
    <x v="3"/>
    <n v="3"/>
    <x v="1"/>
    <n v="2"/>
    <x v="5"/>
    <x v="5"/>
    <x v="35"/>
    <x v="35"/>
    <x v="9"/>
    <n v="10"/>
    <s v="55-64 years"/>
    <n v="1.7"/>
    <n v="1.5"/>
    <m/>
  </r>
  <r>
    <s v="Drug overdose death rates"/>
    <x v="3"/>
    <n v="3"/>
    <x v="1"/>
    <n v="2"/>
    <x v="5"/>
    <x v="5"/>
    <x v="35"/>
    <x v="35"/>
    <x v="10"/>
    <n v="11"/>
    <s v="55-64 years"/>
    <n v="1.7"/>
    <n v="1.9"/>
    <m/>
  </r>
  <r>
    <s v="Drug overdose death rates"/>
    <x v="3"/>
    <n v="3"/>
    <x v="1"/>
    <n v="2"/>
    <x v="5"/>
    <x v="5"/>
    <x v="35"/>
    <x v="35"/>
    <x v="11"/>
    <n v="12"/>
    <s v="55-64 years"/>
    <n v="1.7"/>
    <n v="1.9"/>
    <m/>
  </r>
  <r>
    <s v="Drug overdose death rates"/>
    <x v="3"/>
    <n v="3"/>
    <x v="1"/>
    <n v="2"/>
    <x v="5"/>
    <x v="5"/>
    <x v="35"/>
    <x v="35"/>
    <x v="12"/>
    <n v="13"/>
    <s v="55-64 years"/>
    <n v="1.7"/>
    <n v="1.7"/>
    <m/>
  </r>
  <r>
    <s v="Drug overdose death rates"/>
    <x v="3"/>
    <n v="3"/>
    <x v="1"/>
    <n v="2"/>
    <x v="5"/>
    <x v="5"/>
    <x v="35"/>
    <x v="35"/>
    <x v="13"/>
    <n v="14"/>
    <s v="55-64 years"/>
    <n v="1.7"/>
    <n v="1.9"/>
    <m/>
  </r>
  <r>
    <s v="Drug overdose death rates"/>
    <x v="3"/>
    <n v="3"/>
    <x v="1"/>
    <n v="2"/>
    <x v="5"/>
    <x v="5"/>
    <x v="35"/>
    <x v="35"/>
    <x v="14"/>
    <n v="15"/>
    <s v="55-64 years"/>
    <n v="1.7"/>
    <n v="1.8"/>
    <m/>
  </r>
  <r>
    <s v="Drug overdose death rates"/>
    <x v="3"/>
    <n v="3"/>
    <x v="1"/>
    <n v="2"/>
    <x v="5"/>
    <x v="5"/>
    <x v="35"/>
    <x v="35"/>
    <x v="15"/>
    <n v="16"/>
    <s v="55-64 years"/>
    <n v="1.7"/>
    <n v="1.9"/>
    <m/>
  </r>
  <r>
    <s v="Drug overdose death rates"/>
    <x v="3"/>
    <n v="3"/>
    <x v="1"/>
    <n v="2"/>
    <x v="5"/>
    <x v="5"/>
    <x v="35"/>
    <x v="35"/>
    <x v="16"/>
    <n v="17"/>
    <s v="55-64 years"/>
    <n v="1.7"/>
    <n v="1.8"/>
    <m/>
  </r>
  <r>
    <s v="Drug overdose death rates"/>
    <x v="3"/>
    <n v="3"/>
    <x v="1"/>
    <n v="2"/>
    <x v="5"/>
    <x v="5"/>
    <x v="35"/>
    <x v="35"/>
    <x v="17"/>
    <n v="18"/>
    <s v="55-64 years"/>
    <n v="1.7"/>
    <n v="2.1"/>
    <m/>
  </r>
  <r>
    <s v="Drug overdose death rates"/>
    <x v="3"/>
    <n v="3"/>
    <x v="1"/>
    <n v="2"/>
    <x v="5"/>
    <x v="5"/>
    <x v="35"/>
    <x v="35"/>
    <x v="18"/>
    <n v="19"/>
    <s v="55-64 years"/>
    <n v="1.7"/>
    <n v="2"/>
    <m/>
  </r>
  <r>
    <s v="Drug overdose death rates"/>
    <x v="3"/>
    <n v="3"/>
    <x v="1"/>
    <n v="2"/>
    <x v="5"/>
    <x v="5"/>
    <x v="36"/>
    <x v="36"/>
    <x v="0"/>
    <n v="1"/>
    <s v="65-74 years"/>
    <n v="1.8"/>
    <m/>
    <s v="*"/>
  </r>
  <r>
    <s v="Drug overdose death rates"/>
    <x v="3"/>
    <n v="3"/>
    <x v="1"/>
    <n v="2"/>
    <x v="5"/>
    <x v="5"/>
    <x v="36"/>
    <x v="36"/>
    <x v="1"/>
    <n v="2"/>
    <s v="65-74 years"/>
    <n v="1.8"/>
    <m/>
    <s v="*"/>
  </r>
  <r>
    <s v="Drug overdose death rates"/>
    <x v="3"/>
    <n v="3"/>
    <x v="1"/>
    <n v="2"/>
    <x v="5"/>
    <x v="5"/>
    <x v="36"/>
    <x v="36"/>
    <x v="2"/>
    <n v="3"/>
    <s v="65-74 years"/>
    <n v="1.8"/>
    <m/>
    <s v="*"/>
  </r>
  <r>
    <s v="Drug overdose death rates"/>
    <x v="3"/>
    <n v="3"/>
    <x v="1"/>
    <n v="2"/>
    <x v="5"/>
    <x v="5"/>
    <x v="36"/>
    <x v="36"/>
    <x v="3"/>
    <n v="4"/>
    <s v="65-74 years"/>
    <n v="1.8"/>
    <m/>
    <s v="*"/>
  </r>
  <r>
    <s v="Drug overdose death rates"/>
    <x v="3"/>
    <n v="3"/>
    <x v="1"/>
    <n v="2"/>
    <x v="5"/>
    <x v="5"/>
    <x v="36"/>
    <x v="36"/>
    <x v="4"/>
    <n v="5"/>
    <s v="65-74 years"/>
    <n v="1.8"/>
    <m/>
    <s v="*"/>
  </r>
  <r>
    <s v="Drug overdose death rates"/>
    <x v="3"/>
    <n v="3"/>
    <x v="1"/>
    <n v="2"/>
    <x v="5"/>
    <x v="5"/>
    <x v="36"/>
    <x v="36"/>
    <x v="5"/>
    <n v="6"/>
    <s v="65-74 years"/>
    <n v="1.8"/>
    <m/>
    <s v="*"/>
  </r>
  <r>
    <s v="Drug overdose death rates"/>
    <x v="3"/>
    <n v="3"/>
    <x v="1"/>
    <n v="2"/>
    <x v="5"/>
    <x v="5"/>
    <x v="36"/>
    <x v="36"/>
    <x v="6"/>
    <n v="7"/>
    <s v="65-74 years"/>
    <n v="1.8"/>
    <m/>
    <s v="*"/>
  </r>
  <r>
    <s v="Drug overdose death rates"/>
    <x v="3"/>
    <n v="3"/>
    <x v="1"/>
    <n v="2"/>
    <x v="5"/>
    <x v="5"/>
    <x v="36"/>
    <x v="36"/>
    <x v="7"/>
    <n v="8"/>
    <s v="65-74 years"/>
    <n v="1.8"/>
    <n v="0.3"/>
    <m/>
  </r>
  <r>
    <s v="Drug overdose death rates"/>
    <x v="3"/>
    <n v="3"/>
    <x v="1"/>
    <n v="2"/>
    <x v="5"/>
    <x v="5"/>
    <x v="36"/>
    <x v="36"/>
    <x v="8"/>
    <n v="9"/>
    <s v="65-74 years"/>
    <n v="1.8"/>
    <m/>
    <s v="*"/>
  </r>
  <r>
    <s v="Drug overdose death rates"/>
    <x v="3"/>
    <n v="3"/>
    <x v="1"/>
    <n v="2"/>
    <x v="5"/>
    <x v="5"/>
    <x v="36"/>
    <x v="36"/>
    <x v="9"/>
    <n v="10"/>
    <s v="65-74 years"/>
    <n v="1.8"/>
    <n v="0.3"/>
    <m/>
  </r>
  <r>
    <s v="Drug overdose death rates"/>
    <x v="3"/>
    <n v="3"/>
    <x v="1"/>
    <n v="2"/>
    <x v="5"/>
    <x v="5"/>
    <x v="36"/>
    <x v="36"/>
    <x v="10"/>
    <n v="11"/>
    <s v="65-74 years"/>
    <n v="1.8"/>
    <n v="0.4"/>
    <m/>
  </r>
  <r>
    <s v="Drug overdose death rates"/>
    <x v="3"/>
    <n v="3"/>
    <x v="1"/>
    <n v="2"/>
    <x v="5"/>
    <x v="5"/>
    <x v="36"/>
    <x v="36"/>
    <x v="11"/>
    <n v="12"/>
    <s v="65-74 years"/>
    <n v="1.8"/>
    <n v="0.2"/>
    <m/>
  </r>
  <r>
    <s v="Drug overdose death rates"/>
    <x v="3"/>
    <n v="3"/>
    <x v="1"/>
    <n v="2"/>
    <x v="5"/>
    <x v="5"/>
    <x v="36"/>
    <x v="36"/>
    <x v="12"/>
    <n v="13"/>
    <s v="65-74 years"/>
    <n v="1.8"/>
    <n v="0.3"/>
    <m/>
  </r>
  <r>
    <s v="Drug overdose death rates"/>
    <x v="3"/>
    <n v="3"/>
    <x v="1"/>
    <n v="2"/>
    <x v="5"/>
    <x v="5"/>
    <x v="36"/>
    <x v="36"/>
    <x v="13"/>
    <n v="14"/>
    <s v="65-74 years"/>
    <n v="1.8"/>
    <n v="0.3"/>
    <m/>
  </r>
  <r>
    <s v="Drug overdose death rates"/>
    <x v="3"/>
    <n v="3"/>
    <x v="1"/>
    <n v="2"/>
    <x v="5"/>
    <x v="5"/>
    <x v="36"/>
    <x v="36"/>
    <x v="14"/>
    <n v="15"/>
    <s v="65-74 years"/>
    <n v="1.8"/>
    <n v="0.4"/>
    <m/>
  </r>
  <r>
    <s v="Drug overdose death rates"/>
    <x v="3"/>
    <n v="3"/>
    <x v="1"/>
    <n v="2"/>
    <x v="5"/>
    <x v="5"/>
    <x v="36"/>
    <x v="36"/>
    <x v="15"/>
    <n v="16"/>
    <s v="65-74 years"/>
    <n v="1.8"/>
    <n v="0.4"/>
    <m/>
  </r>
  <r>
    <s v="Drug overdose death rates"/>
    <x v="3"/>
    <n v="3"/>
    <x v="1"/>
    <n v="2"/>
    <x v="5"/>
    <x v="5"/>
    <x v="36"/>
    <x v="36"/>
    <x v="16"/>
    <n v="17"/>
    <s v="65-74 years"/>
    <n v="1.8"/>
    <n v="0.6"/>
    <m/>
  </r>
  <r>
    <s v="Drug overdose death rates"/>
    <x v="3"/>
    <n v="3"/>
    <x v="1"/>
    <n v="2"/>
    <x v="5"/>
    <x v="5"/>
    <x v="36"/>
    <x v="36"/>
    <x v="17"/>
    <n v="18"/>
    <s v="65-74 years"/>
    <n v="1.8"/>
    <n v="0.5"/>
    <m/>
  </r>
  <r>
    <s v="Drug overdose death rates"/>
    <x v="3"/>
    <n v="3"/>
    <x v="1"/>
    <n v="2"/>
    <x v="5"/>
    <x v="5"/>
    <x v="36"/>
    <x v="36"/>
    <x v="18"/>
    <n v="19"/>
    <s v="65-74 years"/>
    <n v="1.8"/>
    <n v="0.6"/>
    <m/>
  </r>
  <r>
    <s v="Drug overdose death rates"/>
    <x v="3"/>
    <n v="3"/>
    <x v="1"/>
    <n v="2"/>
    <x v="5"/>
    <x v="5"/>
    <x v="37"/>
    <x v="37"/>
    <x v="0"/>
    <n v="1"/>
    <s v="75-84 years"/>
    <n v="1.9"/>
    <m/>
    <s v="*"/>
  </r>
  <r>
    <s v="Drug overdose death rates"/>
    <x v="3"/>
    <n v="3"/>
    <x v="1"/>
    <n v="2"/>
    <x v="5"/>
    <x v="5"/>
    <x v="37"/>
    <x v="37"/>
    <x v="1"/>
    <n v="2"/>
    <s v="75-84 years"/>
    <n v="1.9"/>
    <m/>
    <s v="*"/>
  </r>
  <r>
    <s v="Drug overdose death rates"/>
    <x v="3"/>
    <n v="3"/>
    <x v="1"/>
    <n v="2"/>
    <x v="5"/>
    <x v="5"/>
    <x v="37"/>
    <x v="37"/>
    <x v="2"/>
    <n v="3"/>
    <s v="75-84 years"/>
    <n v="1.9"/>
    <m/>
    <s v="*"/>
  </r>
  <r>
    <s v="Drug overdose death rates"/>
    <x v="3"/>
    <n v="3"/>
    <x v="1"/>
    <n v="2"/>
    <x v="5"/>
    <x v="5"/>
    <x v="37"/>
    <x v="37"/>
    <x v="3"/>
    <n v="4"/>
    <s v="75-84 years"/>
    <n v="1.9"/>
    <m/>
    <s v="*"/>
  </r>
  <r>
    <s v="Drug overdose death rates"/>
    <x v="3"/>
    <n v="3"/>
    <x v="1"/>
    <n v="2"/>
    <x v="5"/>
    <x v="5"/>
    <x v="37"/>
    <x v="37"/>
    <x v="4"/>
    <n v="5"/>
    <s v="75-84 years"/>
    <n v="1.9"/>
    <m/>
    <s v="*"/>
  </r>
  <r>
    <s v="Drug overdose death rates"/>
    <x v="3"/>
    <n v="3"/>
    <x v="1"/>
    <n v="2"/>
    <x v="5"/>
    <x v="5"/>
    <x v="37"/>
    <x v="37"/>
    <x v="5"/>
    <n v="6"/>
    <s v="75-84 years"/>
    <n v="1.9"/>
    <m/>
    <s v="*"/>
  </r>
  <r>
    <s v="Drug overdose death rates"/>
    <x v="3"/>
    <n v="3"/>
    <x v="1"/>
    <n v="2"/>
    <x v="5"/>
    <x v="5"/>
    <x v="37"/>
    <x v="37"/>
    <x v="6"/>
    <n v="7"/>
    <s v="75-84 years"/>
    <n v="1.9"/>
    <m/>
    <s v="*"/>
  </r>
  <r>
    <s v="Drug overdose death rates"/>
    <x v="3"/>
    <n v="3"/>
    <x v="1"/>
    <n v="2"/>
    <x v="5"/>
    <x v="5"/>
    <x v="37"/>
    <x v="37"/>
    <x v="7"/>
    <n v="8"/>
    <s v="75-84 years"/>
    <n v="1.9"/>
    <m/>
    <s v="*"/>
  </r>
  <r>
    <s v="Drug overdose death rates"/>
    <x v="3"/>
    <n v="3"/>
    <x v="1"/>
    <n v="2"/>
    <x v="5"/>
    <x v="5"/>
    <x v="37"/>
    <x v="37"/>
    <x v="8"/>
    <n v="9"/>
    <s v="75-84 years"/>
    <n v="1.9"/>
    <m/>
    <s v="*"/>
  </r>
  <r>
    <s v="Drug overdose death rates"/>
    <x v="3"/>
    <n v="3"/>
    <x v="1"/>
    <n v="2"/>
    <x v="5"/>
    <x v="5"/>
    <x v="37"/>
    <x v="37"/>
    <x v="9"/>
    <n v="10"/>
    <s v="75-84 years"/>
    <n v="1.9"/>
    <m/>
    <s v="*"/>
  </r>
  <r>
    <s v="Drug overdose death rates"/>
    <x v="3"/>
    <n v="3"/>
    <x v="1"/>
    <n v="2"/>
    <x v="5"/>
    <x v="5"/>
    <x v="37"/>
    <x v="37"/>
    <x v="10"/>
    <n v="11"/>
    <s v="75-84 years"/>
    <n v="1.9"/>
    <m/>
    <s v="*"/>
  </r>
  <r>
    <s v="Drug overdose death rates"/>
    <x v="3"/>
    <n v="3"/>
    <x v="1"/>
    <n v="2"/>
    <x v="5"/>
    <x v="5"/>
    <x v="37"/>
    <x v="37"/>
    <x v="11"/>
    <n v="12"/>
    <s v="75-84 years"/>
    <n v="1.9"/>
    <m/>
    <s v="*"/>
  </r>
  <r>
    <s v="Drug overdose death rates"/>
    <x v="3"/>
    <n v="3"/>
    <x v="1"/>
    <n v="2"/>
    <x v="5"/>
    <x v="5"/>
    <x v="37"/>
    <x v="37"/>
    <x v="12"/>
    <n v="13"/>
    <s v="75-84 years"/>
    <n v="1.9"/>
    <m/>
    <s v="*"/>
  </r>
  <r>
    <s v="Drug overdose death rates"/>
    <x v="3"/>
    <n v="3"/>
    <x v="1"/>
    <n v="2"/>
    <x v="5"/>
    <x v="5"/>
    <x v="37"/>
    <x v="37"/>
    <x v="13"/>
    <n v="14"/>
    <s v="75-84 years"/>
    <n v="1.9"/>
    <m/>
    <s v="*"/>
  </r>
  <r>
    <s v="Drug overdose death rates"/>
    <x v="3"/>
    <n v="3"/>
    <x v="1"/>
    <n v="2"/>
    <x v="5"/>
    <x v="5"/>
    <x v="37"/>
    <x v="37"/>
    <x v="14"/>
    <n v="15"/>
    <s v="75-84 years"/>
    <n v="1.9"/>
    <m/>
    <s v="*"/>
  </r>
  <r>
    <s v="Drug overdose death rates"/>
    <x v="3"/>
    <n v="3"/>
    <x v="1"/>
    <n v="2"/>
    <x v="5"/>
    <x v="5"/>
    <x v="37"/>
    <x v="37"/>
    <x v="15"/>
    <n v="16"/>
    <s v="75-84 years"/>
    <n v="1.9"/>
    <m/>
    <s v="*"/>
  </r>
  <r>
    <s v="Drug overdose death rates"/>
    <x v="3"/>
    <n v="3"/>
    <x v="1"/>
    <n v="2"/>
    <x v="5"/>
    <x v="5"/>
    <x v="37"/>
    <x v="37"/>
    <x v="16"/>
    <n v="17"/>
    <s v="75-84 years"/>
    <n v="1.9"/>
    <m/>
    <s v="*"/>
  </r>
  <r>
    <s v="Drug overdose death rates"/>
    <x v="3"/>
    <n v="3"/>
    <x v="1"/>
    <n v="2"/>
    <x v="5"/>
    <x v="5"/>
    <x v="37"/>
    <x v="37"/>
    <x v="17"/>
    <n v="18"/>
    <s v="75-84 years"/>
    <n v="1.9"/>
    <m/>
    <s v="*"/>
  </r>
  <r>
    <s v="Drug overdose death rates"/>
    <x v="3"/>
    <n v="3"/>
    <x v="1"/>
    <n v="2"/>
    <x v="5"/>
    <x v="5"/>
    <x v="37"/>
    <x v="37"/>
    <x v="18"/>
    <n v="19"/>
    <s v="75-84 years"/>
    <n v="1.9"/>
    <m/>
    <s v="*"/>
  </r>
  <r>
    <s v="Drug overdose death rates"/>
    <x v="3"/>
    <n v="3"/>
    <x v="1"/>
    <n v="2"/>
    <x v="5"/>
    <x v="5"/>
    <x v="38"/>
    <x v="38"/>
    <x v="0"/>
    <n v="1"/>
    <s v="85 years and over"/>
    <n v="1.91"/>
    <m/>
    <s v="*"/>
  </r>
  <r>
    <s v="Drug overdose death rates"/>
    <x v="3"/>
    <n v="3"/>
    <x v="1"/>
    <n v="2"/>
    <x v="5"/>
    <x v="5"/>
    <x v="38"/>
    <x v="38"/>
    <x v="1"/>
    <n v="2"/>
    <s v="85 years and over"/>
    <n v="1.91"/>
    <m/>
    <s v="*"/>
  </r>
  <r>
    <s v="Drug overdose death rates"/>
    <x v="3"/>
    <n v="3"/>
    <x v="1"/>
    <n v="2"/>
    <x v="5"/>
    <x v="5"/>
    <x v="38"/>
    <x v="38"/>
    <x v="2"/>
    <n v="3"/>
    <s v="85 years and over"/>
    <n v="1.91"/>
    <m/>
    <s v="*"/>
  </r>
  <r>
    <s v="Drug overdose death rates"/>
    <x v="3"/>
    <n v="3"/>
    <x v="1"/>
    <n v="2"/>
    <x v="5"/>
    <x v="5"/>
    <x v="38"/>
    <x v="38"/>
    <x v="3"/>
    <n v="4"/>
    <s v="85 years and over"/>
    <n v="1.91"/>
    <m/>
    <s v="*"/>
  </r>
  <r>
    <s v="Drug overdose death rates"/>
    <x v="3"/>
    <n v="3"/>
    <x v="1"/>
    <n v="2"/>
    <x v="5"/>
    <x v="5"/>
    <x v="38"/>
    <x v="38"/>
    <x v="4"/>
    <n v="5"/>
    <s v="85 years and over"/>
    <n v="1.91"/>
    <m/>
    <s v="*"/>
  </r>
  <r>
    <s v="Drug overdose death rates"/>
    <x v="3"/>
    <n v="3"/>
    <x v="1"/>
    <n v="2"/>
    <x v="5"/>
    <x v="5"/>
    <x v="38"/>
    <x v="38"/>
    <x v="5"/>
    <n v="6"/>
    <s v="85 years and over"/>
    <n v="1.91"/>
    <m/>
    <s v="*"/>
  </r>
  <r>
    <s v="Drug overdose death rates"/>
    <x v="3"/>
    <n v="3"/>
    <x v="1"/>
    <n v="2"/>
    <x v="5"/>
    <x v="5"/>
    <x v="38"/>
    <x v="38"/>
    <x v="6"/>
    <n v="7"/>
    <s v="85 years and over"/>
    <n v="1.91"/>
    <m/>
    <s v="*"/>
  </r>
  <r>
    <s v="Drug overdose death rates"/>
    <x v="3"/>
    <n v="3"/>
    <x v="1"/>
    <n v="2"/>
    <x v="5"/>
    <x v="5"/>
    <x v="38"/>
    <x v="38"/>
    <x v="7"/>
    <n v="8"/>
    <s v="85 years and over"/>
    <n v="1.91"/>
    <m/>
    <s v="*"/>
  </r>
  <r>
    <s v="Drug overdose death rates"/>
    <x v="3"/>
    <n v="3"/>
    <x v="1"/>
    <n v="2"/>
    <x v="5"/>
    <x v="5"/>
    <x v="38"/>
    <x v="38"/>
    <x v="8"/>
    <n v="9"/>
    <s v="85 years and over"/>
    <n v="1.91"/>
    <m/>
    <s v="*"/>
  </r>
  <r>
    <s v="Drug overdose death rates"/>
    <x v="3"/>
    <n v="3"/>
    <x v="1"/>
    <n v="2"/>
    <x v="5"/>
    <x v="5"/>
    <x v="38"/>
    <x v="38"/>
    <x v="9"/>
    <n v="10"/>
    <s v="85 years and over"/>
    <n v="1.91"/>
    <m/>
    <s v="*"/>
  </r>
  <r>
    <s v="Drug overdose death rates"/>
    <x v="3"/>
    <n v="3"/>
    <x v="1"/>
    <n v="2"/>
    <x v="5"/>
    <x v="5"/>
    <x v="38"/>
    <x v="38"/>
    <x v="10"/>
    <n v="11"/>
    <s v="85 years and over"/>
    <n v="1.91"/>
    <m/>
    <s v="*"/>
  </r>
  <r>
    <s v="Drug overdose death rates"/>
    <x v="3"/>
    <n v="3"/>
    <x v="1"/>
    <n v="2"/>
    <x v="5"/>
    <x v="5"/>
    <x v="38"/>
    <x v="38"/>
    <x v="11"/>
    <n v="12"/>
    <s v="85 years and over"/>
    <n v="1.91"/>
    <m/>
    <s v="*"/>
  </r>
  <r>
    <s v="Drug overdose death rates"/>
    <x v="3"/>
    <n v="3"/>
    <x v="1"/>
    <n v="2"/>
    <x v="5"/>
    <x v="5"/>
    <x v="38"/>
    <x v="38"/>
    <x v="12"/>
    <n v="13"/>
    <s v="85 years and over"/>
    <n v="1.91"/>
    <m/>
    <s v="*"/>
  </r>
  <r>
    <s v="Drug overdose death rates"/>
    <x v="3"/>
    <n v="3"/>
    <x v="1"/>
    <n v="2"/>
    <x v="5"/>
    <x v="5"/>
    <x v="38"/>
    <x v="38"/>
    <x v="13"/>
    <n v="14"/>
    <s v="85 years and over"/>
    <n v="1.91"/>
    <m/>
    <s v="*"/>
  </r>
  <r>
    <s v="Drug overdose death rates"/>
    <x v="3"/>
    <n v="3"/>
    <x v="1"/>
    <n v="2"/>
    <x v="5"/>
    <x v="5"/>
    <x v="38"/>
    <x v="38"/>
    <x v="14"/>
    <n v="15"/>
    <s v="85 years and over"/>
    <n v="1.91"/>
    <m/>
    <s v="*"/>
  </r>
  <r>
    <s v="Drug overdose death rates"/>
    <x v="3"/>
    <n v="3"/>
    <x v="1"/>
    <n v="2"/>
    <x v="5"/>
    <x v="5"/>
    <x v="38"/>
    <x v="38"/>
    <x v="15"/>
    <n v="16"/>
    <s v="85 years and over"/>
    <n v="1.91"/>
    <m/>
    <s v="*"/>
  </r>
  <r>
    <s v="Drug overdose death rates"/>
    <x v="3"/>
    <n v="3"/>
    <x v="1"/>
    <n v="2"/>
    <x v="5"/>
    <x v="5"/>
    <x v="38"/>
    <x v="38"/>
    <x v="16"/>
    <n v="17"/>
    <s v="85 years and over"/>
    <n v="1.91"/>
    <m/>
    <s v="*"/>
  </r>
  <r>
    <s v="Drug overdose death rates"/>
    <x v="3"/>
    <n v="3"/>
    <x v="1"/>
    <n v="2"/>
    <x v="5"/>
    <x v="5"/>
    <x v="38"/>
    <x v="38"/>
    <x v="17"/>
    <n v="18"/>
    <s v="85 years and over"/>
    <n v="1.91"/>
    <m/>
    <s v="*"/>
  </r>
  <r>
    <s v="Drug overdose death rates"/>
    <x v="3"/>
    <n v="3"/>
    <x v="1"/>
    <n v="2"/>
    <x v="5"/>
    <x v="5"/>
    <x v="38"/>
    <x v="38"/>
    <x v="18"/>
    <n v="19"/>
    <s v="85 years and over"/>
    <n v="1.91"/>
    <m/>
    <s v="*"/>
  </r>
  <r>
    <s v="Drug overdose death rates"/>
    <x v="3"/>
    <n v="3"/>
    <x v="1"/>
    <n v="2"/>
    <x v="5"/>
    <x v="5"/>
    <x v="39"/>
    <x v="39"/>
    <x v="0"/>
    <n v="1"/>
    <s v="Under 15 years"/>
    <n v="1.2"/>
    <m/>
    <s v="*"/>
  </r>
  <r>
    <s v="Drug overdose death rates"/>
    <x v="3"/>
    <n v="3"/>
    <x v="1"/>
    <n v="2"/>
    <x v="5"/>
    <x v="5"/>
    <x v="39"/>
    <x v="39"/>
    <x v="1"/>
    <n v="2"/>
    <s v="Under 15 years"/>
    <n v="1.2"/>
    <m/>
    <s v="*"/>
  </r>
  <r>
    <s v="Drug overdose death rates"/>
    <x v="3"/>
    <n v="3"/>
    <x v="1"/>
    <n v="2"/>
    <x v="5"/>
    <x v="5"/>
    <x v="39"/>
    <x v="39"/>
    <x v="2"/>
    <n v="3"/>
    <s v="Under 15 years"/>
    <n v="1.2"/>
    <m/>
    <s v="*"/>
  </r>
  <r>
    <s v="Drug overdose death rates"/>
    <x v="3"/>
    <n v="3"/>
    <x v="1"/>
    <n v="2"/>
    <x v="5"/>
    <x v="5"/>
    <x v="39"/>
    <x v="39"/>
    <x v="3"/>
    <n v="4"/>
    <s v="Under 15 years"/>
    <n v="1.2"/>
    <m/>
    <s v="*"/>
  </r>
  <r>
    <s v="Drug overdose death rates"/>
    <x v="3"/>
    <n v="3"/>
    <x v="1"/>
    <n v="2"/>
    <x v="5"/>
    <x v="5"/>
    <x v="39"/>
    <x v="39"/>
    <x v="4"/>
    <n v="5"/>
    <s v="Under 15 years"/>
    <n v="1.2"/>
    <m/>
    <s v="*"/>
  </r>
  <r>
    <s v="Drug overdose death rates"/>
    <x v="3"/>
    <n v="3"/>
    <x v="1"/>
    <n v="2"/>
    <x v="5"/>
    <x v="5"/>
    <x v="39"/>
    <x v="39"/>
    <x v="5"/>
    <n v="6"/>
    <s v="Under 15 years"/>
    <n v="1.2"/>
    <m/>
    <s v="*"/>
  </r>
  <r>
    <s v="Drug overdose death rates"/>
    <x v="3"/>
    <n v="3"/>
    <x v="1"/>
    <n v="2"/>
    <x v="5"/>
    <x v="5"/>
    <x v="39"/>
    <x v="39"/>
    <x v="6"/>
    <n v="7"/>
    <s v="Under 15 years"/>
    <n v="1.2"/>
    <m/>
    <s v="*"/>
  </r>
  <r>
    <s v="Drug overdose death rates"/>
    <x v="3"/>
    <n v="3"/>
    <x v="1"/>
    <n v="2"/>
    <x v="5"/>
    <x v="5"/>
    <x v="39"/>
    <x v="39"/>
    <x v="7"/>
    <n v="8"/>
    <s v="Under 15 years"/>
    <n v="1.2"/>
    <m/>
    <s v="*"/>
  </r>
  <r>
    <s v="Drug overdose death rates"/>
    <x v="3"/>
    <n v="3"/>
    <x v="1"/>
    <n v="2"/>
    <x v="5"/>
    <x v="5"/>
    <x v="39"/>
    <x v="39"/>
    <x v="8"/>
    <n v="9"/>
    <s v="Under 15 years"/>
    <n v="1.2"/>
    <m/>
    <s v="*"/>
  </r>
  <r>
    <s v="Drug overdose death rates"/>
    <x v="3"/>
    <n v="3"/>
    <x v="1"/>
    <n v="2"/>
    <x v="5"/>
    <x v="5"/>
    <x v="39"/>
    <x v="39"/>
    <x v="9"/>
    <n v="10"/>
    <s v="Under 15 years"/>
    <n v="1.2"/>
    <m/>
    <s v="*"/>
  </r>
  <r>
    <s v="Drug overdose death rates"/>
    <x v="3"/>
    <n v="3"/>
    <x v="1"/>
    <n v="2"/>
    <x v="5"/>
    <x v="5"/>
    <x v="39"/>
    <x v="39"/>
    <x v="10"/>
    <n v="11"/>
    <s v="Under 15 years"/>
    <n v="1.2"/>
    <m/>
    <s v="*"/>
  </r>
  <r>
    <s v="Drug overdose death rates"/>
    <x v="3"/>
    <n v="3"/>
    <x v="1"/>
    <n v="2"/>
    <x v="5"/>
    <x v="5"/>
    <x v="39"/>
    <x v="39"/>
    <x v="11"/>
    <n v="12"/>
    <s v="Under 15 years"/>
    <n v="1.2"/>
    <m/>
    <s v="*"/>
  </r>
  <r>
    <s v="Drug overdose death rates"/>
    <x v="3"/>
    <n v="3"/>
    <x v="1"/>
    <n v="2"/>
    <x v="5"/>
    <x v="5"/>
    <x v="39"/>
    <x v="39"/>
    <x v="12"/>
    <n v="13"/>
    <s v="Under 15 years"/>
    <n v="1.2"/>
    <m/>
    <s v="*"/>
  </r>
  <r>
    <s v="Drug overdose death rates"/>
    <x v="3"/>
    <n v="3"/>
    <x v="1"/>
    <n v="2"/>
    <x v="5"/>
    <x v="5"/>
    <x v="39"/>
    <x v="39"/>
    <x v="13"/>
    <n v="14"/>
    <s v="Under 15 years"/>
    <n v="1.2"/>
    <m/>
    <s v="*"/>
  </r>
  <r>
    <s v="Drug overdose death rates"/>
    <x v="3"/>
    <n v="3"/>
    <x v="1"/>
    <n v="2"/>
    <x v="5"/>
    <x v="5"/>
    <x v="39"/>
    <x v="39"/>
    <x v="14"/>
    <n v="15"/>
    <s v="Under 15 years"/>
    <n v="1.2"/>
    <m/>
    <s v="*"/>
  </r>
  <r>
    <s v="Drug overdose death rates"/>
    <x v="3"/>
    <n v="3"/>
    <x v="1"/>
    <n v="2"/>
    <x v="5"/>
    <x v="5"/>
    <x v="39"/>
    <x v="39"/>
    <x v="15"/>
    <n v="16"/>
    <s v="Under 15 years"/>
    <n v="1.2"/>
    <m/>
    <s v="*"/>
  </r>
  <r>
    <s v="Drug overdose death rates"/>
    <x v="3"/>
    <n v="3"/>
    <x v="1"/>
    <n v="2"/>
    <x v="5"/>
    <x v="5"/>
    <x v="39"/>
    <x v="39"/>
    <x v="16"/>
    <n v="17"/>
    <s v="Under 15 years"/>
    <n v="1.2"/>
    <m/>
    <s v="*"/>
  </r>
  <r>
    <s v="Drug overdose death rates"/>
    <x v="3"/>
    <n v="3"/>
    <x v="1"/>
    <n v="2"/>
    <x v="5"/>
    <x v="5"/>
    <x v="39"/>
    <x v="39"/>
    <x v="17"/>
    <n v="18"/>
    <s v="Under 15 years"/>
    <n v="1.2"/>
    <m/>
    <s v="*"/>
  </r>
  <r>
    <s v="Drug overdose death rates"/>
    <x v="3"/>
    <n v="3"/>
    <x v="1"/>
    <n v="2"/>
    <x v="5"/>
    <x v="5"/>
    <x v="39"/>
    <x v="39"/>
    <x v="18"/>
    <n v="19"/>
    <s v="Under 15 years"/>
    <n v="1.2"/>
    <m/>
    <s v="*"/>
  </r>
  <r>
    <s v="Drug overdose death rates"/>
    <x v="3"/>
    <n v="3"/>
    <x v="1"/>
    <n v="2"/>
    <x v="5"/>
    <x v="5"/>
    <x v="40"/>
    <x v="40"/>
    <x v="0"/>
    <n v="1"/>
    <s v="15-24 years"/>
    <n v="1.3"/>
    <m/>
    <s v="*"/>
  </r>
  <r>
    <s v="Drug overdose death rates"/>
    <x v="3"/>
    <n v="3"/>
    <x v="1"/>
    <n v="2"/>
    <x v="5"/>
    <x v="5"/>
    <x v="40"/>
    <x v="40"/>
    <x v="1"/>
    <n v="2"/>
    <s v="15-24 years"/>
    <n v="1.3"/>
    <m/>
    <s v="*"/>
  </r>
  <r>
    <s v="Drug overdose death rates"/>
    <x v="3"/>
    <n v="3"/>
    <x v="1"/>
    <n v="2"/>
    <x v="5"/>
    <x v="5"/>
    <x v="40"/>
    <x v="40"/>
    <x v="2"/>
    <n v="3"/>
    <s v="15-24 years"/>
    <n v="1.3"/>
    <n v="0.2"/>
    <m/>
  </r>
  <r>
    <s v="Drug overdose death rates"/>
    <x v="3"/>
    <n v="3"/>
    <x v="1"/>
    <n v="2"/>
    <x v="5"/>
    <x v="5"/>
    <x v="40"/>
    <x v="40"/>
    <x v="3"/>
    <n v="4"/>
    <s v="15-24 years"/>
    <n v="1.3"/>
    <n v="0.3"/>
    <m/>
  </r>
  <r>
    <s v="Drug overdose death rates"/>
    <x v="3"/>
    <n v="3"/>
    <x v="1"/>
    <n v="2"/>
    <x v="5"/>
    <x v="5"/>
    <x v="40"/>
    <x v="40"/>
    <x v="4"/>
    <n v="5"/>
    <s v="15-24 years"/>
    <n v="1.3"/>
    <n v="0.4"/>
    <m/>
  </r>
  <r>
    <s v="Drug overdose death rates"/>
    <x v="3"/>
    <n v="3"/>
    <x v="1"/>
    <n v="2"/>
    <x v="5"/>
    <x v="5"/>
    <x v="40"/>
    <x v="40"/>
    <x v="5"/>
    <n v="6"/>
    <s v="15-24 years"/>
    <n v="1.3"/>
    <n v="0.5"/>
    <m/>
  </r>
  <r>
    <s v="Drug overdose death rates"/>
    <x v="3"/>
    <n v="3"/>
    <x v="1"/>
    <n v="2"/>
    <x v="5"/>
    <x v="5"/>
    <x v="40"/>
    <x v="40"/>
    <x v="6"/>
    <n v="7"/>
    <s v="15-24 years"/>
    <n v="1.3"/>
    <n v="0.6"/>
    <m/>
  </r>
  <r>
    <s v="Drug overdose death rates"/>
    <x v="3"/>
    <n v="3"/>
    <x v="1"/>
    <n v="2"/>
    <x v="5"/>
    <x v="5"/>
    <x v="40"/>
    <x v="40"/>
    <x v="7"/>
    <n v="8"/>
    <s v="15-24 years"/>
    <n v="1.3"/>
    <n v="0.7"/>
    <m/>
  </r>
  <r>
    <s v="Drug overdose death rates"/>
    <x v="3"/>
    <n v="3"/>
    <x v="1"/>
    <n v="2"/>
    <x v="5"/>
    <x v="5"/>
    <x v="40"/>
    <x v="40"/>
    <x v="8"/>
    <n v="9"/>
    <s v="15-24 years"/>
    <n v="1.3"/>
    <n v="0.9"/>
    <m/>
  </r>
  <r>
    <s v="Drug overdose death rates"/>
    <x v="3"/>
    <n v="3"/>
    <x v="1"/>
    <n v="2"/>
    <x v="5"/>
    <x v="5"/>
    <x v="40"/>
    <x v="40"/>
    <x v="9"/>
    <n v="10"/>
    <s v="15-24 years"/>
    <n v="1.3"/>
    <n v="0.7"/>
    <m/>
  </r>
  <r>
    <s v="Drug overdose death rates"/>
    <x v="3"/>
    <n v="3"/>
    <x v="1"/>
    <n v="2"/>
    <x v="5"/>
    <x v="5"/>
    <x v="40"/>
    <x v="40"/>
    <x v="10"/>
    <n v="11"/>
    <s v="15-24 years"/>
    <n v="1.3"/>
    <n v="0.6"/>
    <m/>
  </r>
  <r>
    <s v="Drug overdose death rates"/>
    <x v="3"/>
    <n v="3"/>
    <x v="1"/>
    <n v="2"/>
    <x v="5"/>
    <x v="5"/>
    <x v="40"/>
    <x v="40"/>
    <x v="11"/>
    <n v="12"/>
    <s v="15-24 years"/>
    <n v="1.3"/>
    <n v="0.6"/>
    <m/>
  </r>
  <r>
    <s v="Drug overdose death rates"/>
    <x v="3"/>
    <n v="3"/>
    <x v="1"/>
    <n v="2"/>
    <x v="5"/>
    <x v="5"/>
    <x v="40"/>
    <x v="40"/>
    <x v="12"/>
    <n v="13"/>
    <s v="15-24 years"/>
    <n v="1.3"/>
    <n v="0.4"/>
    <m/>
  </r>
  <r>
    <s v="Drug overdose death rates"/>
    <x v="3"/>
    <n v="3"/>
    <x v="1"/>
    <n v="2"/>
    <x v="5"/>
    <x v="5"/>
    <x v="40"/>
    <x v="40"/>
    <x v="13"/>
    <n v="14"/>
    <s v="15-24 years"/>
    <n v="1.3"/>
    <n v="0.4"/>
    <m/>
  </r>
  <r>
    <s v="Drug overdose death rates"/>
    <x v="3"/>
    <n v="3"/>
    <x v="1"/>
    <n v="2"/>
    <x v="5"/>
    <x v="5"/>
    <x v="40"/>
    <x v="40"/>
    <x v="14"/>
    <n v="15"/>
    <s v="15-24 years"/>
    <n v="1.3"/>
    <n v="0.3"/>
    <m/>
  </r>
  <r>
    <s v="Drug overdose death rates"/>
    <x v="3"/>
    <n v="3"/>
    <x v="1"/>
    <n v="2"/>
    <x v="5"/>
    <x v="5"/>
    <x v="40"/>
    <x v="40"/>
    <x v="15"/>
    <n v="16"/>
    <s v="15-24 years"/>
    <n v="1.3"/>
    <n v="0.3"/>
    <m/>
  </r>
  <r>
    <s v="Drug overdose death rates"/>
    <x v="3"/>
    <n v="3"/>
    <x v="1"/>
    <n v="2"/>
    <x v="5"/>
    <x v="5"/>
    <x v="40"/>
    <x v="40"/>
    <x v="16"/>
    <n v="17"/>
    <s v="15-24 years"/>
    <n v="1.3"/>
    <n v="0.2"/>
    <m/>
  </r>
  <r>
    <s v="Drug overdose death rates"/>
    <x v="3"/>
    <n v="3"/>
    <x v="1"/>
    <n v="2"/>
    <x v="5"/>
    <x v="5"/>
    <x v="40"/>
    <x v="40"/>
    <x v="17"/>
    <n v="18"/>
    <s v="15-24 years"/>
    <n v="1.3"/>
    <n v="0.2"/>
    <m/>
  </r>
  <r>
    <s v="Drug overdose death rates"/>
    <x v="3"/>
    <n v="3"/>
    <x v="1"/>
    <n v="2"/>
    <x v="5"/>
    <x v="5"/>
    <x v="40"/>
    <x v="40"/>
    <x v="18"/>
    <n v="19"/>
    <s v="15-24 years"/>
    <n v="1.3"/>
    <n v="0.2"/>
    <m/>
  </r>
  <r>
    <s v="Drug overdose death rates"/>
    <x v="3"/>
    <n v="3"/>
    <x v="1"/>
    <n v="2"/>
    <x v="5"/>
    <x v="5"/>
    <x v="41"/>
    <x v="41"/>
    <x v="0"/>
    <n v="1"/>
    <s v="25-34 years"/>
    <n v="1.4"/>
    <n v="0.3"/>
    <m/>
  </r>
  <r>
    <s v="Drug overdose death rates"/>
    <x v="3"/>
    <n v="3"/>
    <x v="1"/>
    <n v="2"/>
    <x v="5"/>
    <x v="5"/>
    <x v="41"/>
    <x v="41"/>
    <x v="1"/>
    <n v="2"/>
    <s v="25-34 years"/>
    <n v="1.4"/>
    <n v="0.3"/>
    <m/>
  </r>
  <r>
    <s v="Drug overdose death rates"/>
    <x v="3"/>
    <n v="3"/>
    <x v="1"/>
    <n v="2"/>
    <x v="5"/>
    <x v="5"/>
    <x v="41"/>
    <x v="41"/>
    <x v="2"/>
    <n v="3"/>
    <s v="25-34 years"/>
    <n v="1.4"/>
    <n v="0.4"/>
    <m/>
  </r>
  <r>
    <s v="Drug overdose death rates"/>
    <x v="3"/>
    <n v="3"/>
    <x v="1"/>
    <n v="2"/>
    <x v="5"/>
    <x v="5"/>
    <x v="41"/>
    <x v="41"/>
    <x v="3"/>
    <n v="4"/>
    <s v="25-34 years"/>
    <n v="1.4"/>
    <n v="0.7"/>
    <m/>
  </r>
  <r>
    <s v="Drug overdose death rates"/>
    <x v="3"/>
    <n v="3"/>
    <x v="1"/>
    <n v="2"/>
    <x v="5"/>
    <x v="5"/>
    <x v="41"/>
    <x v="41"/>
    <x v="4"/>
    <n v="5"/>
    <s v="25-34 years"/>
    <n v="1.4"/>
    <n v="0.9"/>
    <m/>
  </r>
  <r>
    <s v="Drug overdose death rates"/>
    <x v="3"/>
    <n v="3"/>
    <x v="1"/>
    <n v="2"/>
    <x v="5"/>
    <x v="5"/>
    <x v="41"/>
    <x v="41"/>
    <x v="5"/>
    <n v="6"/>
    <s v="25-34 years"/>
    <n v="1.4"/>
    <n v="1.3"/>
    <m/>
  </r>
  <r>
    <s v="Drug overdose death rates"/>
    <x v="3"/>
    <n v="3"/>
    <x v="1"/>
    <n v="2"/>
    <x v="5"/>
    <x v="5"/>
    <x v="41"/>
    <x v="41"/>
    <x v="6"/>
    <n v="7"/>
    <s v="25-34 years"/>
    <n v="1.4"/>
    <n v="1.5"/>
    <m/>
  </r>
  <r>
    <s v="Drug overdose death rates"/>
    <x v="3"/>
    <n v="3"/>
    <x v="1"/>
    <n v="2"/>
    <x v="5"/>
    <x v="5"/>
    <x v="41"/>
    <x v="41"/>
    <x v="7"/>
    <n v="8"/>
    <s v="25-34 years"/>
    <n v="1.4"/>
    <n v="1.7"/>
    <m/>
  </r>
  <r>
    <s v="Drug overdose death rates"/>
    <x v="3"/>
    <n v="3"/>
    <x v="1"/>
    <n v="2"/>
    <x v="5"/>
    <x v="5"/>
    <x v="41"/>
    <x v="41"/>
    <x v="8"/>
    <n v="9"/>
    <s v="25-34 years"/>
    <n v="1.4"/>
    <n v="1.8"/>
    <m/>
  </r>
  <r>
    <s v="Drug overdose death rates"/>
    <x v="3"/>
    <n v="3"/>
    <x v="1"/>
    <n v="2"/>
    <x v="5"/>
    <x v="5"/>
    <x v="41"/>
    <x v="41"/>
    <x v="9"/>
    <n v="10"/>
    <s v="25-34 years"/>
    <n v="1.4"/>
    <n v="1.6"/>
    <m/>
  </r>
  <r>
    <s v="Drug overdose death rates"/>
    <x v="3"/>
    <n v="3"/>
    <x v="1"/>
    <n v="2"/>
    <x v="5"/>
    <x v="5"/>
    <x v="41"/>
    <x v="41"/>
    <x v="10"/>
    <n v="11"/>
    <s v="25-34 years"/>
    <n v="1.4"/>
    <n v="1.6"/>
    <m/>
  </r>
  <r>
    <s v="Drug overdose death rates"/>
    <x v="3"/>
    <n v="3"/>
    <x v="1"/>
    <n v="2"/>
    <x v="5"/>
    <x v="5"/>
    <x v="41"/>
    <x v="41"/>
    <x v="11"/>
    <n v="12"/>
    <s v="25-34 years"/>
    <n v="1.4"/>
    <n v="1.6"/>
    <m/>
  </r>
  <r>
    <s v="Drug overdose death rates"/>
    <x v="3"/>
    <n v="3"/>
    <x v="1"/>
    <n v="2"/>
    <x v="5"/>
    <x v="5"/>
    <x v="41"/>
    <x v="41"/>
    <x v="12"/>
    <n v="13"/>
    <s v="25-34 years"/>
    <n v="1.4"/>
    <n v="1.7"/>
    <m/>
  </r>
  <r>
    <s v="Drug overdose death rates"/>
    <x v="3"/>
    <n v="3"/>
    <x v="1"/>
    <n v="2"/>
    <x v="5"/>
    <x v="5"/>
    <x v="41"/>
    <x v="41"/>
    <x v="13"/>
    <n v="14"/>
    <s v="25-34 years"/>
    <n v="1.4"/>
    <n v="1.5"/>
    <m/>
  </r>
  <r>
    <s v="Drug overdose death rates"/>
    <x v="3"/>
    <n v="3"/>
    <x v="1"/>
    <n v="2"/>
    <x v="5"/>
    <x v="5"/>
    <x v="41"/>
    <x v="41"/>
    <x v="14"/>
    <n v="15"/>
    <s v="25-34 years"/>
    <n v="1.4"/>
    <n v="1.3"/>
    <m/>
  </r>
  <r>
    <s v="Drug overdose death rates"/>
    <x v="3"/>
    <n v="3"/>
    <x v="1"/>
    <n v="2"/>
    <x v="5"/>
    <x v="5"/>
    <x v="41"/>
    <x v="41"/>
    <x v="15"/>
    <n v="16"/>
    <s v="25-34 years"/>
    <n v="1.4"/>
    <n v="1.2"/>
    <m/>
  </r>
  <r>
    <s v="Drug overdose death rates"/>
    <x v="3"/>
    <n v="3"/>
    <x v="1"/>
    <n v="2"/>
    <x v="5"/>
    <x v="5"/>
    <x v="41"/>
    <x v="41"/>
    <x v="16"/>
    <n v="17"/>
    <s v="25-34 years"/>
    <n v="1.4"/>
    <n v="1.1000000000000001"/>
    <m/>
  </r>
  <r>
    <s v="Drug overdose death rates"/>
    <x v="3"/>
    <n v="3"/>
    <x v="1"/>
    <n v="2"/>
    <x v="5"/>
    <x v="5"/>
    <x v="41"/>
    <x v="41"/>
    <x v="17"/>
    <n v="18"/>
    <s v="25-34 years"/>
    <n v="1.4"/>
    <n v="1.2"/>
    <m/>
  </r>
  <r>
    <s v="Drug overdose death rates"/>
    <x v="3"/>
    <n v="3"/>
    <x v="1"/>
    <n v="2"/>
    <x v="5"/>
    <x v="5"/>
    <x v="41"/>
    <x v="41"/>
    <x v="18"/>
    <n v="19"/>
    <s v="25-34 years"/>
    <n v="1.4"/>
    <n v="1.1000000000000001"/>
    <m/>
  </r>
  <r>
    <s v="Drug overdose death rates"/>
    <x v="3"/>
    <n v="3"/>
    <x v="1"/>
    <n v="2"/>
    <x v="5"/>
    <x v="5"/>
    <x v="42"/>
    <x v="42"/>
    <x v="0"/>
    <n v="1"/>
    <s v="35-44 years"/>
    <n v="1.5"/>
    <n v="0.6"/>
    <m/>
  </r>
  <r>
    <s v="Drug overdose death rates"/>
    <x v="3"/>
    <n v="3"/>
    <x v="1"/>
    <n v="2"/>
    <x v="5"/>
    <x v="5"/>
    <x v="42"/>
    <x v="42"/>
    <x v="1"/>
    <n v="2"/>
    <s v="35-44 years"/>
    <n v="1.5"/>
    <n v="0.7"/>
    <m/>
  </r>
  <r>
    <s v="Drug overdose death rates"/>
    <x v="3"/>
    <n v="3"/>
    <x v="1"/>
    <n v="2"/>
    <x v="5"/>
    <x v="5"/>
    <x v="42"/>
    <x v="42"/>
    <x v="2"/>
    <n v="3"/>
    <s v="35-44 years"/>
    <n v="1.5"/>
    <n v="0.9"/>
    <m/>
  </r>
  <r>
    <s v="Drug overdose death rates"/>
    <x v="3"/>
    <n v="3"/>
    <x v="1"/>
    <n v="2"/>
    <x v="5"/>
    <x v="5"/>
    <x v="42"/>
    <x v="42"/>
    <x v="3"/>
    <n v="4"/>
    <s v="35-44 years"/>
    <n v="1.5"/>
    <n v="1.4"/>
    <m/>
  </r>
  <r>
    <s v="Drug overdose death rates"/>
    <x v="3"/>
    <n v="3"/>
    <x v="1"/>
    <n v="2"/>
    <x v="5"/>
    <x v="5"/>
    <x v="42"/>
    <x v="42"/>
    <x v="4"/>
    <n v="5"/>
    <s v="35-44 years"/>
    <n v="1.5"/>
    <n v="1.8"/>
    <m/>
  </r>
  <r>
    <s v="Drug overdose death rates"/>
    <x v="3"/>
    <n v="3"/>
    <x v="1"/>
    <n v="2"/>
    <x v="5"/>
    <x v="5"/>
    <x v="42"/>
    <x v="42"/>
    <x v="5"/>
    <n v="6"/>
    <s v="35-44 years"/>
    <n v="1.5"/>
    <n v="2.1"/>
    <m/>
  </r>
  <r>
    <s v="Drug overdose death rates"/>
    <x v="3"/>
    <n v="3"/>
    <x v="1"/>
    <n v="2"/>
    <x v="5"/>
    <x v="5"/>
    <x v="42"/>
    <x v="42"/>
    <x v="6"/>
    <n v="7"/>
    <s v="35-44 years"/>
    <n v="1.5"/>
    <n v="2.1"/>
    <m/>
  </r>
  <r>
    <s v="Drug overdose death rates"/>
    <x v="3"/>
    <n v="3"/>
    <x v="1"/>
    <n v="2"/>
    <x v="5"/>
    <x v="5"/>
    <x v="42"/>
    <x v="42"/>
    <x v="7"/>
    <n v="8"/>
    <s v="35-44 years"/>
    <n v="1.5"/>
    <n v="2.4"/>
    <m/>
  </r>
  <r>
    <s v="Drug overdose death rates"/>
    <x v="3"/>
    <n v="3"/>
    <x v="1"/>
    <n v="2"/>
    <x v="5"/>
    <x v="5"/>
    <x v="42"/>
    <x v="42"/>
    <x v="8"/>
    <n v="9"/>
    <s v="35-44 years"/>
    <n v="1.5"/>
    <n v="2.4"/>
    <m/>
  </r>
  <r>
    <s v="Drug overdose death rates"/>
    <x v="3"/>
    <n v="3"/>
    <x v="1"/>
    <n v="2"/>
    <x v="5"/>
    <x v="5"/>
    <x v="42"/>
    <x v="42"/>
    <x v="9"/>
    <n v="10"/>
    <s v="35-44 years"/>
    <n v="1.5"/>
    <n v="2"/>
    <m/>
  </r>
  <r>
    <s v="Drug overdose death rates"/>
    <x v="3"/>
    <n v="3"/>
    <x v="1"/>
    <n v="2"/>
    <x v="5"/>
    <x v="5"/>
    <x v="42"/>
    <x v="42"/>
    <x v="10"/>
    <n v="11"/>
    <s v="35-44 years"/>
    <n v="1.5"/>
    <n v="1.8"/>
    <m/>
  </r>
  <r>
    <s v="Drug overdose death rates"/>
    <x v="3"/>
    <n v="3"/>
    <x v="1"/>
    <n v="2"/>
    <x v="5"/>
    <x v="5"/>
    <x v="42"/>
    <x v="42"/>
    <x v="11"/>
    <n v="12"/>
    <s v="35-44 years"/>
    <n v="1.5"/>
    <n v="1.9"/>
    <m/>
  </r>
  <r>
    <s v="Drug overdose death rates"/>
    <x v="3"/>
    <n v="3"/>
    <x v="1"/>
    <n v="2"/>
    <x v="5"/>
    <x v="5"/>
    <x v="42"/>
    <x v="42"/>
    <x v="12"/>
    <n v="13"/>
    <s v="35-44 years"/>
    <n v="1.5"/>
    <n v="2"/>
    <m/>
  </r>
  <r>
    <s v="Drug overdose death rates"/>
    <x v="3"/>
    <n v="3"/>
    <x v="1"/>
    <n v="2"/>
    <x v="5"/>
    <x v="5"/>
    <x v="42"/>
    <x v="42"/>
    <x v="13"/>
    <n v="14"/>
    <s v="35-44 years"/>
    <n v="1.5"/>
    <n v="1.7"/>
    <m/>
  </r>
  <r>
    <s v="Drug overdose death rates"/>
    <x v="3"/>
    <n v="3"/>
    <x v="1"/>
    <n v="2"/>
    <x v="5"/>
    <x v="5"/>
    <x v="42"/>
    <x v="42"/>
    <x v="14"/>
    <n v="15"/>
    <s v="35-44 years"/>
    <n v="1.5"/>
    <n v="1.9"/>
    <m/>
  </r>
  <r>
    <s v="Drug overdose death rates"/>
    <x v="3"/>
    <n v="3"/>
    <x v="1"/>
    <n v="2"/>
    <x v="5"/>
    <x v="5"/>
    <x v="42"/>
    <x v="42"/>
    <x v="15"/>
    <n v="16"/>
    <s v="35-44 years"/>
    <n v="1.5"/>
    <n v="1.6"/>
    <m/>
  </r>
  <r>
    <s v="Drug overdose death rates"/>
    <x v="3"/>
    <n v="3"/>
    <x v="1"/>
    <n v="2"/>
    <x v="5"/>
    <x v="5"/>
    <x v="42"/>
    <x v="42"/>
    <x v="16"/>
    <n v="17"/>
    <s v="35-44 years"/>
    <n v="1.5"/>
    <n v="1.5"/>
    <m/>
  </r>
  <r>
    <s v="Drug overdose death rates"/>
    <x v="3"/>
    <n v="3"/>
    <x v="1"/>
    <n v="2"/>
    <x v="5"/>
    <x v="5"/>
    <x v="42"/>
    <x v="42"/>
    <x v="17"/>
    <n v="18"/>
    <s v="35-44 years"/>
    <n v="1.5"/>
    <n v="1.6"/>
    <m/>
  </r>
  <r>
    <s v="Drug overdose death rates"/>
    <x v="3"/>
    <n v="3"/>
    <x v="1"/>
    <n v="2"/>
    <x v="5"/>
    <x v="5"/>
    <x v="42"/>
    <x v="42"/>
    <x v="18"/>
    <n v="19"/>
    <s v="35-44 years"/>
    <n v="1.5"/>
    <n v="1.6"/>
    <m/>
  </r>
  <r>
    <s v="Drug overdose death rates"/>
    <x v="3"/>
    <n v="3"/>
    <x v="1"/>
    <n v="2"/>
    <x v="5"/>
    <x v="5"/>
    <x v="43"/>
    <x v="43"/>
    <x v="0"/>
    <n v="1"/>
    <s v="45-54 years"/>
    <n v="1.6"/>
    <n v="0.4"/>
    <m/>
  </r>
  <r>
    <s v="Drug overdose death rates"/>
    <x v="3"/>
    <n v="3"/>
    <x v="1"/>
    <n v="2"/>
    <x v="5"/>
    <x v="5"/>
    <x v="43"/>
    <x v="43"/>
    <x v="1"/>
    <n v="2"/>
    <s v="45-54 years"/>
    <n v="1.6"/>
    <n v="0.5"/>
    <m/>
  </r>
  <r>
    <s v="Drug overdose death rates"/>
    <x v="3"/>
    <n v="3"/>
    <x v="1"/>
    <n v="2"/>
    <x v="5"/>
    <x v="5"/>
    <x v="43"/>
    <x v="43"/>
    <x v="2"/>
    <n v="3"/>
    <s v="45-54 years"/>
    <n v="1.6"/>
    <n v="0.7"/>
    <m/>
  </r>
  <r>
    <s v="Drug overdose death rates"/>
    <x v="3"/>
    <n v="3"/>
    <x v="1"/>
    <n v="2"/>
    <x v="5"/>
    <x v="5"/>
    <x v="43"/>
    <x v="43"/>
    <x v="3"/>
    <n v="4"/>
    <s v="45-54 years"/>
    <n v="1.6"/>
    <n v="1.2"/>
    <m/>
  </r>
  <r>
    <s v="Drug overdose death rates"/>
    <x v="3"/>
    <n v="3"/>
    <x v="1"/>
    <n v="2"/>
    <x v="5"/>
    <x v="5"/>
    <x v="43"/>
    <x v="43"/>
    <x v="4"/>
    <n v="5"/>
    <s v="45-54 years"/>
    <n v="1.6"/>
    <n v="1.5"/>
    <m/>
  </r>
  <r>
    <s v="Drug overdose death rates"/>
    <x v="3"/>
    <n v="3"/>
    <x v="1"/>
    <n v="2"/>
    <x v="5"/>
    <x v="5"/>
    <x v="43"/>
    <x v="43"/>
    <x v="5"/>
    <n v="6"/>
    <s v="45-54 years"/>
    <n v="1.6"/>
    <n v="1.9"/>
    <m/>
  </r>
  <r>
    <s v="Drug overdose death rates"/>
    <x v="3"/>
    <n v="3"/>
    <x v="1"/>
    <n v="2"/>
    <x v="5"/>
    <x v="5"/>
    <x v="43"/>
    <x v="43"/>
    <x v="6"/>
    <n v="7"/>
    <s v="45-54 years"/>
    <n v="1.6"/>
    <n v="2.4"/>
    <m/>
  </r>
  <r>
    <s v="Drug overdose death rates"/>
    <x v="3"/>
    <n v="3"/>
    <x v="1"/>
    <n v="2"/>
    <x v="5"/>
    <x v="5"/>
    <x v="43"/>
    <x v="43"/>
    <x v="7"/>
    <n v="8"/>
    <s v="45-54 years"/>
    <n v="1.6"/>
    <n v="2.7"/>
    <m/>
  </r>
  <r>
    <s v="Drug overdose death rates"/>
    <x v="3"/>
    <n v="3"/>
    <x v="1"/>
    <n v="2"/>
    <x v="5"/>
    <x v="5"/>
    <x v="43"/>
    <x v="43"/>
    <x v="8"/>
    <n v="9"/>
    <s v="45-54 years"/>
    <n v="1.6"/>
    <n v="2.9"/>
    <m/>
  </r>
  <r>
    <s v="Drug overdose death rates"/>
    <x v="3"/>
    <n v="3"/>
    <x v="1"/>
    <n v="2"/>
    <x v="5"/>
    <x v="5"/>
    <x v="43"/>
    <x v="43"/>
    <x v="9"/>
    <n v="10"/>
    <s v="45-54 years"/>
    <n v="1.6"/>
    <n v="2.7"/>
    <m/>
  </r>
  <r>
    <s v="Drug overdose death rates"/>
    <x v="3"/>
    <n v="3"/>
    <x v="1"/>
    <n v="2"/>
    <x v="5"/>
    <x v="5"/>
    <x v="43"/>
    <x v="43"/>
    <x v="10"/>
    <n v="11"/>
    <s v="45-54 years"/>
    <n v="1.6"/>
    <n v="2.6"/>
    <m/>
  </r>
  <r>
    <s v="Drug overdose death rates"/>
    <x v="3"/>
    <n v="3"/>
    <x v="1"/>
    <n v="2"/>
    <x v="5"/>
    <x v="5"/>
    <x v="43"/>
    <x v="43"/>
    <x v="11"/>
    <n v="12"/>
    <s v="45-54 years"/>
    <n v="1.6"/>
    <n v="2.4"/>
    <m/>
  </r>
  <r>
    <s v="Drug overdose death rates"/>
    <x v="3"/>
    <n v="3"/>
    <x v="1"/>
    <n v="2"/>
    <x v="5"/>
    <x v="5"/>
    <x v="43"/>
    <x v="43"/>
    <x v="12"/>
    <n v="13"/>
    <s v="45-54 years"/>
    <n v="1.6"/>
    <n v="2.4"/>
    <m/>
  </r>
  <r>
    <s v="Drug overdose death rates"/>
    <x v="3"/>
    <n v="3"/>
    <x v="1"/>
    <n v="2"/>
    <x v="5"/>
    <x v="5"/>
    <x v="43"/>
    <x v="43"/>
    <x v="13"/>
    <n v="14"/>
    <s v="45-54 years"/>
    <n v="1.6"/>
    <n v="2.1"/>
    <m/>
  </r>
  <r>
    <s v="Drug overdose death rates"/>
    <x v="3"/>
    <n v="3"/>
    <x v="1"/>
    <n v="2"/>
    <x v="5"/>
    <x v="5"/>
    <x v="43"/>
    <x v="43"/>
    <x v="14"/>
    <n v="15"/>
    <s v="45-54 years"/>
    <n v="1.6"/>
    <n v="1.8"/>
    <m/>
  </r>
  <r>
    <s v="Drug overdose death rates"/>
    <x v="3"/>
    <n v="3"/>
    <x v="1"/>
    <n v="2"/>
    <x v="5"/>
    <x v="5"/>
    <x v="43"/>
    <x v="43"/>
    <x v="15"/>
    <n v="16"/>
    <s v="45-54 years"/>
    <n v="1.6"/>
    <n v="1.9"/>
    <m/>
  </r>
  <r>
    <s v="Drug overdose death rates"/>
    <x v="3"/>
    <n v="3"/>
    <x v="1"/>
    <n v="2"/>
    <x v="5"/>
    <x v="5"/>
    <x v="43"/>
    <x v="43"/>
    <x v="16"/>
    <n v="17"/>
    <s v="45-54 years"/>
    <n v="1.6"/>
    <n v="1.9"/>
    <m/>
  </r>
  <r>
    <s v="Drug overdose death rates"/>
    <x v="3"/>
    <n v="3"/>
    <x v="1"/>
    <n v="2"/>
    <x v="5"/>
    <x v="5"/>
    <x v="43"/>
    <x v="43"/>
    <x v="17"/>
    <n v="18"/>
    <s v="45-54 years"/>
    <n v="1.6"/>
    <n v="1.7"/>
    <m/>
  </r>
  <r>
    <s v="Drug overdose death rates"/>
    <x v="3"/>
    <n v="3"/>
    <x v="1"/>
    <n v="2"/>
    <x v="5"/>
    <x v="5"/>
    <x v="43"/>
    <x v="43"/>
    <x v="18"/>
    <n v="19"/>
    <s v="45-54 years"/>
    <n v="1.6"/>
    <n v="1.5"/>
    <m/>
  </r>
  <r>
    <s v="Drug overdose death rates"/>
    <x v="3"/>
    <n v="3"/>
    <x v="1"/>
    <n v="2"/>
    <x v="5"/>
    <x v="5"/>
    <x v="44"/>
    <x v="44"/>
    <x v="0"/>
    <n v="1"/>
    <s v="55-64 years"/>
    <n v="1.7"/>
    <m/>
    <s v="*"/>
  </r>
  <r>
    <s v="Drug overdose death rates"/>
    <x v="3"/>
    <n v="3"/>
    <x v="1"/>
    <n v="2"/>
    <x v="5"/>
    <x v="5"/>
    <x v="44"/>
    <x v="44"/>
    <x v="1"/>
    <n v="2"/>
    <s v="55-64 years"/>
    <n v="1.7"/>
    <m/>
    <s v="*"/>
  </r>
  <r>
    <s v="Drug overdose death rates"/>
    <x v="3"/>
    <n v="3"/>
    <x v="1"/>
    <n v="2"/>
    <x v="5"/>
    <x v="5"/>
    <x v="44"/>
    <x v="44"/>
    <x v="2"/>
    <n v="3"/>
    <s v="55-64 years"/>
    <n v="1.7"/>
    <n v="0.2"/>
    <m/>
  </r>
  <r>
    <s v="Drug overdose death rates"/>
    <x v="3"/>
    <n v="3"/>
    <x v="1"/>
    <n v="2"/>
    <x v="5"/>
    <x v="5"/>
    <x v="44"/>
    <x v="44"/>
    <x v="3"/>
    <n v="4"/>
    <s v="55-64 years"/>
    <n v="1.7"/>
    <n v="0.3"/>
    <m/>
  </r>
  <r>
    <s v="Drug overdose death rates"/>
    <x v="3"/>
    <n v="3"/>
    <x v="1"/>
    <n v="2"/>
    <x v="5"/>
    <x v="5"/>
    <x v="44"/>
    <x v="44"/>
    <x v="4"/>
    <n v="5"/>
    <s v="55-64 years"/>
    <n v="1.7"/>
    <n v="0.4"/>
    <m/>
  </r>
  <r>
    <s v="Drug overdose death rates"/>
    <x v="3"/>
    <n v="3"/>
    <x v="1"/>
    <n v="2"/>
    <x v="5"/>
    <x v="5"/>
    <x v="44"/>
    <x v="44"/>
    <x v="5"/>
    <n v="6"/>
    <s v="55-64 years"/>
    <n v="1.7"/>
    <n v="0.6"/>
    <m/>
  </r>
  <r>
    <s v="Drug overdose death rates"/>
    <x v="3"/>
    <n v="3"/>
    <x v="1"/>
    <n v="2"/>
    <x v="5"/>
    <x v="5"/>
    <x v="44"/>
    <x v="44"/>
    <x v="6"/>
    <n v="7"/>
    <s v="55-64 years"/>
    <n v="1.7"/>
    <n v="0.7"/>
    <m/>
  </r>
  <r>
    <s v="Drug overdose death rates"/>
    <x v="3"/>
    <n v="3"/>
    <x v="1"/>
    <n v="2"/>
    <x v="5"/>
    <x v="5"/>
    <x v="44"/>
    <x v="44"/>
    <x v="7"/>
    <n v="8"/>
    <s v="55-64 years"/>
    <n v="1.7"/>
    <n v="0.8"/>
    <m/>
  </r>
  <r>
    <s v="Drug overdose death rates"/>
    <x v="3"/>
    <n v="3"/>
    <x v="1"/>
    <n v="2"/>
    <x v="5"/>
    <x v="5"/>
    <x v="44"/>
    <x v="44"/>
    <x v="8"/>
    <n v="9"/>
    <s v="55-64 years"/>
    <n v="1.7"/>
    <n v="1"/>
    <m/>
  </r>
  <r>
    <s v="Drug overdose death rates"/>
    <x v="3"/>
    <n v="3"/>
    <x v="1"/>
    <n v="2"/>
    <x v="5"/>
    <x v="5"/>
    <x v="44"/>
    <x v="44"/>
    <x v="9"/>
    <n v="10"/>
    <s v="55-64 years"/>
    <n v="1.7"/>
    <n v="0.9"/>
    <m/>
  </r>
  <r>
    <s v="Drug overdose death rates"/>
    <x v="3"/>
    <n v="3"/>
    <x v="1"/>
    <n v="2"/>
    <x v="5"/>
    <x v="5"/>
    <x v="44"/>
    <x v="44"/>
    <x v="10"/>
    <n v="11"/>
    <s v="55-64 years"/>
    <n v="1.7"/>
    <n v="1"/>
    <m/>
  </r>
  <r>
    <s v="Drug overdose death rates"/>
    <x v="3"/>
    <n v="3"/>
    <x v="1"/>
    <n v="2"/>
    <x v="5"/>
    <x v="5"/>
    <x v="44"/>
    <x v="44"/>
    <x v="11"/>
    <n v="12"/>
    <s v="55-64 years"/>
    <n v="1.7"/>
    <n v="1.2"/>
    <m/>
  </r>
  <r>
    <s v="Drug overdose death rates"/>
    <x v="3"/>
    <n v="3"/>
    <x v="1"/>
    <n v="2"/>
    <x v="5"/>
    <x v="5"/>
    <x v="44"/>
    <x v="44"/>
    <x v="12"/>
    <n v="13"/>
    <s v="55-64 years"/>
    <n v="1.7"/>
    <n v="1.2"/>
    <m/>
  </r>
  <r>
    <s v="Drug overdose death rates"/>
    <x v="3"/>
    <n v="3"/>
    <x v="1"/>
    <n v="2"/>
    <x v="5"/>
    <x v="5"/>
    <x v="44"/>
    <x v="44"/>
    <x v="13"/>
    <n v="14"/>
    <s v="55-64 years"/>
    <n v="1.7"/>
    <n v="1.1000000000000001"/>
    <m/>
  </r>
  <r>
    <s v="Drug overdose death rates"/>
    <x v="3"/>
    <n v="3"/>
    <x v="1"/>
    <n v="2"/>
    <x v="5"/>
    <x v="5"/>
    <x v="44"/>
    <x v="44"/>
    <x v="14"/>
    <n v="15"/>
    <s v="55-64 years"/>
    <n v="1.7"/>
    <n v="1.3"/>
    <m/>
  </r>
  <r>
    <s v="Drug overdose death rates"/>
    <x v="3"/>
    <n v="3"/>
    <x v="1"/>
    <n v="2"/>
    <x v="5"/>
    <x v="5"/>
    <x v="44"/>
    <x v="44"/>
    <x v="15"/>
    <n v="16"/>
    <s v="55-64 years"/>
    <n v="1.7"/>
    <n v="1.3"/>
    <m/>
  </r>
  <r>
    <s v="Drug overdose death rates"/>
    <x v="3"/>
    <n v="3"/>
    <x v="1"/>
    <n v="2"/>
    <x v="5"/>
    <x v="5"/>
    <x v="44"/>
    <x v="44"/>
    <x v="16"/>
    <n v="17"/>
    <s v="55-64 years"/>
    <n v="1.7"/>
    <n v="1.4"/>
    <m/>
  </r>
  <r>
    <s v="Drug overdose death rates"/>
    <x v="3"/>
    <n v="3"/>
    <x v="1"/>
    <n v="2"/>
    <x v="5"/>
    <x v="5"/>
    <x v="44"/>
    <x v="44"/>
    <x v="17"/>
    <n v="18"/>
    <s v="55-64 years"/>
    <n v="1.7"/>
    <n v="1.4"/>
    <m/>
  </r>
  <r>
    <s v="Drug overdose death rates"/>
    <x v="3"/>
    <n v="3"/>
    <x v="1"/>
    <n v="2"/>
    <x v="5"/>
    <x v="5"/>
    <x v="44"/>
    <x v="44"/>
    <x v="18"/>
    <n v="19"/>
    <s v="55-64 years"/>
    <n v="1.7"/>
    <n v="1.4"/>
    <m/>
  </r>
  <r>
    <s v="Drug overdose death rates"/>
    <x v="3"/>
    <n v="3"/>
    <x v="1"/>
    <n v="2"/>
    <x v="5"/>
    <x v="5"/>
    <x v="45"/>
    <x v="45"/>
    <x v="0"/>
    <n v="1"/>
    <s v="65-74 years"/>
    <n v="1.8"/>
    <m/>
    <s v="*"/>
  </r>
  <r>
    <s v="Drug overdose death rates"/>
    <x v="3"/>
    <n v="3"/>
    <x v="1"/>
    <n v="2"/>
    <x v="5"/>
    <x v="5"/>
    <x v="45"/>
    <x v="45"/>
    <x v="1"/>
    <n v="2"/>
    <s v="65-74 years"/>
    <n v="1.8"/>
    <m/>
    <s v="*"/>
  </r>
  <r>
    <s v="Drug overdose death rates"/>
    <x v="3"/>
    <n v="3"/>
    <x v="1"/>
    <n v="2"/>
    <x v="5"/>
    <x v="5"/>
    <x v="45"/>
    <x v="45"/>
    <x v="2"/>
    <n v="3"/>
    <s v="65-74 years"/>
    <n v="1.8"/>
    <m/>
    <s v="*"/>
  </r>
  <r>
    <s v="Drug overdose death rates"/>
    <x v="3"/>
    <n v="3"/>
    <x v="1"/>
    <n v="2"/>
    <x v="5"/>
    <x v="5"/>
    <x v="45"/>
    <x v="45"/>
    <x v="3"/>
    <n v="4"/>
    <s v="65-74 years"/>
    <n v="1.8"/>
    <m/>
    <s v="*"/>
  </r>
  <r>
    <s v="Drug overdose death rates"/>
    <x v="3"/>
    <n v="3"/>
    <x v="1"/>
    <n v="2"/>
    <x v="5"/>
    <x v="5"/>
    <x v="45"/>
    <x v="45"/>
    <x v="4"/>
    <n v="5"/>
    <s v="65-74 years"/>
    <n v="1.8"/>
    <m/>
    <s v="*"/>
  </r>
  <r>
    <s v="Drug overdose death rates"/>
    <x v="3"/>
    <n v="3"/>
    <x v="1"/>
    <n v="2"/>
    <x v="5"/>
    <x v="5"/>
    <x v="45"/>
    <x v="45"/>
    <x v="5"/>
    <n v="6"/>
    <s v="65-74 years"/>
    <n v="1.8"/>
    <m/>
    <s v="*"/>
  </r>
  <r>
    <s v="Drug overdose death rates"/>
    <x v="3"/>
    <n v="3"/>
    <x v="1"/>
    <n v="2"/>
    <x v="5"/>
    <x v="5"/>
    <x v="45"/>
    <x v="45"/>
    <x v="6"/>
    <n v="7"/>
    <s v="65-74 years"/>
    <n v="1.8"/>
    <n v="0.2"/>
    <m/>
  </r>
  <r>
    <s v="Drug overdose death rates"/>
    <x v="3"/>
    <n v="3"/>
    <x v="1"/>
    <n v="2"/>
    <x v="5"/>
    <x v="5"/>
    <x v="45"/>
    <x v="45"/>
    <x v="7"/>
    <n v="8"/>
    <s v="65-74 years"/>
    <n v="1.8"/>
    <n v="0.2"/>
    <m/>
  </r>
  <r>
    <s v="Drug overdose death rates"/>
    <x v="3"/>
    <n v="3"/>
    <x v="1"/>
    <n v="2"/>
    <x v="5"/>
    <x v="5"/>
    <x v="45"/>
    <x v="45"/>
    <x v="8"/>
    <n v="9"/>
    <s v="65-74 years"/>
    <n v="1.8"/>
    <m/>
    <s v="*"/>
  </r>
  <r>
    <s v="Drug overdose death rates"/>
    <x v="3"/>
    <n v="3"/>
    <x v="1"/>
    <n v="2"/>
    <x v="5"/>
    <x v="5"/>
    <x v="45"/>
    <x v="45"/>
    <x v="9"/>
    <n v="10"/>
    <s v="65-74 years"/>
    <n v="1.8"/>
    <n v="0.2"/>
    <m/>
  </r>
  <r>
    <s v="Drug overdose death rates"/>
    <x v="3"/>
    <n v="3"/>
    <x v="1"/>
    <n v="2"/>
    <x v="5"/>
    <x v="5"/>
    <x v="45"/>
    <x v="45"/>
    <x v="10"/>
    <n v="11"/>
    <s v="65-74 years"/>
    <n v="1.8"/>
    <n v="0.2"/>
    <m/>
  </r>
  <r>
    <s v="Drug overdose death rates"/>
    <x v="3"/>
    <n v="3"/>
    <x v="1"/>
    <n v="2"/>
    <x v="5"/>
    <x v="5"/>
    <x v="45"/>
    <x v="45"/>
    <x v="11"/>
    <n v="12"/>
    <s v="65-74 years"/>
    <n v="1.8"/>
    <n v="0.2"/>
    <m/>
  </r>
  <r>
    <s v="Drug overdose death rates"/>
    <x v="3"/>
    <n v="3"/>
    <x v="1"/>
    <n v="2"/>
    <x v="5"/>
    <x v="5"/>
    <x v="45"/>
    <x v="45"/>
    <x v="12"/>
    <n v="13"/>
    <s v="65-74 years"/>
    <n v="1.8"/>
    <n v="0.2"/>
    <m/>
  </r>
  <r>
    <s v="Drug overdose death rates"/>
    <x v="3"/>
    <n v="3"/>
    <x v="1"/>
    <n v="2"/>
    <x v="5"/>
    <x v="5"/>
    <x v="45"/>
    <x v="45"/>
    <x v="13"/>
    <n v="14"/>
    <s v="65-74 years"/>
    <n v="1.8"/>
    <n v="0.2"/>
    <m/>
  </r>
  <r>
    <s v="Drug overdose death rates"/>
    <x v="3"/>
    <n v="3"/>
    <x v="1"/>
    <n v="2"/>
    <x v="5"/>
    <x v="5"/>
    <x v="45"/>
    <x v="45"/>
    <x v="14"/>
    <n v="15"/>
    <s v="65-74 years"/>
    <n v="1.8"/>
    <n v="0.4"/>
    <m/>
  </r>
  <r>
    <s v="Drug overdose death rates"/>
    <x v="3"/>
    <n v="3"/>
    <x v="1"/>
    <n v="2"/>
    <x v="5"/>
    <x v="5"/>
    <x v="45"/>
    <x v="45"/>
    <x v="15"/>
    <n v="16"/>
    <s v="65-74 years"/>
    <n v="1.8"/>
    <n v="0.3"/>
    <m/>
  </r>
  <r>
    <s v="Drug overdose death rates"/>
    <x v="3"/>
    <n v="3"/>
    <x v="1"/>
    <n v="2"/>
    <x v="5"/>
    <x v="5"/>
    <x v="45"/>
    <x v="45"/>
    <x v="16"/>
    <n v="17"/>
    <s v="65-74 years"/>
    <n v="1.8"/>
    <n v="0.3"/>
    <m/>
  </r>
  <r>
    <s v="Drug overdose death rates"/>
    <x v="3"/>
    <n v="3"/>
    <x v="1"/>
    <n v="2"/>
    <x v="5"/>
    <x v="5"/>
    <x v="45"/>
    <x v="45"/>
    <x v="17"/>
    <n v="18"/>
    <s v="65-74 years"/>
    <n v="1.8"/>
    <n v="0.2"/>
    <m/>
  </r>
  <r>
    <s v="Drug overdose death rates"/>
    <x v="3"/>
    <n v="3"/>
    <x v="1"/>
    <n v="2"/>
    <x v="5"/>
    <x v="5"/>
    <x v="45"/>
    <x v="45"/>
    <x v="18"/>
    <n v="19"/>
    <s v="65-74 years"/>
    <n v="1.8"/>
    <n v="0.3"/>
    <m/>
  </r>
  <r>
    <s v="Drug overdose death rates"/>
    <x v="3"/>
    <n v="3"/>
    <x v="1"/>
    <n v="2"/>
    <x v="5"/>
    <x v="5"/>
    <x v="46"/>
    <x v="46"/>
    <x v="0"/>
    <n v="1"/>
    <s v="75-84 years"/>
    <n v="1.9"/>
    <m/>
    <s v="*"/>
  </r>
  <r>
    <s v="Drug overdose death rates"/>
    <x v="3"/>
    <n v="3"/>
    <x v="1"/>
    <n v="2"/>
    <x v="5"/>
    <x v="5"/>
    <x v="46"/>
    <x v="46"/>
    <x v="1"/>
    <n v="2"/>
    <s v="75-84 years"/>
    <n v="1.9"/>
    <m/>
    <s v="*"/>
  </r>
  <r>
    <s v="Drug overdose death rates"/>
    <x v="3"/>
    <n v="3"/>
    <x v="1"/>
    <n v="2"/>
    <x v="5"/>
    <x v="5"/>
    <x v="46"/>
    <x v="46"/>
    <x v="2"/>
    <n v="3"/>
    <s v="75-84 years"/>
    <n v="1.9"/>
    <m/>
    <s v="*"/>
  </r>
  <r>
    <s v="Drug overdose death rates"/>
    <x v="3"/>
    <n v="3"/>
    <x v="1"/>
    <n v="2"/>
    <x v="5"/>
    <x v="5"/>
    <x v="46"/>
    <x v="46"/>
    <x v="3"/>
    <n v="4"/>
    <s v="75-84 years"/>
    <n v="1.9"/>
    <m/>
    <s v="*"/>
  </r>
  <r>
    <s v="Drug overdose death rates"/>
    <x v="3"/>
    <n v="3"/>
    <x v="1"/>
    <n v="2"/>
    <x v="5"/>
    <x v="5"/>
    <x v="46"/>
    <x v="46"/>
    <x v="4"/>
    <n v="5"/>
    <s v="75-84 years"/>
    <n v="1.9"/>
    <m/>
    <s v="*"/>
  </r>
  <r>
    <s v="Drug overdose death rates"/>
    <x v="3"/>
    <n v="3"/>
    <x v="1"/>
    <n v="2"/>
    <x v="5"/>
    <x v="5"/>
    <x v="46"/>
    <x v="46"/>
    <x v="5"/>
    <n v="6"/>
    <s v="75-84 years"/>
    <n v="1.9"/>
    <m/>
    <s v="*"/>
  </r>
  <r>
    <s v="Drug overdose death rates"/>
    <x v="3"/>
    <n v="3"/>
    <x v="1"/>
    <n v="2"/>
    <x v="5"/>
    <x v="5"/>
    <x v="46"/>
    <x v="46"/>
    <x v="6"/>
    <n v="7"/>
    <s v="75-84 years"/>
    <n v="1.9"/>
    <m/>
    <s v="*"/>
  </r>
  <r>
    <s v="Drug overdose death rates"/>
    <x v="3"/>
    <n v="3"/>
    <x v="1"/>
    <n v="2"/>
    <x v="5"/>
    <x v="5"/>
    <x v="46"/>
    <x v="46"/>
    <x v="7"/>
    <n v="8"/>
    <s v="75-84 years"/>
    <n v="1.9"/>
    <m/>
    <s v="*"/>
  </r>
  <r>
    <s v="Drug overdose death rates"/>
    <x v="3"/>
    <n v="3"/>
    <x v="1"/>
    <n v="2"/>
    <x v="5"/>
    <x v="5"/>
    <x v="46"/>
    <x v="46"/>
    <x v="8"/>
    <n v="9"/>
    <s v="75-84 years"/>
    <n v="1.9"/>
    <m/>
    <s v="*"/>
  </r>
  <r>
    <s v="Drug overdose death rates"/>
    <x v="3"/>
    <n v="3"/>
    <x v="1"/>
    <n v="2"/>
    <x v="5"/>
    <x v="5"/>
    <x v="46"/>
    <x v="46"/>
    <x v="9"/>
    <n v="10"/>
    <s v="75-84 years"/>
    <n v="1.9"/>
    <m/>
    <s v="*"/>
  </r>
  <r>
    <s v="Drug overdose death rates"/>
    <x v="3"/>
    <n v="3"/>
    <x v="1"/>
    <n v="2"/>
    <x v="5"/>
    <x v="5"/>
    <x v="46"/>
    <x v="46"/>
    <x v="10"/>
    <n v="11"/>
    <s v="75-84 years"/>
    <n v="1.9"/>
    <m/>
    <s v="*"/>
  </r>
  <r>
    <s v="Drug overdose death rates"/>
    <x v="3"/>
    <n v="3"/>
    <x v="1"/>
    <n v="2"/>
    <x v="5"/>
    <x v="5"/>
    <x v="46"/>
    <x v="46"/>
    <x v="11"/>
    <n v="12"/>
    <s v="75-84 years"/>
    <n v="1.9"/>
    <m/>
    <s v="*"/>
  </r>
  <r>
    <s v="Drug overdose death rates"/>
    <x v="3"/>
    <n v="3"/>
    <x v="1"/>
    <n v="2"/>
    <x v="5"/>
    <x v="5"/>
    <x v="46"/>
    <x v="46"/>
    <x v="12"/>
    <n v="13"/>
    <s v="75-84 years"/>
    <n v="1.9"/>
    <m/>
    <s v="*"/>
  </r>
  <r>
    <s v="Drug overdose death rates"/>
    <x v="3"/>
    <n v="3"/>
    <x v="1"/>
    <n v="2"/>
    <x v="5"/>
    <x v="5"/>
    <x v="46"/>
    <x v="46"/>
    <x v="13"/>
    <n v="14"/>
    <s v="75-84 years"/>
    <n v="1.9"/>
    <m/>
    <s v="*"/>
  </r>
  <r>
    <s v="Drug overdose death rates"/>
    <x v="3"/>
    <n v="3"/>
    <x v="1"/>
    <n v="2"/>
    <x v="5"/>
    <x v="5"/>
    <x v="46"/>
    <x v="46"/>
    <x v="14"/>
    <n v="15"/>
    <s v="75-84 years"/>
    <n v="1.9"/>
    <m/>
    <s v="*"/>
  </r>
  <r>
    <s v="Drug overdose death rates"/>
    <x v="3"/>
    <n v="3"/>
    <x v="1"/>
    <n v="2"/>
    <x v="5"/>
    <x v="5"/>
    <x v="46"/>
    <x v="46"/>
    <x v="15"/>
    <n v="16"/>
    <s v="75-84 years"/>
    <n v="1.9"/>
    <m/>
    <s v="*"/>
  </r>
  <r>
    <s v="Drug overdose death rates"/>
    <x v="3"/>
    <n v="3"/>
    <x v="1"/>
    <n v="2"/>
    <x v="5"/>
    <x v="5"/>
    <x v="46"/>
    <x v="46"/>
    <x v="16"/>
    <n v="17"/>
    <s v="75-84 years"/>
    <n v="1.9"/>
    <m/>
    <s v="*"/>
  </r>
  <r>
    <s v="Drug overdose death rates"/>
    <x v="3"/>
    <n v="3"/>
    <x v="1"/>
    <n v="2"/>
    <x v="5"/>
    <x v="5"/>
    <x v="46"/>
    <x v="46"/>
    <x v="17"/>
    <n v="18"/>
    <s v="75-84 years"/>
    <n v="1.9"/>
    <m/>
    <s v="*"/>
  </r>
  <r>
    <s v="Drug overdose death rates"/>
    <x v="3"/>
    <n v="3"/>
    <x v="1"/>
    <n v="2"/>
    <x v="5"/>
    <x v="5"/>
    <x v="46"/>
    <x v="46"/>
    <x v="18"/>
    <n v="19"/>
    <s v="75-84 years"/>
    <n v="1.9"/>
    <m/>
    <s v="*"/>
  </r>
  <r>
    <s v="Drug overdose death rates"/>
    <x v="3"/>
    <n v="3"/>
    <x v="1"/>
    <n v="2"/>
    <x v="5"/>
    <x v="5"/>
    <x v="47"/>
    <x v="47"/>
    <x v="0"/>
    <n v="1"/>
    <s v="85 years and over"/>
    <n v="1.91"/>
    <m/>
    <s v="*"/>
  </r>
  <r>
    <s v="Drug overdose death rates"/>
    <x v="3"/>
    <n v="3"/>
    <x v="1"/>
    <n v="2"/>
    <x v="5"/>
    <x v="5"/>
    <x v="47"/>
    <x v="47"/>
    <x v="1"/>
    <n v="2"/>
    <s v="85 years and over"/>
    <n v="1.91"/>
    <m/>
    <s v="*"/>
  </r>
  <r>
    <s v="Drug overdose death rates"/>
    <x v="3"/>
    <n v="3"/>
    <x v="1"/>
    <n v="2"/>
    <x v="5"/>
    <x v="5"/>
    <x v="47"/>
    <x v="47"/>
    <x v="2"/>
    <n v="3"/>
    <s v="85 years and over"/>
    <n v="1.91"/>
    <m/>
    <s v="*"/>
  </r>
  <r>
    <s v="Drug overdose death rates"/>
    <x v="3"/>
    <n v="3"/>
    <x v="1"/>
    <n v="2"/>
    <x v="5"/>
    <x v="5"/>
    <x v="47"/>
    <x v="47"/>
    <x v="3"/>
    <n v="4"/>
    <s v="85 years and over"/>
    <n v="1.91"/>
    <m/>
    <s v="*"/>
  </r>
  <r>
    <s v="Drug overdose death rates"/>
    <x v="3"/>
    <n v="3"/>
    <x v="1"/>
    <n v="2"/>
    <x v="5"/>
    <x v="5"/>
    <x v="47"/>
    <x v="47"/>
    <x v="4"/>
    <n v="5"/>
    <s v="85 years and over"/>
    <n v="1.91"/>
    <m/>
    <s v="*"/>
  </r>
  <r>
    <s v="Drug overdose death rates"/>
    <x v="3"/>
    <n v="3"/>
    <x v="1"/>
    <n v="2"/>
    <x v="5"/>
    <x v="5"/>
    <x v="47"/>
    <x v="47"/>
    <x v="5"/>
    <n v="6"/>
    <s v="85 years and over"/>
    <n v="1.91"/>
    <m/>
    <s v="*"/>
  </r>
  <r>
    <s v="Drug overdose death rates"/>
    <x v="3"/>
    <n v="3"/>
    <x v="1"/>
    <n v="2"/>
    <x v="5"/>
    <x v="5"/>
    <x v="47"/>
    <x v="47"/>
    <x v="6"/>
    <n v="7"/>
    <s v="85 years and over"/>
    <n v="1.91"/>
    <m/>
    <s v="*"/>
  </r>
  <r>
    <s v="Drug overdose death rates"/>
    <x v="3"/>
    <n v="3"/>
    <x v="1"/>
    <n v="2"/>
    <x v="5"/>
    <x v="5"/>
    <x v="47"/>
    <x v="47"/>
    <x v="7"/>
    <n v="8"/>
    <s v="85 years and over"/>
    <n v="1.91"/>
    <m/>
    <s v="*"/>
  </r>
  <r>
    <s v="Drug overdose death rates"/>
    <x v="3"/>
    <n v="3"/>
    <x v="1"/>
    <n v="2"/>
    <x v="5"/>
    <x v="5"/>
    <x v="47"/>
    <x v="47"/>
    <x v="8"/>
    <n v="9"/>
    <s v="85 years and over"/>
    <n v="1.91"/>
    <m/>
    <s v="*"/>
  </r>
  <r>
    <s v="Drug overdose death rates"/>
    <x v="3"/>
    <n v="3"/>
    <x v="1"/>
    <n v="2"/>
    <x v="5"/>
    <x v="5"/>
    <x v="47"/>
    <x v="47"/>
    <x v="9"/>
    <n v="10"/>
    <s v="85 years and over"/>
    <n v="1.91"/>
    <m/>
    <s v="*"/>
  </r>
  <r>
    <s v="Drug overdose death rates"/>
    <x v="3"/>
    <n v="3"/>
    <x v="1"/>
    <n v="2"/>
    <x v="5"/>
    <x v="5"/>
    <x v="47"/>
    <x v="47"/>
    <x v="10"/>
    <n v="11"/>
    <s v="85 years and over"/>
    <n v="1.91"/>
    <m/>
    <s v="*"/>
  </r>
  <r>
    <s v="Drug overdose death rates"/>
    <x v="3"/>
    <n v="3"/>
    <x v="1"/>
    <n v="2"/>
    <x v="5"/>
    <x v="5"/>
    <x v="47"/>
    <x v="47"/>
    <x v="11"/>
    <n v="12"/>
    <s v="85 years and over"/>
    <n v="1.91"/>
    <m/>
    <s v="*"/>
  </r>
  <r>
    <s v="Drug overdose death rates"/>
    <x v="3"/>
    <n v="3"/>
    <x v="1"/>
    <n v="2"/>
    <x v="5"/>
    <x v="5"/>
    <x v="47"/>
    <x v="47"/>
    <x v="12"/>
    <n v="13"/>
    <s v="85 years and over"/>
    <n v="1.91"/>
    <m/>
    <s v="*"/>
  </r>
  <r>
    <s v="Drug overdose death rates"/>
    <x v="3"/>
    <n v="3"/>
    <x v="1"/>
    <n v="2"/>
    <x v="5"/>
    <x v="5"/>
    <x v="47"/>
    <x v="47"/>
    <x v="13"/>
    <n v="14"/>
    <s v="85 years and over"/>
    <n v="1.91"/>
    <m/>
    <s v="*"/>
  </r>
  <r>
    <s v="Drug overdose death rates"/>
    <x v="3"/>
    <n v="3"/>
    <x v="1"/>
    <n v="2"/>
    <x v="5"/>
    <x v="5"/>
    <x v="47"/>
    <x v="47"/>
    <x v="14"/>
    <n v="15"/>
    <s v="85 years and over"/>
    <n v="1.91"/>
    <m/>
    <s v="*"/>
  </r>
  <r>
    <s v="Drug overdose death rates"/>
    <x v="3"/>
    <n v="3"/>
    <x v="1"/>
    <n v="2"/>
    <x v="5"/>
    <x v="5"/>
    <x v="47"/>
    <x v="47"/>
    <x v="15"/>
    <n v="16"/>
    <s v="85 years and over"/>
    <n v="1.91"/>
    <m/>
    <s v="*"/>
  </r>
  <r>
    <s v="Drug overdose death rates"/>
    <x v="3"/>
    <n v="3"/>
    <x v="1"/>
    <n v="2"/>
    <x v="5"/>
    <x v="5"/>
    <x v="47"/>
    <x v="47"/>
    <x v="16"/>
    <n v="17"/>
    <s v="85 years and over"/>
    <n v="1.91"/>
    <m/>
    <s v="*"/>
  </r>
  <r>
    <s v="Drug overdose death rates"/>
    <x v="3"/>
    <n v="3"/>
    <x v="1"/>
    <n v="2"/>
    <x v="5"/>
    <x v="5"/>
    <x v="47"/>
    <x v="47"/>
    <x v="17"/>
    <n v="18"/>
    <s v="85 years and over"/>
    <n v="1.91"/>
    <m/>
    <s v="*"/>
  </r>
  <r>
    <s v="Drug overdose death rates"/>
    <x v="3"/>
    <n v="3"/>
    <x v="1"/>
    <n v="2"/>
    <x v="5"/>
    <x v="5"/>
    <x v="47"/>
    <x v="47"/>
    <x v="18"/>
    <n v="19"/>
    <s v="85 years and over"/>
    <n v="1.91"/>
    <m/>
    <s v="*"/>
  </r>
  <r>
    <s v="Drug overdose death rates"/>
    <x v="4"/>
    <n v="4"/>
    <x v="0"/>
    <n v="1"/>
    <x v="0"/>
    <x v="0"/>
    <x v="0"/>
    <x v="0"/>
    <x v="0"/>
    <n v="1"/>
    <s v="All ages"/>
    <n v="1.1000000000000001"/>
    <n v="0.3"/>
    <m/>
  </r>
  <r>
    <s v="Drug overdose death rates"/>
    <x v="4"/>
    <n v="4"/>
    <x v="0"/>
    <n v="1"/>
    <x v="0"/>
    <x v="0"/>
    <x v="0"/>
    <x v="0"/>
    <x v="1"/>
    <n v="2"/>
    <s v="All ages"/>
    <n v="1.1000000000000001"/>
    <n v="0.3"/>
    <m/>
  </r>
  <r>
    <s v="Drug overdose death rates"/>
    <x v="4"/>
    <n v="4"/>
    <x v="0"/>
    <n v="1"/>
    <x v="0"/>
    <x v="0"/>
    <x v="0"/>
    <x v="0"/>
    <x v="2"/>
    <n v="3"/>
    <s v="All ages"/>
    <n v="1.1000000000000001"/>
    <n v="0.3"/>
    <m/>
  </r>
  <r>
    <s v="Drug overdose death rates"/>
    <x v="4"/>
    <n v="4"/>
    <x v="0"/>
    <n v="1"/>
    <x v="0"/>
    <x v="0"/>
    <x v="0"/>
    <x v="0"/>
    <x v="3"/>
    <n v="4"/>
    <s v="All ages"/>
    <n v="1.1000000000000001"/>
    <n v="0.4"/>
    <m/>
  </r>
  <r>
    <s v="Drug overdose death rates"/>
    <x v="4"/>
    <n v="4"/>
    <x v="0"/>
    <n v="1"/>
    <x v="0"/>
    <x v="0"/>
    <x v="0"/>
    <x v="0"/>
    <x v="4"/>
    <n v="5"/>
    <s v="All ages"/>
    <n v="1.1000000000000001"/>
    <n v="0.5"/>
    <m/>
  </r>
  <r>
    <s v="Drug overdose death rates"/>
    <x v="4"/>
    <n v="4"/>
    <x v="0"/>
    <n v="1"/>
    <x v="0"/>
    <x v="0"/>
    <x v="0"/>
    <x v="0"/>
    <x v="5"/>
    <n v="6"/>
    <s v="All ages"/>
    <n v="1.1000000000000001"/>
    <n v="0.6"/>
    <m/>
  </r>
  <r>
    <s v="Drug overdose death rates"/>
    <x v="4"/>
    <n v="4"/>
    <x v="0"/>
    <n v="1"/>
    <x v="0"/>
    <x v="0"/>
    <x v="0"/>
    <x v="0"/>
    <x v="6"/>
    <n v="7"/>
    <s v="All ages"/>
    <n v="1.1000000000000001"/>
    <n v="0.6"/>
    <m/>
  </r>
  <r>
    <s v="Drug overdose death rates"/>
    <x v="4"/>
    <n v="4"/>
    <x v="0"/>
    <n v="1"/>
    <x v="0"/>
    <x v="0"/>
    <x v="0"/>
    <x v="0"/>
    <x v="7"/>
    <n v="8"/>
    <s v="All ages"/>
    <n v="1.1000000000000001"/>
    <n v="0.9"/>
    <m/>
  </r>
  <r>
    <s v="Drug overdose death rates"/>
    <x v="4"/>
    <n v="4"/>
    <x v="0"/>
    <n v="1"/>
    <x v="0"/>
    <x v="0"/>
    <x v="0"/>
    <x v="0"/>
    <x v="8"/>
    <n v="9"/>
    <s v="All ages"/>
    <n v="1.1000000000000001"/>
    <n v="0.7"/>
    <m/>
  </r>
  <r>
    <s v="Drug overdose death rates"/>
    <x v="4"/>
    <n v="4"/>
    <x v="0"/>
    <n v="1"/>
    <x v="0"/>
    <x v="0"/>
    <x v="0"/>
    <x v="0"/>
    <x v="9"/>
    <n v="10"/>
    <s v="All ages"/>
    <n v="1.1000000000000001"/>
    <n v="0.8"/>
    <m/>
  </r>
  <r>
    <s v="Drug overdose death rates"/>
    <x v="4"/>
    <n v="4"/>
    <x v="0"/>
    <n v="1"/>
    <x v="0"/>
    <x v="0"/>
    <x v="0"/>
    <x v="0"/>
    <x v="10"/>
    <n v="11"/>
    <s v="All ages"/>
    <n v="1.1000000000000001"/>
    <n v="1"/>
    <m/>
  </r>
  <r>
    <s v="Drug overdose death rates"/>
    <x v="4"/>
    <n v="4"/>
    <x v="0"/>
    <n v="1"/>
    <x v="0"/>
    <x v="0"/>
    <x v="0"/>
    <x v="0"/>
    <x v="11"/>
    <n v="12"/>
    <s v="All ages"/>
    <n v="1.1000000000000001"/>
    <n v="1"/>
    <m/>
  </r>
  <r>
    <s v="Drug overdose death rates"/>
    <x v="4"/>
    <n v="4"/>
    <x v="0"/>
    <n v="1"/>
    <x v="0"/>
    <x v="0"/>
    <x v="0"/>
    <x v="0"/>
    <x v="12"/>
    <n v="13"/>
    <s v="All ages"/>
    <n v="1.1000000000000001"/>
    <n v="0.8"/>
    <m/>
  </r>
  <r>
    <s v="Drug overdose death rates"/>
    <x v="4"/>
    <n v="4"/>
    <x v="0"/>
    <n v="1"/>
    <x v="0"/>
    <x v="0"/>
    <x v="0"/>
    <x v="0"/>
    <x v="13"/>
    <n v="14"/>
    <s v="All ages"/>
    <n v="1.1000000000000001"/>
    <n v="0.8"/>
    <m/>
  </r>
  <r>
    <s v="Drug overdose death rates"/>
    <x v="4"/>
    <n v="4"/>
    <x v="0"/>
    <n v="1"/>
    <x v="0"/>
    <x v="0"/>
    <x v="0"/>
    <x v="0"/>
    <x v="14"/>
    <n v="15"/>
    <s v="All ages"/>
    <n v="1.1000000000000001"/>
    <n v="1"/>
    <m/>
  </r>
  <r>
    <s v="Drug overdose death rates"/>
    <x v="4"/>
    <n v="4"/>
    <x v="0"/>
    <n v="1"/>
    <x v="0"/>
    <x v="0"/>
    <x v="0"/>
    <x v="0"/>
    <x v="15"/>
    <n v="16"/>
    <s v="All ages"/>
    <n v="1.1000000000000001"/>
    <n v="1.8"/>
    <m/>
  </r>
  <r>
    <s v="Drug overdose death rates"/>
    <x v="4"/>
    <n v="4"/>
    <x v="0"/>
    <n v="1"/>
    <x v="0"/>
    <x v="0"/>
    <x v="0"/>
    <x v="0"/>
    <x v="16"/>
    <n v="17"/>
    <s v="All ages"/>
    <n v="1.1000000000000001"/>
    <n v="3.1"/>
    <m/>
  </r>
  <r>
    <s v="Drug overdose death rates"/>
    <x v="4"/>
    <n v="4"/>
    <x v="0"/>
    <n v="1"/>
    <x v="0"/>
    <x v="0"/>
    <x v="0"/>
    <x v="0"/>
    <x v="17"/>
    <n v="18"/>
    <s v="All ages"/>
    <n v="1.1000000000000001"/>
    <n v="6.2"/>
    <m/>
  </r>
  <r>
    <s v="Drug overdose death rates"/>
    <x v="4"/>
    <n v="4"/>
    <x v="0"/>
    <n v="1"/>
    <x v="0"/>
    <x v="0"/>
    <x v="0"/>
    <x v="0"/>
    <x v="18"/>
    <n v="19"/>
    <s v="All ages"/>
    <n v="1.1000000000000001"/>
    <n v="9"/>
    <m/>
  </r>
  <r>
    <s v="Drug overdose death rates"/>
    <x v="4"/>
    <n v="4"/>
    <x v="0"/>
    <n v="1"/>
    <x v="1"/>
    <x v="1"/>
    <x v="1"/>
    <x v="1"/>
    <x v="0"/>
    <n v="1"/>
    <s v="All ages"/>
    <n v="1.1000000000000001"/>
    <n v="0.3"/>
    <m/>
  </r>
  <r>
    <s v="Drug overdose death rates"/>
    <x v="4"/>
    <n v="4"/>
    <x v="0"/>
    <n v="1"/>
    <x v="1"/>
    <x v="1"/>
    <x v="1"/>
    <x v="1"/>
    <x v="1"/>
    <n v="2"/>
    <s v="All ages"/>
    <n v="1.1000000000000001"/>
    <n v="0.3"/>
    <m/>
  </r>
  <r>
    <s v="Drug overdose death rates"/>
    <x v="4"/>
    <n v="4"/>
    <x v="0"/>
    <n v="1"/>
    <x v="1"/>
    <x v="1"/>
    <x v="1"/>
    <x v="1"/>
    <x v="2"/>
    <n v="3"/>
    <s v="All ages"/>
    <n v="1.1000000000000001"/>
    <n v="0.4"/>
    <m/>
  </r>
  <r>
    <s v="Drug overdose death rates"/>
    <x v="4"/>
    <n v="4"/>
    <x v="0"/>
    <n v="1"/>
    <x v="1"/>
    <x v="1"/>
    <x v="1"/>
    <x v="1"/>
    <x v="3"/>
    <n v="4"/>
    <s v="All ages"/>
    <n v="1.1000000000000001"/>
    <n v="0.5"/>
    <m/>
  </r>
  <r>
    <s v="Drug overdose death rates"/>
    <x v="4"/>
    <n v="4"/>
    <x v="0"/>
    <n v="1"/>
    <x v="1"/>
    <x v="1"/>
    <x v="1"/>
    <x v="1"/>
    <x v="4"/>
    <n v="5"/>
    <s v="All ages"/>
    <n v="1.1000000000000001"/>
    <n v="0.5"/>
    <m/>
  </r>
  <r>
    <s v="Drug overdose death rates"/>
    <x v="4"/>
    <n v="4"/>
    <x v="0"/>
    <n v="1"/>
    <x v="1"/>
    <x v="1"/>
    <x v="1"/>
    <x v="1"/>
    <x v="5"/>
    <n v="6"/>
    <s v="All ages"/>
    <n v="1.1000000000000001"/>
    <n v="0.6"/>
    <m/>
  </r>
  <r>
    <s v="Drug overdose death rates"/>
    <x v="4"/>
    <n v="4"/>
    <x v="0"/>
    <n v="1"/>
    <x v="1"/>
    <x v="1"/>
    <x v="1"/>
    <x v="1"/>
    <x v="6"/>
    <n v="7"/>
    <s v="All ages"/>
    <n v="1.1000000000000001"/>
    <n v="0.6"/>
    <m/>
  </r>
  <r>
    <s v="Drug overdose death rates"/>
    <x v="4"/>
    <n v="4"/>
    <x v="0"/>
    <n v="1"/>
    <x v="1"/>
    <x v="1"/>
    <x v="1"/>
    <x v="1"/>
    <x v="7"/>
    <n v="8"/>
    <s v="All ages"/>
    <n v="1.1000000000000001"/>
    <n v="1.1000000000000001"/>
    <m/>
  </r>
  <r>
    <s v="Drug overdose death rates"/>
    <x v="4"/>
    <n v="4"/>
    <x v="0"/>
    <n v="1"/>
    <x v="1"/>
    <x v="1"/>
    <x v="1"/>
    <x v="1"/>
    <x v="8"/>
    <n v="9"/>
    <s v="All ages"/>
    <n v="1.1000000000000001"/>
    <n v="0.8"/>
    <m/>
  </r>
  <r>
    <s v="Drug overdose death rates"/>
    <x v="4"/>
    <n v="4"/>
    <x v="0"/>
    <n v="1"/>
    <x v="1"/>
    <x v="1"/>
    <x v="1"/>
    <x v="1"/>
    <x v="9"/>
    <n v="10"/>
    <s v="All ages"/>
    <n v="1.1000000000000001"/>
    <n v="0.8"/>
    <m/>
  </r>
  <r>
    <s v="Drug overdose death rates"/>
    <x v="4"/>
    <n v="4"/>
    <x v="0"/>
    <n v="1"/>
    <x v="1"/>
    <x v="1"/>
    <x v="1"/>
    <x v="1"/>
    <x v="10"/>
    <n v="11"/>
    <s v="All ages"/>
    <n v="1.1000000000000001"/>
    <n v="1"/>
    <m/>
  </r>
  <r>
    <s v="Drug overdose death rates"/>
    <x v="4"/>
    <n v="4"/>
    <x v="0"/>
    <n v="1"/>
    <x v="1"/>
    <x v="1"/>
    <x v="1"/>
    <x v="1"/>
    <x v="11"/>
    <n v="12"/>
    <s v="All ages"/>
    <n v="1.1000000000000001"/>
    <n v="1"/>
    <m/>
  </r>
  <r>
    <s v="Drug overdose death rates"/>
    <x v="4"/>
    <n v="4"/>
    <x v="0"/>
    <n v="1"/>
    <x v="1"/>
    <x v="1"/>
    <x v="1"/>
    <x v="1"/>
    <x v="12"/>
    <n v="13"/>
    <s v="All ages"/>
    <n v="1.1000000000000001"/>
    <n v="0.9"/>
    <m/>
  </r>
  <r>
    <s v="Drug overdose death rates"/>
    <x v="4"/>
    <n v="4"/>
    <x v="0"/>
    <n v="1"/>
    <x v="1"/>
    <x v="1"/>
    <x v="1"/>
    <x v="1"/>
    <x v="13"/>
    <n v="14"/>
    <s v="All ages"/>
    <n v="1.1000000000000001"/>
    <n v="0.9"/>
    <m/>
  </r>
  <r>
    <s v="Drug overdose death rates"/>
    <x v="4"/>
    <n v="4"/>
    <x v="0"/>
    <n v="1"/>
    <x v="1"/>
    <x v="1"/>
    <x v="1"/>
    <x v="1"/>
    <x v="14"/>
    <n v="15"/>
    <s v="All ages"/>
    <n v="1.1000000000000001"/>
    <n v="1.1000000000000001"/>
    <m/>
  </r>
  <r>
    <s v="Drug overdose death rates"/>
    <x v="4"/>
    <n v="4"/>
    <x v="0"/>
    <n v="1"/>
    <x v="1"/>
    <x v="1"/>
    <x v="1"/>
    <x v="1"/>
    <x v="15"/>
    <n v="16"/>
    <s v="All ages"/>
    <n v="1.1000000000000001"/>
    <n v="2.2000000000000002"/>
    <m/>
  </r>
  <r>
    <s v="Drug overdose death rates"/>
    <x v="4"/>
    <n v="4"/>
    <x v="0"/>
    <n v="1"/>
    <x v="1"/>
    <x v="1"/>
    <x v="1"/>
    <x v="1"/>
    <x v="16"/>
    <n v="17"/>
    <s v="All ages"/>
    <n v="1.1000000000000001"/>
    <n v="4.2"/>
    <m/>
  </r>
  <r>
    <s v="Drug overdose death rates"/>
    <x v="4"/>
    <n v="4"/>
    <x v="0"/>
    <n v="1"/>
    <x v="1"/>
    <x v="1"/>
    <x v="1"/>
    <x v="1"/>
    <x v="17"/>
    <n v="18"/>
    <s v="All ages"/>
    <n v="1.1000000000000001"/>
    <n v="8.9"/>
    <m/>
  </r>
  <r>
    <s v="Drug overdose death rates"/>
    <x v="4"/>
    <n v="4"/>
    <x v="0"/>
    <n v="1"/>
    <x v="1"/>
    <x v="1"/>
    <x v="1"/>
    <x v="1"/>
    <x v="18"/>
    <n v="19"/>
    <s v="All ages"/>
    <n v="1.1000000000000001"/>
    <n v="13"/>
    <m/>
  </r>
  <r>
    <s v="Drug overdose death rates"/>
    <x v="4"/>
    <n v="4"/>
    <x v="0"/>
    <n v="1"/>
    <x v="1"/>
    <x v="1"/>
    <x v="2"/>
    <x v="2"/>
    <x v="0"/>
    <n v="1"/>
    <s v="All ages"/>
    <n v="1.1000000000000001"/>
    <n v="0.2"/>
    <m/>
  </r>
  <r>
    <s v="Drug overdose death rates"/>
    <x v="4"/>
    <n v="4"/>
    <x v="0"/>
    <n v="1"/>
    <x v="1"/>
    <x v="1"/>
    <x v="2"/>
    <x v="2"/>
    <x v="1"/>
    <n v="2"/>
    <s v="All ages"/>
    <n v="1.1000000000000001"/>
    <n v="0.3"/>
    <m/>
  </r>
  <r>
    <s v="Drug overdose death rates"/>
    <x v="4"/>
    <n v="4"/>
    <x v="0"/>
    <n v="1"/>
    <x v="1"/>
    <x v="1"/>
    <x v="2"/>
    <x v="2"/>
    <x v="2"/>
    <n v="3"/>
    <s v="All ages"/>
    <n v="1.1000000000000001"/>
    <n v="0.3"/>
    <m/>
  </r>
  <r>
    <s v="Drug overdose death rates"/>
    <x v="5"/>
    <n v="5"/>
    <x v="0"/>
    <n v="1"/>
    <x v="1"/>
    <x v="1"/>
    <x v="1"/>
    <x v="1"/>
    <x v="0"/>
    <n v="1"/>
    <s v="All ages"/>
    <n v="1.1000000000000001"/>
    <n v="1.2"/>
    <m/>
  </r>
  <r>
    <s v="Drug overdose death rates"/>
    <x v="4"/>
    <n v="4"/>
    <x v="0"/>
    <n v="1"/>
    <x v="1"/>
    <x v="1"/>
    <x v="2"/>
    <x v="2"/>
    <x v="3"/>
    <n v="4"/>
    <s v="All ages"/>
    <n v="1.1000000000000001"/>
    <n v="0.4"/>
    <m/>
  </r>
  <r>
    <s v="Drug overdose death rates"/>
    <x v="4"/>
    <n v="4"/>
    <x v="0"/>
    <n v="1"/>
    <x v="1"/>
    <x v="1"/>
    <x v="2"/>
    <x v="2"/>
    <x v="4"/>
    <n v="5"/>
    <s v="All ages"/>
    <n v="1.1000000000000001"/>
    <n v="0.4"/>
    <m/>
  </r>
  <r>
    <s v="Drug overdose death rates"/>
    <x v="4"/>
    <n v="4"/>
    <x v="0"/>
    <n v="1"/>
    <x v="1"/>
    <x v="1"/>
    <x v="2"/>
    <x v="2"/>
    <x v="5"/>
    <n v="6"/>
    <s v="All ages"/>
    <n v="1.1000000000000001"/>
    <n v="0.5"/>
    <m/>
  </r>
  <r>
    <s v="Drug overdose death rates"/>
    <x v="4"/>
    <n v="4"/>
    <x v="0"/>
    <n v="1"/>
    <x v="1"/>
    <x v="1"/>
    <x v="2"/>
    <x v="2"/>
    <x v="6"/>
    <n v="7"/>
    <s v="All ages"/>
    <n v="1.1000000000000001"/>
    <n v="0.5"/>
    <m/>
  </r>
  <r>
    <s v="Drug overdose death rates"/>
    <x v="4"/>
    <n v="4"/>
    <x v="0"/>
    <n v="1"/>
    <x v="1"/>
    <x v="1"/>
    <x v="2"/>
    <x v="2"/>
    <x v="7"/>
    <n v="8"/>
    <s v="All ages"/>
    <n v="1.1000000000000001"/>
    <n v="0.7"/>
    <m/>
  </r>
  <r>
    <s v="Drug overdose death rates"/>
    <x v="4"/>
    <n v="4"/>
    <x v="0"/>
    <n v="1"/>
    <x v="1"/>
    <x v="1"/>
    <x v="2"/>
    <x v="2"/>
    <x v="8"/>
    <n v="9"/>
    <s v="All ages"/>
    <n v="1.1000000000000001"/>
    <n v="0.7"/>
    <m/>
  </r>
  <r>
    <s v="Drug overdose death rates"/>
    <x v="4"/>
    <n v="4"/>
    <x v="0"/>
    <n v="1"/>
    <x v="1"/>
    <x v="1"/>
    <x v="2"/>
    <x v="2"/>
    <x v="9"/>
    <n v="10"/>
    <s v="All ages"/>
    <n v="1.1000000000000001"/>
    <n v="0.7"/>
    <m/>
  </r>
  <r>
    <s v="Drug overdose death rates"/>
    <x v="4"/>
    <n v="4"/>
    <x v="0"/>
    <n v="1"/>
    <x v="1"/>
    <x v="1"/>
    <x v="2"/>
    <x v="2"/>
    <x v="10"/>
    <n v="11"/>
    <s v="All ages"/>
    <n v="1.1000000000000001"/>
    <n v="0.9"/>
    <m/>
  </r>
  <r>
    <s v="Drug overdose death rates"/>
    <x v="4"/>
    <n v="4"/>
    <x v="0"/>
    <n v="1"/>
    <x v="1"/>
    <x v="1"/>
    <x v="2"/>
    <x v="2"/>
    <x v="11"/>
    <n v="12"/>
    <s v="All ages"/>
    <n v="1.1000000000000001"/>
    <n v="0.9"/>
    <m/>
  </r>
  <r>
    <s v="Drug overdose death rates"/>
    <x v="4"/>
    <n v="4"/>
    <x v="0"/>
    <n v="1"/>
    <x v="1"/>
    <x v="1"/>
    <x v="2"/>
    <x v="2"/>
    <x v="12"/>
    <n v="13"/>
    <s v="All ages"/>
    <n v="1.1000000000000001"/>
    <n v="0.8"/>
    <m/>
  </r>
  <r>
    <s v="Drug overdose death rates"/>
    <x v="4"/>
    <n v="4"/>
    <x v="0"/>
    <n v="1"/>
    <x v="1"/>
    <x v="1"/>
    <x v="2"/>
    <x v="2"/>
    <x v="13"/>
    <n v="14"/>
    <s v="All ages"/>
    <n v="1.1000000000000001"/>
    <n v="0.7"/>
    <m/>
  </r>
  <r>
    <s v="Drug overdose death rates"/>
    <x v="4"/>
    <n v="4"/>
    <x v="0"/>
    <n v="1"/>
    <x v="1"/>
    <x v="1"/>
    <x v="2"/>
    <x v="2"/>
    <x v="14"/>
    <n v="15"/>
    <s v="All ages"/>
    <n v="1.1000000000000001"/>
    <n v="0.9"/>
    <m/>
  </r>
  <r>
    <s v="Drug overdose death rates"/>
    <x v="4"/>
    <n v="4"/>
    <x v="0"/>
    <n v="1"/>
    <x v="1"/>
    <x v="1"/>
    <x v="2"/>
    <x v="2"/>
    <x v="15"/>
    <n v="16"/>
    <s v="All ages"/>
    <n v="1.1000000000000001"/>
    <n v="1.3"/>
    <m/>
  </r>
  <r>
    <s v="Drug overdose death rates"/>
    <x v="4"/>
    <n v="4"/>
    <x v="0"/>
    <n v="1"/>
    <x v="1"/>
    <x v="1"/>
    <x v="2"/>
    <x v="2"/>
    <x v="16"/>
    <n v="17"/>
    <s v="All ages"/>
    <n v="1.1000000000000001"/>
    <n v="1.9"/>
    <m/>
  </r>
  <r>
    <s v="Drug overdose death rates"/>
    <x v="4"/>
    <n v="4"/>
    <x v="0"/>
    <n v="1"/>
    <x v="1"/>
    <x v="1"/>
    <x v="2"/>
    <x v="2"/>
    <x v="17"/>
    <n v="18"/>
    <s v="All ages"/>
    <n v="1.1000000000000001"/>
    <n v="3.5"/>
    <m/>
  </r>
  <r>
    <s v="Drug overdose death rates"/>
    <x v="4"/>
    <n v="4"/>
    <x v="0"/>
    <n v="1"/>
    <x v="1"/>
    <x v="1"/>
    <x v="2"/>
    <x v="2"/>
    <x v="18"/>
    <n v="19"/>
    <s v="All ages"/>
    <n v="1.1000000000000001"/>
    <n v="5"/>
    <m/>
  </r>
  <r>
    <s v="Drug overdose death rates"/>
    <x v="4"/>
    <n v="4"/>
    <x v="0"/>
    <n v="1"/>
    <x v="2"/>
    <x v="2"/>
    <x v="3"/>
    <x v="3"/>
    <x v="0"/>
    <n v="1"/>
    <s v="All ages"/>
    <n v="1.1000000000000001"/>
    <n v="0.3"/>
    <m/>
  </r>
  <r>
    <s v="Drug overdose death rates"/>
    <x v="4"/>
    <n v="4"/>
    <x v="0"/>
    <n v="1"/>
    <x v="2"/>
    <x v="2"/>
    <x v="3"/>
    <x v="3"/>
    <x v="1"/>
    <n v="2"/>
    <s v="All ages"/>
    <n v="1.1000000000000001"/>
    <n v="0.3"/>
    <m/>
  </r>
  <r>
    <s v="Drug overdose death rates"/>
    <x v="4"/>
    <n v="4"/>
    <x v="0"/>
    <n v="1"/>
    <x v="2"/>
    <x v="2"/>
    <x v="3"/>
    <x v="3"/>
    <x v="2"/>
    <n v="3"/>
    <s v="All ages"/>
    <n v="1.1000000000000001"/>
    <n v="0.4"/>
    <m/>
  </r>
  <r>
    <s v="Drug overdose death rates"/>
    <x v="4"/>
    <n v="4"/>
    <x v="0"/>
    <n v="1"/>
    <x v="2"/>
    <x v="2"/>
    <x v="3"/>
    <x v="3"/>
    <x v="3"/>
    <n v="4"/>
    <s v="All ages"/>
    <n v="1.1000000000000001"/>
    <n v="0.5"/>
    <m/>
  </r>
  <r>
    <s v="Drug overdose death rates"/>
    <x v="4"/>
    <n v="4"/>
    <x v="0"/>
    <n v="1"/>
    <x v="2"/>
    <x v="2"/>
    <x v="3"/>
    <x v="3"/>
    <x v="4"/>
    <n v="5"/>
    <s v="All ages"/>
    <n v="1.1000000000000001"/>
    <n v="0.6"/>
    <m/>
  </r>
  <r>
    <s v="Drug overdose death rates"/>
    <x v="4"/>
    <n v="4"/>
    <x v="0"/>
    <n v="1"/>
    <x v="2"/>
    <x v="2"/>
    <x v="3"/>
    <x v="3"/>
    <x v="5"/>
    <n v="6"/>
    <s v="All ages"/>
    <n v="1.1000000000000001"/>
    <n v="0.7"/>
    <m/>
  </r>
  <r>
    <s v="Drug overdose death rates"/>
    <x v="4"/>
    <n v="4"/>
    <x v="0"/>
    <n v="1"/>
    <x v="2"/>
    <x v="2"/>
    <x v="3"/>
    <x v="3"/>
    <x v="6"/>
    <n v="7"/>
    <s v="All ages"/>
    <n v="1.1000000000000001"/>
    <n v="0.7"/>
    <m/>
  </r>
  <r>
    <s v="Drug overdose death rates"/>
    <x v="4"/>
    <n v="4"/>
    <x v="0"/>
    <n v="1"/>
    <x v="2"/>
    <x v="2"/>
    <x v="3"/>
    <x v="3"/>
    <x v="7"/>
    <n v="8"/>
    <s v="All ages"/>
    <n v="1.1000000000000001"/>
    <n v="1.2"/>
    <m/>
  </r>
  <r>
    <s v="Drug overdose death rates"/>
    <x v="4"/>
    <n v="4"/>
    <x v="0"/>
    <n v="1"/>
    <x v="2"/>
    <x v="2"/>
    <x v="3"/>
    <x v="3"/>
    <x v="8"/>
    <n v="9"/>
    <s v="All ages"/>
    <n v="1.1000000000000001"/>
    <n v="0.9"/>
    <m/>
  </r>
  <r>
    <s v="Drug overdose death rates"/>
    <x v="4"/>
    <n v="4"/>
    <x v="0"/>
    <n v="1"/>
    <x v="2"/>
    <x v="2"/>
    <x v="3"/>
    <x v="3"/>
    <x v="9"/>
    <n v="10"/>
    <s v="All ages"/>
    <n v="1.1000000000000001"/>
    <n v="1"/>
    <m/>
  </r>
  <r>
    <s v="Drug overdose death rates"/>
    <x v="4"/>
    <n v="4"/>
    <x v="0"/>
    <n v="1"/>
    <x v="2"/>
    <x v="2"/>
    <x v="3"/>
    <x v="3"/>
    <x v="10"/>
    <n v="11"/>
    <s v="All ages"/>
    <n v="1.1000000000000001"/>
    <n v="1.2"/>
    <m/>
  </r>
  <r>
    <s v="Drug overdose death rates"/>
    <x v="4"/>
    <n v="4"/>
    <x v="0"/>
    <n v="1"/>
    <x v="2"/>
    <x v="2"/>
    <x v="3"/>
    <x v="3"/>
    <x v="11"/>
    <n v="12"/>
    <s v="All ages"/>
    <n v="1.1000000000000001"/>
    <n v="1.2"/>
    <m/>
  </r>
  <r>
    <s v="Drug overdose death rates"/>
    <x v="4"/>
    <n v="4"/>
    <x v="0"/>
    <n v="1"/>
    <x v="2"/>
    <x v="2"/>
    <x v="3"/>
    <x v="3"/>
    <x v="12"/>
    <n v="13"/>
    <s v="All ages"/>
    <n v="1.1000000000000001"/>
    <n v="1.1000000000000001"/>
    <m/>
  </r>
  <r>
    <s v="Drug overdose death rates"/>
    <x v="4"/>
    <n v="4"/>
    <x v="0"/>
    <n v="1"/>
    <x v="2"/>
    <x v="2"/>
    <x v="3"/>
    <x v="3"/>
    <x v="13"/>
    <n v="14"/>
    <s v="All ages"/>
    <n v="1.1000000000000001"/>
    <n v="1.1000000000000001"/>
    <m/>
  </r>
  <r>
    <s v="Drug overdose death rates"/>
    <x v="4"/>
    <n v="4"/>
    <x v="0"/>
    <n v="1"/>
    <x v="2"/>
    <x v="2"/>
    <x v="3"/>
    <x v="3"/>
    <x v="14"/>
    <n v="15"/>
    <s v="All ages"/>
    <n v="1.1000000000000001"/>
    <n v="1.2"/>
    <m/>
  </r>
  <r>
    <s v="Drug overdose death rates"/>
    <x v="4"/>
    <n v="4"/>
    <x v="0"/>
    <n v="1"/>
    <x v="2"/>
    <x v="2"/>
    <x v="3"/>
    <x v="3"/>
    <x v="15"/>
    <n v="16"/>
    <s v="All ages"/>
    <n v="1.1000000000000001"/>
    <n v="2.5"/>
    <m/>
  </r>
  <r>
    <s v="Drug overdose death rates"/>
    <x v="4"/>
    <n v="4"/>
    <x v="0"/>
    <n v="1"/>
    <x v="2"/>
    <x v="2"/>
    <x v="3"/>
    <x v="3"/>
    <x v="16"/>
    <n v="17"/>
    <s v="All ages"/>
    <n v="1.1000000000000001"/>
    <n v="4.8"/>
    <m/>
  </r>
  <r>
    <s v="Drug overdose death rates"/>
    <x v="4"/>
    <n v="4"/>
    <x v="0"/>
    <n v="1"/>
    <x v="2"/>
    <x v="2"/>
    <x v="3"/>
    <x v="3"/>
    <x v="17"/>
    <n v="18"/>
    <s v="All ages"/>
    <n v="1.1000000000000001"/>
    <n v="9.9"/>
    <m/>
  </r>
  <r>
    <s v="Drug overdose death rates"/>
    <x v="4"/>
    <n v="4"/>
    <x v="0"/>
    <n v="1"/>
    <x v="2"/>
    <x v="2"/>
    <x v="3"/>
    <x v="3"/>
    <x v="18"/>
    <n v="19"/>
    <s v="All ages"/>
    <n v="1.1000000000000001"/>
    <n v="14.4"/>
    <m/>
  </r>
  <r>
    <s v="Drug overdose death rates"/>
    <x v="4"/>
    <n v="4"/>
    <x v="0"/>
    <n v="1"/>
    <x v="2"/>
    <x v="2"/>
    <x v="3"/>
    <x v="3"/>
    <x v="19"/>
    <n v="20"/>
    <s v="All ages"/>
    <n v="1.1000000000000001"/>
    <n v="15.4"/>
    <m/>
  </r>
  <r>
    <s v="Drug overdose death rates"/>
    <x v="4"/>
    <n v="4"/>
    <x v="0"/>
    <n v="1"/>
    <x v="2"/>
    <x v="2"/>
    <x v="4"/>
    <x v="4"/>
    <x v="0"/>
    <n v="1"/>
    <s v="All ages"/>
    <n v="1.1000000000000001"/>
    <m/>
    <s v="*"/>
  </r>
  <r>
    <s v="Drug overdose death rates"/>
    <x v="4"/>
    <n v="4"/>
    <x v="0"/>
    <n v="1"/>
    <x v="2"/>
    <x v="2"/>
    <x v="4"/>
    <x v="4"/>
    <x v="1"/>
    <n v="2"/>
    <s v="All ages"/>
    <n v="1.1000000000000001"/>
    <n v="0.1"/>
    <m/>
  </r>
  <r>
    <s v="Drug overdose death rates"/>
    <x v="4"/>
    <n v="4"/>
    <x v="0"/>
    <n v="1"/>
    <x v="2"/>
    <x v="2"/>
    <x v="4"/>
    <x v="4"/>
    <x v="2"/>
    <n v="3"/>
    <s v="All ages"/>
    <n v="1.1000000000000001"/>
    <n v="0.2"/>
    <m/>
  </r>
  <r>
    <s v="Drug overdose death rates"/>
    <x v="4"/>
    <n v="4"/>
    <x v="0"/>
    <n v="1"/>
    <x v="2"/>
    <x v="2"/>
    <x v="4"/>
    <x v="4"/>
    <x v="3"/>
    <n v="4"/>
    <s v="All ages"/>
    <n v="1.1000000000000001"/>
    <n v="0.1"/>
    <m/>
  </r>
  <r>
    <s v="Drug overdose death rates"/>
    <x v="4"/>
    <n v="4"/>
    <x v="0"/>
    <n v="1"/>
    <x v="2"/>
    <x v="2"/>
    <x v="4"/>
    <x v="4"/>
    <x v="4"/>
    <n v="5"/>
    <s v="All ages"/>
    <n v="1.1000000000000001"/>
    <n v="0.2"/>
    <m/>
  </r>
  <r>
    <s v="Drug overdose death rates"/>
    <x v="4"/>
    <n v="4"/>
    <x v="0"/>
    <n v="1"/>
    <x v="2"/>
    <x v="2"/>
    <x v="4"/>
    <x v="4"/>
    <x v="5"/>
    <n v="6"/>
    <s v="All ages"/>
    <n v="1.1000000000000001"/>
    <n v="0.2"/>
    <m/>
  </r>
  <r>
    <s v="Drug overdose death rates"/>
    <x v="4"/>
    <n v="4"/>
    <x v="0"/>
    <n v="1"/>
    <x v="2"/>
    <x v="2"/>
    <x v="4"/>
    <x v="4"/>
    <x v="6"/>
    <n v="7"/>
    <s v="All ages"/>
    <n v="1.1000000000000001"/>
    <n v="0.2"/>
    <m/>
  </r>
  <r>
    <s v="Drug overdose death rates"/>
    <x v="4"/>
    <n v="4"/>
    <x v="0"/>
    <n v="1"/>
    <x v="2"/>
    <x v="2"/>
    <x v="4"/>
    <x v="4"/>
    <x v="7"/>
    <n v="8"/>
    <s v="All ages"/>
    <n v="1.1000000000000001"/>
    <n v="1.5"/>
    <m/>
  </r>
  <r>
    <s v="Drug overdose death rates"/>
    <x v="4"/>
    <n v="4"/>
    <x v="0"/>
    <n v="1"/>
    <x v="2"/>
    <x v="2"/>
    <x v="4"/>
    <x v="4"/>
    <x v="8"/>
    <n v="9"/>
    <s v="All ages"/>
    <n v="1.1000000000000001"/>
    <n v="0.2"/>
    <m/>
  </r>
  <r>
    <s v="Drug overdose death rates"/>
    <x v="4"/>
    <n v="4"/>
    <x v="0"/>
    <n v="1"/>
    <x v="2"/>
    <x v="2"/>
    <x v="4"/>
    <x v="4"/>
    <x v="9"/>
    <n v="10"/>
    <s v="All ages"/>
    <n v="1.1000000000000001"/>
    <n v="0.2"/>
    <m/>
  </r>
  <r>
    <s v="Drug overdose death rates"/>
    <x v="4"/>
    <n v="4"/>
    <x v="0"/>
    <n v="1"/>
    <x v="2"/>
    <x v="2"/>
    <x v="4"/>
    <x v="4"/>
    <x v="10"/>
    <n v="11"/>
    <s v="All ages"/>
    <n v="1.1000000000000001"/>
    <n v="0.3"/>
    <m/>
  </r>
  <r>
    <s v="Drug overdose death rates"/>
    <x v="4"/>
    <n v="4"/>
    <x v="0"/>
    <n v="1"/>
    <x v="2"/>
    <x v="2"/>
    <x v="4"/>
    <x v="4"/>
    <x v="11"/>
    <n v="12"/>
    <s v="All ages"/>
    <n v="1.1000000000000001"/>
    <n v="0.3"/>
    <m/>
  </r>
  <r>
    <s v="Drug overdose death rates"/>
    <x v="4"/>
    <n v="4"/>
    <x v="0"/>
    <n v="1"/>
    <x v="2"/>
    <x v="2"/>
    <x v="4"/>
    <x v="4"/>
    <x v="12"/>
    <n v="13"/>
    <s v="All ages"/>
    <n v="1.1000000000000001"/>
    <n v="0.3"/>
    <m/>
  </r>
  <r>
    <s v="Drug overdose death rates"/>
    <x v="4"/>
    <n v="4"/>
    <x v="0"/>
    <n v="1"/>
    <x v="2"/>
    <x v="2"/>
    <x v="4"/>
    <x v="4"/>
    <x v="13"/>
    <n v="14"/>
    <s v="All ages"/>
    <n v="1.1000000000000001"/>
    <n v="0.3"/>
    <m/>
  </r>
  <r>
    <s v="Drug overdose death rates"/>
    <x v="4"/>
    <n v="4"/>
    <x v="0"/>
    <n v="1"/>
    <x v="2"/>
    <x v="2"/>
    <x v="4"/>
    <x v="4"/>
    <x v="14"/>
    <n v="15"/>
    <s v="All ages"/>
    <n v="1.1000000000000001"/>
    <n v="0.5"/>
    <m/>
  </r>
  <r>
    <s v="Drug overdose death rates"/>
    <x v="4"/>
    <n v="4"/>
    <x v="0"/>
    <n v="1"/>
    <x v="2"/>
    <x v="2"/>
    <x v="4"/>
    <x v="4"/>
    <x v="15"/>
    <n v="16"/>
    <s v="All ages"/>
    <n v="1.1000000000000001"/>
    <n v="1.5"/>
    <m/>
  </r>
  <r>
    <s v="Drug overdose death rates"/>
    <x v="4"/>
    <n v="4"/>
    <x v="0"/>
    <n v="1"/>
    <x v="2"/>
    <x v="2"/>
    <x v="4"/>
    <x v="4"/>
    <x v="16"/>
    <n v="17"/>
    <s v="All ages"/>
    <n v="1.1000000000000001"/>
    <n v="3.1"/>
    <m/>
  </r>
  <r>
    <s v="Drug overdose death rates"/>
    <x v="4"/>
    <n v="4"/>
    <x v="0"/>
    <n v="1"/>
    <x v="2"/>
    <x v="2"/>
    <x v="4"/>
    <x v="4"/>
    <x v="17"/>
    <n v="18"/>
    <s v="All ages"/>
    <n v="1.1000000000000001"/>
    <n v="8.4"/>
    <m/>
  </r>
  <r>
    <s v="Drug overdose death rates"/>
    <x v="4"/>
    <n v="4"/>
    <x v="0"/>
    <n v="1"/>
    <x v="2"/>
    <x v="2"/>
    <x v="4"/>
    <x v="4"/>
    <x v="18"/>
    <n v="19"/>
    <s v="All ages"/>
    <n v="1.1000000000000001"/>
    <n v="13.6"/>
    <m/>
  </r>
  <r>
    <s v="Drug overdose death rates"/>
    <x v="4"/>
    <n v="4"/>
    <x v="0"/>
    <n v="1"/>
    <x v="2"/>
    <x v="2"/>
    <x v="4"/>
    <x v="4"/>
    <x v="19"/>
    <n v="20"/>
    <s v="All ages"/>
    <n v="1.1000000000000001"/>
    <n v="16.7"/>
    <m/>
  </r>
  <r>
    <s v="Drug overdose death rates"/>
    <x v="4"/>
    <n v="4"/>
    <x v="0"/>
    <n v="1"/>
    <x v="2"/>
    <x v="2"/>
    <x v="5"/>
    <x v="5"/>
    <x v="0"/>
    <n v="1"/>
    <s v="All ages"/>
    <n v="1.1000000000000001"/>
    <m/>
    <s v="*"/>
  </r>
  <r>
    <s v="Drug overdose death rates"/>
    <x v="4"/>
    <n v="4"/>
    <x v="0"/>
    <n v="1"/>
    <x v="2"/>
    <x v="2"/>
    <x v="5"/>
    <x v="5"/>
    <x v="1"/>
    <n v="2"/>
    <s v="All ages"/>
    <n v="1.1000000000000001"/>
    <m/>
    <s v="*"/>
  </r>
  <r>
    <s v="Drug overdose death rates"/>
    <x v="4"/>
    <n v="4"/>
    <x v="0"/>
    <n v="1"/>
    <x v="2"/>
    <x v="2"/>
    <x v="5"/>
    <x v="5"/>
    <x v="2"/>
    <n v="3"/>
    <s v="All ages"/>
    <n v="1.1000000000000001"/>
    <m/>
    <s v="*"/>
  </r>
  <r>
    <s v="Drug overdose death rates"/>
    <x v="4"/>
    <n v="4"/>
    <x v="0"/>
    <n v="1"/>
    <x v="2"/>
    <x v="2"/>
    <x v="5"/>
    <x v="5"/>
    <x v="3"/>
    <n v="4"/>
    <s v="All ages"/>
    <n v="1.1000000000000001"/>
    <m/>
    <s v="*"/>
  </r>
  <r>
    <s v="Drug overdose death rates"/>
    <x v="4"/>
    <n v="4"/>
    <x v="0"/>
    <n v="1"/>
    <x v="2"/>
    <x v="2"/>
    <x v="5"/>
    <x v="5"/>
    <x v="4"/>
    <n v="5"/>
    <s v="All ages"/>
    <n v="1.1000000000000001"/>
    <m/>
    <s v="*"/>
  </r>
  <r>
    <s v="Drug overdose death rates"/>
    <x v="4"/>
    <n v="4"/>
    <x v="0"/>
    <n v="1"/>
    <x v="2"/>
    <x v="2"/>
    <x v="5"/>
    <x v="5"/>
    <x v="5"/>
    <n v="6"/>
    <s v="All ages"/>
    <n v="1.1000000000000001"/>
    <m/>
    <s v="*"/>
  </r>
  <r>
    <s v="Drug overdose death rates"/>
    <x v="4"/>
    <n v="4"/>
    <x v="0"/>
    <n v="1"/>
    <x v="2"/>
    <x v="2"/>
    <x v="5"/>
    <x v="5"/>
    <x v="6"/>
    <n v="7"/>
    <s v="All ages"/>
    <n v="1.1000000000000001"/>
    <m/>
    <s v="*"/>
  </r>
  <r>
    <s v="Drug overdose death rates"/>
    <x v="4"/>
    <n v="4"/>
    <x v="0"/>
    <n v="1"/>
    <x v="2"/>
    <x v="2"/>
    <x v="5"/>
    <x v="5"/>
    <x v="7"/>
    <n v="8"/>
    <s v="All ages"/>
    <n v="1.1000000000000001"/>
    <m/>
    <s v="*"/>
  </r>
  <r>
    <s v="Drug overdose death rates"/>
    <x v="4"/>
    <n v="4"/>
    <x v="0"/>
    <n v="1"/>
    <x v="2"/>
    <x v="2"/>
    <x v="5"/>
    <x v="5"/>
    <x v="8"/>
    <n v="9"/>
    <s v="All ages"/>
    <n v="1.1000000000000001"/>
    <m/>
    <s v="*"/>
  </r>
  <r>
    <s v="Drug overdose death rates"/>
    <x v="4"/>
    <n v="4"/>
    <x v="0"/>
    <n v="1"/>
    <x v="2"/>
    <x v="2"/>
    <x v="5"/>
    <x v="5"/>
    <x v="9"/>
    <n v="10"/>
    <s v="All ages"/>
    <n v="1.1000000000000001"/>
    <n v="1.3"/>
    <m/>
  </r>
  <r>
    <s v="Drug overdose death rates"/>
    <x v="4"/>
    <n v="4"/>
    <x v="0"/>
    <n v="1"/>
    <x v="2"/>
    <x v="2"/>
    <x v="5"/>
    <x v="5"/>
    <x v="10"/>
    <n v="11"/>
    <s v="All ages"/>
    <n v="1.1000000000000001"/>
    <n v="1.8"/>
    <m/>
  </r>
  <r>
    <s v="Drug overdose death rates"/>
    <x v="4"/>
    <n v="4"/>
    <x v="0"/>
    <n v="1"/>
    <x v="2"/>
    <x v="2"/>
    <x v="5"/>
    <x v="5"/>
    <x v="11"/>
    <n v="12"/>
    <s v="All ages"/>
    <n v="1.1000000000000001"/>
    <m/>
    <s v="*"/>
  </r>
  <r>
    <s v="Drug overdose death rates"/>
    <x v="4"/>
    <n v="4"/>
    <x v="0"/>
    <n v="1"/>
    <x v="2"/>
    <x v="2"/>
    <x v="5"/>
    <x v="5"/>
    <x v="12"/>
    <n v="13"/>
    <s v="All ages"/>
    <n v="1.1000000000000001"/>
    <m/>
    <s v="*"/>
  </r>
  <r>
    <s v="Drug overdose death rates"/>
    <x v="4"/>
    <n v="4"/>
    <x v="0"/>
    <n v="1"/>
    <x v="2"/>
    <x v="2"/>
    <x v="5"/>
    <x v="5"/>
    <x v="13"/>
    <n v="14"/>
    <s v="All ages"/>
    <n v="1.1000000000000001"/>
    <m/>
    <s v="*"/>
  </r>
  <r>
    <s v="Drug overdose death rates"/>
    <x v="4"/>
    <n v="4"/>
    <x v="0"/>
    <n v="1"/>
    <x v="2"/>
    <x v="2"/>
    <x v="5"/>
    <x v="5"/>
    <x v="14"/>
    <n v="15"/>
    <s v="All ages"/>
    <n v="1.1000000000000001"/>
    <m/>
    <s v="*"/>
  </r>
  <r>
    <s v="Drug overdose death rates"/>
    <x v="4"/>
    <n v="4"/>
    <x v="0"/>
    <n v="1"/>
    <x v="2"/>
    <x v="2"/>
    <x v="5"/>
    <x v="5"/>
    <x v="15"/>
    <n v="16"/>
    <s v="All ages"/>
    <n v="1.1000000000000001"/>
    <n v="1.5"/>
    <m/>
  </r>
  <r>
    <s v="Drug overdose death rates"/>
    <x v="4"/>
    <n v="4"/>
    <x v="0"/>
    <n v="1"/>
    <x v="2"/>
    <x v="2"/>
    <x v="5"/>
    <x v="5"/>
    <x v="16"/>
    <n v="17"/>
    <s v="All ages"/>
    <n v="1.1000000000000001"/>
    <n v="1.5"/>
    <m/>
  </r>
  <r>
    <s v="Drug overdose death rates"/>
    <x v="4"/>
    <n v="4"/>
    <x v="0"/>
    <n v="1"/>
    <x v="2"/>
    <x v="2"/>
    <x v="5"/>
    <x v="5"/>
    <x v="17"/>
    <n v="18"/>
    <s v="All ages"/>
    <n v="1.1000000000000001"/>
    <n v="3.1"/>
    <m/>
  </r>
  <r>
    <s v="Drug overdose death rates"/>
    <x v="4"/>
    <n v="4"/>
    <x v="0"/>
    <n v="1"/>
    <x v="2"/>
    <x v="2"/>
    <x v="5"/>
    <x v="5"/>
    <x v="18"/>
    <n v="19"/>
    <s v="All ages"/>
    <n v="1.1000000000000001"/>
    <n v="5.3"/>
    <m/>
  </r>
  <r>
    <s v="Drug overdose death rates"/>
    <x v="4"/>
    <n v="4"/>
    <x v="0"/>
    <n v="1"/>
    <x v="2"/>
    <x v="2"/>
    <x v="5"/>
    <x v="5"/>
    <x v="19"/>
    <n v="20"/>
    <s v="All ages"/>
    <n v="1.1000000000000001"/>
    <n v="6.3"/>
    <m/>
  </r>
  <r>
    <s v="Drug overdose death rates"/>
    <x v="4"/>
    <n v="4"/>
    <x v="0"/>
    <n v="1"/>
    <x v="2"/>
    <x v="2"/>
    <x v="6"/>
    <x v="6"/>
    <x v="0"/>
    <n v="1"/>
    <s v="All ages"/>
    <n v="1.1000000000000001"/>
    <m/>
    <s v="*"/>
  </r>
  <r>
    <s v="Drug overdose death rates"/>
    <x v="4"/>
    <n v="4"/>
    <x v="0"/>
    <n v="1"/>
    <x v="2"/>
    <x v="2"/>
    <x v="6"/>
    <x v="6"/>
    <x v="1"/>
    <n v="2"/>
    <s v="All ages"/>
    <n v="1.1000000000000001"/>
    <m/>
    <s v="*"/>
  </r>
  <r>
    <s v="Drug overdose death rates"/>
    <x v="4"/>
    <n v="4"/>
    <x v="0"/>
    <n v="1"/>
    <x v="2"/>
    <x v="2"/>
    <x v="6"/>
    <x v="6"/>
    <x v="2"/>
    <n v="3"/>
    <s v="All ages"/>
    <n v="1.1000000000000001"/>
    <m/>
    <s v="*"/>
  </r>
  <r>
    <s v="Drug overdose death rates"/>
    <x v="4"/>
    <n v="4"/>
    <x v="0"/>
    <n v="1"/>
    <x v="2"/>
    <x v="2"/>
    <x v="6"/>
    <x v="6"/>
    <x v="3"/>
    <n v="4"/>
    <s v="All ages"/>
    <n v="1.1000000000000001"/>
    <m/>
    <s v="*"/>
  </r>
  <r>
    <s v="Drug overdose death rates"/>
    <x v="4"/>
    <n v="4"/>
    <x v="0"/>
    <n v="1"/>
    <x v="2"/>
    <x v="2"/>
    <x v="6"/>
    <x v="6"/>
    <x v="4"/>
    <n v="5"/>
    <s v="All ages"/>
    <n v="1.1000000000000001"/>
    <m/>
    <s v="*"/>
  </r>
  <r>
    <s v="Drug overdose death rates"/>
    <x v="4"/>
    <n v="4"/>
    <x v="0"/>
    <n v="1"/>
    <x v="2"/>
    <x v="2"/>
    <x v="6"/>
    <x v="6"/>
    <x v="5"/>
    <n v="6"/>
    <s v="All ages"/>
    <n v="1.1000000000000001"/>
    <m/>
    <s v="*"/>
  </r>
  <r>
    <s v="Drug overdose death rates"/>
    <x v="4"/>
    <n v="4"/>
    <x v="0"/>
    <n v="1"/>
    <x v="2"/>
    <x v="2"/>
    <x v="6"/>
    <x v="6"/>
    <x v="6"/>
    <n v="7"/>
    <s v="All ages"/>
    <n v="1.1000000000000001"/>
    <m/>
    <s v="*"/>
  </r>
  <r>
    <s v="Drug overdose death rates"/>
    <x v="4"/>
    <n v="4"/>
    <x v="0"/>
    <n v="1"/>
    <x v="2"/>
    <x v="2"/>
    <x v="6"/>
    <x v="6"/>
    <x v="7"/>
    <n v="8"/>
    <s v="All ages"/>
    <n v="1.1000000000000001"/>
    <m/>
    <s v="*"/>
  </r>
  <r>
    <s v="Drug overdose death rates"/>
    <x v="4"/>
    <n v="4"/>
    <x v="0"/>
    <n v="1"/>
    <x v="2"/>
    <x v="2"/>
    <x v="6"/>
    <x v="6"/>
    <x v="8"/>
    <n v="9"/>
    <s v="All ages"/>
    <n v="1.1000000000000001"/>
    <m/>
    <s v="*"/>
  </r>
  <r>
    <s v="Drug overdose death rates"/>
    <x v="4"/>
    <n v="4"/>
    <x v="0"/>
    <n v="1"/>
    <x v="2"/>
    <x v="2"/>
    <x v="6"/>
    <x v="6"/>
    <x v="9"/>
    <n v="10"/>
    <s v="All ages"/>
    <n v="1.1000000000000001"/>
    <m/>
    <s v="*"/>
  </r>
  <r>
    <s v="Drug overdose death rates"/>
    <x v="4"/>
    <n v="4"/>
    <x v="0"/>
    <n v="1"/>
    <x v="2"/>
    <x v="2"/>
    <x v="6"/>
    <x v="6"/>
    <x v="10"/>
    <n v="11"/>
    <s v="All ages"/>
    <n v="1.1000000000000001"/>
    <m/>
    <s v="*"/>
  </r>
  <r>
    <s v="Drug overdose death rates"/>
    <x v="4"/>
    <n v="4"/>
    <x v="0"/>
    <n v="1"/>
    <x v="2"/>
    <x v="2"/>
    <x v="6"/>
    <x v="6"/>
    <x v="11"/>
    <n v="12"/>
    <s v="All ages"/>
    <n v="1.1000000000000001"/>
    <m/>
    <s v="*"/>
  </r>
  <r>
    <s v="Drug overdose death rates"/>
    <x v="4"/>
    <n v="4"/>
    <x v="0"/>
    <n v="1"/>
    <x v="2"/>
    <x v="2"/>
    <x v="6"/>
    <x v="6"/>
    <x v="12"/>
    <n v="13"/>
    <s v="All ages"/>
    <n v="1.1000000000000001"/>
    <m/>
    <s v="*"/>
  </r>
  <r>
    <s v="Drug overdose death rates"/>
    <x v="4"/>
    <n v="4"/>
    <x v="0"/>
    <n v="1"/>
    <x v="2"/>
    <x v="2"/>
    <x v="6"/>
    <x v="6"/>
    <x v="13"/>
    <n v="14"/>
    <s v="All ages"/>
    <n v="1.1000000000000001"/>
    <m/>
    <s v="*"/>
  </r>
  <r>
    <s v="Drug overdose death rates"/>
    <x v="4"/>
    <n v="4"/>
    <x v="0"/>
    <n v="1"/>
    <x v="2"/>
    <x v="2"/>
    <x v="6"/>
    <x v="6"/>
    <x v="14"/>
    <n v="15"/>
    <s v="All ages"/>
    <n v="1.1000000000000001"/>
    <m/>
    <s v="*"/>
  </r>
  <r>
    <s v="Drug overdose death rates"/>
    <x v="4"/>
    <n v="4"/>
    <x v="0"/>
    <n v="1"/>
    <x v="2"/>
    <x v="2"/>
    <x v="6"/>
    <x v="6"/>
    <x v="15"/>
    <n v="16"/>
    <s v="All ages"/>
    <n v="1.1000000000000001"/>
    <n v="0.2"/>
    <m/>
  </r>
  <r>
    <s v="Drug overdose death rates"/>
    <x v="4"/>
    <n v="4"/>
    <x v="0"/>
    <n v="1"/>
    <x v="2"/>
    <x v="2"/>
    <x v="6"/>
    <x v="6"/>
    <x v="16"/>
    <n v="17"/>
    <s v="All ages"/>
    <n v="1.1000000000000001"/>
    <n v="0.4"/>
    <m/>
  </r>
  <r>
    <s v="Drug overdose death rates"/>
    <x v="4"/>
    <n v="4"/>
    <x v="0"/>
    <n v="1"/>
    <x v="2"/>
    <x v="2"/>
    <x v="6"/>
    <x v="6"/>
    <x v="17"/>
    <n v="18"/>
    <s v="All ages"/>
    <n v="1.1000000000000001"/>
    <n v="1"/>
    <m/>
  </r>
  <r>
    <s v="Drug overdose death rates"/>
    <x v="4"/>
    <n v="4"/>
    <x v="0"/>
    <n v="1"/>
    <x v="2"/>
    <x v="2"/>
    <x v="6"/>
    <x v="6"/>
    <x v="18"/>
    <n v="19"/>
    <s v="All ages"/>
    <n v="1.1000000000000001"/>
    <n v="1.4"/>
    <m/>
  </r>
  <r>
    <s v="Drug overdose death rates"/>
    <x v="4"/>
    <n v="4"/>
    <x v="0"/>
    <n v="1"/>
    <x v="2"/>
    <x v="2"/>
    <x v="6"/>
    <x v="6"/>
    <x v="19"/>
    <n v="20"/>
    <s v="All ages"/>
    <n v="1.1000000000000001"/>
    <n v="1.6"/>
    <m/>
  </r>
  <r>
    <s v="Drug overdose death rates"/>
    <x v="4"/>
    <n v="4"/>
    <x v="0"/>
    <n v="1"/>
    <x v="2"/>
    <x v="2"/>
    <x v="7"/>
    <x v="7"/>
    <x v="0"/>
    <n v="1"/>
    <s v="All ages"/>
    <n v="1.1000000000000001"/>
    <n v="0.3"/>
    <m/>
  </r>
  <r>
    <s v="Drug overdose death rates"/>
    <x v="4"/>
    <n v="4"/>
    <x v="0"/>
    <n v="1"/>
    <x v="2"/>
    <x v="2"/>
    <x v="7"/>
    <x v="7"/>
    <x v="1"/>
    <n v="2"/>
    <s v="All ages"/>
    <n v="1.1000000000000001"/>
    <n v="0.3"/>
    <m/>
  </r>
  <r>
    <s v="Drug overdose death rates"/>
    <x v="4"/>
    <n v="4"/>
    <x v="0"/>
    <n v="1"/>
    <x v="2"/>
    <x v="2"/>
    <x v="7"/>
    <x v="7"/>
    <x v="2"/>
    <n v="3"/>
    <s v="All ages"/>
    <n v="1.1000000000000001"/>
    <n v="0.3"/>
    <m/>
  </r>
  <r>
    <s v="Drug overdose death rates"/>
    <x v="4"/>
    <n v="4"/>
    <x v="0"/>
    <n v="1"/>
    <x v="2"/>
    <x v="2"/>
    <x v="7"/>
    <x v="7"/>
    <x v="3"/>
    <n v="4"/>
    <s v="All ages"/>
    <n v="1.1000000000000001"/>
    <n v="0.5"/>
    <m/>
  </r>
  <r>
    <s v="Drug overdose death rates"/>
    <x v="4"/>
    <n v="4"/>
    <x v="0"/>
    <n v="1"/>
    <x v="2"/>
    <x v="2"/>
    <x v="7"/>
    <x v="7"/>
    <x v="4"/>
    <n v="5"/>
    <s v="All ages"/>
    <n v="1.1000000000000001"/>
    <n v="0.5"/>
    <m/>
  </r>
  <r>
    <s v="Drug overdose death rates"/>
    <x v="4"/>
    <n v="4"/>
    <x v="0"/>
    <n v="1"/>
    <x v="2"/>
    <x v="2"/>
    <x v="7"/>
    <x v="7"/>
    <x v="5"/>
    <n v="6"/>
    <s v="All ages"/>
    <n v="1.1000000000000001"/>
    <n v="0.6"/>
    <m/>
  </r>
  <r>
    <s v="Drug overdose death rates"/>
    <x v="4"/>
    <n v="4"/>
    <x v="0"/>
    <n v="1"/>
    <x v="2"/>
    <x v="2"/>
    <x v="7"/>
    <x v="7"/>
    <x v="6"/>
    <n v="7"/>
    <s v="All ages"/>
    <n v="1.1000000000000001"/>
    <n v="0.6"/>
    <m/>
  </r>
  <r>
    <s v="Drug overdose death rates"/>
    <x v="4"/>
    <n v="4"/>
    <x v="0"/>
    <n v="1"/>
    <x v="2"/>
    <x v="2"/>
    <x v="7"/>
    <x v="7"/>
    <x v="7"/>
    <n v="8"/>
    <s v="All ages"/>
    <n v="1.1000000000000001"/>
    <n v="0.8"/>
    <m/>
  </r>
  <r>
    <s v="Drug overdose death rates"/>
    <x v="4"/>
    <n v="4"/>
    <x v="0"/>
    <n v="1"/>
    <x v="2"/>
    <x v="2"/>
    <x v="7"/>
    <x v="7"/>
    <x v="8"/>
    <n v="9"/>
    <s v="All ages"/>
    <n v="1.1000000000000001"/>
    <n v="0.8"/>
    <m/>
  </r>
  <r>
    <s v="Drug overdose death rates"/>
    <x v="4"/>
    <n v="4"/>
    <x v="0"/>
    <n v="1"/>
    <x v="2"/>
    <x v="2"/>
    <x v="7"/>
    <x v="7"/>
    <x v="9"/>
    <n v="10"/>
    <s v="All ages"/>
    <n v="1.1000000000000001"/>
    <n v="0.8"/>
    <m/>
  </r>
  <r>
    <s v="Drug overdose death rates"/>
    <x v="4"/>
    <n v="4"/>
    <x v="0"/>
    <n v="1"/>
    <x v="2"/>
    <x v="2"/>
    <x v="7"/>
    <x v="7"/>
    <x v="10"/>
    <n v="11"/>
    <s v="All ages"/>
    <n v="1.1000000000000001"/>
    <n v="1"/>
    <m/>
  </r>
  <r>
    <s v="Drug overdose death rates"/>
    <x v="4"/>
    <n v="4"/>
    <x v="0"/>
    <n v="1"/>
    <x v="2"/>
    <x v="2"/>
    <x v="7"/>
    <x v="7"/>
    <x v="11"/>
    <n v="12"/>
    <s v="All ages"/>
    <n v="1.1000000000000001"/>
    <n v="1.1000000000000001"/>
    <m/>
  </r>
  <r>
    <s v="Drug overdose death rates"/>
    <x v="4"/>
    <n v="4"/>
    <x v="0"/>
    <n v="1"/>
    <x v="2"/>
    <x v="2"/>
    <x v="7"/>
    <x v="7"/>
    <x v="12"/>
    <n v="13"/>
    <s v="All ages"/>
    <n v="1.1000000000000001"/>
    <n v="0.9"/>
    <m/>
  </r>
  <r>
    <s v="Drug overdose death rates"/>
    <x v="4"/>
    <n v="4"/>
    <x v="0"/>
    <n v="1"/>
    <x v="2"/>
    <x v="2"/>
    <x v="7"/>
    <x v="7"/>
    <x v="13"/>
    <n v="14"/>
    <s v="All ages"/>
    <n v="1.1000000000000001"/>
    <n v="0.9"/>
    <m/>
  </r>
  <r>
    <s v="Drug overdose death rates"/>
    <x v="4"/>
    <n v="4"/>
    <x v="0"/>
    <n v="1"/>
    <x v="2"/>
    <x v="2"/>
    <x v="7"/>
    <x v="7"/>
    <x v="14"/>
    <n v="15"/>
    <s v="All ages"/>
    <n v="1.1000000000000001"/>
    <n v="1"/>
    <m/>
  </r>
  <r>
    <s v="Drug overdose death rates"/>
    <x v="4"/>
    <n v="4"/>
    <x v="0"/>
    <n v="1"/>
    <x v="2"/>
    <x v="2"/>
    <x v="7"/>
    <x v="7"/>
    <x v="15"/>
    <n v="16"/>
    <s v="All ages"/>
    <n v="1.1000000000000001"/>
    <n v="1.5"/>
    <m/>
  </r>
  <r>
    <s v="Drug overdose death rates"/>
    <x v="4"/>
    <n v="4"/>
    <x v="0"/>
    <n v="1"/>
    <x v="2"/>
    <x v="2"/>
    <x v="7"/>
    <x v="7"/>
    <x v="16"/>
    <n v="17"/>
    <s v="All ages"/>
    <n v="1.1000000000000001"/>
    <n v="2.2999999999999998"/>
    <m/>
  </r>
  <r>
    <s v="Drug overdose death rates"/>
    <x v="4"/>
    <n v="4"/>
    <x v="0"/>
    <n v="1"/>
    <x v="2"/>
    <x v="2"/>
    <x v="7"/>
    <x v="7"/>
    <x v="17"/>
    <n v="18"/>
    <s v="All ages"/>
    <n v="1.1000000000000001"/>
    <n v="4"/>
    <m/>
  </r>
  <r>
    <s v="Drug overdose death rates"/>
    <x v="4"/>
    <n v="4"/>
    <x v="0"/>
    <n v="1"/>
    <x v="2"/>
    <x v="2"/>
    <x v="7"/>
    <x v="7"/>
    <x v="18"/>
    <n v="19"/>
    <s v="All ages"/>
    <n v="1.1000000000000001"/>
    <n v="5.7"/>
    <m/>
  </r>
  <r>
    <s v="Drug overdose death rates"/>
    <x v="4"/>
    <n v="4"/>
    <x v="0"/>
    <n v="1"/>
    <x v="2"/>
    <x v="2"/>
    <x v="7"/>
    <x v="7"/>
    <x v="19"/>
    <n v="20"/>
    <s v="All ages"/>
    <n v="1.1000000000000001"/>
    <n v="6.2"/>
    <m/>
  </r>
  <r>
    <s v="Drug overdose death rates"/>
    <x v="4"/>
    <n v="4"/>
    <x v="0"/>
    <n v="1"/>
    <x v="2"/>
    <x v="2"/>
    <x v="8"/>
    <x v="8"/>
    <x v="0"/>
    <n v="1"/>
    <s v="All ages"/>
    <n v="1.1000000000000001"/>
    <m/>
    <s v="*"/>
  </r>
  <r>
    <s v="Drug overdose death rates"/>
    <x v="4"/>
    <n v="4"/>
    <x v="0"/>
    <n v="1"/>
    <x v="2"/>
    <x v="2"/>
    <x v="8"/>
    <x v="8"/>
    <x v="1"/>
    <n v="2"/>
    <s v="All ages"/>
    <n v="1.1000000000000001"/>
    <m/>
    <s v="*"/>
  </r>
  <r>
    <s v="Drug overdose death rates"/>
    <x v="4"/>
    <n v="4"/>
    <x v="0"/>
    <n v="1"/>
    <x v="2"/>
    <x v="2"/>
    <x v="8"/>
    <x v="8"/>
    <x v="2"/>
    <n v="3"/>
    <s v="All ages"/>
    <n v="1.1000000000000001"/>
    <n v="0.1"/>
    <m/>
  </r>
  <r>
    <s v="Drug overdose death rates"/>
    <x v="4"/>
    <n v="4"/>
    <x v="0"/>
    <n v="1"/>
    <x v="2"/>
    <x v="2"/>
    <x v="8"/>
    <x v="8"/>
    <x v="3"/>
    <n v="4"/>
    <s v="All ages"/>
    <n v="1.1000000000000001"/>
    <n v="0.2"/>
    <m/>
  </r>
  <r>
    <s v="Drug overdose death rates"/>
    <x v="4"/>
    <n v="4"/>
    <x v="0"/>
    <n v="1"/>
    <x v="2"/>
    <x v="2"/>
    <x v="8"/>
    <x v="8"/>
    <x v="4"/>
    <n v="5"/>
    <s v="All ages"/>
    <n v="1.1000000000000001"/>
    <n v="0.1"/>
    <m/>
  </r>
  <r>
    <s v="Drug overdose death rates"/>
    <x v="4"/>
    <n v="4"/>
    <x v="0"/>
    <n v="1"/>
    <x v="2"/>
    <x v="2"/>
    <x v="8"/>
    <x v="8"/>
    <x v="5"/>
    <n v="6"/>
    <s v="All ages"/>
    <n v="1.1000000000000001"/>
    <n v="0.2"/>
    <m/>
  </r>
  <r>
    <s v="Drug overdose death rates"/>
    <x v="4"/>
    <n v="4"/>
    <x v="0"/>
    <n v="1"/>
    <x v="2"/>
    <x v="2"/>
    <x v="8"/>
    <x v="8"/>
    <x v="6"/>
    <n v="7"/>
    <s v="All ages"/>
    <n v="1.1000000000000001"/>
    <n v="0.2"/>
    <m/>
  </r>
  <r>
    <s v="Drug overdose death rates"/>
    <x v="4"/>
    <n v="4"/>
    <x v="0"/>
    <n v="1"/>
    <x v="2"/>
    <x v="2"/>
    <x v="8"/>
    <x v="8"/>
    <x v="7"/>
    <n v="8"/>
    <s v="All ages"/>
    <n v="1.1000000000000001"/>
    <n v="0.4"/>
    <m/>
  </r>
  <r>
    <s v="Drug overdose death rates"/>
    <x v="4"/>
    <n v="4"/>
    <x v="0"/>
    <n v="1"/>
    <x v="2"/>
    <x v="2"/>
    <x v="8"/>
    <x v="8"/>
    <x v="8"/>
    <n v="9"/>
    <s v="All ages"/>
    <n v="1.1000000000000001"/>
    <n v="0.2"/>
    <m/>
  </r>
  <r>
    <s v="Drug overdose death rates"/>
    <x v="4"/>
    <n v="4"/>
    <x v="0"/>
    <n v="1"/>
    <x v="2"/>
    <x v="2"/>
    <x v="8"/>
    <x v="8"/>
    <x v="9"/>
    <n v="10"/>
    <s v="All ages"/>
    <n v="1.1000000000000001"/>
    <n v="0.2"/>
    <m/>
  </r>
  <r>
    <s v="Drug overdose death rates"/>
    <x v="4"/>
    <n v="4"/>
    <x v="0"/>
    <n v="1"/>
    <x v="2"/>
    <x v="2"/>
    <x v="8"/>
    <x v="8"/>
    <x v="10"/>
    <n v="11"/>
    <s v="All ages"/>
    <n v="1.1000000000000001"/>
    <n v="0.3"/>
    <m/>
  </r>
  <r>
    <s v="Drug overdose death rates"/>
    <x v="4"/>
    <n v="4"/>
    <x v="0"/>
    <n v="1"/>
    <x v="2"/>
    <x v="2"/>
    <x v="8"/>
    <x v="8"/>
    <x v="11"/>
    <n v="12"/>
    <s v="All ages"/>
    <n v="1.1000000000000001"/>
    <n v="0.4"/>
    <m/>
  </r>
  <r>
    <s v="Drug overdose death rates"/>
    <x v="4"/>
    <n v="4"/>
    <x v="0"/>
    <n v="1"/>
    <x v="2"/>
    <x v="2"/>
    <x v="8"/>
    <x v="8"/>
    <x v="12"/>
    <n v="13"/>
    <s v="All ages"/>
    <n v="1.1000000000000001"/>
    <n v="0.3"/>
    <m/>
  </r>
  <r>
    <s v="Drug overdose death rates"/>
    <x v="4"/>
    <n v="4"/>
    <x v="0"/>
    <n v="1"/>
    <x v="2"/>
    <x v="2"/>
    <x v="8"/>
    <x v="8"/>
    <x v="13"/>
    <n v="14"/>
    <s v="All ages"/>
    <n v="1.1000000000000001"/>
    <n v="0.3"/>
    <m/>
  </r>
  <r>
    <s v="Drug overdose death rates"/>
    <x v="4"/>
    <n v="4"/>
    <x v="0"/>
    <n v="1"/>
    <x v="2"/>
    <x v="2"/>
    <x v="8"/>
    <x v="8"/>
    <x v="14"/>
    <n v="15"/>
    <s v="All ages"/>
    <n v="1.1000000000000001"/>
    <n v="0.4"/>
    <m/>
  </r>
  <r>
    <s v="Drug overdose death rates"/>
    <x v="4"/>
    <n v="4"/>
    <x v="0"/>
    <n v="1"/>
    <x v="2"/>
    <x v="2"/>
    <x v="8"/>
    <x v="8"/>
    <x v="15"/>
    <n v="16"/>
    <s v="All ages"/>
    <n v="1.1000000000000001"/>
    <n v="0.7"/>
    <m/>
  </r>
  <r>
    <s v="Drug overdose death rates"/>
    <x v="4"/>
    <n v="4"/>
    <x v="0"/>
    <n v="1"/>
    <x v="2"/>
    <x v="2"/>
    <x v="8"/>
    <x v="8"/>
    <x v="16"/>
    <n v="17"/>
    <s v="All ages"/>
    <n v="1.1000000000000001"/>
    <n v="1.1000000000000001"/>
    <m/>
  </r>
  <r>
    <s v="Drug overdose death rates"/>
    <x v="4"/>
    <n v="4"/>
    <x v="0"/>
    <n v="1"/>
    <x v="2"/>
    <x v="2"/>
    <x v="8"/>
    <x v="8"/>
    <x v="17"/>
    <n v="18"/>
    <s v="All ages"/>
    <n v="1.1000000000000001"/>
    <n v="2.9"/>
    <m/>
  </r>
  <r>
    <s v="Drug overdose death rates"/>
    <x v="4"/>
    <n v="4"/>
    <x v="0"/>
    <n v="1"/>
    <x v="2"/>
    <x v="2"/>
    <x v="8"/>
    <x v="8"/>
    <x v="18"/>
    <n v="19"/>
    <s v="All ages"/>
    <n v="1.1000000000000001"/>
    <n v="4.2"/>
    <m/>
  </r>
  <r>
    <s v="Drug overdose death rates"/>
    <x v="4"/>
    <n v="4"/>
    <x v="0"/>
    <n v="1"/>
    <x v="2"/>
    <x v="2"/>
    <x v="8"/>
    <x v="8"/>
    <x v="19"/>
    <n v="20"/>
    <s v="All ages"/>
    <n v="1.1000000000000001"/>
    <n v="5.3"/>
    <m/>
  </r>
  <r>
    <s v="Drug overdose death rates"/>
    <x v="4"/>
    <n v="4"/>
    <x v="0"/>
    <n v="1"/>
    <x v="2"/>
    <x v="2"/>
    <x v="9"/>
    <x v="9"/>
    <x v="0"/>
    <n v="1"/>
    <s v="All ages"/>
    <n v="1.1000000000000001"/>
    <m/>
    <s v="*"/>
  </r>
  <r>
    <s v="Drug overdose death rates"/>
    <x v="4"/>
    <n v="4"/>
    <x v="0"/>
    <n v="1"/>
    <x v="2"/>
    <x v="2"/>
    <x v="9"/>
    <x v="9"/>
    <x v="1"/>
    <n v="2"/>
    <s v="All ages"/>
    <n v="1.1000000000000001"/>
    <m/>
    <s v="*"/>
  </r>
  <r>
    <s v="Drug overdose death rates"/>
    <x v="4"/>
    <n v="4"/>
    <x v="0"/>
    <n v="1"/>
    <x v="2"/>
    <x v="2"/>
    <x v="9"/>
    <x v="9"/>
    <x v="2"/>
    <n v="3"/>
    <s v="All ages"/>
    <n v="1.1000000000000001"/>
    <m/>
    <s v="*"/>
  </r>
  <r>
    <s v="Drug overdose death rates"/>
    <x v="4"/>
    <n v="4"/>
    <x v="0"/>
    <n v="1"/>
    <x v="2"/>
    <x v="2"/>
    <x v="9"/>
    <x v="9"/>
    <x v="3"/>
    <n v="4"/>
    <s v="All ages"/>
    <n v="1.1000000000000001"/>
    <m/>
    <s v="*"/>
  </r>
  <r>
    <s v="Drug overdose death rates"/>
    <x v="4"/>
    <n v="4"/>
    <x v="0"/>
    <n v="1"/>
    <x v="2"/>
    <x v="2"/>
    <x v="9"/>
    <x v="9"/>
    <x v="4"/>
    <n v="5"/>
    <s v="All ages"/>
    <n v="1.1000000000000001"/>
    <m/>
    <s v="*"/>
  </r>
  <r>
    <s v="Drug overdose death rates"/>
    <x v="4"/>
    <n v="4"/>
    <x v="0"/>
    <n v="1"/>
    <x v="2"/>
    <x v="2"/>
    <x v="9"/>
    <x v="9"/>
    <x v="5"/>
    <n v="6"/>
    <s v="All ages"/>
    <n v="1.1000000000000001"/>
    <m/>
    <s v="*"/>
  </r>
  <r>
    <s v="Drug overdose death rates"/>
    <x v="4"/>
    <n v="4"/>
    <x v="0"/>
    <n v="1"/>
    <x v="2"/>
    <x v="2"/>
    <x v="9"/>
    <x v="9"/>
    <x v="6"/>
    <n v="7"/>
    <s v="All ages"/>
    <n v="1.1000000000000001"/>
    <m/>
    <s v="*"/>
  </r>
  <r>
    <s v="Drug overdose death rates"/>
    <x v="4"/>
    <n v="4"/>
    <x v="0"/>
    <n v="1"/>
    <x v="2"/>
    <x v="2"/>
    <x v="9"/>
    <x v="9"/>
    <x v="7"/>
    <n v="8"/>
    <s v="All ages"/>
    <n v="1.1000000000000001"/>
    <m/>
    <s v="*"/>
  </r>
  <r>
    <s v="Drug overdose death rates"/>
    <x v="4"/>
    <n v="4"/>
    <x v="0"/>
    <n v="1"/>
    <x v="2"/>
    <x v="2"/>
    <x v="9"/>
    <x v="9"/>
    <x v="8"/>
    <n v="9"/>
    <s v="All ages"/>
    <n v="1.1000000000000001"/>
    <m/>
    <s v="*"/>
  </r>
  <r>
    <s v="Drug overdose death rates"/>
    <x v="4"/>
    <n v="4"/>
    <x v="0"/>
    <n v="1"/>
    <x v="2"/>
    <x v="2"/>
    <x v="9"/>
    <x v="9"/>
    <x v="9"/>
    <n v="10"/>
    <s v="All ages"/>
    <n v="1.1000000000000001"/>
    <n v="1.1000000000000001"/>
    <m/>
  </r>
  <r>
    <s v="Drug overdose death rates"/>
    <x v="4"/>
    <n v="4"/>
    <x v="0"/>
    <n v="1"/>
    <x v="2"/>
    <x v="2"/>
    <x v="9"/>
    <x v="9"/>
    <x v="10"/>
    <n v="11"/>
    <s v="All ages"/>
    <n v="1.1000000000000001"/>
    <n v="1.3"/>
    <m/>
  </r>
  <r>
    <s v="Drug overdose death rates"/>
    <x v="4"/>
    <n v="4"/>
    <x v="0"/>
    <n v="1"/>
    <x v="2"/>
    <x v="2"/>
    <x v="9"/>
    <x v="9"/>
    <x v="11"/>
    <n v="12"/>
    <s v="All ages"/>
    <n v="1.1000000000000001"/>
    <n v="1"/>
    <m/>
  </r>
  <r>
    <s v="Drug overdose death rates"/>
    <x v="4"/>
    <n v="4"/>
    <x v="0"/>
    <n v="1"/>
    <x v="2"/>
    <x v="2"/>
    <x v="9"/>
    <x v="9"/>
    <x v="12"/>
    <n v="13"/>
    <s v="All ages"/>
    <n v="1.1000000000000001"/>
    <m/>
    <s v="*"/>
  </r>
  <r>
    <s v="Drug overdose death rates"/>
    <x v="4"/>
    <n v="4"/>
    <x v="0"/>
    <n v="1"/>
    <x v="2"/>
    <x v="2"/>
    <x v="9"/>
    <x v="9"/>
    <x v="13"/>
    <n v="14"/>
    <s v="All ages"/>
    <n v="1.1000000000000001"/>
    <n v="1.1000000000000001"/>
    <m/>
  </r>
  <r>
    <s v="Drug overdose death rates"/>
    <x v="4"/>
    <n v="4"/>
    <x v="0"/>
    <n v="1"/>
    <x v="2"/>
    <x v="2"/>
    <x v="9"/>
    <x v="9"/>
    <x v="14"/>
    <n v="15"/>
    <s v="All ages"/>
    <n v="1.1000000000000001"/>
    <m/>
    <s v="*"/>
  </r>
  <r>
    <s v="Drug overdose death rates"/>
    <x v="4"/>
    <n v="4"/>
    <x v="0"/>
    <n v="1"/>
    <x v="2"/>
    <x v="2"/>
    <x v="9"/>
    <x v="9"/>
    <x v="15"/>
    <n v="16"/>
    <s v="All ages"/>
    <n v="1.1000000000000001"/>
    <n v="0.9"/>
    <m/>
  </r>
  <r>
    <s v="Drug overdose death rates"/>
    <x v="4"/>
    <n v="4"/>
    <x v="0"/>
    <n v="1"/>
    <x v="2"/>
    <x v="2"/>
    <x v="9"/>
    <x v="9"/>
    <x v="16"/>
    <n v="17"/>
    <s v="All ages"/>
    <n v="1.1000000000000001"/>
    <n v="1.1000000000000001"/>
    <m/>
  </r>
  <r>
    <s v="Drug overdose death rates"/>
    <x v="4"/>
    <n v="4"/>
    <x v="0"/>
    <n v="1"/>
    <x v="2"/>
    <x v="2"/>
    <x v="9"/>
    <x v="9"/>
    <x v="17"/>
    <n v="18"/>
    <s v="All ages"/>
    <n v="1.1000000000000001"/>
    <n v="1.9"/>
    <m/>
  </r>
  <r>
    <s v="Drug overdose death rates"/>
    <x v="4"/>
    <n v="4"/>
    <x v="0"/>
    <n v="1"/>
    <x v="2"/>
    <x v="2"/>
    <x v="9"/>
    <x v="9"/>
    <x v="18"/>
    <n v="19"/>
    <s v="All ages"/>
    <n v="1.1000000000000001"/>
    <n v="2.5"/>
    <m/>
  </r>
  <r>
    <s v="Drug overdose death rates"/>
    <x v="4"/>
    <n v="4"/>
    <x v="0"/>
    <n v="1"/>
    <x v="2"/>
    <x v="2"/>
    <x v="9"/>
    <x v="9"/>
    <x v="19"/>
    <n v="20"/>
    <s v="All ages"/>
    <n v="1.1000000000000001"/>
    <n v="3"/>
    <m/>
  </r>
  <r>
    <s v="Drug overdose death rates"/>
    <x v="4"/>
    <n v="4"/>
    <x v="0"/>
    <n v="1"/>
    <x v="2"/>
    <x v="2"/>
    <x v="10"/>
    <x v="10"/>
    <x v="0"/>
    <n v="1"/>
    <s v="All ages"/>
    <n v="1.1000000000000001"/>
    <m/>
    <s v="*"/>
  </r>
  <r>
    <s v="Drug overdose death rates"/>
    <x v="4"/>
    <n v="4"/>
    <x v="0"/>
    <n v="1"/>
    <x v="2"/>
    <x v="2"/>
    <x v="10"/>
    <x v="10"/>
    <x v="1"/>
    <n v="2"/>
    <s v="All ages"/>
    <n v="1.1000000000000001"/>
    <m/>
    <s v="*"/>
  </r>
  <r>
    <s v="Drug overdose death rates"/>
    <x v="4"/>
    <n v="4"/>
    <x v="0"/>
    <n v="1"/>
    <x v="2"/>
    <x v="2"/>
    <x v="10"/>
    <x v="10"/>
    <x v="2"/>
    <n v="3"/>
    <s v="All ages"/>
    <n v="1.1000000000000001"/>
    <m/>
    <s v="*"/>
  </r>
  <r>
    <s v="Drug overdose death rates"/>
    <x v="4"/>
    <n v="4"/>
    <x v="0"/>
    <n v="1"/>
    <x v="2"/>
    <x v="2"/>
    <x v="10"/>
    <x v="10"/>
    <x v="3"/>
    <n v="4"/>
    <s v="All ages"/>
    <n v="1.1000000000000001"/>
    <m/>
    <s v="*"/>
  </r>
  <r>
    <s v="Drug overdose death rates"/>
    <x v="4"/>
    <n v="4"/>
    <x v="0"/>
    <n v="1"/>
    <x v="2"/>
    <x v="2"/>
    <x v="10"/>
    <x v="10"/>
    <x v="4"/>
    <n v="5"/>
    <s v="All ages"/>
    <n v="1.1000000000000001"/>
    <m/>
    <s v="*"/>
  </r>
  <r>
    <s v="Drug overdose death rates"/>
    <x v="4"/>
    <n v="4"/>
    <x v="0"/>
    <n v="1"/>
    <x v="2"/>
    <x v="2"/>
    <x v="10"/>
    <x v="10"/>
    <x v="5"/>
    <n v="6"/>
    <s v="All ages"/>
    <n v="1.1000000000000001"/>
    <m/>
    <s v="*"/>
  </r>
  <r>
    <s v="Drug overdose death rates"/>
    <x v="4"/>
    <n v="4"/>
    <x v="0"/>
    <n v="1"/>
    <x v="2"/>
    <x v="2"/>
    <x v="10"/>
    <x v="10"/>
    <x v="6"/>
    <n v="7"/>
    <s v="All ages"/>
    <n v="1.1000000000000001"/>
    <m/>
    <s v="*"/>
  </r>
  <r>
    <s v="Drug overdose death rates"/>
    <x v="4"/>
    <n v="4"/>
    <x v="0"/>
    <n v="1"/>
    <x v="2"/>
    <x v="2"/>
    <x v="10"/>
    <x v="10"/>
    <x v="7"/>
    <n v="8"/>
    <s v="All ages"/>
    <n v="1.1000000000000001"/>
    <m/>
    <s v="*"/>
  </r>
  <r>
    <s v="Drug overdose death rates"/>
    <x v="4"/>
    <n v="4"/>
    <x v="0"/>
    <n v="1"/>
    <x v="2"/>
    <x v="2"/>
    <x v="10"/>
    <x v="10"/>
    <x v="8"/>
    <n v="9"/>
    <s v="All ages"/>
    <n v="1.1000000000000001"/>
    <m/>
    <s v="*"/>
  </r>
  <r>
    <s v="Drug overdose death rates"/>
    <x v="4"/>
    <n v="4"/>
    <x v="0"/>
    <n v="1"/>
    <x v="2"/>
    <x v="2"/>
    <x v="10"/>
    <x v="10"/>
    <x v="9"/>
    <n v="10"/>
    <s v="All ages"/>
    <n v="1.1000000000000001"/>
    <m/>
    <s v="*"/>
  </r>
  <r>
    <s v="Drug overdose death rates"/>
    <x v="4"/>
    <n v="4"/>
    <x v="0"/>
    <n v="1"/>
    <x v="2"/>
    <x v="2"/>
    <x v="10"/>
    <x v="10"/>
    <x v="10"/>
    <n v="11"/>
    <s v="All ages"/>
    <n v="1.1000000000000001"/>
    <m/>
    <s v="*"/>
  </r>
  <r>
    <s v="Drug overdose death rates"/>
    <x v="4"/>
    <n v="4"/>
    <x v="0"/>
    <n v="1"/>
    <x v="2"/>
    <x v="2"/>
    <x v="10"/>
    <x v="10"/>
    <x v="11"/>
    <n v="12"/>
    <s v="All ages"/>
    <n v="1.1000000000000001"/>
    <m/>
    <s v="*"/>
  </r>
  <r>
    <s v="Drug overdose death rates"/>
    <x v="4"/>
    <n v="4"/>
    <x v="0"/>
    <n v="1"/>
    <x v="2"/>
    <x v="2"/>
    <x v="10"/>
    <x v="10"/>
    <x v="12"/>
    <n v="13"/>
    <s v="All ages"/>
    <n v="1.1000000000000001"/>
    <m/>
    <s v="*"/>
  </r>
  <r>
    <s v="Drug overdose death rates"/>
    <x v="4"/>
    <n v="4"/>
    <x v="0"/>
    <n v="1"/>
    <x v="2"/>
    <x v="2"/>
    <x v="10"/>
    <x v="10"/>
    <x v="13"/>
    <n v="14"/>
    <s v="All ages"/>
    <n v="1.1000000000000001"/>
    <m/>
    <s v="*"/>
  </r>
  <r>
    <s v="Drug overdose death rates"/>
    <x v="4"/>
    <n v="4"/>
    <x v="0"/>
    <n v="1"/>
    <x v="2"/>
    <x v="2"/>
    <x v="10"/>
    <x v="10"/>
    <x v="14"/>
    <n v="15"/>
    <s v="All ages"/>
    <n v="1.1000000000000001"/>
    <m/>
    <s v="*"/>
  </r>
  <r>
    <s v="Drug overdose death rates"/>
    <x v="4"/>
    <n v="4"/>
    <x v="0"/>
    <n v="1"/>
    <x v="2"/>
    <x v="2"/>
    <x v="10"/>
    <x v="10"/>
    <x v="15"/>
    <n v="16"/>
    <s v="All ages"/>
    <n v="1.1000000000000001"/>
    <m/>
    <s v="*"/>
  </r>
  <r>
    <s v="Drug overdose death rates"/>
    <x v="4"/>
    <n v="4"/>
    <x v="0"/>
    <n v="1"/>
    <x v="2"/>
    <x v="2"/>
    <x v="10"/>
    <x v="10"/>
    <x v="16"/>
    <n v="17"/>
    <s v="All ages"/>
    <n v="1.1000000000000001"/>
    <m/>
    <s v="*"/>
  </r>
  <r>
    <s v="Drug overdose death rates"/>
    <x v="4"/>
    <n v="4"/>
    <x v="0"/>
    <n v="1"/>
    <x v="2"/>
    <x v="2"/>
    <x v="10"/>
    <x v="10"/>
    <x v="17"/>
    <n v="18"/>
    <s v="All ages"/>
    <n v="1.1000000000000001"/>
    <n v="0.3"/>
    <m/>
  </r>
  <r>
    <s v="Drug overdose death rates"/>
    <x v="4"/>
    <n v="4"/>
    <x v="1"/>
    <n v="2"/>
    <x v="4"/>
    <x v="4"/>
    <x v="22"/>
    <x v="22"/>
    <x v="15"/>
    <n v="16"/>
    <s v="15-24 years"/>
    <n v="1.3"/>
    <n v="1.2"/>
    <m/>
  </r>
  <r>
    <s v="Drug overdose death rates"/>
    <x v="4"/>
    <n v="4"/>
    <x v="0"/>
    <n v="1"/>
    <x v="2"/>
    <x v="2"/>
    <x v="10"/>
    <x v="10"/>
    <x v="18"/>
    <n v="19"/>
    <s v="All ages"/>
    <n v="1.1000000000000001"/>
    <n v="0.4"/>
    <m/>
  </r>
  <r>
    <s v="Drug overdose death rates"/>
    <x v="4"/>
    <n v="4"/>
    <x v="0"/>
    <n v="1"/>
    <x v="2"/>
    <x v="2"/>
    <x v="10"/>
    <x v="10"/>
    <x v="19"/>
    <n v="20"/>
    <s v="All ages"/>
    <n v="1.1000000000000001"/>
    <n v="0.4"/>
    <m/>
  </r>
  <r>
    <s v="Drug overdose death rates"/>
    <x v="4"/>
    <n v="4"/>
    <x v="0"/>
    <n v="1"/>
    <x v="3"/>
    <x v="3"/>
    <x v="11"/>
    <x v="11"/>
    <x v="0"/>
    <n v="1"/>
    <s v="All ages"/>
    <n v="1.1000000000000001"/>
    <n v="0.2"/>
    <m/>
  </r>
  <r>
    <s v="Drug overdose death rates"/>
    <x v="4"/>
    <n v="4"/>
    <x v="0"/>
    <n v="1"/>
    <x v="3"/>
    <x v="3"/>
    <x v="11"/>
    <x v="11"/>
    <x v="1"/>
    <n v="2"/>
    <s v="All ages"/>
    <n v="1.1000000000000001"/>
    <m/>
    <s v="*"/>
  </r>
  <r>
    <s v="Drug overdose death rates"/>
    <x v="4"/>
    <n v="4"/>
    <x v="0"/>
    <n v="1"/>
    <x v="3"/>
    <x v="3"/>
    <x v="11"/>
    <x v="11"/>
    <x v="2"/>
    <n v="3"/>
    <s v="All ages"/>
    <n v="1.1000000000000001"/>
    <m/>
    <s v="*"/>
  </r>
  <r>
    <s v="Drug overdose death rates"/>
    <x v="4"/>
    <n v="4"/>
    <x v="0"/>
    <n v="1"/>
    <x v="3"/>
    <x v="3"/>
    <x v="11"/>
    <x v="11"/>
    <x v="3"/>
    <n v="4"/>
    <s v="All ages"/>
    <n v="1.1000000000000001"/>
    <n v="0.1"/>
    <m/>
  </r>
  <r>
    <s v="Drug overdose death rates"/>
    <x v="4"/>
    <n v="4"/>
    <x v="0"/>
    <n v="1"/>
    <x v="3"/>
    <x v="3"/>
    <x v="11"/>
    <x v="11"/>
    <x v="4"/>
    <n v="5"/>
    <s v="All ages"/>
    <n v="1.1000000000000001"/>
    <n v="0.2"/>
    <m/>
  </r>
  <r>
    <s v="Drug overdose death rates"/>
    <x v="4"/>
    <n v="4"/>
    <x v="0"/>
    <n v="1"/>
    <x v="3"/>
    <x v="3"/>
    <x v="11"/>
    <x v="11"/>
    <x v="5"/>
    <n v="6"/>
    <s v="All ages"/>
    <n v="1.1000000000000001"/>
    <n v="0.2"/>
    <m/>
  </r>
  <r>
    <s v="Drug overdose death rates"/>
    <x v="4"/>
    <n v="4"/>
    <x v="0"/>
    <n v="1"/>
    <x v="3"/>
    <x v="3"/>
    <x v="11"/>
    <x v="11"/>
    <x v="6"/>
    <n v="7"/>
    <s v="All ages"/>
    <n v="1.1000000000000001"/>
    <n v="0.2"/>
    <m/>
  </r>
  <r>
    <s v="Drug overdose death rates"/>
    <x v="4"/>
    <n v="4"/>
    <x v="0"/>
    <n v="1"/>
    <x v="3"/>
    <x v="3"/>
    <x v="11"/>
    <x v="11"/>
    <x v="7"/>
    <n v="8"/>
    <s v="All ages"/>
    <n v="1.1000000000000001"/>
    <n v="0.5"/>
    <m/>
  </r>
  <r>
    <s v="Drug overdose death rates"/>
    <x v="4"/>
    <n v="4"/>
    <x v="0"/>
    <n v="1"/>
    <x v="3"/>
    <x v="3"/>
    <x v="11"/>
    <x v="11"/>
    <x v="8"/>
    <n v="9"/>
    <s v="All ages"/>
    <n v="1.1000000000000001"/>
    <n v="0.2"/>
    <m/>
  </r>
  <r>
    <s v="Drug overdose death rates"/>
    <x v="4"/>
    <n v="4"/>
    <x v="0"/>
    <n v="1"/>
    <x v="3"/>
    <x v="3"/>
    <x v="11"/>
    <x v="11"/>
    <x v="9"/>
    <n v="10"/>
    <s v="All ages"/>
    <n v="1.1000000000000001"/>
    <n v="0.2"/>
    <m/>
  </r>
  <r>
    <s v="Drug overdose death rates"/>
    <x v="4"/>
    <n v="4"/>
    <x v="0"/>
    <n v="1"/>
    <x v="3"/>
    <x v="3"/>
    <x v="11"/>
    <x v="11"/>
    <x v="10"/>
    <n v="11"/>
    <s v="All ages"/>
    <n v="1.1000000000000001"/>
    <n v="0.3"/>
    <m/>
  </r>
  <r>
    <s v="Drug overdose death rates"/>
    <x v="4"/>
    <n v="4"/>
    <x v="0"/>
    <n v="1"/>
    <x v="3"/>
    <x v="3"/>
    <x v="11"/>
    <x v="11"/>
    <x v="11"/>
    <n v="12"/>
    <s v="All ages"/>
    <n v="1.1000000000000001"/>
    <n v="0.2"/>
    <m/>
  </r>
  <r>
    <s v="Drug overdose death rates"/>
    <x v="4"/>
    <n v="4"/>
    <x v="0"/>
    <n v="1"/>
    <x v="3"/>
    <x v="3"/>
    <x v="11"/>
    <x v="11"/>
    <x v="12"/>
    <n v="13"/>
    <s v="All ages"/>
    <n v="1.1000000000000001"/>
    <n v="0.3"/>
    <m/>
  </r>
  <r>
    <s v="Drug overdose death rates"/>
    <x v="4"/>
    <n v="4"/>
    <x v="0"/>
    <n v="1"/>
    <x v="3"/>
    <x v="3"/>
    <x v="11"/>
    <x v="11"/>
    <x v="13"/>
    <n v="14"/>
    <s v="All ages"/>
    <n v="1.1000000000000001"/>
    <n v="0.3"/>
    <m/>
  </r>
  <r>
    <s v="Drug overdose death rates"/>
    <x v="4"/>
    <n v="4"/>
    <x v="0"/>
    <n v="1"/>
    <x v="3"/>
    <x v="3"/>
    <x v="11"/>
    <x v="11"/>
    <x v="14"/>
    <n v="15"/>
    <s v="All ages"/>
    <n v="1.1000000000000001"/>
    <n v="0.4"/>
    <m/>
  </r>
  <r>
    <s v="Drug overdose death rates"/>
    <x v="4"/>
    <n v="4"/>
    <x v="0"/>
    <n v="1"/>
    <x v="3"/>
    <x v="3"/>
    <x v="11"/>
    <x v="11"/>
    <x v="15"/>
    <n v="16"/>
    <s v="All ages"/>
    <n v="1.1000000000000001"/>
    <n v="0.7"/>
    <m/>
  </r>
  <r>
    <s v="Drug overdose death rates"/>
    <x v="4"/>
    <n v="4"/>
    <x v="0"/>
    <n v="1"/>
    <x v="3"/>
    <x v="3"/>
    <x v="11"/>
    <x v="11"/>
    <x v="16"/>
    <n v="17"/>
    <s v="All ages"/>
    <n v="1.1000000000000001"/>
    <n v="1.4"/>
    <m/>
  </r>
  <r>
    <s v="Drug overdose death rates"/>
    <x v="4"/>
    <n v="4"/>
    <x v="0"/>
    <n v="1"/>
    <x v="3"/>
    <x v="3"/>
    <x v="11"/>
    <x v="11"/>
    <x v="17"/>
    <n v="18"/>
    <s v="All ages"/>
    <n v="1.1000000000000001"/>
    <n v="4.2"/>
    <m/>
  </r>
  <r>
    <s v="Drug overdose death rates"/>
    <x v="4"/>
    <n v="4"/>
    <x v="0"/>
    <n v="1"/>
    <x v="3"/>
    <x v="3"/>
    <x v="11"/>
    <x v="11"/>
    <x v="18"/>
    <n v="19"/>
    <s v="All ages"/>
    <n v="1.1000000000000001"/>
    <n v="6"/>
    <m/>
  </r>
  <r>
    <s v="Drug overdose death rates"/>
    <x v="4"/>
    <n v="4"/>
    <x v="0"/>
    <n v="1"/>
    <x v="3"/>
    <x v="3"/>
    <x v="11"/>
    <x v="11"/>
    <x v="19"/>
    <n v="20"/>
    <s v="All ages"/>
    <n v="1.1000000000000001"/>
    <n v="7.5"/>
    <m/>
  </r>
  <r>
    <s v="Drug overdose death rates"/>
    <x v="4"/>
    <n v="4"/>
    <x v="0"/>
    <n v="1"/>
    <x v="3"/>
    <x v="3"/>
    <x v="12"/>
    <x v="12"/>
    <x v="0"/>
    <n v="1"/>
    <s v="All ages"/>
    <n v="1.1000000000000001"/>
    <n v="0.3"/>
    <m/>
  </r>
  <r>
    <s v="Drug overdose death rates"/>
    <x v="4"/>
    <n v="4"/>
    <x v="0"/>
    <n v="1"/>
    <x v="3"/>
    <x v="3"/>
    <x v="12"/>
    <x v="12"/>
    <x v="1"/>
    <n v="2"/>
    <s v="All ages"/>
    <n v="1.1000000000000001"/>
    <n v="0.4"/>
    <m/>
  </r>
  <r>
    <s v="Drug overdose death rates"/>
    <x v="4"/>
    <n v="4"/>
    <x v="0"/>
    <n v="1"/>
    <x v="3"/>
    <x v="3"/>
    <x v="12"/>
    <x v="12"/>
    <x v="2"/>
    <n v="3"/>
    <s v="All ages"/>
    <n v="1.1000000000000001"/>
    <n v="0.5"/>
    <m/>
  </r>
  <r>
    <s v="Drug overdose death rates"/>
    <x v="4"/>
    <n v="4"/>
    <x v="0"/>
    <n v="1"/>
    <x v="3"/>
    <x v="3"/>
    <x v="12"/>
    <x v="12"/>
    <x v="3"/>
    <n v="4"/>
    <s v="All ages"/>
    <n v="1.1000000000000001"/>
    <n v="0.6"/>
    <m/>
  </r>
  <r>
    <s v="Drug overdose death rates"/>
    <x v="4"/>
    <n v="4"/>
    <x v="0"/>
    <n v="1"/>
    <x v="3"/>
    <x v="3"/>
    <x v="12"/>
    <x v="12"/>
    <x v="4"/>
    <n v="5"/>
    <s v="All ages"/>
    <n v="1.1000000000000001"/>
    <n v="0.7"/>
    <m/>
  </r>
  <r>
    <s v="Drug overdose death rates"/>
    <x v="4"/>
    <n v="4"/>
    <x v="0"/>
    <n v="1"/>
    <x v="3"/>
    <x v="3"/>
    <x v="12"/>
    <x v="12"/>
    <x v="5"/>
    <n v="6"/>
    <s v="All ages"/>
    <n v="1.1000000000000001"/>
    <n v="0.8"/>
    <m/>
  </r>
  <r>
    <s v="Drug overdose death rates"/>
    <x v="4"/>
    <n v="4"/>
    <x v="0"/>
    <n v="1"/>
    <x v="3"/>
    <x v="3"/>
    <x v="12"/>
    <x v="12"/>
    <x v="6"/>
    <n v="7"/>
    <s v="All ages"/>
    <n v="1.1000000000000001"/>
    <n v="0.8"/>
    <m/>
  </r>
  <r>
    <s v="Drug overdose death rates"/>
    <x v="4"/>
    <n v="4"/>
    <x v="0"/>
    <n v="1"/>
    <x v="3"/>
    <x v="3"/>
    <x v="12"/>
    <x v="12"/>
    <x v="7"/>
    <n v="8"/>
    <s v="All ages"/>
    <n v="1.1000000000000001"/>
    <n v="1.3"/>
    <m/>
  </r>
  <r>
    <s v="Drug overdose death rates"/>
    <x v="4"/>
    <n v="4"/>
    <x v="0"/>
    <n v="1"/>
    <x v="3"/>
    <x v="3"/>
    <x v="12"/>
    <x v="12"/>
    <x v="8"/>
    <n v="9"/>
    <s v="All ages"/>
    <n v="1.1000000000000001"/>
    <n v="1.1000000000000001"/>
    <m/>
  </r>
  <r>
    <s v="Drug overdose death rates"/>
    <x v="4"/>
    <n v="4"/>
    <x v="0"/>
    <n v="1"/>
    <x v="3"/>
    <x v="3"/>
    <x v="12"/>
    <x v="12"/>
    <x v="9"/>
    <n v="10"/>
    <s v="All ages"/>
    <n v="1.1000000000000001"/>
    <n v="1.1000000000000001"/>
    <m/>
  </r>
  <r>
    <s v="Drug overdose death rates"/>
    <x v="4"/>
    <n v="4"/>
    <x v="0"/>
    <n v="1"/>
    <x v="3"/>
    <x v="3"/>
    <x v="12"/>
    <x v="12"/>
    <x v="10"/>
    <n v="11"/>
    <s v="All ages"/>
    <n v="1.1000000000000001"/>
    <n v="1.3"/>
    <m/>
  </r>
  <r>
    <s v="Drug overdose death rates"/>
    <x v="4"/>
    <n v="4"/>
    <x v="0"/>
    <n v="1"/>
    <x v="3"/>
    <x v="3"/>
    <x v="12"/>
    <x v="12"/>
    <x v="11"/>
    <n v="12"/>
    <s v="All ages"/>
    <n v="1.1000000000000001"/>
    <n v="1.5"/>
    <m/>
  </r>
  <r>
    <s v="Drug overdose death rates"/>
    <x v="4"/>
    <n v="4"/>
    <x v="0"/>
    <n v="1"/>
    <x v="3"/>
    <x v="3"/>
    <x v="12"/>
    <x v="12"/>
    <x v="12"/>
    <n v="13"/>
    <s v="All ages"/>
    <n v="1.1000000000000001"/>
    <n v="1.3"/>
    <m/>
  </r>
  <r>
    <s v="Drug overdose death rates"/>
    <x v="4"/>
    <n v="4"/>
    <x v="0"/>
    <n v="1"/>
    <x v="3"/>
    <x v="3"/>
    <x v="12"/>
    <x v="12"/>
    <x v="13"/>
    <n v="14"/>
    <s v="All ages"/>
    <n v="1.1000000000000001"/>
    <n v="1.3"/>
    <m/>
  </r>
  <r>
    <s v="Drug overdose death rates"/>
    <x v="4"/>
    <n v="4"/>
    <x v="0"/>
    <n v="1"/>
    <x v="3"/>
    <x v="3"/>
    <x v="12"/>
    <x v="12"/>
    <x v="14"/>
    <n v="15"/>
    <s v="All ages"/>
    <n v="1.1000000000000001"/>
    <n v="1.5"/>
    <m/>
  </r>
  <r>
    <s v="Drug overdose death rates"/>
    <x v="4"/>
    <n v="4"/>
    <x v="0"/>
    <n v="1"/>
    <x v="3"/>
    <x v="3"/>
    <x v="12"/>
    <x v="12"/>
    <x v="15"/>
    <n v="16"/>
    <s v="All ages"/>
    <n v="1.1000000000000001"/>
    <n v="3"/>
    <m/>
  </r>
  <r>
    <s v="Drug overdose death rates"/>
    <x v="4"/>
    <n v="4"/>
    <x v="0"/>
    <n v="1"/>
    <x v="3"/>
    <x v="3"/>
    <x v="12"/>
    <x v="12"/>
    <x v="16"/>
    <n v="17"/>
    <s v="All ages"/>
    <n v="1.1000000000000001"/>
    <n v="5.8"/>
    <m/>
  </r>
  <r>
    <s v="Drug overdose death rates"/>
    <x v="4"/>
    <n v="4"/>
    <x v="0"/>
    <n v="1"/>
    <x v="3"/>
    <x v="3"/>
    <x v="12"/>
    <x v="12"/>
    <x v="17"/>
    <n v="18"/>
    <s v="All ages"/>
    <n v="1.1000000000000001"/>
    <n v="11.5"/>
    <m/>
  </r>
  <r>
    <s v="Drug overdose death rates"/>
    <x v="4"/>
    <n v="4"/>
    <x v="0"/>
    <n v="1"/>
    <x v="3"/>
    <x v="3"/>
    <x v="12"/>
    <x v="12"/>
    <x v="18"/>
    <n v="19"/>
    <s v="All ages"/>
    <n v="1.1000000000000001"/>
    <n v="16.8"/>
    <m/>
  </r>
  <r>
    <s v="Drug overdose death rates"/>
    <x v="4"/>
    <n v="4"/>
    <x v="0"/>
    <n v="1"/>
    <x v="3"/>
    <x v="3"/>
    <x v="12"/>
    <x v="12"/>
    <x v="19"/>
    <n v="20"/>
    <s v="All ages"/>
    <n v="1.1000000000000001"/>
    <n v="17.7"/>
    <m/>
  </r>
  <r>
    <s v="Drug overdose death rates"/>
    <x v="4"/>
    <n v="4"/>
    <x v="0"/>
    <n v="1"/>
    <x v="3"/>
    <x v="3"/>
    <x v="13"/>
    <x v="13"/>
    <x v="0"/>
    <n v="1"/>
    <s v="All ages"/>
    <n v="1.1000000000000001"/>
    <m/>
    <s v="*"/>
  </r>
  <r>
    <s v="Drug overdose death rates"/>
    <x v="4"/>
    <n v="4"/>
    <x v="0"/>
    <n v="1"/>
    <x v="3"/>
    <x v="3"/>
    <x v="13"/>
    <x v="13"/>
    <x v="1"/>
    <n v="2"/>
    <s v="All ages"/>
    <n v="1.1000000000000001"/>
    <n v="0.1"/>
    <m/>
  </r>
  <r>
    <s v="Drug overdose death rates"/>
    <x v="4"/>
    <n v="4"/>
    <x v="0"/>
    <n v="1"/>
    <x v="3"/>
    <x v="3"/>
    <x v="13"/>
    <x v="13"/>
    <x v="2"/>
    <n v="3"/>
    <s v="All ages"/>
    <n v="1.1000000000000001"/>
    <n v="0.2"/>
    <m/>
  </r>
  <r>
    <s v="Drug overdose death rates"/>
    <x v="4"/>
    <n v="4"/>
    <x v="0"/>
    <n v="1"/>
    <x v="3"/>
    <x v="3"/>
    <x v="13"/>
    <x v="13"/>
    <x v="3"/>
    <n v="4"/>
    <s v="All ages"/>
    <n v="1.1000000000000001"/>
    <n v="0.1"/>
    <m/>
  </r>
  <r>
    <s v="Drug overdose death rates"/>
    <x v="4"/>
    <n v="4"/>
    <x v="0"/>
    <n v="1"/>
    <x v="3"/>
    <x v="3"/>
    <x v="13"/>
    <x v="13"/>
    <x v="4"/>
    <n v="5"/>
    <s v="All ages"/>
    <n v="1.1000000000000001"/>
    <n v="0.2"/>
    <m/>
  </r>
  <r>
    <s v="Drug overdose death rates"/>
    <x v="4"/>
    <n v="4"/>
    <x v="0"/>
    <n v="1"/>
    <x v="3"/>
    <x v="3"/>
    <x v="13"/>
    <x v="13"/>
    <x v="5"/>
    <n v="6"/>
    <s v="All ages"/>
    <n v="1.1000000000000001"/>
    <n v="0.2"/>
    <m/>
  </r>
  <r>
    <s v="Drug overdose death rates"/>
    <x v="4"/>
    <n v="4"/>
    <x v="0"/>
    <n v="1"/>
    <x v="3"/>
    <x v="3"/>
    <x v="13"/>
    <x v="13"/>
    <x v="6"/>
    <n v="7"/>
    <s v="All ages"/>
    <n v="1.1000000000000001"/>
    <n v="0.2"/>
    <m/>
  </r>
  <r>
    <s v="Drug overdose death rates"/>
    <x v="4"/>
    <n v="4"/>
    <x v="0"/>
    <n v="1"/>
    <x v="3"/>
    <x v="3"/>
    <x v="13"/>
    <x v="13"/>
    <x v="7"/>
    <n v="8"/>
    <s v="All ages"/>
    <n v="1.1000000000000001"/>
    <n v="1.6"/>
    <m/>
  </r>
  <r>
    <s v="Drug overdose death rates"/>
    <x v="4"/>
    <n v="4"/>
    <x v="0"/>
    <n v="1"/>
    <x v="3"/>
    <x v="3"/>
    <x v="13"/>
    <x v="13"/>
    <x v="8"/>
    <n v="9"/>
    <s v="All ages"/>
    <n v="1.1000000000000001"/>
    <n v="0.3"/>
    <m/>
  </r>
  <r>
    <s v="Drug overdose death rates"/>
    <x v="4"/>
    <n v="4"/>
    <x v="0"/>
    <n v="1"/>
    <x v="3"/>
    <x v="3"/>
    <x v="13"/>
    <x v="13"/>
    <x v="9"/>
    <n v="10"/>
    <s v="All ages"/>
    <n v="1.1000000000000001"/>
    <n v="0.2"/>
    <m/>
  </r>
  <r>
    <s v="Drug overdose death rates"/>
    <x v="4"/>
    <n v="4"/>
    <x v="0"/>
    <n v="1"/>
    <x v="3"/>
    <x v="3"/>
    <x v="13"/>
    <x v="13"/>
    <x v="10"/>
    <n v="11"/>
    <s v="All ages"/>
    <n v="1.1000000000000001"/>
    <n v="0.3"/>
    <m/>
  </r>
  <r>
    <s v="Drug overdose death rates"/>
    <x v="4"/>
    <n v="4"/>
    <x v="0"/>
    <n v="1"/>
    <x v="3"/>
    <x v="3"/>
    <x v="13"/>
    <x v="13"/>
    <x v="11"/>
    <n v="12"/>
    <s v="All ages"/>
    <n v="1.1000000000000001"/>
    <n v="0.3"/>
    <m/>
  </r>
  <r>
    <s v="Drug overdose death rates"/>
    <x v="4"/>
    <n v="4"/>
    <x v="0"/>
    <n v="1"/>
    <x v="3"/>
    <x v="3"/>
    <x v="13"/>
    <x v="13"/>
    <x v="12"/>
    <n v="13"/>
    <s v="All ages"/>
    <n v="1.1000000000000001"/>
    <n v="0.3"/>
    <m/>
  </r>
  <r>
    <s v="Drug overdose death rates"/>
    <x v="4"/>
    <n v="4"/>
    <x v="0"/>
    <n v="1"/>
    <x v="3"/>
    <x v="3"/>
    <x v="13"/>
    <x v="13"/>
    <x v="13"/>
    <n v="14"/>
    <s v="All ages"/>
    <n v="1.1000000000000001"/>
    <n v="0.3"/>
    <m/>
  </r>
  <r>
    <s v="Drug overdose death rates"/>
    <x v="4"/>
    <n v="4"/>
    <x v="0"/>
    <n v="1"/>
    <x v="3"/>
    <x v="3"/>
    <x v="13"/>
    <x v="13"/>
    <x v="14"/>
    <n v="15"/>
    <s v="All ages"/>
    <n v="1.1000000000000001"/>
    <n v="0.5"/>
    <m/>
  </r>
  <r>
    <s v="Drug overdose death rates"/>
    <x v="4"/>
    <n v="4"/>
    <x v="0"/>
    <n v="1"/>
    <x v="3"/>
    <x v="3"/>
    <x v="13"/>
    <x v="13"/>
    <x v="15"/>
    <n v="16"/>
    <s v="All ages"/>
    <n v="1.1000000000000001"/>
    <n v="1.5"/>
    <m/>
  </r>
  <r>
    <s v="Drug overdose death rates"/>
    <x v="4"/>
    <n v="4"/>
    <x v="0"/>
    <n v="1"/>
    <x v="3"/>
    <x v="3"/>
    <x v="13"/>
    <x v="13"/>
    <x v="16"/>
    <n v="17"/>
    <s v="All ages"/>
    <n v="1.1000000000000001"/>
    <n v="3.2"/>
    <m/>
  </r>
  <r>
    <s v="Drug overdose death rates"/>
    <x v="4"/>
    <n v="4"/>
    <x v="0"/>
    <n v="1"/>
    <x v="3"/>
    <x v="3"/>
    <x v="13"/>
    <x v="13"/>
    <x v="17"/>
    <n v="18"/>
    <s v="All ages"/>
    <n v="1.1000000000000001"/>
    <n v="8.6"/>
    <m/>
  </r>
  <r>
    <s v="Drug overdose death rates"/>
    <x v="4"/>
    <n v="4"/>
    <x v="0"/>
    <n v="1"/>
    <x v="3"/>
    <x v="3"/>
    <x v="13"/>
    <x v="13"/>
    <x v="18"/>
    <n v="19"/>
    <s v="All ages"/>
    <n v="1.1000000000000001"/>
    <n v="14.1"/>
    <m/>
  </r>
  <r>
    <s v="Drug overdose death rates"/>
    <x v="4"/>
    <n v="4"/>
    <x v="0"/>
    <n v="1"/>
    <x v="3"/>
    <x v="3"/>
    <x v="13"/>
    <x v="13"/>
    <x v="19"/>
    <n v="20"/>
    <s v="All ages"/>
    <n v="1.1000000000000001"/>
    <n v="17.3"/>
    <m/>
  </r>
  <r>
    <s v="Drug overdose death rates"/>
    <x v="4"/>
    <n v="4"/>
    <x v="0"/>
    <n v="1"/>
    <x v="3"/>
    <x v="3"/>
    <x v="14"/>
    <x v="14"/>
    <x v="0"/>
    <n v="1"/>
    <s v="All ages"/>
    <n v="1.1000000000000001"/>
    <m/>
    <s v="*"/>
  </r>
  <r>
    <s v="Drug overdose death rates"/>
    <x v="4"/>
    <n v="4"/>
    <x v="0"/>
    <n v="1"/>
    <x v="3"/>
    <x v="3"/>
    <x v="14"/>
    <x v="14"/>
    <x v="1"/>
    <n v="2"/>
    <s v="All ages"/>
    <n v="1.1000000000000001"/>
    <m/>
    <s v="*"/>
  </r>
  <r>
    <s v="Drug overdose death rates"/>
    <x v="4"/>
    <n v="4"/>
    <x v="0"/>
    <n v="1"/>
    <x v="3"/>
    <x v="3"/>
    <x v="14"/>
    <x v="14"/>
    <x v="2"/>
    <n v="3"/>
    <s v="All ages"/>
    <n v="1.1000000000000001"/>
    <m/>
    <s v="*"/>
  </r>
  <r>
    <s v="Drug overdose death rates"/>
    <x v="4"/>
    <n v="4"/>
    <x v="0"/>
    <n v="1"/>
    <x v="3"/>
    <x v="3"/>
    <x v="14"/>
    <x v="14"/>
    <x v="3"/>
    <n v="4"/>
    <s v="All ages"/>
    <n v="1.1000000000000001"/>
    <m/>
    <s v="*"/>
  </r>
  <r>
    <s v="Drug overdose death rates"/>
    <x v="4"/>
    <n v="4"/>
    <x v="0"/>
    <n v="1"/>
    <x v="3"/>
    <x v="3"/>
    <x v="14"/>
    <x v="14"/>
    <x v="4"/>
    <n v="5"/>
    <s v="All ages"/>
    <n v="1.1000000000000001"/>
    <m/>
    <s v="*"/>
  </r>
  <r>
    <s v="Drug overdose death rates"/>
    <x v="4"/>
    <n v="4"/>
    <x v="0"/>
    <n v="1"/>
    <x v="3"/>
    <x v="3"/>
    <x v="14"/>
    <x v="14"/>
    <x v="5"/>
    <n v="6"/>
    <s v="All ages"/>
    <n v="1.1000000000000001"/>
    <m/>
    <s v="*"/>
  </r>
  <r>
    <s v="Drug overdose death rates"/>
    <x v="4"/>
    <n v="4"/>
    <x v="1"/>
    <n v="2"/>
    <x v="4"/>
    <x v="4"/>
    <x v="22"/>
    <x v="22"/>
    <x v="16"/>
    <n v="17"/>
    <s v="15-24 years"/>
    <n v="1.3"/>
    <n v="2.2999999999999998"/>
    <m/>
  </r>
  <r>
    <s v="Drug overdose death rates"/>
    <x v="4"/>
    <n v="4"/>
    <x v="0"/>
    <n v="1"/>
    <x v="3"/>
    <x v="3"/>
    <x v="14"/>
    <x v="14"/>
    <x v="6"/>
    <n v="7"/>
    <s v="All ages"/>
    <n v="1.1000000000000001"/>
    <m/>
    <s v="*"/>
  </r>
  <r>
    <s v="Drug overdose death rates"/>
    <x v="4"/>
    <n v="4"/>
    <x v="0"/>
    <n v="1"/>
    <x v="3"/>
    <x v="3"/>
    <x v="14"/>
    <x v="14"/>
    <x v="7"/>
    <n v="8"/>
    <s v="All ages"/>
    <n v="1.1000000000000001"/>
    <m/>
    <s v="*"/>
  </r>
  <r>
    <s v="Drug overdose death rates"/>
    <x v="4"/>
    <n v="4"/>
    <x v="0"/>
    <n v="1"/>
    <x v="3"/>
    <x v="3"/>
    <x v="14"/>
    <x v="14"/>
    <x v="8"/>
    <n v="9"/>
    <s v="All ages"/>
    <n v="1.1000000000000001"/>
    <m/>
    <s v="*"/>
  </r>
  <r>
    <s v="Drug overdose death rates"/>
    <x v="4"/>
    <n v="4"/>
    <x v="0"/>
    <n v="1"/>
    <x v="3"/>
    <x v="3"/>
    <x v="14"/>
    <x v="14"/>
    <x v="9"/>
    <n v="10"/>
    <s v="All ages"/>
    <n v="1.1000000000000001"/>
    <n v="2"/>
    <m/>
  </r>
  <r>
    <s v="Drug overdose death rates"/>
    <x v="4"/>
    <n v="4"/>
    <x v="0"/>
    <n v="1"/>
    <x v="3"/>
    <x v="3"/>
    <x v="14"/>
    <x v="14"/>
    <x v="10"/>
    <n v="11"/>
    <s v="All ages"/>
    <n v="1.1000000000000001"/>
    <n v="2.9"/>
    <m/>
  </r>
  <r>
    <s v="Drug overdose death rates"/>
    <x v="4"/>
    <n v="4"/>
    <x v="0"/>
    <n v="1"/>
    <x v="3"/>
    <x v="3"/>
    <x v="14"/>
    <x v="14"/>
    <x v="11"/>
    <n v="12"/>
    <s v="All ages"/>
    <n v="1.1000000000000001"/>
    <m/>
    <s v="*"/>
  </r>
  <r>
    <s v="Drug overdose death rates"/>
    <x v="4"/>
    <n v="4"/>
    <x v="0"/>
    <n v="1"/>
    <x v="3"/>
    <x v="3"/>
    <x v="14"/>
    <x v="14"/>
    <x v="12"/>
    <n v="13"/>
    <s v="All ages"/>
    <n v="1.1000000000000001"/>
    <m/>
    <s v="*"/>
  </r>
  <r>
    <s v="Drug overdose death rates"/>
    <x v="4"/>
    <n v="4"/>
    <x v="0"/>
    <n v="1"/>
    <x v="3"/>
    <x v="3"/>
    <x v="14"/>
    <x v="14"/>
    <x v="13"/>
    <n v="14"/>
    <s v="All ages"/>
    <n v="1.1000000000000001"/>
    <m/>
    <s v="*"/>
  </r>
  <r>
    <s v="Drug overdose death rates"/>
    <x v="4"/>
    <n v="4"/>
    <x v="0"/>
    <n v="1"/>
    <x v="3"/>
    <x v="3"/>
    <x v="14"/>
    <x v="14"/>
    <x v="14"/>
    <n v="15"/>
    <s v="All ages"/>
    <n v="1.1000000000000001"/>
    <m/>
    <s v="*"/>
  </r>
  <r>
    <s v="Drug overdose death rates"/>
    <x v="4"/>
    <n v="4"/>
    <x v="0"/>
    <n v="1"/>
    <x v="3"/>
    <x v="3"/>
    <x v="14"/>
    <x v="14"/>
    <x v="15"/>
    <n v="16"/>
    <s v="All ages"/>
    <n v="1.1000000000000001"/>
    <n v="2.2000000000000002"/>
    <m/>
  </r>
  <r>
    <s v="Drug overdose death rates"/>
    <x v="4"/>
    <n v="4"/>
    <x v="0"/>
    <n v="1"/>
    <x v="3"/>
    <x v="3"/>
    <x v="14"/>
    <x v="14"/>
    <x v="16"/>
    <n v="17"/>
    <s v="All ages"/>
    <n v="1.1000000000000001"/>
    <n v="2.5"/>
    <m/>
  </r>
  <r>
    <s v="Drug overdose death rates"/>
    <x v="4"/>
    <n v="4"/>
    <x v="0"/>
    <n v="1"/>
    <x v="3"/>
    <x v="3"/>
    <x v="14"/>
    <x v="14"/>
    <x v="17"/>
    <n v="18"/>
    <s v="All ages"/>
    <n v="1.1000000000000001"/>
    <n v="5.0999999999999996"/>
    <m/>
  </r>
  <r>
    <s v="Drug overdose death rates"/>
    <x v="4"/>
    <n v="4"/>
    <x v="0"/>
    <n v="1"/>
    <x v="3"/>
    <x v="3"/>
    <x v="14"/>
    <x v="14"/>
    <x v="18"/>
    <n v="19"/>
    <s v="All ages"/>
    <n v="1.1000000000000001"/>
    <n v="8.9"/>
    <m/>
  </r>
  <r>
    <s v="Drug overdose death rates"/>
    <x v="4"/>
    <n v="4"/>
    <x v="0"/>
    <n v="1"/>
    <x v="3"/>
    <x v="3"/>
    <x v="14"/>
    <x v="14"/>
    <x v="19"/>
    <n v="20"/>
    <s v="All ages"/>
    <n v="1.1000000000000001"/>
    <n v="10"/>
    <m/>
  </r>
  <r>
    <s v="Drug overdose death rates"/>
    <x v="4"/>
    <n v="4"/>
    <x v="0"/>
    <n v="1"/>
    <x v="3"/>
    <x v="3"/>
    <x v="15"/>
    <x v="15"/>
    <x v="0"/>
    <n v="1"/>
    <s v="All ages"/>
    <n v="1.1000000000000001"/>
    <m/>
    <s v="*"/>
  </r>
  <r>
    <s v="Drug overdose death rates"/>
    <x v="4"/>
    <n v="4"/>
    <x v="0"/>
    <n v="1"/>
    <x v="3"/>
    <x v="3"/>
    <x v="15"/>
    <x v="15"/>
    <x v="1"/>
    <n v="2"/>
    <s v="All ages"/>
    <n v="1.1000000000000001"/>
    <m/>
    <s v="*"/>
  </r>
  <r>
    <s v="Drug overdose death rates"/>
    <x v="4"/>
    <n v="4"/>
    <x v="0"/>
    <n v="1"/>
    <x v="3"/>
    <x v="3"/>
    <x v="15"/>
    <x v="15"/>
    <x v="2"/>
    <n v="3"/>
    <s v="All ages"/>
    <n v="1.1000000000000001"/>
    <m/>
    <s v="*"/>
  </r>
  <r>
    <s v="Drug overdose death rates"/>
    <x v="4"/>
    <n v="4"/>
    <x v="0"/>
    <n v="1"/>
    <x v="3"/>
    <x v="3"/>
    <x v="15"/>
    <x v="15"/>
    <x v="3"/>
    <n v="4"/>
    <s v="All ages"/>
    <n v="1.1000000000000001"/>
    <m/>
    <s v="*"/>
  </r>
  <r>
    <s v="Drug overdose death rates"/>
    <x v="4"/>
    <n v="4"/>
    <x v="0"/>
    <n v="1"/>
    <x v="3"/>
    <x v="3"/>
    <x v="15"/>
    <x v="15"/>
    <x v="4"/>
    <n v="5"/>
    <s v="All ages"/>
    <n v="1.1000000000000001"/>
    <m/>
    <s v="*"/>
  </r>
  <r>
    <s v="Drug overdose death rates"/>
    <x v="4"/>
    <n v="4"/>
    <x v="0"/>
    <n v="1"/>
    <x v="3"/>
    <x v="3"/>
    <x v="15"/>
    <x v="15"/>
    <x v="5"/>
    <n v="6"/>
    <s v="All ages"/>
    <n v="1.1000000000000001"/>
    <m/>
    <s v="*"/>
  </r>
  <r>
    <s v="Drug overdose death rates"/>
    <x v="4"/>
    <n v="4"/>
    <x v="0"/>
    <n v="1"/>
    <x v="3"/>
    <x v="3"/>
    <x v="15"/>
    <x v="15"/>
    <x v="6"/>
    <n v="7"/>
    <s v="All ages"/>
    <n v="1.1000000000000001"/>
    <m/>
    <s v="*"/>
  </r>
  <r>
    <s v="Drug overdose death rates"/>
    <x v="4"/>
    <n v="4"/>
    <x v="0"/>
    <n v="1"/>
    <x v="3"/>
    <x v="3"/>
    <x v="16"/>
    <x v="16"/>
    <x v="9"/>
    <n v="10"/>
    <s v="All ages"/>
    <n v="1.1000000000000001"/>
    <n v="0.2"/>
    <m/>
  </r>
  <r>
    <s v="Drug overdose death rates"/>
    <x v="4"/>
    <n v="4"/>
    <x v="0"/>
    <n v="1"/>
    <x v="3"/>
    <x v="3"/>
    <x v="15"/>
    <x v="15"/>
    <x v="7"/>
    <n v="8"/>
    <s v="All ages"/>
    <n v="1.1000000000000001"/>
    <m/>
    <s v="*"/>
  </r>
  <r>
    <s v="Drug overdose death rates"/>
    <x v="4"/>
    <n v="4"/>
    <x v="0"/>
    <n v="1"/>
    <x v="3"/>
    <x v="3"/>
    <x v="15"/>
    <x v="15"/>
    <x v="8"/>
    <n v="9"/>
    <s v="All ages"/>
    <n v="1.1000000000000001"/>
    <m/>
    <s v="*"/>
  </r>
  <r>
    <s v="Drug overdose death rates"/>
    <x v="4"/>
    <n v="4"/>
    <x v="0"/>
    <n v="1"/>
    <x v="3"/>
    <x v="3"/>
    <x v="15"/>
    <x v="15"/>
    <x v="9"/>
    <n v="10"/>
    <s v="All ages"/>
    <n v="1.1000000000000001"/>
    <m/>
    <s v="*"/>
  </r>
  <r>
    <s v="Drug overdose death rates"/>
    <x v="4"/>
    <n v="4"/>
    <x v="0"/>
    <n v="1"/>
    <x v="3"/>
    <x v="3"/>
    <x v="15"/>
    <x v="15"/>
    <x v="10"/>
    <n v="11"/>
    <s v="All ages"/>
    <n v="1.1000000000000001"/>
    <m/>
    <s v="*"/>
  </r>
  <r>
    <s v="Drug overdose death rates"/>
    <x v="4"/>
    <n v="4"/>
    <x v="0"/>
    <n v="1"/>
    <x v="3"/>
    <x v="3"/>
    <x v="15"/>
    <x v="15"/>
    <x v="11"/>
    <n v="12"/>
    <s v="All ages"/>
    <n v="1.1000000000000001"/>
    <m/>
    <s v="*"/>
  </r>
  <r>
    <s v="Drug overdose death rates"/>
    <x v="4"/>
    <n v="4"/>
    <x v="0"/>
    <n v="1"/>
    <x v="3"/>
    <x v="3"/>
    <x v="15"/>
    <x v="15"/>
    <x v="12"/>
    <n v="13"/>
    <s v="All ages"/>
    <n v="1.1000000000000001"/>
    <m/>
    <s v="*"/>
  </r>
  <r>
    <s v="Drug overdose death rates"/>
    <x v="4"/>
    <n v="4"/>
    <x v="0"/>
    <n v="1"/>
    <x v="3"/>
    <x v="3"/>
    <x v="15"/>
    <x v="15"/>
    <x v="13"/>
    <n v="14"/>
    <s v="All ages"/>
    <n v="1.1000000000000001"/>
    <m/>
    <s v="*"/>
  </r>
  <r>
    <s v="Drug overdose death rates"/>
    <x v="4"/>
    <n v="4"/>
    <x v="0"/>
    <n v="1"/>
    <x v="3"/>
    <x v="3"/>
    <x v="15"/>
    <x v="15"/>
    <x v="14"/>
    <n v="15"/>
    <s v="All ages"/>
    <n v="1.1000000000000001"/>
    <m/>
    <s v="*"/>
  </r>
  <r>
    <s v="Drug overdose death rates"/>
    <x v="4"/>
    <n v="4"/>
    <x v="0"/>
    <n v="1"/>
    <x v="3"/>
    <x v="3"/>
    <x v="15"/>
    <x v="15"/>
    <x v="15"/>
    <n v="16"/>
    <s v="All ages"/>
    <n v="1.1000000000000001"/>
    <n v="0.3"/>
    <m/>
  </r>
  <r>
    <s v="Drug overdose death rates"/>
    <x v="4"/>
    <n v="4"/>
    <x v="0"/>
    <n v="1"/>
    <x v="3"/>
    <x v="3"/>
    <x v="15"/>
    <x v="15"/>
    <x v="16"/>
    <n v="17"/>
    <s v="All ages"/>
    <n v="1.1000000000000001"/>
    <n v="0.3"/>
    <m/>
  </r>
  <r>
    <s v="Drug overdose death rates"/>
    <x v="4"/>
    <n v="4"/>
    <x v="0"/>
    <n v="1"/>
    <x v="3"/>
    <x v="3"/>
    <x v="15"/>
    <x v="15"/>
    <x v="17"/>
    <n v="18"/>
    <s v="All ages"/>
    <n v="1.1000000000000001"/>
    <n v="1"/>
    <m/>
  </r>
  <r>
    <s v="Drug overdose death rates"/>
    <x v="4"/>
    <n v="4"/>
    <x v="0"/>
    <n v="1"/>
    <x v="3"/>
    <x v="3"/>
    <x v="15"/>
    <x v="15"/>
    <x v="18"/>
    <n v="19"/>
    <s v="All ages"/>
    <n v="1.1000000000000001"/>
    <n v="1.4"/>
    <m/>
  </r>
  <r>
    <s v="Drug overdose death rates"/>
    <x v="4"/>
    <n v="4"/>
    <x v="0"/>
    <n v="1"/>
    <x v="3"/>
    <x v="3"/>
    <x v="15"/>
    <x v="15"/>
    <x v="19"/>
    <n v="20"/>
    <s v="All ages"/>
    <n v="1.1000000000000001"/>
    <n v="1.6"/>
    <m/>
  </r>
  <r>
    <s v="Drug overdose death rates"/>
    <x v="4"/>
    <n v="4"/>
    <x v="0"/>
    <n v="1"/>
    <x v="3"/>
    <x v="3"/>
    <x v="16"/>
    <x v="16"/>
    <x v="0"/>
    <n v="1"/>
    <s v="All ages"/>
    <n v="1.1000000000000001"/>
    <m/>
    <s v="*"/>
  </r>
  <r>
    <s v="Drug overdose death rates"/>
    <x v="4"/>
    <n v="4"/>
    <x v="0"/>
    <n v="1"/>
    <x v="3"/>
    <x v="3"/>
    <x v="16"/>
    <x v="16"/>
    <x v="1"/>
    <n v="2"/>
    <s v="All ages"/>
    <n v="1.1000000000000001"/>
    <m/>
    <s v="*"/>
  </r>
  <r>
    <s v="Drug overdose death rates"/>
    <x v="4"/>
    <n v="4"/>
    <x v="0"/>
    <n v="1"/>
    <x v="3"/>
    <x v="3"/>
    <x v="16"/>
    <x v="16"/>
    <x v="2"/>
    <n v="3"/>
    <s v="All ages"/>
    <n v="1.1000000000000001"/>
    <m/>
    <s v="*"/>
  </r>
  <r>
    <s v="Drug overdose death rates"/>
    <x v="4"/>
    <n v="4"/>
    <x v="0"/>
    <n v="1"/>
    <x v="3"/>
    <x v="3"/>
    <x v="16"/>
    <x v="16"/>
    <x v="3"/>
    <n v="4"/>
    <s v="All ages"/>
    <n v="1.1000000000000001"/>
    <n v="0.2"/>
    <m/>
  </r>
  <r>
    <s v="Drug overdose death rates"/>
    <x v="4"/>
    <n v="4"/>
    <x v="0"/>
    <n v="1"/>
    <x v="3"/>
    <x v="3"/>
    <x v="16"/>
    <x v="16"/>
    <x v="4"/>
    <n v="5"/>
    <s v="All ages"/>
    <n v="1.1000000000000001"/>
    <n v="0.1"/>
    <m/>
  </r>
  <r>
    <s v="Drug overdose death rates"/>
    <x v="4"/>
    <n v="4"/>
    <x v="0"/>
    <n v="1"/>
    <x v="3"/>
    <x v="3"/>
    <x v="16"/>
    <x v="16"/>
    <x v="5"/>
    <n v="6"/>
    <s v="All ages"/>
    <n v="1.1000000000000001"/>
    <n v="0.2"/>
    <m/>
  </r>
  <r>
    <s v="Drug overdose death rates"/>
    <x v="4"/>
    <n v="4"/>
    <x v="0"/>
    <n v="1"/>
    <x v="3"/>
    <x v="3"/>
    <x v="16"/>
    <x v="16"/>
    <x v="6"/>
    <n v="7"/>
    <s v="All ages"/>
    <n v="1.1000000000000001"/>
    <n v="0.1"/>
    <m/>
  </r>
  <r>
    <s v="Drug overdose death rates"/>
    <x v="4"/>
    <n v="4"/>
    <x v="0"/>
    <n v="1"/>
    <x v="3"/>
    <x v="3"/>
    <x v="16"/>
    <x v="16"/>
    <x v="7"/>
    <n v="8"/>
    <s v="All ages"/>
    <n v="1.1000000000000001"/>
    <n v="0.2"/>
    <m/>
  </r>
  <r>
    <s v="Drug overdose death rates"/>
    <x v="4"/>
    <n v="4"/>
    <x v="0"/>
    <n v="1"/>
    <x v="3"/>
    <x v="3"/>
    <x v="16"/>
    <x v="16"/>
    <x v="8"/>
    <n v="9"/>
    <s v="All ages"/>
    <n v="1.1000000000000001"/>
    <n v="0.2"/>
    <m/>
  </r>
  <r>
    <s v="Drug overdose death rates"/>
    <x v="4"/>
    <n v="4"/>
    <x v="0"/>
    <n v="1"/>
    <x v="3"/>
    <x v="3"/>
    <x v="16"/>
    <x v="16"/>
    <x v="10"/>
    <n v="11"/>
    <s v="All ages"/>
    <n v="1.1000000000000001"/>
    <n v="0.3"/>
    <m/>
  </r>
  <r>
    <s v="Drug overdose death rates"/>
    <x v="4"/>
    <n v="4"/>
    <x v="0"/>
    <n v="1"/>
    <x v="3"/>
    <x v="3"/>
    <x v="16"/>
    <x v="16"/>
    <x v="11"/>
    <n v="12"/>
    <s v="All ages"/>
    <n v="1.1000000000000001"/>
    <n v="0.3"/>
    <m/>
  </r>
  <r>
    <s v="Drug overdose death rates"/>
    <x v="4"/>
    <n v="4"/>
    <x v="0"/>
    <n v="1"/>
    <x v="3"/>
    <x v="3"/>
    <x v="16"/>
    <x v="16"/>
    <x v="12"/>
    <n v="13"/>
    <s v="All ages"/>
    <n v="1.1000000000000001"/>
    <n v="0.2"/>
    <m/>
  </r>
  <r>
    <s v="Drug overdose death rates"/>
    <x v="4"/>
    <n v="4"/>
    <x v="0"/>
    <n v="1"/>
    <x v="3"/>
    <x v="3"/>
    <x v="16"/>
    <x v="16"/>
    <x v="13"/>
    <n v="14"/>
    <s v="All ages"/>
    <n v="1.1000000000000001"/>
    <n v="0.2"/>
    <m/>
  </r>
  <r>
    <s v="Drug overdose death rates"/>
    <x v="4"/>
    <n v="4"/>
    <x v="0"/>
    <n v="1"/>
    <x v="3"/>
    <x v="3"/>
    <x v="16"/>
    <x v="16"/>
    <x v="14"/>
    <n v="15"/>
    <s v="All ages"/>
    <n v="1.1000000000000001"/>
    <n v="0.3"/>
    <m/>
  </r>
  <r>
    <s v="Drug overdose death rates"/>
    <x v="4"/>
    <n v="4"/>
    <x v="0"/>
    <n v="1"/>
    <x v="3"/>
    <x v="3"/>
    <x v="16"/>
    <x v="16"/>
    <x v="15"/>
    <n v="16"/>
    <s v="All ages"/>
    <n v="1.1000000000000001"/>
    <n v="0.4"/>
    <m/>
  </r>
  <r>
    <s v="Drug overdose death rates"/>
    <x v="4"/>
    <n v="4"/>
    <x v="0"/>
    <n v="1"/>
    <x v="3"/>
    <x v="3"/>
    <x v="16"/>
    <x v="16"/>
    <x v="16"/>
    <n v="17"/>
    <s v="All ages"/>
    <n v="1.1000000000000001"/>
    <n v="0.4"/>
    <m/>
  </r>
  <r>
    <s v="Drug overdose death rates"/>
    <x v="4"/>
    <n v="4"/>
    <x v="0"/>
    <n v="1"/>
    <x v="3"/>
    <x v="3"/>
    <x v="16"/>
    <x v="16"/>
    <x v="17"/>
    <n v="18"/>
    <s v="All ages"/>
    <n v="1.1000000000000001"/>
    <n v="1.1000000000000001"/>
    <m/>
  </r>
  <r>
    <s v="Drug overdose death rates"/>
    <x v="4"/>
    <n v="4"/>
    <x v="0"/>
    <n v="1"/>
    <x v="3"/>
    <x v="3"/>
    <x v="16"/>
    <x v="16"/>
    <x v="18"/>
    <n v="19"/>
    <s v="All ages"/>
    <n v="1.1000000000000001"/>
    <n v="1.4"/>
    <m/>
  </r>
  <r>
    <s v="Drug overdose death rates"/>
    <x v="4"/>
    <n v="4"/>
    <x v="0"/>
    <n v="1"/>
    <x v="3"/>
    <x v="3"/>
    <x v="16"/>
    <x v="16"/>
    <x v="19"/>
    <n v="20"/>
    <s v="All ages"/>
    <n v="1.1000000000000001"/>
    <n v="1.9"/>
    <m/>
  </r>
  <r>
    <s v="Drug overdose death rates"/>
    <x v="4"/>
    <n v="4"/>
    <x v="0"/>
    <n v="1"/>
    <x v="3"/>
    <x v="3"/>
    <x v="17"/>
    <x v="17"/>
    <x v="0"/>
    <n v="1"/>
    <s v="All ages"/>
    <n v="1.1000000000000001"/>
    <n v="0.3"/>
    <m/>
  </r>
  <r>
    <s v="Drug overdose death rates"/>
    <x v="4"/>
    <n v="4"/>
    <x v="0"/>
    <n v="1"/>
    <x v="3"/>
    <x v="3"/>
    <x v="17"/>
    <x v="17"/>
    <x v="1"/>
    <n v="2"/>
    <s v="All ages"/>
    <n v="1.1000000000000001"/>
    <n v="0.3"/>
    <m/>
  </r>
  <r>
    <s v="Drug overdose death rates"/>
    <x v="4"/>
    <n v="4"/>
    <x v="0"/>
    <n v="1"/>
    <x v="3"/>
    <x v="3"/>
    <x v="17"/>
    <x v="17"/>
    <x v="2"/>
    <n v="3"/>
    <s v="All ages"/>
    <n v="1.1000000000000001"/>
    <n v="0.4"/>
    <m/>
  </r>
  <r>
    <s v="Drug overdose death rates"/>
    <x v="4"/>
    <n v="4"/>
    <x v="0"/>
    <n v="1"/>
    <x v="3"/>
    <x v="3"/>
    <x v="17"/>
    <x v="17"/>
    <x v="3"/>
    <n v="4"/>
    <s v="All ages"/>
    <n v="1.1000000000000001"/>
    <n v="0.5"/>
    <m/>
  </r>
  <r>
    <s v="Drug overdose death rates"/>
    <x v="4"/>
    <n v="4"/>
    <x v="0"/>
    <n v="1"/>
    <x v="3"/>
    <x v="3"/>
    <x v="17"/>
    <x v="17"/>
    <x v="4"/>
    <n v="5"/>
    <s v="All ages"/>
    <n v="1.1000000000000001"/>
    <n v="0.6"/>
    <m/>
  </r>
  <r>
    <s v="Drug overdose death rates"/>
    <x v="4"/>
    <n v="4"/>
    <x v="0"/>
    <n v="1"/>
    <x v="3"/>
    <x v="3"/>
    <x v="17"/>
    <x v="17"/>
    <x v="5"/>
    <n v="6"/>
    <s v="All ages"/>
    <n v="1.1000000000000001"/>
    <n v="0.7"/>
    <m/>
  </r>
  <r>
    <s v="Drug overdose death rates"/>
    <x v="4"/>
    <n v="4"/>
    <x v="0"/>
    <n v="1"/>
    <x v="3"/>
    <x v="3"/>
    <x v="17"/>
    <x v="17"/>
    <x v="6"/>
    <n v="7"/>
    <s v="All ages"/>
    <n v="1.1000000000000001"/>
    <n v="0.7"/>
    <m/>
  </r>
  <r>
    <s v="Drug overdose death rates"/>
    <x v="4"/>
    <n v="4"/>
    <x v="0"/>
    <n v="1"/>
    <x v="3"/>
    <x v="3"/>
    <x v="17"/>
    <x v="17"/>
    <x v="7"/>
    <n v="8"/>
    <s v="All ages"/>
    <n v="1.1000000000000001"/>
    <n v="0.9"/>
    <m/>
  </r>
  <r>
    <s v="Drug overdose death rates"/>
    <x v="4"/>
    <n v="4"/>
    <x v="0"/>
    <n v="1"/>
    <x v="3"/>
    <x v="3"/>
    <x v="17"/>
    <x v="17"/>
    <x v="8"/>
    <n v="9"/>
    <s v="All ages"/>
    <n v="1.1000000000000001"/>
    <n v="0.9"/>
    <m/>
  </r>
  <r>
    <s v="Drug overdose death rates"/>
    <x v="4"/>
    <n v="4"/>
    <x v="0"/>
    <n v="1"/>
    <x v="3"/>
    <x v="3"/>
    <x v="17"/>
    <x v="17"/>
    <x v="9"/>
    <n v="10"/>
    <s v="All ages"/>
    <n v="1.1000000000000001"/>
    <n v="0.9"/>
    <m/>
  </r>
  <r>
    <s v="Drug overdose death rates"/>
    <x v="4"/>
    <n v="4"/>
    <x v="0"/>
    <n v="1"/>
    <x v="3"/>
    <x v="3"/>
    <x v="17"/>
    <x v="17"/>
    <x v="10"/>
    <n v="11"/>
    <s v="All ages"/>
    <n v="1.1000000000000001"/>
    <n v="1.2"/>
    <m/>
  </r>
  <r>
    <s v="Drug overdose death rates"/>
    <x v="4"/>
    <n v="4"/>
    <x v="0"/>
    <n v="1"/>
    <x v="3"/>
    <x v="3"/>
    <x v="17"/>
    <x v="17"/>
    <x v="11"/>
    <n v="12"/>
    <s v="All ages"/>
    <n v="1.1000000000000001"/>
    <n v="1.2"/>
    <m/>
  </r>
  <r>
    <s v="Drug overdose death rates"/>
    <x v="4"/>
    <n v="4"/>
    <x v="1"/>
    <n v="2"/>
    <x v="4"/>
    <x v="4"/>
    <x v="21"/>
    <x v="21"/>
    <x v="3"/>
    <n v="4"/>
    <s v="Under 15 years"/>
    <n v="1.2"/>
    <m/>
    <s v="*"/>
  </r>
  <r>
    <s v="Drug overdose death rates"/>
    <x v="4"/>
    <n v="4"/>
    <x v="0"/>
    <n v="1"/>
    <x v="3"/>
    <x v="3"/>
    <x v="17"/>
    <x v="17"/>
    <x v="12"/>
    <n v="13"/>
    <s v="All ages"/>
    <n v="1.1000000000000001"/>
    <n v="1"/>
    <m/>
  </r>
  <r>
    <s v="Drug overdose death rates"/>
    <x v="4"/>
    <n v="4"/>
    <x v="0"/>
    <n v="1"/>
    <x v="3"/>
    <x v="3"/>
    <x v="17"/>
    <x v="17"/>
    <x v="13"/>
    <n v="14"/>
    <s v="All ages"/>
    <n v="1.1000000000000001"/>
    <n v="1"/>
    <m/>
  </r>
  <r>
    <s v="Drug overdose death rates"/>
    <x v="4"/>
    <n v="4"/>
    <x v="0"/>
    <n v="1"/>
    <x v="3"/>
    <x v="3"/>
    <x v="17"/>
    <x v="17"/>
    <x v="14"/>
    <n v="15"/>
    <s v="All ages"/>
    <n v="1.1000000000000001"/>
    <n v="1.2"/>
    <m/>
  </r>
  <r>
    <s v="Drug overdose death rates"/>
    <x v="4"/>
    <n v="4"/>
    <x v="0"/>
    <n v="1"/>
    <x v="3"/>
    <x v="3"/>
    <x v="17"/>
    <x v="17"/>
    <x v="15"/>
    <n v="16"/>
    <s v="All ages"/>
    <n v="1.1000000000000001"/>
    <n v="1.8"/>
    <m/>
  </r>
  <r>
    <s v="Drug overdose death rates"/>
    <x v="4"/>
    <n v="4"/>
    <x v="0"/>
    <n v="1"/>
    <x v="3"/>
    <x v="3"/>
    <x v="17"/>
    <x v="17"/>
    <x v="16"/>
    <n v="17"/>
    <s v="All ages"/>
    <n v="1.1000000000000001"/>
    <n v="2.7"/>
    <m/>
  </r>
  <r>
    <s v="Drug overdose death rates"/>
    <x v="4"/>
    <n v="4"/>
    <x v="0"/>
    <n v="1"/>
    <x v="3"/>
    <x v="3"/>
    <x v="17"/>
    <x v="17"/>
    <x v="17"/>
    <n v="18"/>
    <s v="All ages"/>
    <n v="1.1000000000000001"/>
    <n v="4.8"/>
    <m/>
  </r>
  <r>
    <s v="Drug overdose death rates"/>
    <x v="4"/>
    <n v="4"/>
    <x v="0"/>
    <n v="1"/>
    <x v="3"/>
    <x v="3"/>
    <x v="17"/>
    <x v="17"/>
    <x v="18"/>
    <n v="19"/>
    <s v="All ages"/>
    <n v="1.1000000000000001"/>
    <n v="6.9"/>
    <m/>
  </r>
  <r>
    <s v="Drug overdose death rates"/>
    <x v="4"/>
    <n v="4"/>
    <x v="0"/>
    <n v="1"/>
    <x v="3"/>
    <x v="3"/>
    <x v="17"/>
    <x v="17"/>
    <x v="19"/>
    <n v="20"/>
    <s v="All ages"/>
    <n v="1.1000000000000001"/>
    <n v="7.4"/>
    <m/>
  </r>
  <r>
    <s v="Drug overdose death rates"/>
    <x v="4"/>
    <n v="4"/>
    <x v="0"/>
    <n v="1"/>
    <x v="3"/>
    <x v="3"/>
    <x v="18"/>
    <x v="18"/>
    <x v="0"/>
    <n v="1"/>
    <s v="All ages"/>
    <n v="1.1000000000000001"/>
    <m/>
    <s v="*"/>
  </r>
  <r>
    <s v="Drug overdose death rates"/>
    <x v="4"/>
    <n v="4"/>
    <x v="0"/>
    <n v="1"/>
    <x v="3"/>
    <x v="3"/>
    <x v="18"/>
    <x v="18"/>
    <x v="1"/>
    <n v="2"/>
    <s v="All ages"/>
    <n v="1.1000000000000001"/>
    <m/>
    <s v="*"/>
  </r>
  <r>
    <s v="Drug overdose death rates"/>
    <x v="4"/>
    <n v="4"/>
    <x v="0"/>
    <n v="1"/>
    <x v="3"/>
    <x v="3"/>
    <x v="18"/>
    <x v="18"/>
    <x v="2"/>
    <n v="3"/>
    <s v="All ages"/>
    <n v="1.1000000000000001"/>
    <n v="0.1"/>
    <m/>
  </r>
  <r>
    <s v="Drug overdose death rates"/>
    <x v="4"/>
    <n v="4"/>
    <x v="0"/>
    <n v="1"/>
    <x v="3"/>
    <x v="3"/>
    <x v="18"/>
    <x v="18"/>
    <x v="3"/>
    <n v="4"/>
    <s v="All ages"/>
    <n v="1.1000000000000001"/>
    <n v="0.2"/>
    <m/>
  </r>
  <r>
    <s v="Drug overdose death rates"/>
    <x v="4"/>
    <n v="4"/>
    <x v="0"/>
    <n v="1"/>
    <x v="3"/>
    <x v="3"/>
    <x v="18"/>
    <x v="18"/>
    <x v="4"/>
    <n v="5"/>
    <s v="All ages"/>
    <n v="1.1000000000000001"/>
    <n v="0.1"/>
    <m/>
  </r>
  <r>
    <s v="Drug overdose death rates"/>
    <x v="4"/>
    <n v="4"/>
    <x v="0"/>
    <n v="1"/>
    <x v="3"/>
    <x v="3"/>
    <x v="18"/>
    <x v="18"/>
    <x v="5"/>
    <n v="6"/>
    <s v="All ages"/>
    <n v="1.1000000000000001"/>
    <n v="0.2"/>
    <m/>
  </r>
  <r>
    <s v="Drug overdose death rates"/>
    <x v="4"/>
    <n v="4"/>
    <x v="0"/>
    <n v="1"/>
    <x v="3"/>
    <x v="3"/>
    <x v="18"/>
    <x v="18"/>
    <x v="6"/>
    <n v="7"/>
    <s v="All ages"/>
    <n v="1.1000000000000001"/>
    <n v="0.3"/>
    <m/>
  </r>
  <r>
    <s v="Drug overdose death rates"/>
    <x v="4"/>
    <n v="4"/>
    <x v="0"/>
    <n v="1"/>
    <x v="3"/>
    <x v="3"/>
    <x v="18"/>
    <x v="18"/>
    <x v="7"/>
    <n v="8"/>
    <s v="All ages"/>
    <n v="1.1000000000000001"/>
    <n v="0.5"/>
    <m/>
  </r>
  <r>
    <s v="Drug overdose death rates"/>
    <x v="4"/>
    <n v="4"/>
    <x v="0"/>
    <n v="1"/>
    <x v="3"/>
    <x v="3"/>
    <x v="18"/>
    <x v="18"/>
    <x v="8"/>
    <n v="9"/>
    <s v="All ages"/>
    <n v="1.1000000000000001"/>
    <n v="0.3"/>
    <m/>
  </r>
  <r>
    <s v="Drug overdose death rates"/>
    <x v="4"/>
    <n v="4"/>
    <x v="0"/>
    <n v="1"/>
    <x v="3"/>
    <x v="3"/>
    <x v="18"/>
    <x v="18"/>
    <x v="9"/>
    <n v="10"/>
    <s v="All ages"/>
    <n v="1.1000000000000001"/>
    <n v="0.3"/>
    <m/>
  </r>
  <r>
    <s v="Drug overdose death rates"/>
    <x v="4"/>
    <n v="4"/>
    <x v="0"/>
    <n v="1"/>
    <x v="3"/>
    <x v="3"/>
    <x v="18"/>
    <x v="18"/>
    <x v="10"/>
    <n v="11"/>
    <s v="All ages"/>
    <n v="1.1000000000000001"/>
    <n v="0.4"/>
    <m/>
  </r>
  <r>
    <s v="Drug overdose death rates"/>
    <x v="4"/>
    <n v="4"/>
    <x v="0"/>
    <n v="1"/>
    <x v="3"/>
    <x v="3"/>
    <x v="18"/>
    <x v="18"/>
    <x v="11"/>
    <n v="12"/>
    <s v="All ages"/>
    <n v="1.1000000000000001"/>
    <n v="0.4"/>
    <m/>
  </r>
  <r>
    <s v="Drug overdose death rates"/>
    <x v="4"/>
    <n v="4"/>
    <x v="0"/>
    <n v="1"/>
    <x v="3"/>
    <x v="3"/>
    <x v="18"/>
    <x v="18"/>
    <x v="12"/>
    <n v="13"/>
    <s v="All ages"/>
    <n v="1.1000000000000001"/>
    <n v="0.4"/>
    <m/>
  </r>
  <r>
    <s v="Drug overdose death rates"/>
    <x v="4"/>
    <n v="4"/>
    <x v="0"/>
    <n v="1"/>
    <x v="3"/>
    <x v="3"/>
    <x v="18"/>
    <x v="18"/>
    <x v="13"/>
    <n v="14"/>
    <s v="All ages"/>
    <n v="1.1000000000000001"/>
    <n v="0.3"/>
    <m/>
  </r>
  <r>
    <s v="Drug overdose death rates"/>
    <x v="4"/>
    <n v="4"/>
    <x v="1"/>
    <n v="2"/>
    <x v="4"/>
    <x v="4"/>
    <x v="21"/>
    <x v="21"/>
    <x v="4"/>
    <n v="5"/>
    <s v="Under 15 years"/>
    <n v="1.2"/>
    <m/>
    <s v="*"/>
  </r>
  <r>
    <s v="Drug overdose death rates"/>
    <x v="4"/>
    <n v="4"/>
    <x v="0"/>
    <n v="1"/>
    <x v="3"/>
    <x v="3"/>
    <x v="18"/>
    <x v="18"/>
    <x v="14"/>
    <n v="15"/>
    <s v="All ages"/>
    <n v="1.1000000000000001"/>
    <n v="0.5"/>
    <m/>
  </r>
  <r>
    <s v="Drug overdose death rates"/>
    <x v="4"/>
    <n v="4"/>
    <x v="0"/>
    <n v="1"/>
    <x v="3"/>
    <x v="3"/>
    <x v="18"/>
    <x v="18"/>
    <x v="15"/>
    <n v="16"/>
    <s v="All ages"/>
    <n v="1.1000000000000001"/>
    <n v="0.7"/>
    <m/>
  </r>
  <r>
    <s v="Drug overdose death rates"/>
    <x v="4"/>
    <n v="4"/>
    <x v="0"/>
    <n v="1"/>
    <x v="3"/>
    <x v="3"/>
    <x v="18"/>
    <x v="18"/>
    <x v="16"/>
    <n v="17"/>
    <s v="All ages"/>
    <n v="1.1000000000000001"/>
    <n v="1.1000000000000001"/>
    <m/>
  </r>
  <r>
    <s v="Drug overdose death rates"/>
    <x v="4"/>
    <n v="4"/>
    <x v="0"/>
    <n v="1"/>
    <x v="3"/>
    <x v="3"/>
    <x v="18"/>
    <x v="18"/>
    <x v="17"/>
    <n v="18"/>
    <s v="All ages"/>
    <n v="1.1000000000000001"/>
    <n v="3"/>
    <m/>
  </r>
  <r>
    <s v="Drug overdose death rates"/>
    <x v="4"/>
    <n v="4"/>
    <x v="0"/>
    <n v="1"/>
    <x v="3"/>
    <x v="3"/>
    <x v="18"/>
    <x v="18"/>
    <x v="18"/>
    <n v="19"/>
    <s v="All ages"/>
    <n v="1.1000000000000001"/>
    <n v="4.5"/>
    <m/>
  </r>
  <r>
    <s v="Drug overdose death rates"/>
    <x v="4"/>
    <n v="4"/>
    <x v="0"/>
    <n v="1"/>
    <x v="3"/>
    <x v="3"/>
    <x v="18"/>
    <x v="18"/>
    <x v="19"/>
    <n v="20"/>
    <s v="All ages"/>
    <n v="1.1000000000000001"/>
    <n v="5.5"/>
    <m/>
  </r>
  <r>
    <s v="Drug overdose death rates"/>
    <x v="4"/>
    <n v="4"/>
    <x v="0"/>
    <n v="1"/>
    <x v="3"/>
    <x v="3"/>
    <x v="19"/>
    <x v="19"/>
    <x v="0"/>
    <n v="1"/>
    <s v="All ages"/>
    <n v="1.1000000000000001"/>
    <m/>
    <s v="*"/>
  </r>
  <r>
    <s v="Drug overdose death rates"/>
    <x v="4"/>
    <n v="4"/>
    <x v="0"/>
    <n v="1"/>
    <x v="3"/>
    <x v="3"/>
    <x v="19"/>
    <x v="19"/>
    <x v="1"/>
    <n v="2"/>
    <s v="All ages"/>
    <n v="1.1000000000000001"/>
    <m/>
    <s v="*"/>
  </r>
  <r>
    <s v="Drug overdose death rates"/>
    <x v="4"/>
    <n v="4"/>
    <x v="0"/>
    <n v="1"/>
    <x v="3"/>
    <x v="3"/>
    <x v="19"/>
    <x v="19"/>
    <x v="2"/>
    <n v="3"/>
    <s v="All ages"/>
    <n v="1.1000000000000001"/>
    <m/>
    <s v="*"/>
  </r>
  <r>
    <s v="Drug overdose death rates"/>
    <x v="4"/>
    <n v="4"/>
    <x v="0"/>
    <n v="1"/>
    <x v="3"/>
    <x v="3"/>
    <x v="19"/>
    <x v="19"/>
    <x v="3"/>
    <n v="4"/>
    <s v="All ages"/>
    <n v="1.1000000000000001"/>
    <m/>
    <s v="*"/>
  </r>
  <r>
    <s v="Drug overdose death rates"/>
    <x v="4"/>
    <n v="4"/>
    <x v="0"/>
    <n v="1"/>
    <x v="3"/>
    <x v="3"/>
    <x v="19"/>
    <x v="19"/>
    <x v="4"/>
    <n v="5"/>
    <s v="All ages"/>
    <n v="1.1000000000000001"/>
    <m/>
    <s v="*"/>
  </r>
  <r>
    <s v="Drug overdose death rates"/>
    <x v="4"/>
    <n v="4"/>
    <x v="0"/>
    <n v="1"/>
    <x v="3"/>
    <x v="3"/>
    <x v="19"/>
    <x v="19"/>
    <x v="5"/>
    <n v="6"/>
    <s v="All ages"/>
    <n v="1.1000000000000001"/>
    <m/>
    <s v="*"/>
  </r>
  <r>
    <s v="Drug overdose death rates"/>
    <x v="4"/>
    <n v="4"/>
    <x v="0"/>
    <n v="1"/>
    <x v="3"/>
    <x v="3"/>
    <x v="19"/>
    <x v="19"/>
    <x v="6"/>
    <n v="7"/>
    <s v="All ages"/>
    <n v="1.1000000000000001"/>
    <m/>
    <s v="*"/>
  </r>
  <r>
    <s v="Drug overdose death rates"/>
    <x v="4"/>
    <n v="4"/>
    <x v="0"/>
    <n v="1"/>
    <x v="3"/>
    <x v="3"/>
    <x v="19"/>
    <x v="19"/>
    <x v="7"/>
    <n v="8"/>
    <s v="All ages"/>
    <n v="1.1000000000000001"/>
    <m/>
    <s v="*"/>
  </r>
  <r>
    <s v="Drug overdose death rates"/>
    <x v="4"/>
    <n v="4"/>
    <x v="0"/>
    <n v="1"/>
    <x v="3"/>
    <x v="3"/>
    <x v="19"/>
    <x v="19"/>
    <x v="8"/>
    <n v="9"/>
    <s v="All ages"/>
    <n v="1.1000000000000001"/>
    <m/>
    <s v="*"/>
  </r>
  <r>
    <s v="Drug overdose death rates"/>
    <x v="4"/>
    <n v="4"/>
    <x v="0"/>
    <n v="1"/>
    <x v="3"/>
    <x v="3"/>
    <x v="19"/>
    <x v="19"/>
    <x v="9"/>
    <n v="10"/>
    <s v="All ages"/>
    <n v="1.1000000000000001"/>
    <n v="1.7"/>
    <m/>
  </r>
  <r>
    <s v="Drug overdose death rates"/>
    <x v="4"/>
    <n v="4"/>
    <x v="0"/>
    <n v="1"/>
    <x v="3"/>
    <x v="3"/>
    <x v="19"/>
    <x v="19"/>
    <x v="10"/>
    <n v="11"/>
    <s v="All ages"/>
    <n v="1.1000000000000001"/>
    <n v="1.9"/>
    <m/>
  </r>
  <r>
    <s v="Drug overdose death rates"/>
    <x v="4"/>
    <n v="4"/>
    <x v="0"/>
    <n v="1"/>
    <x v="3"/>
    <x v="3"/>
    <x v="19"/>
    <x v="19"/>
    <x v="11"/>
    <n v="12"/>
    <s v="All ages"/>
    <n v="1.1000000000000001"/>
    <n v="1.6"/>
    <m/>
  </r>
  <r>
    <s v="Drug overdose death rates"/>
    <x v="4"/>
    <n v="4"/>
    <x v="0"/>
    <n v="1"/>
    <x v="3"/>
    <x v="3"/>
    <x v="19"/>
    <x v="19"/>
    <x v="12"/>
    <n v="13"/>
    <s v="All ages"/>
    <n v="1.1000000000000001"/>
    <m/>
    <s v="*"/>
  </r>
  <r>
    <s v="Drug overdose death rates"/>
    <x v="4"/>
    <n v="4"/>
    <x v="0"/>
    <n v="1"/>
    <x v="3"/>
    <x v="3"/>
    <x v="19"/>
    <x v="19"/>
    <x v="13"/>
    <n v="14"/>
    <s v="All ages"/>
    <n v="1.1000000000000001"/>
    <n v="1.7"/>
    <m/>
  </r>
  <r>
    <s v="Drug overdose death rates"/>
    <x v="4"/>
    <n v="4"/>
    <x v="0"/>
    <n v="1"/>
    <x v="3"/>
    <x v="3"/>
    <x v="19"/>
    <x v="19"/>
    <x v="14"/>
    <n v="15"/>
    <s v="All ages"/>
    <n v="1.1000000000000001"/>
    <m/>
    <s v="*"/>
  </r>
  <r>
    <s v="Drug overdose death rates"/>
    <x v="4"/>
    <n v="4"/>
    <x v="1"/>
    <n v="2"/>
    <x v="4"/>
    <x v="4"/>
    <x v="21"/>
    <x v="21"/>
    <x v="5"/>
    <n v="6"/>
    <s v="Under 15 years"/>
    <n v="1.2"/>
    <m/>
    <s v="*"/>
  </r>
  <r>
    <s v="Drug overdose death rates"/>
    <x v="4"/>
    <n v="4"/>
    <x v="0"/>
    <n v="1"/>
    <x v="3"/>
    <x v="3"/>
    <x v="19"/>
    <x v="19"/>
    <x v="15"/>
    <n v="16"/>
    <s v="All ages"/>
    <n v="1.1000000000000001"/>
    <m/>
    <s v="*"/>
  </r>
  <r>
    <s v="Drug overdose death rates"/>
    <x v="4"/>
    <n v="4"/>
    <x v="0"/>
    <n v="1"/>
    <x v="3"/>
    <x v="3"/>
    <x v="19"/>
    <x v="19"/>
    <x v="16"/>
    <n v="17"/>
    <s v="All ages"/>
    <n v="1.1000000000000001"/>
    <n v="1.6"/>
    <m/>
  </r>
  <r>
    <s v="Drug overdose death rates"/>
    <x v="4"/>
    <n v="4"/>
    <x v="0"/>
    <n v="1"/>
    <x v="3"/>
    <x v="3"/>
    <x v="19"/>
    <x v="19"/>
    <x v="17"/>
    <n v="18"/>
    <s v="All ages"/>
    <n v="1.1000000000000001"/>
    <n v="3.2"/>
    <m/>
  </r>
  <r>
    <s v="Drug overdose death rates"/>
    <x v="4"/>
    <n v="4"/>
    <x v="0"/>
    <n v="1"/>
    <x v="3"/>
    <x v="3"/>
    <x v="19"/>
    <x v="19"/>
    <x v="18"/>
    <n v="19"/>
    <s v="All ages"/>
    <n v="1.1000000000000001"/>
    <n v="4.0999999999999996"/>
    <m/>
  </r>
  <r>
    <s v="Drug overdose death rates"/>
    <x v="4"/>
    <n v="4"/>
    <x v="0"/>
    <n v="1"/>
    <x v="3"/>
    <x v="3"/>
    <x v="19"/>
    <x v="19"/>
    <x v="19"/>
    <n v="20"/>
    <s v="All ages"/>
    <n v="1.1000000000000001"/>
    <n v="4.7"/>
    <m/>
  </r>
  <r>
    <s v="Drug overdose death rates"/>
    <x v="4"/>
    <n v="4"/>
    <x v="0"/>
    <n v="1"/>
    <x v="3"/>
    <x v="3"/>
    <x v="20"/>
    <x v="20"/>
    <x v="0"/>
    <n v="1"/>
    <s v="All ages"/>
    <n v="1.1000000000000001"/>
    <m/>
    <s v="*"/>
  </r>
  <r>
    <s v="Drug overdose death rates"/>
    <x v="4"/>
    <n v="4"/>
    <x v="0"/>
    <n v="1"/>
    <x v="3"/>
    <x v="3"/>
    <x v="20"/>
    <x v="20"/>
    <x v="1"/>
    <n v="2"/>
    <s v="All ages"/>
    <n v="1.1000000000000001"/>
    <m/>
    <s v="*"/>
  </r>
  <r>
    <s v="Drug overdose death rates"/>
    <x v="4"/>
    <n v="4"/>
    <x v="0"/>
    <n v="1"/>
    <x v="3"/>
    <x v="3"/>
    <x v="20"/>
    <x v="20"/>
    <x v="2"/>
    <n v="3"/>
    <s v="All ages"/>
    <n v="1.1000000000000001"/>
    <m/>
    <s v="*"/>
  </r>
  <r>
    <s v="Drug overdose death rates"/>
    <x v="4"/>
    <n v="4"/>
    <x v="0"/>
    <n v="1"/>
    <x v="3"/>
    <x v="3"/>
    <x v="20"/>
    <x v="20"/>
    <x v="3"/>
    <n v="4"/>
    <s v="All ages"/>
    <n v="1.1000000000000001"/>
    <m/>
    <s v="*"/>
  </r>
  <r>
    <s v="Drug overdose death rates"/>
    <x v="4"/>
    <n v="4"/>
    <x v="0"/>
    <n v="1"/>
    <x v="3"/>
    <x v="3"/>
    <x v="20"/>
    <x v="20"/>
    <x v="4"/>
    <n v="5"/>
    <s v="All ages"/>
    <n v="1.1000000000000001"/>
    <m/>
    <s v="*"/>
  </r>
  <r>
    <s v="Drug overdose death rates"/>
    <x v="4"/>
    <n v="4"/>
    <x v="0"/>
    <n v="1"/>
    <x v="3"/>
    <x v="3"/>
    <x v="20"/>
    <x v="20"/>
    <x v="5"/>
    <n v="6"/>
    <s v="All ages"/>
    <n v="1.1000000000000001"/>
    <m/>
    <s v="*"/>
  </r>
  <r>
    <s v="Drug overdose death rates"/>
    <x v="4"/>
    <n v="4"/>
    <x v="0"/>
    <n v="1"/>
    <x v="3"/>
    <x v="3"/>
    <x v="20"/>
    <x v="20"/>
    <x v="6"/>
    <n v="7"/>
    <s v="All ages"/>
    <n v="1.1000000000000001"/>
    <m/>
    <s v="*"/>
  </r>
  <r>
    <s v="Drug overdose death rates"/>
    <x v="4"/>
    <n v="4"/>
    <x v="0"/>
    <n v="1"/>
    <x v="3"/>
    <x v="3"/>
    <x v="20"/>
    <x v="20"/>
    <x v="7"/>
    <n v="8"/>
    <s v="All ages"/>
    <n v="1.1000000000000001"/>
    <m/>
    <s v="*"/>
  </r>
  <r>
    <s v="Drug overdose death rates"/>
    <x v="4"/>
    <n v="4"/>
    <x v="0"/>
    <n v="1"/>
    <x v="3"/>
    <x v="3"/>
    <x v="20"/>
    <x v="20"/>
    <x v="8"/>
    <n v="9"/>
    <s v="All ages"/>
    <n v="1.1000000000000001"/>
    <m/>
    <s v="*"/>
  </r>
  <r>
    <s v="Drug overdose death rates"/>
    <x v="4"/>
    <n v="4"/>
    <x v="0"/>
    <n v="1"/>
    <x v="3"/>
    <x v="3"/>
    <x v="20"/>
    <x v="20"/>
    <x v="9"/>
    <n v="10"/>
    <s v="All ages"/>
    <n v="1.1000000000000001"/>
    <m/>
    <s v="*"/>
  </r>
  <r>
    <s v="Drug overdose death rates"/>
    <x v="4"/>
    <n v="4"/>
    <x v="0"/>
    <n v="1"/>
    <x v="3"/>
    <x v="3"/>
    <x v="20"/>
    <x v="20"/>
    <x v="10"/>
    <n v="11"/>
    <s v="All ages"/>
    <n v="1.1000000000000001"/>
    <m/>
    <s v="*"/>
  </r>
  <r>
    <s v="Drug overdose death rates"/>
    <x v="4"/>
    <n v="4"/>
    <x v="0"/>
    <n v="1"/>
    <x v="3"/>
    <x v="3"/>
    <x v="20"/>
    <x v="20"/>
    <x v="11"/>
    <n v="12"/>
    <s v="All ages"/>
    <n v="1.1000000000000001"/>
    <m/>
    <s v="*"/>
  </r>
  <r>
    <s v="Drug overdose death rates"/>
    <x v="4"/>
    <n v="4"/>
    <x v="0"/>
    <n v="1"/>
    <x v="3"/>
    <x v="3"/>
    <x v="20"/>
    <x v="20"/>
    <x v="12"/>
    <n v="13"/>
    <s v="All ages"/>
    <n v="1.1000000000000001"/>
    <m/>
    <s v="*"/>
  </r>
  <r>
    <s v="Drug overdose death rates"/>
    <x v="4"/>
    <n v="4"/>
    <x v="0"/>
    <n v="1"/>
    <x v="3"/>
    <x v="3"/>
    <x v="20"/>
    <x v="20"/>
    <x v="13"/>
    <n v="14"/>
    <s v="All ages"/>
    <n v="1.1000000000000001"/>
    <m/>
    <s v="*"/>
  </r>
  <r>
    <s v="Drug overdose death rates"/>
    <x v="4"/>
    <n v="4"/>
    <x v="0"/>
    <n v="1"/>
    <x v="3"/>
    <x v="3"/>
    <x v="20"/>
    <x v="20"/>
    <x v="14"/>
    <n v="15"/>
    <s v="All ages"/>
    <n v="1.1000000000000001"/>
    <m/>
    <s v="*"/>
  </r>
  <r>
    <s v="Drug overdose death rates"/>
    <x v="4"/>
    <n v="4"/>
    <x v="0"/>
    <n v="1"/>
    <x v="3"/>
    <x v="3"/>
    <x v="20"/>
    <x v="20"/>
    <x v="15"/>
    <n v="16"/>
    <s v="All ages"/>
    <n v="1.1000000000000001"/>
    <m/>
    <s v="*"/>
  </r>
  <r>
    <s v="Drug overdose death rates"/>
    <x v="4"/>
    <n v="4"/>
    <x v="1"/>
    <n v="2"/>
    <x v="4"/>
    <x v="4"/>
    <x v="22"/>
    <x v="22"/>
    <x v="14"/>
    <n v="15"/>
    <s v="15-24 years"/>
    <n v="1.3"/>
    <n v="0.5"/>
    <m/>
  </r>
  <r>
    <s v="Drug overdose death rates"/>
    <x v="4"/>
    <n v="4"/>
    <x v="0"/>
    <n v="1"/>
    <x v="3"/>
    <x v="3"/>
    <x v="20"/>
    <x v="20"/>
    <x v="16"/>
    <n v="17"/>
    <s v="All ages"/>
    <n v="1.1000000000000001"/>
    <m/>
    <s v="*"/>
  </r>
  <r>
    <s v="Drug overdose death rates"/>
    <x v="4"/>
    <n v="4"/>
    <x v="0"/>
    <n v="1"/>
    <x v="3"/>
    <x v="3"/>
    <x v="20"/>
    <x v="20"/>
    <x v="17"/>
    <n v="18"/>
    <s v="All ages"/>
    <n v="1.1000000000000001"/>
    <n v="0.3"/>
    <m/>
  </r>
  <r>
    <s v="Drug overdose death rates"/>
    <x v="4"/>
    <n v="4"/>
    <x v="0"/>
    <n v="1"/>
    <x v="3"/>
    <x v="3"/>
    <x v="20"/>
    <x v="20"/>
    <x v="18"/>
    <n v="19"/>
    <s v="All ages"/>
    <n v="1.1000000000000001"/>
    <n v="0.4"/>
    <m/>
  </r>
  <r>
    <s v="Drug overdose death rates"/>
    <x v="4"/>
    <n v="4"/>
    <x v="0"/>
    <n v="1"/>
    <x v="3"/>
    <x v="3"/>
    <x v="20"/>
    <x v="20"/>
    <x v="19"/>
    <n v="20"/>
    <s v="All ages"/>
    <n v="1.1000000000000001"/>
    <n v="0.4"/>
    <m/>
  </r>
  <r>
    <s v="Drug overdose death rates"/>
    <x v="4"/>
    <n v="4"/>
    <x v="1"/>
    <n v="2"/>
    <x v="0"/>
    <x v="0"/>
    <x v="0"/>
    <x v="0"/>
    <x v="0"/>
    <n v="1"/>
    <s v="All ages"/>
    <n v="1.1000000000000001"/>
    <n v="0.3"/>
    <m/>
  </r>
  <r>
    <s v="Drug overdose death rates"/>
    <x v="4"/>
    <n v="4"/>
    <x v="1"/>
    <n v="2"/>
    <x v="0"/>
    <x v="0"/>
    <x v="0"/>
    <x v="0"/>
    <x v="1"/>
    <n v="2"/>
    <s v="All ages"/>
    <n v="1.1000000000000001"/>
    <n v="0.3"/>
    <m/>
  </r>
  <r>
    <s v="Drug overdose death rates"/>
    <x v="4"/>
    <n v="4"/>
    <x v="1"/>
    <n v="2"/>
    <x v="0"/>
    <x v="0"/>
    <x v="0"/>
    <x v="0"/>
    <x v="2"/>
    <n v="3"/>
    <s v="All ages"/>
    <n v="1.1000000000000001"/>
    <n v="0.3"/>
    <m/>
  </r>
  <r>
    <s v="Drug overdose death rates"/>
    <x v="4"/>
    <n v="4"/>
    <x v="1"/>
    <n v="2"/>
    <x v="0"/>
    <x v="0"/>
    <x v="0"/>
    <x v="0"/>
    <x v="3"/>
    <n v="4"/>
    <s v="All ages"/>
    <n v="1.1000000000000001"/>
    <n v="0.5"/>
    <m/>
  </r>
  <r>
    <s v="Drug overdose death rates"/>
    <x v="4"/>
    <n v="4"/>
    <x v="1"/>
    <n v="2"/>
    <x v="0"/>
    <x v="0"/>
    <x v="0"/>
    <x v="0"/>
    <x v="4"/>
    <n v="5"/>
    <s v="All ages"/>
    <n v="1.1000000000000001"/>
    <n v="0.5"/>
    <m/>
  </r>
  <r>
    <s v="Drug overdose death rates"/>
    <x v="4"/>
    <n v="4"/>
    <x v="1"/>
    <n v="2"/>
    <x v="0"/>
    <x v="0"/>
    <x v="0"/>
    <x v="0"/>
    <x v="5"/>
    <n v="6"/>
    <s v="All ages"/>
    <n v="1.1000000000000001"/>
    <n v="0.6"/>
    <m/>
  </r>
  <r>
    <s v="Drug overdose death rates"/>
    <x v="4"/>
    <n v="4"/>
    <x v="1"/>
    <n v="2"/>
    <x v="0"/>
    <x v="0"/>
    <x v="0"/>
    <x v="0"/>
    <x v="6"/>
    <n v="7"/>
    <s v="All ages"/>
    <n v="1.1000000000000001"/>
    <n v="0.6"/>
    <m/>
  </r>
  <r>
    <s v="Drug overdose death rates"/>
    <x v="4"/>
    <n v="4"/>
    <x v="1"/>
    <n v="2"/>
    <x v="0"/>
    <x v="0"/>
    <x v="0"/>
    <x v="0"/>
    <x v="7"/>
    <n v="8"/>
    <s v="All ages"/>
    <n v="1.1000000000000001"/>
    <n v="0.9"/>
    <m/>
  </r>
  <r>
    <s v="Drug overdose death rates"/>
    <x v="4"/>
    <n v="4"/>
    <x v="1"/>
    <n v="2"/>
    <x v="0"/>
    <x v="0"/>
    <x v="0"/>
    <x v="0"/>
    <x v="8"/>
    <n v="9"/>
    <s v="All ages"/>
    <n v="1.1000000000000001"/>
    <n v="0.7"/>
    <m/>
  </r>
  <r>
    <s v="Drug overdose death rates"/>
    <x v="4"/>
    <n v="4"/>
    <x v="1"/>
    <n v="2"/>
    <x v="0"/>
    <x v="0"/>
    <x v="0"/>
    <x v="0"/>
    <x v="9"/>
    <n v="10"/>
    <s v="All ages"/>
    <n v="1.1000000000000001"/>
    <n v="0.8"/>
    <m/>
  </r>
  <r>
    <s v="Drug overdose death rates"/>
    <x v="4"/>
    <n v="4"/>
    <x v="1"/>
    <n v="2"/>
    <x v="0"/>
    <x v="0"/>
    <x v="0"/>
    <x v="0"/>
    <x v="10"/>
    <n v="11"/>
    <s v="All ages"/>
    <n v="1.1000000000000001"/>
    <n v="1"/>
    <m/>
  </r>
  <r>
    <s v="Drug overdose death rates"/>
    <x v="4"/>
    <n v="4"/>
    <x v="1"/>
    <n v="2"/>
    <x v="0"/>
    <x v="0"/>
    <x v="0"/>
    <x v="0"/>
    <x v="11"/>
    <n v="12"/>
    <s v="All ages"/>
    <n v="1.1000000000000001"/>
    <n v="1"/>
    <m/>
  </r>
  <r>
    <s v="Drug overdose death rates"/>
    <x v="4"/>
    <n v="4"/>
    <x v="1"/>
    <n v="2"/>
    <x v="0"/>
    <x v="0"/>
    <x v="0"/>
    <x v="0"/>
    <x v="12"/>
    <n v="13"/>
    <s v="All ages"/>
    <n v="1.1000000000000001"/>
    <n v="0.9"/>
    <m/>
  </r>
  <r>
    <s v="Drug overdose death rates"/>
    <x v="4"/>
    <n v="4"/>
    <x v="1"/>
    <n v="2"/>
    <x v="0"/>
    <x v="0"/>
    <x v="0"/>
    <x v="0"/>
    <x v="13"/>
    <n v="14"/>
    <s v="All ages"/>
    <n v="1.1000000000000001"/>
    <n v="0.8"/>
    <m/>
  </r>
  <r>
    <s v="Drug overdose death rates"/>
    <x v="4"/>
    <n v="4"/>
    <x v="1"/>
    <n v="2"/>
    <x v="0"/>
    <x v="0"/>
    <x v="0"/>
    <x v="0"/>
    <x v="14"/>
    <n v="15"/>
    <s v="All ages"/>
    <n v="1.1000000000000001"/>
    <n v="1"/>
    <m/>
  </r>
  <r>
    <s v="Drug overdose death rates"/>
    <x v="4"/>
    <n v="4"/>
    <x v="1"/>
    <n v="2"/>
    <x v="0"/>
    <x v="0"/>
    <x v="0"/>
    <x v="0"/>
    <x v="15"/>
    <n v="16"/>
    <s v="All ages"/>
    <n v="1.1000000000000001"/>
    <n v="1.7"/>
    <m/>
  </r>
  <r>
    <s v="Drug overdose death rates"/>
    <x v="4"/>
    <n v="4"/>
    <x v="1"/>
    <n v="2"/>
    <x v="0"/>
    <x v="0"/>
    <x v="0"/>
    <x v="0"/>
    <x v="16"/>
    <n v="17"/>
    <s v="All ages"/>
    <n v="1.1000000000000001"/>
    <n v="3"/>
    <m/>
  </r>
  <r>
    <s v="Drug overdose death rates"/>
    <x v="4"/>
    <n v="4"/>
    <x v="1"/>
    <n v="2"/>
    <x v="0"/>
    <x v="0"/>
    <x v="0"/>
    <x v="0"/>
    <x v="17"/>
    <n v="18"/>
    <s v="All ages"/>
    <n v="1.1000000000000001"/>
    <n v="6"/>
    <m/>
  </r>
  <r>
    <s v="Drug overdose death rates"/>
    <x v="4"/>
    <n v="4"/>
    <x v="1"/>
    <n v="2"/>
    <x v="0"/>
    <x v="0"/>
    <x v="0"/>
    <x v="0"/>
    <x v="18"/>
    <n v="19"/>
    <s v="All ages"/>
    <n v="1.1000000000000001"/>
    <n v="8.6999999999999993"/>
    <m/>
  </r>
  <r>
    <s v="Drug overdose death rates"/>
    <x v="4"/>
    <n v="4"/>
    <x v="1"/>
    <n v="2"/>
    <x v="4"/>
    <x v="4"/>
    <x v="21"/>
    <x v="21"/>
    <x v="0"/>
    <n v="1"/>
    <s v="Under 15 years"/>
    <n v="1.2"/>
    <m/>
    <s v="*"/>
  </r>
  <r>
    <s v="Drug overdose death rates"/>
    <x v="4"/>
    <n v="4"/>
    <x v="1"/>
    <n v="2"/>
    <x v="4"/>
    <x v="4"/>
    <x v="21"/>
    <x v="21"/>
    <x v="1"/>
    <n v="2"/>
    <s v="Under 15 years"/>
    <n v="1.2"/>
    <m/>
    <s v="*"/>
  </r>
  <r>
    <s v="Drug overdose death rates"/>
    <x v="4"/>
    <n v="4"/>
    <x v="1"/>
    <n v="2"/>
    <x v="4"/>
    <x v="4"/>
    <x v="21"/>
    <x v="21"/>
    <x v="2"/>
    <n v="3"/>
    <s v="Under 15 years"/>
    <n v="1.2"/>
    <m/>
    <s v="*"/>
  </r>
  <r>
    <s v="Drug overdose death rates"/>
    <x v="4"/>
    <n v="4"/>
    <x v="1"/>
    <n v="2"/>
    <x v="4"/>
    <x v="4"/>
    <x v="21"/>
    <x v="21"/>
    <x v="6"/>
    <n v="7"/>
    <s v="Under 15 years"/>
    <n v="1.2"/>
    <m/>
    <s v="*"/>
  </r>
  <r>
    <s v="Drug overdose death rates"/>
    <x v="4"/>
    <n v="4"/>
    <x v="1"/>
    <n v="2"/>
    <x v="4"/>
    <x v="4"/>
    <x v="21"/>
    <x v="21"/>
    <x v="7"/>
    <n v="8"/>
    <s v="Under 15 years"/>
    <n v="1.2"/>
    <m/>
    <s v="*"/>
  </r>
  <r>
    <s v="Drug overdose death rates"/>
    <x v="4"/>
    <n v="4"/>
    <x v="1"/>
    <n v="2"/>
    <x v="4"/>
    <x v="4"/>
    <x v="21"/>
    <x v="21"/>
    <x v="8"/>
    <n v="9"/>
    <s v="Under 15 years"/>
    <n v="1.2"/>
    <m/>
    <s v="*"/>
  </r>
  <r>
    <s v="Drug overdose death rates"/>
    <x v="4"/>
    <n v="4"/>
    <x v="1"/>
    <n v="2"/>
    <x v="4"/>
    <x v="4"/>
    <x v="21"/>
    <x v="21"/>
    <x v="9"/>
    <n v="10"/>
    <s v="Under 15 years"/>
    <n v="1.2"/>
    <m/>
    <s v="*"/>
  </r>
  <r>
    <s v="Drug overdose death rates"/>
    <x v="4"/>
    <n v="4"/>
    <x v="1"/>
    <n v="2"/>
    <x v="4"/>
    <x v="4"/>
    <x v="21"/>
    <x v="21"/>
    <x v="10"/>
    <n v="11"/>
    <s v="Under 15 years"/>
    <n v="1.2"/>
    <m/>
    <s v="*"/>
  </r>
  <r>
    <s v="Drug overdose death rates"/>
    <x v="4"/>
    <n v="4"/>
    <x v="1"/>
    <n v="2"/>
    <x v="4"/>
    <x v="4"/>
    <x v="21"/>
    <x v="21"/>
    <x v="11"/>
    <n v="12"/>
    <s v="Under 15 years"/>
    <n v="1.2"/>
    <m/>
    <s v="*"/>
  </r>
  <r>
    <s v="Drug overdose death rates"/>
    <x v="4"/>
    <n v="4"/>
    <x v="1"/>
    <n v="2"/>
    <x v="4"/>
    <x v="4"/>
    <x v="21"/>
    <x v="21"/>
    <x v="12"/>
    <n v="13"/>
    <s v="Under 15 years"/>
    <n v="1.2"/>
    <m/>
    <s v="*"/>
  </r>
  <r>
    <s v="Drug overdose death rates"/>
    <x v="4"/>
    <n v="4"/>
    <x v="1"/>
    <n v="2"/>
    <x v="4"/>
    <x v="4"/>
    <x v="21"/>
    <x v="21"/>
    <x v="13"/>
    <n v="14"/>
    <s v="Under 15 years"/>
    <n v="1.2"/>
    <m/>
    <s v="*"/>
  </r>
  <r>
    <s v="Drug overdose death rates"/>
    <x v="4"/>
    <n v="4"/>
    <x v="1"/>
    <n v="2"/>
    <x v="4"/>
    <x v="4"/>
    <x v="21"/>
    <x v="21"/>
    <x v="14"/>
    <n v="15"/>
    <s v="Under 15 years"/>
    <n v="1.2"/>
    <m/>
    <s v="*"/>
  </r>
  <r>
    <s v="Drug overdose death rates"/>
    <x v="4"/>
    <n v="4"/>
    <x v="1"/>
    <n v="2"/>
    <x v="4"/>
    <x v="4"/>
    <x v="21"/>
    <x v="21"/>
    <x v="15"/>
    <n v="16"/>
    <s v="Under 15 years"/>
    <n v="1.2"/>
    <m/>
    <s v="*"/>
  </r>
  <r>
    <s v="Drug overdose death rates"/>
    <x v="4"/>
    <n v="4"/>
    <x v="1"/>
    <n v="2"/>
    <x v="4"/>
    <x v="4"/>
    <x v="21"/>
    <x v="21"/>
    <x v="16"/>
    <n v="17"/>
    <s v="Under 15 years"/>
    <n v="1.2"/>
    <m/>
    <s v="*"/>
  </r>
  <r>
    <s v="Drug overdose death rates"/>
    <x v="4"/>
    <n v="4"/>
    <x v="1"/>
    <n v="2"/>
    <x v="4"/>
    <x v="4"/>
    <x v="21"/>
    <x v="21"/>
    <x v="17"/>
    <n v="18"/>
    <s v="Under 15 years"/>
    <n v="1.2"/>
    <m/>
    <s v="*"/>
  </r>
  <r>
    <s v="Drug overdose death rates"/>
    <x v="4"/>
    <n v="4"/>
    <x v="1"/>
    <n v="2"/>
    <x v="4"/>
    <x v="4"/>
    <x v="21"/>
    <x v="21"/>
    <x v="18"/>
    <n v="19"/>
    <s v="Under 15 years"/>
    <n v="1.2"/>
    <n v="0.1"/>
    <m/>
  </r>
  <r>
    <s v="Drug overdose death rates"/>
    <x v="4"/>
    <n v="4"/>
    <x v="1"/>
    <n v="2"/>
    <x v="4"/>
    <x v="4"/>
    <x v="22"/>
    <x v="22"/>
    <x v="0"/>
    <n v="1"/>
    <s v="15-24 years"/>
    <n v="1.3"/>
    <n v="0.1"/>
    <m/>
  </r>
  <r>
    <s v="Drug overdose death rates"/>
    <x v="4"/>
    <n v="4"/>
    <x v="1"/>
    <n v="2"/>
    <x v="4"/>
    <x v="4"/>
    <x v="22"/>
    <x v="22"/>
    <x v="1"/>
    <n v="2"/>
    <s v="15-24 years"/>
    <n v="1.3"/>
    <n v="0.1"/>
    <m/>
  </r>
  <r>
    <s v="Drug overdose death rates"/>
    <x v="4"/>
    <n v="4"/>
    <x v="1"/>
    <n v="2"/>
    <x v="4"/>
    <x v="4"/>
    <x v="22"/>
    <x v="22"/>
    <x v="2"/>
    <n v="3"/>
    <s v="15-24 years"/>
    <n v="1.3"/>
    <n v="0.1"/>
    <m/>
  </r>
  <r>
    <s v="Drug overdose death rates"/>
    <x v="4"/>
    <n v="4"/>
    <x v="1"/>
    <n v="2"/>
    <x v="4"/>
    <x v="4"/>
    <x v="22"/>
    <x v="22"/>
    <x v="3"/>
    <n v="4"/>
    <s v="15-24 years"/>
    <n v="1.3"/>
    <n v="0.2"/>
    <m/>
  </r>
  <r>
    <s v="Drug overdose death rates"/>
    <x v="4"/>
    <n v="4"/>
    <x v="1"/>
    <n v="2"/>
    <x v="4"/>
    <x v="4"/>
    <x v="22"/>
    <x v="22"/>
    <x v="4"/>
    <n v="5"/>
    <s v="15-24 years"/>
    <n v="1.3"/>
    <n v="0.3"/>
    <m/>
  </r>
  <r>
    <s v="Drug overdose death rates"/>
    <x v="4"/>
    <n v="4"/>
    <x v="1"/>
    <n v="2"/>
    <x v="4"/>
    <x v="4"/>
    <x v="22"/>
    <x v="22"/>
    <x v="5"/>
    <n v="6"/>
    <s v="15-24 years"/>
    <n v="1.3"/>
    <n v="0.3"/>
    <m/>
  </r>
  <r>
    <s v="Drug overdose death rates"/>
    <x v="4"/>
    <n v="4"/>
    <x v="1"/>
    <n v="2"/>
    <x v="4"/>
    <x v="4"/>
    <x v="22"/>
    <x v="22"/>
    <x v="6"/>
    <n v="7"/>
    <s v="15-24 years"/>
    <n v="1.3"/>
    <n v="0.3"/>
    <m/>
  </r>
  <r>
    <s v="Drug overdose death rates"/>
    <x v="4"/>
    <n v="4"/>
    <x v="1"/>
    <n v="2"/>
    <x v="4"/>
    <x v="4"/>
    <x v="22"/>
    <x v="22"/>
    <x v="7"/>
    <n v="8"/>
    <s v="15-24 years"/>
    <n v="1.3"/>
    <n v="0.6"/>
    <m/>
  </r>
  <r>
    <s v="Drug overdose death rates"/>
    <x v="4"/>
    <n v="4"/>
    <x v="1"/>
    <n v="2"/>
    <x v="4"/>
    <x v="4"/>
    <x v="22"/>
    <x v="22"/>
    <x v="8"/>
    <n v="9"/>
    <s v="15-24 years"/>
    <n v="1.3"/>
    <n v="0.4"/>
    <m/>
  </r>
  <r>
    <s v="Drug overdose death rates"/>
    <x v="4"/>
    <n v="4"/>
    <x v="1"/>
    <n v="2"/>
    <x v="4"/>
    <x v="4"/>
    <x v="22"/>
    <x v="22"/>
    <x v="9"/>
    <n v="10"/>
    <s v="15-24 years"/>
    <n v="1.3"/>
    <n v="0.4"/>
    <m/>
  </r>
  <r>
    <s v="Drug overdose death rates"/>
    <x v="4"/>
    <n v="4"/>
    <x v="1"/>
    <n v="2"/>
    <x v="4"/>
    <x v="4"/>
    <x v="22"/>
    <x v="22"/>
    <x v="10"/>
    <n v="11"/>
    <s v="15-24 years"/>
    <n v="1.3"/>
    <n v="0.5"/>
    <m/>
  </r>
  <r>
    <s v="Drug overdose death rates"/>
    <x v="4"/>
    <n v="4"/>
    <x v="1"/>
    <n v="2"/>
    <x v="4"/>
    <x v="4"/>
    <x v="22"/>
    <x v="22"/>
    <x v="11"/>
    <n v="12"/>
    <s v="15-24 years"/>
    <n v="1.3"/>
    <n v="0.5"/>
    <m/>
  </r>
  <r>
    <s v="Drug overdose death rates"/>
    <x v="4"/>
    <n v="4"/>
    <x v="1"/>
    <n v="2"/>
    <x v="4"/>
    <x v="4"/>
    <x v="22"/>
    <x v="22"/>
    <x v="12"/>
    <n v="13"/>
    <s v="15-24 years"/>
    <n v="1.3"/>
    <n v="0.5"/>
    <m/>
  </r>
  <r>
    <s v="Drug overdose death rates"/>
    <x v="4"/>
    <n v="4"/>
    <x v="1"/>
    <n v="2"/>
    <x v="4"/>
    <x v="4"/>
    <x v="22"/>
    <x v="22"/>
    <x v="13"/>
    <n v="14"/>
    <s v="15-24 years"/>
    <n v="1.3"/>
    <n v="0.4"/>
    <m/>
  </r>
  <r>
    <s v="Drug overdose death rates"/>
    <x v="4"/>
    <n v="4"/>
    <x v="1"/>
    <n v="2"/>
    <x v="4"/>
    <x v="4"/>
    <x v="22"/>
    <x v="22"/>
    <x v="17"/>
    <n v="18"/>
    <s v="15-24 years"/>
    <n v="1.3"/>
    <n v="4.5"/>
    <m/>
  </r>
  <r>
    <s v="Drug overdose death rates"/>
    <x v="4"/>
    <n v="4"/>
    <x v="1"/>
    <n v="2"/>
    <x v="4"/>
    <x v="4"/>
    <x v="22"/>
    <x v="22"/>
    <x v="18"/>
    <n v="19"/>
    <s v="15-24 years"/>
    <n v="1.3"/>
    <n v="6.1"/>
    <m/>
  </r>
  <r>
    <s v="Drug overdose death rates"/>
    <x v="4"/>
    <n v="4"/>
    <x v="1"/>
    <n v="2"/>
    <x v="4"/>
    <x v="4"/>
    <x v="23"/>
    <x v="23"/>
    <x v="0"/>
    <n v="1"/>
    <s v="25-34 years"/>
    <n v="1.4"/>
    <n v="0.3"/>
    <m/>
  </r>
  <r>
    <s v="Drug overdose death rates"/>
    <x v="4"/>
    <n v="4"/>
    <x v="1"/>
    <n v="2"/>
    <x v="4"/>
    <x v="4"/>
    <x v="23"/>
    <x v="23"/>
    <x v="1"/>
    <n v="2"/>
    <s v="25-34 years"/>
    <n v="1.4"/>
    <n v="0.2"/>
    <m/>
  </r>
  <r>
    <s v="Drug overdose death rates"/>
    <x v="4"/>
    <n v="4"/>
    <x v="1"/>
    <n v="2"/>
    <x v="4"/>
    <x v="4"/>
    <x v="23"/>
    <x v="23"/>
    <x v="2"/>
    <n v="3"/>
    <s v="25-34 years"/>
    <n v="1.4"/>
    <n v="0.4"/>
    <m/>
  </r>
  <r>
    <s v="Drug overdose death rates"/>
    <x v="4"/>
    <n v="4"/>
    <x v="1"/>
    <n v="2"/>
    <x v="4"/>
    <x v="4"/>
    <x v="23"/>
    <x v="23"/>
    <x v="3"/>
    <n v="4"/>
    <s v="25-34 years"/>
    <n v="1.4"/>
    <n v="0.5"/>
    <m/>
  </r>
  <r>
    <s v="Drug overdose death rates"/>
    <x v="4"/>
    <n v="4"/>
    <x v="1"/>
    <n v="2"/>
    <x v="4"/>
    <x v="4"/>
    <x v="23"/>
    <x v="23"/>
    <x v="4"/>
    <n v="5"/>
    <s v="25-34 years"/>
    <n v="1.4"/>
    <n v="0.6"/>
    <m/>
  </r>
  <r>
    <s v="Drug overdose death rates"/>
    <x v="4"/>
    <n v="4"/>
    <x v="1"/>
    <n v="2"/>
    <x v="4"/>
    <x v="4"/>
    <x v="23"/>
    <x v="23"/>
    <x v="5"/>
    <n v="6"/>
    <s v="25-34 years"/>
    <n v="1.4"/>
    <n v="0.7"/>
    <m/>
  </r>
  <r>
    <s v="Drug overdose death rates"/>
    <x v="4"/>
    <n v="4"/>
    <x v="1"/>
    <n v="2"/>
    <x v="4"/>
    <x v="4"/>
    <x v="23"/>
    <x v="23"/>
    <x v="6"/>
    <n v="7"/>
    <s v="25-34 years"/>
    <n v="1.4"/>
    <n v="0.7"/>
    <m/>
  </r>
  <r>
    <s v="Drug overdose death rates"/>
    <x v="4"/>
    <n v="4"/>
    <x v="1"/>
    <n v="2"/>
    <x v="4"/>
    <x v="4"/>
    <x v="23"/>
    <x v="23"/>
    <x v="7"/>
    <n v="8"/>
    <s v="25-34 years"/>
    <n v="1.4"/>
    <n v="1.3"/>
    <m/>
  </r>
  <r>
    <s v="Drug overdose death rates"/>
    <x v="4"/>
    <n v="4"/>
    <x v="1"/>
    <n v="2"/>
    <x v="4"/>
    <x v="4"/>
    <x v="23"/>
    <x v="23"/>
    <x v="8"/>
    <n v="9"/>
    <s v="25-34 years"/>
    <n v="1.4"/>
    <n v="1"/>
    <m/>
  </r>
  <r>
    <s v="Drug overdose death rates"/>
    <x v="4"/>
    <n v="4"/>
    <x v="1"/>
    <n v="2"/>
    <x v="4"/>
    <x v="4"/>
    <x v="23"/>
    <x v="23"/>
    <x v="9"/>
    <n v="10"/>
    <s v="25-34 years"/>
    <n v="1.4"/>
    <n v="1"/>
    <m/>
  </r>
  <r>
    <s v="Drug overdose death rates"/>
    <x v="4"/>
    <n v="4"/>
    <x v="1"/>
    <n v="2"/>
    <x v="4"/>
    <x v="4"/>
    <x v="23"/>
    <x v="23"/>
    <x v="10"/>
    <n v="11"/>
    <s v="25-34 years"/>
    <n v="1.4"/>
    <n v="1.2"/>
    <m/>
  </r>
  <r>
    <s v="Drug overdose death rates"/>
    <x v="4"/>
    <n v="4"/>
    <x v="1"/>
    <n v="2"/>
    <x v="4"/>
    <x v="4"/>
    <x v="23"/>
    <x v="23"/>
    <x v="11"/>
    <n v="12"/>
    <s v="25-34 years"/>
    <n v="1.4"/>
    <n v="1.4"/>
    <m/>
  </r>
  <r>
    <s v="Drug overdose death rates"/>
    <x v="4"/>
    <n v="4"/>
    <x v="1"/>
    <n v="2"/>
    <x v="4"/>
    <x v="4"/>
    <x v="23"/>
    <x v="23"/>
    <x v="12"/>
    <n v="13"/>
    <s v="25-34 years"/>
    <n v="1.4"/>
    <n v="1.2"/>
    <m/>
  </r>
  <r>
    <s v="Drug overdose death rates"/>
    <x v="4"/>
    <n v="4"/>
    <x v="1"/>
    <n v="2"/>
    <x v="4"/>
    <x v="4"/>
    <x v="23"/>
    <x v="23"/>
    <x v="13"/>
    <n v="14"/>
    <s v="25-34 years"/>
    <n v="1.4"/>
    <n v="1.3"/>
    <m/>
  </r>
  <r>
    <s v="Drug overdose death rates"/>
    <x v="4"/>
    <n v="4"/>
    <x v="1"/>
    <n v="2"/>
    <x v="4"/>
    <x v="4"/>
    <x v="23"/>
    <x v="23"/>
    <x v="14"/>
    <n v="15"/>
    <s v="25-34 years"/>
    <n v="1.4"/>
    <n v="1.5"/>
    <m/>
  </r>
  <r>
    <s v="Drug overdose death rates"/>
    <x v="4"/>
    <n v="4"/>
    <x v="1"/>
    <n v="2"/>
    <x v="4"/>
    <x v="4"/>
    <x v="23"/>
    <x v="23"/>
    <x v="15"/>
    <n v="16"/>
    <s v="25-34 years"/>
    <n v="1.4"/>
    <n v="3.4"/>
    <m/>
  </r>
  <r>
    <s v="Drug overdose death rates"/>
    <x v="4"/>
    <n v="4"/>
    <x v="1"/>
    <n v="2"/>
    <x v="4"/>
    <x v="4"/>
    <x v="23"/>
    <x v="23"/>
    <x v="16"/>
    <n v="17"/>
    <s v="25-34 years"/>
    <n v="1.4"/>
    <n v="6.6"/>
    <m/>
  </r>
  <r>
    <s v="Drug overdose death rates"/>
    <x v="4"/>
    <n v="4"/>
    <x v="1"/>
    <n v="2"/>
    <x v="4"/>
    <x v="4"/>
    <x v="23"/>
    <x v="23"/>
    <x v="17"/>
    <n v="18"/>
    <s v="25-34 years"/>
    <n v="1.4"/>
    <n v="13.6"/>
    <m/>
  </r>
  <r>
    <s v="Drug overdose death rates"/>
    <x v="4"/>
    <n v="4"/>
    <x v="1"/>
    <n v="2"/>
    <x v="4"/>
    <x v="4"/>
    <x v="23"/>
    <x v="23"/>
    <x v="18"/>
    <n v="19"/>
    <s v="25-34 years"/>
    <n v="1.4"/>
    <n v="19.5"/>
    <m/>
  </r>
  <r>
    <s v="Drug overdose death rates"/>
    <x v="4"/>
    <n v="4"/>
    <x v="1"/>
    <n v="2"/>
    <x v="4"/>
    <x v="4"/>
    <x v="24"/>
    <x v="24"/>
    <x v="0"/>
    <n v="1"/>
    <s v="35-44 years"/>
    <n v="1.5"/>
    <n v="0.6"/>
    <m/>
  </r>
  <r>
    <s v="Drug overdose death rates"/>
    <x v="4"/>
    <n v="4"/>
    <x v="1"/>
    <n v="2"/>
    <x v="4"/>
    <x v="4"/>
    <x v="24"/>
    <x v="24"/>
    <x v="1"/>
    <n v="2"/>
    <s v="35-44 years"/>
    <n v="1.5"/>
    <n v="0.7"/>
    <m/>
  </r>
  <r>
    <s v="Drug overdose death rates"/>
    <x v="4"/>
    <n v="4"/>
    <x v="1"/>
    <n v="2"/>
    <x v="4"/>
    <x v="4"/>
    <x v="24"/>
    <x v="24"/>
    <x v="2"/>
    <n v="3"/>
    <s v="35-44 years"/>
    <n v="1.5"/>
    <n v="0.8"/>
    <m/>
  </r>
  <r>
    <s v="Drug overdose death rates"/>
    <x v="4"/>
    <n v="4"/>
    <x v="1"/>
    <n v="2"/>
    <x v="4"/>
    <x v="4"/>
    <x v="24"/>
    <x v="24"/>
    <x v="3"/>
    <n v="4"/>
    <s v="35-44 years"/>
    <n v="1.5"/>
    <n v="1"/>
    <m/>
  </r>
  <r>
    <s v="Drug overdose death rates"/>
    <x v="4"/>
    <n v="4"/>
    <x v="1"/>
    <n v="2"/>
    <x v="4"/>
    <x v="4"/>
    <x v="24"/>
    <x v="24"/>
    <x v="4"/>
    <n v="5"/>
    <s v="35-44 years"/>
    <n v="1.5"/>
    <n v="1.1000000000000001"/>
    <m/>
  </r>
  <r>
    <s v="Drug overdose death rates"/>
    <x v="4"/>
    <n v="4"/>
    <x v="1"/>
    <n v="2"/>
    <x v="4"/>
    <x v="4"/>
    <x v="24"/>
    <x v="24"/>
    <x v="5"/>
    <n v="6"/>
    <s v="35-44 years"/>
    <n v="1.5"/>
    <n v="1.2"/>
    <m/>
  </r>
  <r>
    <s v="Drug overdose death rates"/>
    <x v="5"/>
    <n v="5"/>
    <x v="0"/>
    <n v="1"/>
    <x v="0"/>
    <x v="0"/>
    <x v="0"/>
    <x v="0"/>
    <x v="14"/>
    <n v="15"/>
    <s v="All ages"/>
    <n v="1.1000000000000001"/>
    <n v="2.7"/>
    <m/>
  </r>
  <r>
    <s v="Drug overdose death rates"/>
    <x v="4"/>
    <n v="4"/>
    <x v="1"/>
    <n v="2"/>
    <x v="4"/>
    <x v="4"/>
    <x v="24"/>
    <x v="24"/>
    <x v="6"/>
    <n v="7"/>
    <s v="35-44 years"/>
    <n v="1.5"/>
    <n v="1.2"/>
    <m/>
  </r>
  <r>
    <s v="Drug overdose death rates"/>
    <x v="4"/>
    <n v="4"/>
    <x v="1"/>
    <n v="2"/>
    <x v="4"/>
    <x v="4"/>
    <x v="24"/>
    <x v="24"/>
    <x v="7"/>
    <n v="8"/>
    <s v="35-44 years"/>
    <n v="1.5"/>
    <n v="1.7"/>
    <m/>
  </r>
  <r>
    <s v="Drug overdose death rates"/>
    <x v="4"/>
    <n v="4"/>
    <x v="1"/>
    <n v="2"/>
    <x v="4"/>
    <x v="4"/>
    <x v="24"/>
    <x v="24"/>
    <x v="8"/>
    <n v="9"/>
    <s v="35-44 years"/>
    <n v="1.5"/>
    <n v="1.3"/>
    <m/>
  </r>
  <r>
    <s v="Drug overdose death rates"/>
    <x v="4"/>
    <n v="4"/>
    <x v="1"/>
    <n v="2"/>
    <x v="4"/>
    <x v="4"/>
    <x v="24"/>
    <x v="24"/>
    <x v="9"/>
    <n v="10"/>
    <s v="35-44 years"/>
    <n v="1.5"/>
    <n v="1.4"/>
    <m/>
  </r>
  <r>
    <s v="Drug overdose death rates"/>
    <x v="4"/>
    <n v="4"/>
    <x v="1"/>
    <n v="2"/>
    <x v="4"/>
    <x v="4"/>
    <x v="24"/>
    <x v="24"/>
    <x v="10"/>
    <n v="11"/>
    <s v="35-44 years"/>
    <n v="1.5"/>
    <n v="1.7"/>
    <m/>
  </r>
  <r>
    <s v="Drug overdose death rates"/>
    <x v="4"/>
    <n v="4"/>
    <x v="1"/>
    <n v="2"/>
    <x v="4"/>
    <x v="4"/>
    <x v="24"/>
    <x v="24"/>
    <x v="11"/>
    <n v="12"/>
    <s v="35-44 years"/>
    <n v="1.5"/>
    <n v="1.7"/>
    <m/>
  </r>
  <r>
    <s v="Drug overdose death rates"/>
    <x v="4"/>
    <n v="4"/>
    <x v="1"/>
    <n v="2"/>
    <x v="4"/>
    <x v="4"/>
    <x v="24"/>
    <x v="24"/>
    <x v="12"/>
    <n v="13"/>
    <s v="35-44 years"/>
    <n v="1.5"/>
    <n v="1.4"/>
    <m/>
  </r>
  <r>
    <s v="Drug overdose death rates"/>
    <x v="4"/>
    <n v="4"/>
    <x v="1"/>
    <n v="2"/>
    <x v="4"/>
    <x v="4"/>
    <x v="24"/>
    <x v="24"/>
    <x v="13"/>
    <n v="14"/>
    <s v="35-44 years"/>
    <n v="1.5"/>
    <n v="1.4"/>
    <m/>
  </r>
  <r>
    <s v="Drug overdose death rates"/>
    <x v="4"/>
    <n v="4"/>
    <x v="1"/>
    <n v="2"/>
    <x v="4"/>
    <x v="4"/>
    <x v="24"/>
    <x v="24"/>
    <x v="14"/>
    <n v="15"/>
    <s v="35-44 years"/>
    <n v="1.5"/>
    <n v="1.6"/>
    <m/>
  </r>
  <r>
    <s v="Drug overdose death rates"/>
    <x v="4"/>
    <n v="4"/>
    <x v="1"/>
    <n v="2"/>
    <x v="4"/>
    <x v="4"/>
    <x v="24"/>
    <x v="24"/>
    <x v="15"/>
    <n v="16"/>
    <s v="35-44 years"/>
    <n v="1.5"/>
    <n v="3.1"/>
    <m/>
  </r>
  <r>
    <s v="Drug overdose death rates"/>
    <x v="4"/>
    <n v="4"/>
    <x v="1"/>
    <n v="2"/>
    <x v="4"/>
    <x v="4"/>
    <x v="24"/>
    <x v="24"/>
    <x v="16"/>
    <n v="17"/>
    <s v="35-44 years"/>
    <n v="1.5"/>
    <n v="5.6"/>
    <m/>
  </r>
  <r>
    <s v="Drug overdose death rates"/>
    <x v="4"/>
    <n v="4"/>
    <x v="1"/>
    <n v="2"/>
    <x v="4"/>
    <x v="4"/>
    <x v="24"/>
    <x v="24"/>
    <x v="17"/>
    <n v="18"/>
    <s v="35-44 years"/>
    <n v="1.5"/>
    <n v="11.9"/>
    <m/>
  </r>
  <r>
    <s v="Drug overdose death rates"/>
    <x v="4"/>
    <n v="4"/>
    <x v="1"/>
    <n v="2"/>
    <x v="4"/>
    <x v="4"/>
    <x v="24"/>
    <x v="24"/>
    <x v="18"/>
    <n v="19"/>
    <s v="35-44 years"/>
    <n v="1.5"/>
    <n v="17.3"/>
    <m/>
  </r>
  <r>
    <s v="Drug overdose death rates"/>
    <x v="4"/>
    <n v="4"/>
    <x v="1"/>
    <n v="2"/>
    <x v="4"/>
    <x v="4"/>
    <x v="25"/>
    <x v="25"/>
    <x v="0"/>
    <n v="1"/>
    <s v="45-54 years"/>
    <n v="1.6"/>
    <n v="0.5"/>
    <m/>
  </r>
  <r>
    <s v="Drug overdose death rates"/>
    <x v="4"/>
    <n v="4"/>
    <x v="1"/>
    <n v="2"/>
    <x v="4"/>
    <x v="4"/>
    <x v="25"/>
    <x v="25"/>
    <x v="1"/>
    <n v="2"/>
    <s v="45-54 years"/>
    <n v="1.6"/>
    <n v="0.6"/>
    <m/>
  </r>
  <r>
    <s v="Drug overdose death rates"/>
    <x v="4"/>
    <n v="4"/>
    <x v="1"/>
    <n v="2"/>
    <x v="4"/>
    <x v="4"/>
    <x v="25"/>
    <x v="25"/>
    <x v="2"/>
    <n v="3"/>
    <s v="45-54 years"/>
    <n v="1.6"/>
    <n v="0.7"/>
    <m/>
  </r>
  <r>
    <s v="Drug overdose death rates"/>
    <x v="4"/>
    <n v="4"/>
    <x v="1"/>
    <n v="2"/>
    <x v="4"/>
    <x v="4"/>
    <x v="25"/>
    <x v="25"/>
    <x v="3"/>
    <n v="4"/>
    <s v="45-54 years"/>
    <n v="1.6"/>
    <n v="0.9"/>
    <m/>
  </r>
  <r>
    <s v="Drug overdose death rates"/>
    <x v="4"/>
    <n v="4"/>
    <x v="1"/>
    <n v="2"/>
    <x v="4"/>
    <x v="4"/>
    <x v="25"/>
    <x v="25"/>
    <x v="4"/>
    <n v="5"/>
    <s v="45-54 years"/>
    <n v="1.6"/>
    <n v="1"/>
    <m/>
  </r>
  <r>
    <s v="Drug overdose death rates"/>
    <x v="4"/>
    <n v="4"/>
    <x v="1"/>
    <n v="2"/>
    <x v="4"/>
    <x v="4"/>
    <x v="25"/>
    <x v="25"/>
    <x v="5"/>
    <n v="6"/>
    <s v="45-54 years"/>
    <n v="1.6"/>
    <n v="1.3"/>
    <m/>
  </r>
  <r>
    <s v="Drug overdose death rates"/>
    <x v="4"/>
    <n v="4"/>
    <x v="1"/>
    <n v="2"/>
    <x v="4"/>
    <x v="4"/>
    <x v="25"/>
    <x v="25"/>
    <x v="6"/>
    <n v="7"/>
    <s v="45-54 years"/>
    <n v="1.6"/>
    <n v="1.3"/>
    <m/>
  </r>
  <r>
    <s v="Drug overdose death rates"/>
    <x v="4"/>
    <n v="4"/>
    <x v="1"/>
    <n v="2"/>
    <x v="4"/>
    <x v="4"/>
    <x v="25"/>
    <x v="25"/>
    <x v="7"/>
    <n v="8"/>
    <s v="45-54 years"/>
    <n v="1.6"/>
    <n v="1.9"/>
    <m/>
  </r>
  <r>
    <s v="Drug overdose death rates"/>
    <x v="4"/>
    <n v="4"/>
    <x v="1"/>
    <n v="2"/>
    <x v="4"/>
    <x v="4"/>
    <x v="25"/>
    <x v="25"/>
    <x v="8"/>
    <n v="9"/>
    <s v="45-54 years"/>
    <n v="1.6"/>
    <n v="1.6"/>
    <m/>
  </r>
  <r>
    <s v="Drug overdose death rates"/>
    <x v="4"/>
    <n v="4"/>
    <x v="1"/>
    <n v="2"/>
    <x v="4"/>
    <x v="4"/>
    <x v="25"/>
    <x v="25"/>
    <x v="9"/>
    <n v="10"/>
    <s v="45-54 years"/>
    <n v="1.6"/>
    <n v="1.7"/>
    <m/>
  </r>
  <r>
    <s v="Drug overdose death rates"/>
    <x v="4"/>
    <n v="4"/>
    <x v="1"/>
    <n v="2"/>
    <x v="4"/>
    <x v="4"/>
    <x v="25"/>
    <x v="25"/>
    <x v="10"/>
    <n v="11"/>
    <s v="45-54 years"/>
    <n v="1.6"/>
    <n v="2.2000000000000002"/>
    <m/>
  </r>
  <r>
    <s v="Drug overdose death rates"/>
    <x v="4"/>
    <n v="4"/>
    <x v="1"/>
    <n v="2"/>
    <x v="4"/>
    <x v="4"/>
    <x v="25"/>
    <x v="25"/>
    <x v="11"/>
    <n v="12"/>
    <s v="45-54 years"/>
    <n v="1.6"/>
    <n v="2.1"/>
    <m/>
  </r>
  <r>
    <s v="Drug overdose death rates"/>
    <x v="4"/>
    <n v="4"/>
    <x v="1"/>
    <n v="2"/>
    <x v="4"/>
    <x v="4"/>
    <x v="25"/>
    <x v="25"/>
    <x v="12"/>
    <n v="13"/>
    <s v="45-54 years"/>
    <n v="1.6"/>
    <n v="1.9"/>
    <m/>
  </r>
  <r>
    <s v="Drug overdose death rates"/>
    <x v="4"/>
    <n v="4"/>
    <x v="1"/>
    <n v="2"/>
    <x v="4"/>
    <x v="4"/>
    <x v="25"/>
    <x v="25"/>
    <x v="13"/>
    <n v="14"/>
    <s v="45-54 years"/>
    <n v="1.6"/>
    <n v="1.8"/>
    <m/>
  </r>
  <r>
    <s v="Drug overdose death rates"/>
    <x v="5"/>
    <n v="5"/>
    <x v="0"/>
    <n v="1"/>
    <x v="0"/>
    <x v="0"/>
    <x v="0"/>
    <x v="0"/>
    <x v="15"/>
    <n v="16"/>
    <s v="All ages"/>
    <n v="1.1000000000000001"/>
    <n v="3.4"/>
    <m/>
  </r>
  <r>
    <s v="Drug overdose death rates"/>
    <x v="4"/>
    <n v="4"/>
    <x v="1"/>
    <n v="2"/>
    <x v="4"/>
    <x v="4"/>
    <x v="25"/>
    <x v="25"/>
    <x v="14"/>
    <n v="15"/>
    <s v="45-54 years"/>
    <n v="1.6"/>
    <n v="2"/>
    <m/>
  </r>
  <r>
    <s v="Drug overdose death rates"/>
    <x v="4"/>
    <n v="4"/>
    <x v="1"/>
    <n v="2"/>
    <x v="4"/>
    <x v="4"/>
    <x v="25"/>
    <x v="25"/>
    <x v="15"/>
    <n v="16"/>
    <s v="45-54 years"/>
    <n v="1.6"/>
    <n v="3.1"/>
    <m/>
  </r>
  <r>
    <s v="Drug overdose death rates"/>
    <x v="4"/>
    <n v="4"/>
    <x v="1"/>
    <n v="2"/>
    <x v="4"/>
    <x v="4"/>
    <x v="25"/>
    <x v="25"/>
    <x v="16"/>
    <n v="17"/>
    <s v="45-54 years"/>
    <n v="1.6"/>
    <n v="4.5999999999999996"/>
    <m/>
  </r>
  <r>
    <s v="Drug overdose death rates"/>
    <x v="4"/>
    <n v="4"/>
    <x v="1"/>
    <n v="2"/>
    <x v="4"/>
    <x v="4"/>
    <x v="25"/>
    <x v="25"/>
    <x v="17"/>
    <n v="18"/>
    <s v="45-54 years"/>
    <n v="1.6"/>
    <n v="9"/>
    <m/>
  </r>
  <r>
    <s v="Drug overdose death rates"/>
    <x v="4"/>
    <n v="4"/>
    <x v="1"/>
    <n v="2"/>
    <x v="4"/>
    <x v="4"/>
    <x v="25"/>
    <x v="25"/>
    <x v="18"/>
    <n v="19"/>
    <s v="45-54 years"/>
    <n v="1.6"/>
    <n v="13.6"/>
    <m/>
  </r>
  <r>
    <s v="Drug overdose death rates"/>
    <x v="4"/>
    <n v="4"/>
    <x v="1"/>
    <n v="2"/>
    <x v="4"/>
    <x v="4"/>
    <x v="26"/>
    <x v="26"/>
    <x v="0"/>
    <n v="1"/>
    <s v="55-64 years"/>
    <n v="1.7"/>
    <n v="0.2"/>
    <m/>
  </r>
  <r>
    <s v="Drug overdose death rates"/>
    <x v="4"/>
    <n v="4"/>
    <x v="1"/>
    <n v="2"/>
    <x v="4"/>
    <x v="4"/>
    <x v="26"/>
    <x v="26"/>
    <x v="1"/>
    <n v="2"/>
    <s v="55-64 years"/>
    <n v="1.7"/>
    <n v="0.3"/>
    <m/>
  </r>
  <r>
    <s v="Drug overdose death rates"/>
    <x v="4"/>
    <n v="4"/>
    <x v="1"/>
    <n v="2"/>
    <x v="4"/>
    <x v="4"/>
    <x v="26"/>
    <x v="26"/>
    <x v="2"/>
    <n v="3"/>
    <s v="55-64 years"/>
    <n v="1.7"/>
    <n v="0.3"/>
    <m/>
  </r>
  <r>
    <s v="Drug overdose death rates"/>
    <x v="4"/>
    <n v="4"/>
    <x v="1"/>
    <n v="2"/>
    <x v="4"/>
    <x v="4"/>
    <x v="26"/>
    <x v="26"/>
    <x v="3"/>
    <n v="4"/>
    <s v="55-64 years"/>
    <n v="1.7"/>
    <n v="0.4"/>
    <m/>
  </r>
  <r>
    <s v="Drug overdose death rates"/>
    <x v="4"/>
    <n v="4"/>
    <x v="1"/>
    <n v="2"/>
    <x v="4"/>
    <x v="4"/>
    <x v="26"/>
    <x v="26"/>
    <x v="4"/>
    <n v="5"/>
    <s v="55-64 years"/>
    <n v="1.7"/>
    <n v="0.4"/>
    <m/>
  </r>
  <r>
    <s v="Drug overdose death rates"/>
    <x v="4"/>
    <n v="4"/>
    <x v="1"/>
    <n v="2"/>
    <x v="4"/>
    <x v="4"/>
    <x v="26"/>
    <x v="26"/>
    <x v="5"/>
    <n v="6"/>
    <s v="55-64 years"/>
    <n v="1.7"/>
    <n v="0.4"/>
    <m/>
  </r>
  <r>
    <s v="Drug overdose death rates"/>
    <x v="4"/>
    <n v="4"/>
    <x v="1"/>
    <n v="2"/>
    <x v="4"/>
    <x v="4"/>
    <x v="26"/>
    <x v="26"/>
    <x v="6"/>
    <n v="7"/>
    <s v="55-64 years"/>
    <n v="1.7"/>
    <n v="0.5"/>
    <m/>
  </r>
  <r>
    <s v="Drug overdose death rates"/>
    <x v="4"/>
    <n v="4"/>
    <x v="1"/>
    <n v="2"/>
    <x v="4"/>
    <x v="4"/>
    <x v="26"/>
    <x v="26"/>
    <x v="7"/>
    <n v="8"/>
    <s v="55-64 years"/>
    <n v="1.7"/>
    <n v="0.8"/>
    <m/>
  </r>
  <r>
    <s v="Drug overdose death rates"/>
    <x v="4"/>
    <n v="4"/>
    <x v="1"/>
    <n v="2"/>
    <x v="4"/>
    <x v="4"/>
    <x v="26"/>
    <x v="26"/>
    <x v="8"/>
    <n v="9"/>
    <s v="55-64 years"/>
    <n v="1.7"/>
    <n v="0.8"/>
    <m/>
  </r>
  <r>
    <s v="Drug overdose death rates"/>
    <x v="4"/>
    <n v="4"/>
    <x v="1"/>
    <n v="2"/>
    <x v="4"/>
    <x v="4"/>
    <x v="26"/>
    <x v="26"/>
    <x v="9"/>
    <n v="10"/>
    <s v="55-64 years"/>
    <n v="1.7"/>
    <n v="0.9"/>
    <m/>
  </r>
  <r>
    <s v="Drug overdose death rates"/>
    <x v="4"/>
    <n v="4"/>
    <x v="1"/>
    <n v="2"/>
    <x v="4"/>
    <x v="4"/>
    <x v="26"/>
    <x v="26"/>
    <x v="10"/>
    <n v="11"/>
    <s v="55-64 years"/>
    <n v="1.7"/>
    <n v="1.2"/>
    <m/>
  </r>
  <r>
    <s v="Drug overdose death rates"/>
    <x v="4"/>
    <n v="4"/>
    <x v="1"/>
    <n v="2"/>
    <x v="4"/>
    <x v="4"/>
    <x v="26"/>
    <x v="26"/>
    <x v="11"/>
    <n v="12"/>
    <s v="55-64 years"/>
    <n v="1.7"/>
    <n v="1.2"/>
    <m/>
  </r>
  <r>
    <s v="Drug overdose death rates"/>
    <x v="4"/>
    <n v="4"/>
    <x v="1"/>
    <n v="2"/>
    <x v="4"/>
    <x v="4"/>
    <x v="26"/>
    <x v="26"/>
    <x v="12"/>
    <n v="13"/>
    <s v="55-64 years"/>
    <n v="1.7"/>
    <n v="1.1000000000000001"/>
    <m/>
  </r>
  <r>
    <s v="Drug overdose death rates"/>
    <x v="4"/>
    <n v="4"/>
    <x v="1"/>
    <n v="2"/>
    <x v="4"/>
    <x v="4"/>
    <x v="26"/>
    <x v="26"/>
    <x v="13"/>
    <n v="14"/>
    <s v="55-64 years"/>
    <n v="1.7"/>
    <n v="1.1000000000000001"/>
    <m/>
  </r>
  <r>
    <s v="Drug overdose death rates"/>
    <x v="4"/>
    <n v="4"/>
    <x v="1"/>
    <n v="2"/>
    <x v="4"/>
    <x v="4"/>
    <x v="26"/>
    <x v="26"/>
    <x v="14"/>
    <n v="15"/>
    <s v="55-64 years"/>
    <n v="1.7"/>
    <n v="1.4"/>
    <m/>
  </r>
  <r>
    <s v="Drug overdose death rates"/>
    <x v="4"/>
    <n v="4"/>
    <x v="1"/>
    <n v="2"/>
    <x v="4"/>
    <x v="4"/>
    <x v="26"/>
    <x v="26"/>
    <x v="15"/>
    <n v="16"/>
    <s v="55-64 years"/>
    <n v="1.7"/>
    <n v="1.9"/>
    <m/>
  </r>
  <r>
    <s v="Drug overdose death rates"/>
    <x v="4"/>
    <n v="4"/>
    <x v="1"/>
    <n v="2"/>
    <x v="4"/>
    <x v="4"/>
    <x v="26"/>
    <x v="26"/>
    <x v="16"/>
    <n v="17"/>
    <s v="55-64 years"/>
    <n v="1.7"/>
    <n v="2.9"/>
    <m/>
  </r>
  <r>
    <s v="Drug overdose death rates"/>
    <x v="4"/>
    <n v="4"/>
    <x v="1"/>
    <n v="2"/>
    <x v="4"/>
    <x v="4"/>
    <x v="26"/>
    <x v="26"/>
    <x v="17"/>
    <n v="18"/>
    <s v="55-64 years"/>
    <n v="1.7"/>
    <n v="5.4"/>
    <m/>
  </r>
  <r>
    <s v="Drug overdose death rates"/>
    <x v="4"/>
    <n v="4"/>
    <x v="1"/>
    <n v="2"/>
    <x v="4"/>
    <x v="4"/>
    <x v="26"/>
    <x v="26"/>
    <x v="18"/>
    <n v="19"/>
    <s v="55-64 years"/>
    <n v="1.7"/>
    <n v="8.3000000000000007"/>
    <m/>
  </r>
  <r>
    <s v="Drug overdose death rates"/>
    <x v="4"/>
    <n v="4"/>
    <x v="1"/>
    <n v="2"/>
    <x v="4"/>
    <x v="4"/>
    <x v="27"/>
    <x v="27"/>
    <x v="0"/>
    <n v="1"/>
    <s v="65-74 years"/>
    <n v="1.8"/>
    <n v="0.1"/>
    <m/>
  </r>
  <r>
    <s v="Drug overdose death rates"/>
    <x v="4"/>
    <n v="4"/>
    <x v="1"/>
    <n v="2"/>
    <x v="4"/>
    <x v="4"/>
    <x v="27"/>
    <x v="27"/>
    <x v="1"/>
    <n v="2"/>
    <s v="65-74 years"/>
    <n v="1.8"/>
    <m/>
    <s v="*"/>
  </r>
  <r>
    <s v="Drug overdose death rates"/>
    <x v="4"/>
    <n v="4"/>
    <x v="1"/>
    <n v="2"/>
    <x v="4"/>
    <x v="4"/>
    <x v="27"/>
    <x v="27"/>
    <x v="2"/>
    <n v="3"/>
    <s v="65-74 years"/>
    <n v="1.8"/>
    <m/>
    <s v="*"/>
  </r>
  <r>
    <s v="Drug overdose death rates"/>
    <x v="5"/>
    <n v="5"/>
    <x v="0"/>
    <n v="1"/>
    <x v="0"/>
    <x v="0"/>
    <x v="0"/>
    <x v="0"/>
    <x v="16"/>
    <n v="17"/>
    <s v="All ages"/>
    <n v="1.1000000000000001"/>
    <n v="4.0999999999999996"/>
    <m/>
  </r>
  <r>
    <s v="Drug overdose death rates"/>
    <x v="4"/>
    <n v="4"/>
    <x v="1"/>
    <n v="2"/>
    <x v="4"/>
    <x v="4"/>
    <x v="27"/>
    <x v="27"/>
    <x v="3"/>
    <n v="4"/>
    <s v="65-74 years"/>
    <n v="1.8"/>
    <n v="0.2"/>
    <m/>
  </r>
  <r>
    <s v="Drug overdose death rates"/>
    <x v="4"/>
    <n v="4"/>
    <x v="1"/>
    <n v="2"/>
    <x v="4"/>
    <x v="4"/>
    <x v="27"/>
    <x v="27"/>
    <x v="4"/>
    <n v="5"/>
    <s v="65-74 years"/>
    <n v="1.8"/>
    <n v="0.2"/>
    <m/>
  </r>
  <r>
    <s v="Drug overdose death rates"/>
    <x v="4"/>
    <n v="4"/>
    <x v="1"/>
    <n v="2"/>
    <x v="4"/>
    <x v="4"/>
    <x v="27"/>
    <x v="27"/>
    <x v="5"/>
    <n v="6"/>
    <s v="65-74 years"/>
    <n v="1.8"/>
    <n v="0.2"/>
    <m/>
  </r>
  <r>
    <s v="Drug overdose death rates"/>
    <x v="4"/>
    <n v="4"/>
    <x v="1"/>
    <n v="2"/>
    <x v="4"/>
    <x v="4"/>
    <x v="27"/>
    <x v="27"/>
    <x v="6"/>
    <n v="7"/>
    <s v="65-74 years"/>
    <n v="1.8"/>
    <n v="0.2"/>
    <m/>
  </r>
  <r>
    <s v="Drug overdose death rates"/>
    <x v="4"/>
    <n v="4"/>
    <x v="1"/>
    <n v="2"/>
    <x v="4"/>
    <x v="4"/>
    <x v="27"/>
    <x v="27"/>
    <x v="7"/>
    <n v="8"/>
    <s v="65-74 years"/>
    <n v="1.8"/>
    <n v="0.2"/>
    <m/>
  </r>
  <r>
    <s v="Drug overdose death rates"/>
    <x v="4"/>
    <n v="4"/>
    <x v="1"/>
    <n v="2"/>
    <x v="4"/>
    <x v="4"/>
    <x v="27"/>
    <x v="27"/>
    <x v="8"/>
    <n v="9"/>
    <s v="65-74 years"/>
    <n v="1.8"/>
    <n v="0.3"/>
    <m/>
  </r>
  <r>
    <s v="Drug overdose death rates"/>
    <x v="4"/>
    <n v="4"/>
    <x v="1"/>
    <n v="2"/>
    <x v="4"/>
    <x v="4"/>
    <x v="27"/>
    <x v="27"/>
    <x v="9"/>
    <n v="10"/>
    <s v="65-74 years"/>
    <n v="1.8"/>
    <n v="0.3"/>
    <m/>
  </r>
  <r>
    <s v="Drug overdose death rates"/>
    <x v="4"/>
    <n v="4"/>
    <x v="1"/>
    <n v="2"/>
    <x v="4"/>
    <x v="4"/>
    <x v="27"/>
    <x v="27"/>
    <x v="10"/>
    <n v="11"/>
    <s v="65-74 years"/>
    <n v="1.8"/>
    <n v="0.5"/>
    <m/>
  </r>
  <r>
    <s v="Drug overdose death rates"/>
    <x v="4"/>
    <n v="4"/>
    <x v="1"/>
    <n v="2"/>
    <x v="4"/>
    <x v="4"/>
    <x v="27"/>
    <x v="27"/>
    <x v="11"/>
    <n v="12"/>
    <s v="65-74 years"/>
    <n v="1.8"/>
    <n v="0.3"/>
    <m/>
  </r>
  <r>
    <s v="Drug overdose death rates"/>
    <x v="4"/>
    <n v="4"/>
    <x v="1"/>
    <n v="2"/>
    <x v="4"/>
    <x v="4"/>
    <x v="27"/>
    <x v="27"/>
    <x v="12"/>
    <n v="13"/>
    <s v="65-74 years"/>
    <n v="1.8"/>
    <n v="0.3"/>
    <m/>
  </r>
  <r>
    <s v="Drug overdose death rates"/>
    <x v="4"/>
    <n v="4"/>
    <x v="1"/>
    <n v="2"/>
    <x v="4"/>
    <x v="4"/>
    <x v="27"/>
    <x v="27"/>
    <x v="13"/>
    <n v="14"/>
    <s v="65-74 years"/>
    <n v="1.8"/>
    <n v="0.4"/>
    <m/>
  </r>
  <r>
    <s v="Drug overdose death rates"/>
    <x v="4"/>
    <n v="4"/>
    <x v="1"/>
    <n v="2"/>
    <x v="4"/>
    <x v="4"/>
    <x v="27"/>
    <x v="27"/>
    <x v="14"/>
    <n v="15"/>
    <s v="65-74 years"/>
    <n v="1.8"/>
    <n v="0.4"/>
    <m/>
  </r>
  <r>
    <s v="Drug overdose death rates"/>
    <x v="4"/>
    <n v="4"/>
    <x v="1"/>
    <n v="2"/>
    <x v="4"/>
    <x v="4"/>
    <x v="27"/>
    <x v="27"/>
    <x v="15"/>
    <n v="16"/>
    <s v="65-74 years"/>
    <n v="1.8"/>
    <n v="0.5"/>
    <m/>
  </r>
  <r>
    <s v="Drug overdose death rates"/>
    <x v="4"/>
    <n v="4"/>
    <x v="1"/>
    <n v="2"/>
    <x v="4"/>
    <x v="4"/>
    <x v="27"/>
    <x v="27"/>
    <x v="16"/>
    <n v="17"/>
    <s v="65-74 years"/>
    <n v="1.8"/>
    <n v="0.7"/>
    <m/>
  </r>
  <r>
    <s v="Drug overdose death rates"/>
    <x v="4"/>
    <n v="4"/>
    <x v="1"/>
    <n v="2"/>
    <x v="4"/>
    <x v="4"/>
    <x v="27"/>
    <x v="27"/>
    <x v="17"/>
    <n v="18"/>
    <s v="65-74 years"/>
    <n v="1.8"/>
    <n v="1.3"/>
    <m/>
  </r>
  <r>
    <s v="Drug overdose death rates"/>
    <x v="4"/>
    <n v="4"/>
    <x v="1"/>
    <n v="2"/>
    <x v="4"/>
    <x v="4"/>
    <x v="27"/>
    <x v="27"/>
    <x v="18"/>
    <n v="19"/>
    <s v="65-74 years"/>
    <n v="1.8"/>
    <n v="1.9"/>
    <m/>
  </r>
  <r>
    <s v="Drug overdose death rates"/>
    <x v="4"/>
    <n v="4"/>
    <x v="1"/>
    <n v="2"/>
    <x v="4"/>
    <x v="4"/>
    <x v="28"/>
    <x v="28"/>
    <x v="0"/>
    <n v="1"/>
    <s v="75-84 years"/>
    <n v="1.9"/>
    <m/>
    <s v="*"/>
  </r>
  <r>
    <s v="Drug overdose death rates"/>
    <x v="4"/>
    <n v="4"/>
    <x v="1"/>
    <n v="2"/>
    <x v="4"/>
    <x v="4"/>
    <x v="28"/>
    <x v="28"/>
    <x v="1"/>
    <n v="2"/>
    <s v="75-84 years"/>
    <n v="1.9"/>
    <m/>
    <s v="*"/>
  </r>
  <r>
    <s v="Drug overdose death rates"/>
    <x v="4"/>
    <n v="4"/>
    <x v="1"/>
    <n v="2"/>
    <x v="4"/>
    <x v="4"/>
    <x v="28"/>
    <x v="28"/>
    <x v="2"/>
    <n v="3"/>
    <s v="75-84 years"/>
    <n v="1.9"/>
    <m/>
    <s v="*"/>
  </r>
  <r>
    <s v="Drug overdose death rates"/>
    <x v="4"/>
    <n v="4"/>
    <x v="1"/>
    <n v="2"/>
    <x v="4"/>
    <x v="4"/>
    <x v="28"/>
    <x v="28"/>
    <x v="3"/>
    <n v="4"/>
    <s v="75-84 years"/>
    <n v="1.9"/>
    <m/>
    <s v="*"/>
  </r>
  <r>
    <s v="Drug overdose death rates"/>
    <x v="4"/>
    <n v="4"/>
    <x v="1"/>
    <n v="2"/>
    <x v="4"/>
    <x v="4"/>
    <x v="28"/>
    <x v="28"/>
    <x v="4"/>
    <n v="5"/>
    <s v="75-84 years"/>
    <n v="1.9"/>
    <m/>
    <s v="*"/>
  </r>
  <r>
    <s v="Drug overdose death rates"/>
    <x v="4"/>
    <n v="4"/>
    <x v="1"/>
    <n v="2"/>
    <x v="4"/>
    <x v="4"/>
    <x v="28"/>
    <x v="28"/>
    <x v="5"/>
    <n v="6"/>
    <s v="75-84 years"/>
    <n v="1.9"/>
    <m/>
    <s v="*"/>
  </r>
  <r>
    <s v="Drug overdose death rates"/>
    <x v="4"/>
    <n v="4"/>
    <x v="1"/>
    <n v="2"/>
    <x v="4"/>
    <x v="4"/>
    <x v="28"/>
    <x v="28"/>
    <x v="6"/>
    <n v="7"/>
    <s v="75-84 years"/>
    <n v="1.9"/>
    <n v="0.2"/>
    <m/>
  </r>
  <r>
    <s v="Drug overdose death rates"/>
    <x v="4"/>
    <n v="4"/>
    <x v="1"/>
    <n v="2"/>
    <x v="4"/>
    <x v="4"/>
    <x v="28"/>
    <x v="28"/>
    <x v="7"/>
    <n v="8"/>
    <s v="75-84 years"/>
    <n v="1.9"/>
    <n v="0.2"/>
    <m/>
  </r>
  <r>
    <s v="Drug overdose death rates"/>
    <x v="4"/>
    <n v="4"/>
    <x v="1"/>
    <n v="2"/>
    <x v="4"/>
    <x v="4"/>
    <x v="28"/>
    <x v="28"/>
    <x v="8"/>
    <n v="9"/>
    <s v="75-84 years"/>
    <n v="1.9"/>
    <n v="0.2"/>
    <m/>
  </r>
  <r>
    <s v="Drug overdose death rates"/>
    <x v="4"/>
    <n v="4"/>
    <x v="1"/>
    <n v="2"/>
    <x v="4"/>
    <x v="4"/>
    <x v="28"/>
    <x v="28"/>
    <x v="9"/>
    <n v="10"/>
    <s v="75-84 years"/>
    <n v="1.9"/>
    <m/>
    <s v="*"/>
  </r>
  <r>
    <s v="Drug overdose death rates"/>
    <x v="4"/>
    <n v="4"/>
    <x v="1"/>
    <n v="2"/>
    <x v="4"/>
    <x v="4"/>
    <x v="28"/>
    <x v="28"/>
    <x v="10"/>
    <n v="11"/>
    <s v="75-84 years"/>
    <n v="1.9"/>
    <n v="0.2"/>
    <m/>
  </r>
  <r>
    <s v="Drug overdose death rates"/>
    <x v="5"/>
    <n v="5"/>
    <x v="0"/>
    <n v="1"/>
    <x v="0"/>
    <x v="0"/>
    <x v="0"/>
    <x v="0"/>
    <x v="17"/>
    <n v="18"/>
    <s v="All ages"/>
    <n v="1.1000000000000001"/>
    <n v="4.9000000000000004"/>
    <m/>
  </r>
  <r>
    <s v="Drug overdose death rates"/>
    <x v="4"/>
    <n v="4"/>
    <x v="1"/>
    <n v="2"/>
    <x v="4"/>
    <x v="4"/>
    <x v="28"/>
    <x v="28"/>
    <x v="11"/>
    <n v="12"/>
    <s v="75-84 years"/>
    <n v="1.9"/>
    <n v="0.2"/>
    <m/>
  </r>
  <r>
    <s v="Drug overdose death rates"/>
    <x v="4"/>
    <n v="4"/>
    <x v="1"/>
    <n v="2"/>
    <x v="4"/>
    <x v="4"/>
    <x v="28"/>
    <x v="28"/>
    <x v="12"/>
    <n v="13"/>
    <s v="75-84 years"/>
    <n v="1.9"/>
    <n v="0.2"/>
    <m/>
  </r>
  <r>
    <s v="Drug overdose death rates"/>
    <x v="4"/>
    <n v="4"/>
    <x v="1"/>
    <n v="2"/>
    <x v="4"/>
    <x v="4"/>
    <x v="28"/>
    <x v="28"/>
    <x v="13"/>
    <n v="14"/>
    <s v="75-84 years"/>
    <n v="1.9"/>
    <n v="0.2"/>
    <m/>
  </r>
  <r>
    <s v="Drug overdose death rates"/>
    <x v="4"/>
    <n v="4"/>
    <x v="1"/>
    <n v="2"/>
    <x v="4"/>
    <x v="4"/>
    <x v="28"/>
    <x v="28"/>
    <x v="14"/>
    <n v="15"/>
    <s v="75-84 years"/>
    <n v="1.9"/>
    <m/>
    <s v="*"/>
  </r>
  <r>
    <s v="Drug overdose death rates"/>
    <x v="4"/>
    <n v="4"/>
    <x v="1"/>
    <n v="2"/>
    <x v="4"/>
    <x v="4"/>
    <x v="28"/>
    <x v="28"/>
    <x v="15"/>
    <n v="16"/>
    <s v="75-84 years"/>
    <n v="1.9"/>
    <n v="0.2"/>
    <m/>
  </r>
  <r>
    <s v="Drug overdose death rates"/>
    <x v="4"/>
    <n v="4"/>
    <x v="1"/>
    <n v="2"/>
    <x v="4"/>
    <x v="4"/>
    <x v="28"/>
    <x v="28"/>
    <x v="16"/>
    <n v="17"/>
    <s v="75-84 years"/>
    <n v="1.9"/>
    <n v="0.2"/>
    <m/>
  </r>
  <r>
    <s v="Drug overdose death rates"/>
    <x v="4"/>
    <n v="4"/>
    <x v="1"/>
    <n v="2"/>
    <x v="4"/>
    <x v="4"/>
    <x v="28"/>
    <x v="28"/>
    <x v="17"/>
    <n v="18"/>
    <s v="75-84 years"/>
    <n v="1.9"/>
    <n v="0.2"/>
    <m/>
  </r>
  <r>
    <s v="Drug overdose death rates"/>
    <x v="4"/>
    <n v="4"/>
    <x v="1"/>
    <n v="2"/>
    <x v="4"/>
    <x v="4"/>
    <x v="28"/>
    <x v="28"/>
    <x v="18"/>
    <n v="19"/>
    <s v="75-84 years"/>
    <n v="1.9"/>
    <n v="0.3"/>
    <m/>
  </r>
  <r>
    <s v="Drug overdose death rates"/>
    <x v="4"/>
    <n v="4"/>
    <x v="1"/>
    <n v="2"/>
    <x v="4"/>
    <x v="4"/>
    <x v="29"/>
    <x v="29"/>
    <x v="0"/>
    <n v="1"/>
    <s v="85 years and over"/>
    <n v="1.91"/>
    <m/>
    <s v="*"/>
  </r>
  <r>
    <s v="Drug overdose death rates"/>
    <x v="4"/>
    <n v="4"/>
    <x v="1"/>
    <n v="2"/>
    <x v="4"/>
    <x v="4"/>
    <x v="29"/>
    <x v="29"/>
    <x v="1"/>
    <n v="2"/>
    <s v="85 years and over"/>
    <n v="1.91"/>
    <m/>
    <s v="*"/>
  </r>
  <r>
    <s v="Drug overdose death rates"/>
    <x v="4"/>
    <n v="4"/>
    <x v="1"/>
    <n v="2"/>
    <x v="4"/>
    <x v="4"/>
    <x v="29"/>
    <x v="29"/>
    <x v="2"/>
    <n v="3"/>
    <s v="85 years and over"/>
    <n v="1.91"/>
    <m/>
    <s v="*"/>
  </r>
  <r>
    <s v="Drug overdose death rates"/>
    <x v="4"/>
    <n v="4"/>
    <x v="1"/>
    <n v="2"/>
    <x v="4"/>
    <x v="4"/>
    <x v="29"/>
    <x v="29"/>
    <x v="3"/>
    <n v="4"/>
    <s v="85 years and over"/>
    <n v="1.91"/>
    <m/>
    <s v="*"/>
  </r>
  <r>
    <s v="Drug overdose death rates"/>
    <x v="4"/>
    <n v="4"/>
    <x v="1"/>
    <n v="2"/>
    <x v="4"/>
    <x v="4"/>
    <x v="29"/>
    <x v="29"/>
    <x v="4"/>
    <n v="5"/>
    <s v="85 years and over"/>
    <n v="1.91"/>
    <m/>
    <s v="*"/>
  </r>
  <r>
    <s v="Drug overdose death rates"/>
    <x v="4"/>
    <n v="4"/>
    <x v="1"/>
    <n v="2"/>
    <x v="4"/>
    <x v="4"/>
    <x v="29"/>
    <x v="29"/>
    <x v="5"/>
    <n v="6"/>
    <s v="85 years and over"/>
    <n v="1.91"/>
    <m/>
    <s v="*"/>
  </r>
  <r>
    <s v="Drug overdose death rates"/>
    <x v="4"/>
    <n v="4"/>
    <x v="1"/>
    <n v="2"/>
    <x v="4"/>
    <x v="4"/>
    <x v="29"/>
    <x v="29"/>
    <x v="6"/>
    <n v="7"/>
    <s v="85 years and over"/>
    <n v="1.91"/>
    <m/>
    <s v="*"/>
  </r>
  <r>
    <s v="Drug overdose death rates"/>
    <x v="4"/>
    <n v="4"/>
    <x v="1"/>
    <n v="2"/>
    <x v="4"/>
    <x v="4"/>
    <x v="29"/>
    <x v="29"/>
    <x v="7"/>
    <n v="8"/>
    <s v="85 years and over"/>
    <n v="1.91"/>
    <m/>
    <s v="*"/>
  </r>
  <r>
    <s v="Drug overdose death rates"/>
    <x v="4"/>
    <n v="4"/>
    <x v="1"/>
    <n v="2"/>
    <x v="4"/>
    <x v="4"/>
    <x v="29"/>
    <x v="29"/>
    <x v="8"/>
    <n v="9"/>
    <s v="85 years and over"/>
    <n v="1.91"/>
    <m/>
    <s v="*"/>
  </r>
  <r>
    <s v="Drug overdose death rates"/>
    <x v="4"/>
    <n v="4"/>
    <x v="1"/>
    <n v="2"/>
    <x v="4"/>
    <x v="4"/>
    <x v="29"/>
    <x v="29"/>
    <x v="9"/>
    <n v="10"/>
    <s v="85 years and over"/>
    <n v="1.91"/>
    <m/>
    <s v="*"/>
  </r>
  <r>
    <s v="Drug overdose death rates"/>
    <x v="4"/>
    <n v="4"/>
    <x v="1"/>
    <n v="2"/>
    <x v="4"/>
    <x v="4"/>
    <x v="29"/>
    <x v="29"/>
    <x v="10"/>
    <n v="11"/>
    <s v="85 years and over"/>
    <n v="1.91"/>
    <m/>
    <s v="*"/>
  </r>
  <r>
    <s v="Drug overdose death rates"/>
    <x v="4"/>
    <n v="4"/>
    <x v="1"/>
    <n v="2"/>
    <x v="4"/>
    <x v="4"/>
    <x v="29"/>
    <x v="29"/>
    <x v="11"/>
    <n v="12"/>
    <s v="85 years and over"/>
    <n v="1.91"/>
    <m/>
    <s v="*"/>
  </r>
  <r>
    <s v="Drug overdose death rates"/>
    <x v="4"/>
    <n v="4"/>
    <x v="1"/>
    <n v="2"/>
    <x v="4"/>
    <x v="4"/>
    <x v="29"/>
    <x v="29"/>
    <x v="12"/>
    <n v="13"/>
    <s v="85 years and over"/>
    <n v="1.91"/>
    <m/>
    <s v="*"/>
  </r>
  <r>
    <s v="Drug overdose death rates"/>
    <x v="4"/>
    <n v="4"/>
    <x v="1"/>
    <n v="2"/>
    <x v="4"/>
    <x v="4"/>
    <x v="29"/>
    <x v="29"/>
    <x v="13"/>
    <n v="14"/>
    <s v="85 years and over"/>
    <n v="1.91"/>
    <m/>
    <s v="*"/>
  </r>
  <r>
    <s v="Drug overdose death rates"/>
    <x v="4"/>
    <n v="4"/>
    <x v="1"/>
    <n v="2"/>
    <x v="4"/>
    <x v="4"/>
    <x v="29"/>
    <x v="29"/>
    <x v="14"/>
    <n v="15"/>
    <s v="85 years and over"/>
    <n v="1.91"/>
    <m/>
    <s v="*"/>
  </r>
  <r>
    <s v="Drug overdose death rates"/>
    <x v="4"/>
    <n v="4"/>
    <x v="1"/>
    <n v="2"/>
    <x v="4"/>
    <x v="4"/>
    <x v="29"/>
    <x v="29"/>
    <x v="15"/>
    <n v="16"/>
    <s v="85 years and over"/>
    <n v="1.91"/>
    <m/>
    <s v="*"/>
  </r>
  <r>
    <s v="Drug overdose death rates"/>
    <x v="4"/>
    <n v="4"/>
    <x v="1"/>
    <n v="2"/>
    <x v="4"/>
    <x v="4"/>
    <x v="29"/>
    <x v="29"/>
    <x v="16"/>
    <n v="17"/>
    <s v="85 years and over"/>
    <n v="1.91"/>
    <m/>
    <s v="*"/>
  </r>
  <r>
    <s v="Drug overdose death rates"/>
    <x v="4"/>
    <n v="4"/>
    <x v="1"/>
    <n v="2"/>
    <x v="4"/>
    <x v="4"/>
    <x v="29"/>
    <x v="29"/>
    <x v="17"/>
    <n v="18"/>
    <s v="85 years and over"/>
    <n v="1.91"/>
    <m/>
    <s v="*"/>
  </r>
  <r>
    <s v="Drug overdose death rates"/>
    <x v="4"/>
    <n v="4"/>
    <x v="1"/>
    <n v="2"/>
    <x v="4"/>
    <x v="4"/>
    <x v="29"/>
    <x v="29"/>
    <x v="18"/>
    <n v="19"/>
    <s v="85 years and over"/>
    <n v="1.91"/>
    <m/>
    <s v="*"/>
  </r>
  <r>
    <s v="Drug overdose death rates"/>
    <x v="4"/>
    <n v="4"/>
    <x v="1"/>
    <n v="2"/>
    <x v="1"/>
    <x v="1"/>
    <x v="1"/>
    <x v="1"/>
    <x v="0"/>
    <n v="1"/>
    <s v="All ages"/>
    <n v="1.1000000000000001"/>
    <n v="0.3"/>
    <m/>
  </r>
  <r>
    <s v="Drug overdose death rates"/>
    <x v="4"/>
    <n v="4"/>
    <x v="1"/>
    <n v="2"/>
    <x v="1"/>
    <x v="1"/>
    <x v="1"/>
    <x v="1"/>
    <x v="1"/>
    <n v="2"/>
    <s v="All ages"/>
    <n v="1.1000000000000001"/>
    <n v="0.3"/>
    <m/>
  </r>
  <r>
    <s v="Drug overdose death rates"/>
    <x v="4"/>
    <n v="4"/>
    <x v="1"/>
    <n v="2"/>
    <x v="1"/>
    <x v="1"/>
    <x v="1"/>
    <x v="1"/>
    <x v="2"/>
    <n v="3"/>
    <s v="All ages"/>
    <n v="1.1000000000000001"/>
    <n v="0.4"/>
    <m/>
  </r>
  <r>
    <s v="Drug overdose death rates"/>
    <x v="4"/>
    <n v="4"/>
    <x v="1"/>
    <n v="2"/>
    <x v="1"/>
    <x v="1"/>
    <x v="1"/>
    <x v="1"/>
    <x v="3"/>
    <n v="4"/>
    <s v="All ages"/>
    <n v="1.1000000000000001"/>
    <n v="0.5"/>
    <m/>
  </r>
  <r>
    <s v="Drug overdose death rates"/>
    <x v="4"/>
    <n v="4"/>
    <x v="1"/>
    <n v="2"/>
    <x v="1"/>
    <x v="1"/>
    <x v="1"/>
    <x v="1"/>
    <x v="4"/>
    <n v="5"/>
    <s v="All ages"/>
    <n v="1.1000000000000001"/>
    <n v="0.5"/>
    <m/>
  </r>
  <r>
    <s v="Drug overdose death rates"/>
    <x v="4"/>
    <n v="4"/>
    <x v="1"/>
    <n v="2"/>
    <x v="1"/>
    <x v="1"/>
    <x v="1"/>
    <x v="1"/>
    <x v="5"/>
    <n v="6"/>
    <s v="All ages"/>
    <n v="1.1000000000000001"/>
    <n v="0.6"/>
    <m/>
  </r>
  <r>
    <s v="Drug overdose death rates"/>
    <x v="4"/>
    <n v="4"/>
    <x v="1"/>
    <n v="2"/>
    <x v="1"/>
    <x v="1"/>
    <x v="1"/>
    <x v="1"/>
    <x v="6"/>
    <n v="7"/>
    <s v="All ages"/>
    <n v="1.1000000000000001"/>
    <n v="0.6"/>
    <m/>
  </r>
  <r>
    <s v="Drug overdose death rates"/>
    <x v="4"/>
    <n v="4"/>
    <x v="1"/>
    <n v="2"/>
    <x v="1"/>
    <x v="1"/>
    <x v="1"/>
    <x v="1"/>
    <x v="7"/>
    <n v="8"/>
    <s v="All ages"/>
    <n v="1.1000000000000001"/>
    <n v="1.1000000000000001"/>
    <m/>
  </r>
  <r>
    <s v="Drug overdose death rates"/>
    <x v="4"/>
    <n v="4"/>
    <x v="1"/>
    <n v="2"/>
    <x v="1"/>
    <x v="1"/>
    <x v="1"/>
    <x v="1"/>
    <x v="8"/>
    <n v="9"/>
    <s v="All ages"/>
    <n v="1.1000000000000001"/>
    <n v="0.8"/>
    <m/>
  </r>
  <r>
    <s v="Drug overdose death rates"/>
    <x v="4"/>
    <n v="4"/>
    <x v="1"/>
    <n v="2"/>
    <x v="1"/>
    <x v="1"/>
    <x v="1"/>
    <x v="1"/>
    <x v="9"/>
    <n v="10"/>
    <s v="All ages"/>
    <n v="1.1000000000000001"/>
    <n v="0.8"/>
    <m/>
  </r>
  <r>
    <s v="Drug overdose death rates"/>
    <x v="4"/>
    <n v="4"/>
    <x v="1"/>
    <n v="2"/>
    <x v="1"/>
    <x v="1"/>
    <x v="1"/>
    <x v="1"/>
    <x v="10"/>
    <n v="11"/>
    <s v="All ages"/>
    <n v="1.1000000000000001"/>
    <n v="1"/>
    <m/>
  </r>
  <r>
    <s v="Drug overdose death rates"/>
    <x v="4"/>
    <n v="4"/>
    <x v="1"/>
    <n v="2"/>
    <x v="1"/>
    <x v="1"/>
    <x v="1"/>
    <x v="1"/>
    <x v="11"/>
    <n v="12"/>
    <s v="All ages"/>
    <n v="1.1000000000000001"/>
    <n v="1"/>
    <m/>
  </r>
  <r>
    <s v="Drug overdose death rates"/>
    <x v="4"/>
    <n v="4"/>
    <x v="1"/>
    <n v="2"/>
    <x v="1"/>
    <x v="1"/>
    <x v="1"/>
    <x v="1"/>
    <x v="12"/>
    <n v="13"/>
    <s v="All ages"/>
    <n v="1.1000000000000001"/>
    <n v="0.9"/>
    <m/>
  </r>
  <r>
    <s v="Drug overdose death rates"/>
    <x v="4"/>
    <n v="4"/>
    <x v="1"/>
    <n v="2"/>
    <x v="1"/>
    <x v="1"/>
    <x v="1"/>
    <x v="1"/>
    <x v="13"/>
    <n v="14"/>
    <s v="All ages"/>
    <n v="1.1000000000000001"/>
    <n v="0.9"/>
    <m/>
  </r>
  <r>
    <s v="Drug overdose death rates"/>
    <x v="4"/>
    <n v="4"/>
    <x v="1"/>
    <n v="2"/>
    <x v="1"/>
    <x v="1"/>
    <x v="1"/>
    <x v="1"/>
    <x v="14"/>
    <n v="15"/>
    <s v="All ages"/>
    <n v="1.1000000000000001"/>
    <n v="1.1000000000000001"/>
    <m/>
  </r>
  <r>
    <s v="Drug overdose death rates"/>
    <x v="4"/>
    <n v="4"/>
    <x v="1"/>
    <n v="2"/>
    <x v="1"/>
    <x v="1"/>
    <x v="1"/>
    <x v="1"/>
    <x v="15"/>
    <n v="16"/>
    <s v="All ages"/>
    <n v="1.1000000000000001"/>
    <n v="2.2000000000000002"/>
    <m/>
  </r>
  <r>
    <s v="Drug overdose death rates"/>
    <x v="4"/>
    <n v="4"/>
    <x v="1"/>
    <n v="2"/>
    <x v="1"/>
    <x v="1"/>
    <x v="1"/>
    <x v="1"/>
    <x v="16"/>
    <n v="17"/>
    <s v="All ages"/>
    <n v="1.1000000000000001"/>
    <n v="4.0999999999999996"/>
    <m/>
  </r>
  <r>
    <s v="Drug overdose death rates"/>
    <x v="4"/>
    <n v="4"/>
    <x v="1"/>
    <n v="2"/>
    <x v="1"/>
    <x v="1"/>
    <x v="1"/>
    <x v="1"/>
    <x v="17"/>
    <n v="18"/>
    <s v="All ages"/>
    <n v="1.1000000000000001"/>
    <n v="8.6999999999999993"/>
    <m/>
  </r>
  <r>
    <s v="Drug overdose death rates"/>
    <x v="4"/>
    <n v="4"/>
    <x v="1"/>
    <n v="2"/>
    <x v="1"/>
    <x v="1"/>
    <x v="1"/>
    <x v="1"/>
    <x v="18"/>
    <n v="19"/>
    <s v="All ages"/>
    <n v="1.1000000000000001"/>
    <n v="12.8"/>
    <m/>
  </r>
  <r>
    <s v="Drug overdose death rates"/>
    <x v="4"/>
    <n v="4"/>
    <x v="1"/>
    <n v="2"/>
    <x v="1"/>
    <x v="1"/>
    <x v="2"/>
    <x v="2"/>
    <x v="0"/>
    <n v="1"/>
    <s v="All ages"/>
    <n v="1.1000000000000001"/>
    <n v="0.2"/>
    <m/>
  </r>
  <r>
    <s v="Drug overdose death rates"/>
    <x v="4"/>
    <n v="4"/>
    <x v="1"/>
    <n v="2"/>
    <x v="1"/>
    <x v="1"/>
    <x v="2"/>
    <x v="2"/>
    <x v="1"/>
    <n v="2"/>
    <s v="All ages"/>
    <n v="1.1000000000000001"/>
    <n v="0.3"/>
    <m/>
  </r>
  <r>
    <s v="Drug overdose death rates"/>
    <x v="4"/>
    <n v="4"/>
    <x v="1"/>
    <n v="2"/>
    <x v="1"/>
    <x v="1"/>
    <x v="2"/>
    <x v="2"/>
    <x v="2"/>
    <n v="3"/>
    <s v="All ages"/>
    <n v="1.1000000000000001"/>
    <n v="0.3"/>
    <m/>
  </r>
  <r>
    <s v="Drug overdose death rates"/>
    <x v="4"/>
    <n v="4"/>
    <x v="1"/>
    <n v="2"/>
    <x v="1"/>
    <x v="1"/>
    <x v="2"/>
    <x v="2"/>
    <x v="3"/>
    <n v="4"/>
    <s v="All ages"/>
    <n v="1.1000000000000001"/>
    <n v="0.4"/>
    <m/>
  </r>
  <r>
    <s v="Drug overdose death rates"/>
    <x v="4"/>
    <n v="4"/>
    <x v="1"/>
    <n v="2"/>
    <x v="1"/>
    <x v="1"/>
    <x v="2"/>
    <x v="2"/>
    <x v="4"/>
    <n v="5"/>
    <s v="All ages"/>
    <n v="1.1000000000000001"/>
    <n v="0.4"/>
    <m/>
  </r>
  <r>
    <s v="Drug overdose death rates"/>
    <x v="4"/>
    <n v="4"/>
    <x v="1"/>
    <n v="2"/>
    <x v="1"/>
    <x v="1"/>
    <x v="2"/>
    <x v="2"/>
    <x v="5"/>
    <n v="6"/>
    <s v="All ages"/>
    <n v="1.1000000000000001"/>
    <n v="0.5"/>
    <m/>
  </r>
  <r>
    <s v="Drug overdose death rates"/>
    <x v="4"/>
    <n v="4"/>
    <x v="1"/>
    <n v="2"/>
    <x v="1"/>
    <x v="1"/>
    <x v="2"/>
    <x v="2"/>
    <x v="6"/>
    <n v="7"/>
    <s v="All ages"/>
    <n v="1.1000000000000001"/>
    <n v="0.5"/>
    <m/>
  </r>
  <r>
    <s v="Drug overdose death rates"/>
    <x v="4"/>
    <n v="4"/>
    <x v="1"/>
    <n v="2"/>
    <x v="1"/>
    <x v="1"/>
    <x v="2"/>
    <x v="2"/>
    <x v="7"/>
    <n v="8"/>
    <s v="All ages"/>
    <n v="1.1000000000000001"/>
    <n v="0.7"/>
    <m/>
  </r>
  <r>
    <s v="Drug overdose death rates"/>
    <x v="4"/>
    <n v="4"/>
    <x v="1"/>
    <n v="2"/>
    <x v="1"/>
    <x v="1"/>
    <x v="2"/>
    <x v="2"/>
    <x v="8"/>
    <n v="9"/>
    <s v="All ages"/>
    <n v="1.1000000000000001"/>
    <n v="0.7"/>
    <m/>
  </r>
  <r>
    <s v="Drug overdose death rates"/>
    <x v="4"/>
    <n v="4"/>
    <x v="1"/>
    <n v="2"/>
    <x v="1"/>
    <x v="1"/>
    <x v="2"/>
    <x v="2"/>
    <x v="9"/>
    <n v="10"/>
    <s v="All ages"/>
    <n v="1.1000000000000001"/>
    <n v="0.7"/>
    <m/>
  </r>
  <r>
    <s v="Drug overdose death rates"/>
    <x v="4"/>
    <n v="4"/>
    <x v="1"/>
    <n v="2"/>
    <x v="1"/>
    <x v="1"/>
    <x v="2"/>
    <x v="2"/>
    <x v="10"/>
    <n v="11"/>
    <s v="All ages"/>
    <n v="1.1000000000000001"/>
    <n v="0.9"/>
    <m/>
  </r>
  <r>
    <s v="Drug overdose death rates"/>
    <x v="4"/>
    <n v="4"/>
    <x v="1"/>
    <n v="2"/>
    <x v="1"/>
    <x v="1"/>
    <x v="2"/>
    <x v="2"/>
    <x v="11"/>
    <n v="12"/>
    <s v="All ages"/>
    <n v="1.1000000000000001"/>
    <n v="0.9"/>
    <m/>
  </r>
  <r>
    <s v="Drug overdose death rates"/>
    <x v="4"/>
    <n v="4"/>
    <x v="1"/>
    <n v="2"/>
    <x v="1"/>
    <x v="1"/>
    <x v="2"/>
    <x v="2"/>
    <x v="12"/>
    <n v="13"/>
    <s v="All ages"/>
    <n v="1.1000000000000001"/>
    <n v="0.8"/>
    <m/>
  </r>
  <r>
    <s v="Drug overdose death rates"/>
    <x v="4"/>
    <n v="4"/>
    <x v="1"/>
    <n v="2"/>
    <x v="1"/>
    <x v="1"/>
    <x v="2"/>
    <x v="2"/>
    <x v="13"/>
    <n v="14"/>
    <s v="All ages"/>
    <n v="1.1000000000000001"/>
    <n v="0.7"/>
    <m/>
  </r>
  <r>
    <s v="Drug overdose death rates"/>
    <x v="4"/>
    <n v="4"/>
    <x v="1"/>
    <n v="2"/>
    <x v="1"/>
    <x v="1"/>
    <x v="2"/>
    <x v="2"/>
    <x v="14"/>
    <n v="15"/>
    <s v="All ages"/>
    <n v="1.1000000000000001"/>
    <n v="0.9"/>
    <m/>
  </r>
  <r>
    <s v="Drug overdose death rates"/>
    <x v="4"/>
    <n v="4"/>
    <x v="1"/>
    <n v="2"/>
    <x v="1"/>
    <x v="1"/>
    <x v="2"/>
    <x v="2"/>
    <x v="15"/>
    <n v="16"/>
    <s v="All ages"/>
    <n v="1.1000000000000001"/>
    <n v="1.3"/>
    <m/>
  </r>
  <r>
    <s v="Drug overdose death rates"/>
    <x v="4"/>
    <n v="4"/>
    <x v="1"/>
    <n v="2"/>
    <x v="1"/>
    <x v="1"/>
    <x v="2"/>
    <x v="2"/>
    <x v="16"/>
    <n v="17"/>
    <s v="All ages"/>
    <n v="1.1000000000000001"/>
    <n v="1.9"/>
    <m/>
  </r>
  <r>
    <s v="Drug overdose death rates"/>
    <x v="4"/>
    <n v="4"/>
    <x v="1"/>
    <n v="2"/>
    <x v="1"/>
    <x v="1"/>
    <x v="2"/>
    <x v="2"/>
    <x v="17"/>
    <n v="18"/>
    <s v="All ages"/>
    <n v="1.1000000000000001"/>
    <n v="3.4"/>
    <m/>
  </r>
  <r>
    <s v="Drug overdose death rates"/>
    <x v="4"/>
    <n v="4"/>
    <x v="1"/>
    <n v="2"/>
    <x v="1"/>
    <x v="1"/>
    <x v="2"/>
    <x v="2"/>
    <x v="18"/>
    <n v="19"/>
    <s v="All ages"/>
    <n v="1.1000000000000001"/>
    <n v="4.8"/>
    <m/>
  </r>
  <r>
    <s v="Drug overdose death rates"/>
    <x v="4"/>
    <n v="4"/>
    <x v="1"/>
    <n v="2"/>
    <x v="5"/>
    <x v="5"/>
    <x v="30"/>
    <x v="30"/>
    <x v="0"/>
    <n v="1"/>
    <s v="Under 15 years"/>
    <n v="1.2"/>
    <m/>
    <s v="*"/>
  </r>
  <r>
    <s v="Drug overdose death rates"/>
    <x v="4"/>
    <n v="4"/>
    <x v="1"/>
    <n v="2"/>
    <x v="5"/>
    <x v="5"/>
    <x v="30"/>
    <x v="30"/>
    <x v="1"/>
    <n v="2"/>
    <s v="Under 15 years"/>
    <n v="1.2"/>
    <m/>
    <s v="*"/>
  </r>
  <r>
    <s v="Drug overdose death rates"/>
    <x v="4"/>
    <n v="4"/>
    <x v="1"/>
    <n v="2"/>
    <x v="5"/>
    <x v="5"/>
    <x v="30"/>
    <x v="30"/>
    <x v="2"/>
    <n v="3"/>
    <s v="Under 15 years"/>
    <n v="1.2"/>
    <m/>
    <s v="*"/>
  </r>
  <r>
    <s v="Drug overdose death rates"/>
    <x v="4"/>
    <n v="4"/>
    <x v="1"/>
    <n v="2"/>
    <x v="5"/>
    <x v="5"/>
    <x v="30"/>
    <x v="30"/>
    <x v="3"/>
    <n v="4"/>
    <s v="Under 15 years"/>
    <n v="1.2"/>
    <m/>
    <s v="*"/>
  </r>
  <r>
    <s v="Drug overdose death rates"/>
    <x v="4"/>
    <n v="4"/>
    <x v="1"/>
    <n v="2"/>
    <x v="5"/>
    <x v="5"/>
    <x v="30"/>
    <x v="30"/>
    <x v="4"/>
    <n v="5"/>
    <s v="Under 15 years"/>
    <n v="1.2"/>
    <m/>
    <s v="*"/>
  </r>
  <r>
    <s v="Drug overdose death rates"/>
    <x v="4"/>
    <n v="4"/>
    <x v="1"/>
    <n v="2"/>
    <x v="5"/>
    <x v="5"/>
    <x v="30"/>
    <x v="30"/>
    <x v="5"/>
    <n v="6"/>
    <s v="Under 15 years"/>
    <n v="1.2"/>
    <m/>
    <s v="*"/>
  </r>
  <r>
    <s v="Drug overdose death rates"/>
    <x v="4"/>
    <n v="4"/>
    <x v="1"/>
    <n v="2"/>
    <x v="5"/>
    <x v="5"/>
    <x v="30"/>
    <x v="30"/>
    <x v="6"/>
    <n v="7"/>
    <s v="Under 15 years"/>
    <n v="1.2"/>
    <m/>
    <s v="*"/>
  </r>
  <r>
    <s v="Drug overdose death rates"/>
    <x v="4"/>
    <n v="4"/>
    <x v="1"/>
    <n v="2"/>
    <x v="5"/>
    <x v="5"/>
    <x v="30"/>
    <x v="30"/>
    <x v="7"/>
    <n v="8"/>
    <s v="Under 15 years"/>
    <n v="1.2"/>
    <m/>
    <s v="*"/>
  </r>
  <r>
    <s v="Drug overdose death rates"/>
    <x v="4"/>
    <n v="4"/>
    <x v="1"/>
    <n v="2"/>
    <x v="5"/>
    <x v="5"/>
    <x v="30"/>
    <x v="30"/>
    <x v="8"/>
    <n v="9"/>
    <s v="Under 15 years"/>
    <n v="1.2"/>
    <m/>
    <s v="*"/>
  </r>
  <r>
    <s v="Drug overdose death rates"/>
    <x v="4"/>
    <n v="4"/>
    <x v="1"/>
    <n v="2"/>
    <x v="5"/>
    <x v="5"/>
    <x v="30"/>
    <x v="30"/>
    <x v="9"/>
    <n v="10"/>
    <s v="Under 15 years"/>
    <n v="1.2"/>
    <m/>
    <s v="*"/>
  </r>
  <r>
    <s v="Drug overdose death rates"/>
    <x v="4"/>
    <n v="4"/>
    <x v="1"/>
    <n v="2"/>
    <x v="5"/>
    <x v="5"/>
    <x v="30"/>
    <x v="30"/>
    <x v="10"/>
    <n v="11"/>
    <s v="Under 15 years"/>
    <n v="1.2"/>
    <m/>
    <s v="*"/>
  </r>
  <r>
    <s v="Drug overdose death rates"/>
    <x v="4"/>
    <n v="4"/>
    <x v="1"/>
    <n v="2"/>
    <x v="5"/>
    <x v="5"/>
    <x v="30"/>
    <x v="30"/>
    <x v="11"/>
    <n v="12"/>
    <s v="Under 15 years"/>
    <n v="1.2"/>
    <m/>
    <s v="*"/>
  </r>
  <r>
    <s v="Drug overdose death rates"/>
    <x v="4"/>
    <n v="4"/>
    <x v="1"/>
    <n v="2"/>
    <x v="5"/>
    <x v="5"/>
    <x v="30"/>
    <x v="30"/>
    <x v="12"/>
    <n v="13"/>
    <s v="Under 15 years"/>
    <n v="1.2"/>
    <m/>
    <s v="*"/>
  </r>
  <r>
    <s v="Drug overdose death rates"/>
    <x v="4"/>
    <n v="4"/>
    <x v="1"/>
    <n v="2"/>
    <x v="5"/>
    <x v="5"/>
    <x v="30"/>
    <x v="30"/>
    <x v="13"/>
    <n v="14"/>
    <s v="Under 15 years"/>
    <n v="1.2"/>
    <m/>
    <s v="*"/>
  </r>
  <r>
    <s v="Drug overdose death rates"/>
    <x v="4"/>
    <n v="4"/>
    <x v="1"/>
    <n v="2"/>
    <x v="5"/>
    <x v="5"/>
    <x v="30"/>
    <x v="30"/>
    <x v="14"/>
    <n v="15"/>
    <s v="Under 15 years"/>
    <n v="1.2"/>
    <m/>
    <s v="*"/>
  </r>
  <r>
    <s v="Drug overdose death rates"/>
    <x v="4"/>
    <n v="4"/>
    <x v="1"/>
    <n v="2"/>
    <x v="5"/>
    <x v="5"/>
    <x v="30"/>
    <x v="30"/>
    <x v="15"/>
    <n v="16"/>
    <s v="Under 15 years"/>
    <n v="1.2"/>
    <m/>
    <s v="*"/>
  </r>
  <r>
    <s v="Drug overdose death rates"/>
    <x v="4"/>
    <n v="4"/>
    <x v="1"/>
    <n v="2"/>
    <x v="5"/>
    <x v="5"/>
    <x v="30"/>
    <x v="30"/>
    <x v="16"/>
    <n v="17"/>
    <s v="Under 15 years"/>
    <n v="1.2"/>
    <m/>
    <s v="*"/>
  </r>
  <r>
    <s v="Drug overdose death rates"/>
    <x v="4"/>
    <n v="4"/>
    <x v="1"/>
    <n v="2"/>
    <x v="5"/>
    <x v="5"/>
    <x v="30"/>
    <x v="30"/>
    <x v="17"/>
    <n v="18"/>
    <s v="Under 15 years"/>
    <n v="1.2"/>
    <m/>
    <s v="*"/>
  </r>
  <r>
    <s v="Drug overdose death rates"/>
    <x v="4"/>
    <n v="4"/>
    <x v="1"/>
    <n v="2"/>
    <x v="5"/>
    <x v="5"/>
    <x v="30"/>
    <x v="30"/>
    <x v="18"/>
    <n v="19"/>
    <s v="Under 15 years"/>
    <n v="1.2"/>
    <n v="0.1"/>
    <m/>
  </r>
  <r>
    <s v="Drug overdose death rates"/>
    <x v="4"/>
    <n v="4"/>
    <x v="1"/>
    <n v="2"/>
    <x v="5"/>
    <x v="5"/>
    <x v="31"/>
    <x v="31"/>
    <x v="0"/>
    <n v="1"/>
    <s v="15-24 years"/>
    <n v="1.3"/>
    <n v="0.1"/>
    <m/>
  </r>
  <r>
    <s v="Drug overdose death rates"/>
    <x v="4"/>
    <n v="4"/>
    <x v="1"/>
    <n v="2"/>
    <x v="5"/>
    <x v="5"/>
    <x v="31"/>
    <x v="31"/>
    <x v="1"/>
    <n v="2"/>
    <s v="15-24 years"/>
    <n v="1.3"/>
    <n v="0.1"/>
    <m/>
  </r>
  <r>
    <s v="Drug overdose death rates"/>
    <x v="4"/>
    <n v="4"/>
    <x v="1"/>
    <n v="2"/>
    <x v="5"/>
    <x v="5"/>
    <x v="31"/>
    <x v="31"/>
    <x v="2"/>
    <n v="3"/>
    <s v="15-24 years"/>
    <n v="1.3"/>
    <n v="0.2"/>
    <m/>
  </r>
  <r>
    <s v="Drug overdose death rates"/>
    <x v="4"/>
    <n v="4"/>
    <x v="1"/>
    <n v="2"/>
    <x v="5"/>
    <x v="5"/>
    <x v="31"/>
    <x v="31"/>
    <x v="3"/>
    <n v="4"/>
    <s v="15-24 years"/>
    <n v="1.3"/>
    <n v="0.3"/>
    <m/>
  </r>
  <r>
    <s v="Drug overdose death rates"/>
    <x v="4"/>
    <n v="4"/>
    <x v="1"/>
    <n v="2"/>
    <x v="5"/>
    <x v="5"/>
    <x v="31"/>
    <x v="31"/>
    <x v="4"/>
    <n v="5"/>
    <s v="15-24 years"/>
    <n v="1.3"/>
    <n v="0.3"/>
    <m/>
  </r>
  <r>
    <s v="Drug overdose death rates"/>
    <x v="4"/>
    <n v="4"/>
    <x v="1"/>
    <n v="2"/>
    <x v="5"/>
    <x v="5"/>
    <x v="31"/>
    <x v="31"/>
    <x v="5"/>
    <n v="6"/>
    <s v="15-24 years"/>
    <n v="1.3"/>
    <n v="0.4"/>
    <m/>
  </r>
  <r>
    <s v="Drug overdose death rates"/>
    <x v="4"/>
    <n v="4"/>
    <x v="1"/>
    <n v="2"/>
    <x v="5"/>
    <x v="5"/>
    <x v="31"/>
    <x v="31"/>
    <x v="6"/>
    <n v="7"/>
    <s v="15-24 years"/>
    <n v="1.3"/>
    <n v="0.5"/>
    <m/>
  </r>
  <r>
    <s v="Drug overdose death rates"/>
    <x v="4"/>
    <n v="4"/>
    <x v="1"/>
    <n v="2"/>
    <x v="5"/>
    <x v="5"/>
    <x v="31"/>
    <x v="31"/>
    <x v="7"/>
    <n v="8"/>
    <s v="15-24 years"/>
    <n v="1.3"/>
    <n v="1"/>
    <m/>
  </r>
  <r>
    <s v="Drug overdose death rates"/>
    <x v="4"/>
    <n v="4"/>
    <x v="1"/>
    <n v="2"/>
    <x v="5"/>
    <x v="5"/>
    <x v="31"/>
    <x v="31"/>
    <x v="8"/>
    <n v="9"/>
    <s v="15-24 years"/>
    <n v="1.3"/>
    <n v="0.6"/>
    <m/>
  </r>
  <r>
    <s v="Drug overdose death rates"/>
    <x v="4"/>
    <n v="4"/>
    <x v="1"/>
    <n v="2"/>
    <x v="5"/>
    <x v="5"/>
    <x v="31"/>
    <x v="31"/>
    <x v="9"/>
    <n v="10"/>
    <s v="15-24 years"/>
    <n v="1.3"/>
    <n v="0.6"/>
    <m/>
  </r>
  <r>
    <s v="Drug overdose death rates"/>
    <x v="4"/>
    <n v="4"/>
    <x v="1"/>
    <n v="2"/>
    <x v="5"/>
    <x v="5"/>
    <x v="31"/>
    <x v="31"/>
    <x v="10"/>
    <n v="11"/>
    <s v="15-24 years"/>
    <n v="1.3"/>
    <n v="0.7"/>
    <m/>
  </r>
  <r>
    <s v="Drug overdose death rates"/>
    <x v="4"/>
    <n v="4"/>
    <x v="1"/>
    <n v="2"/>
    <x v="5"/>
    <x v="5"/>
    <x v="31"/>
    <x v="31"/>
    <x v="11"/>
    <n v="12"/>
    <s v="15-24 years"/>
    <n v="1.3"/>
    <n v="0.7"/>
    <m/>
  </r>
  <r>
    <s v="Drug overdose death rates"/>
    <x v="4"/>
    <n v="4"/>
    <x v="1"/>
    <n v="2"/>
    <x v="5"/>
    <x v="5"/>
    <x v="31"/>
    <x v="31"/>
    <x v="12"/>
    <n v="13"/>
    <s v="15-24 years"/>
    <n v="1.3"/>
    <n v="0.7"/>
    <m/>
  </r>
  <r>
    <s v="Drug overdose death rates"/>
    <x v="4"/>
    <n v="4"/>
    <x v="1"/>
    <n v="2"/>
    <x v="5"/>
    <x v="5"/>
    <x v="31"/>
    <x v="31"/>
    <x v="13"/>
    <n v="14"/>
    <s v="15-24 years"/>
    <n v="1.3"/>
    <n v="0.6"/>
    <m/>
  </r>
  <r>
    <s v="Drug overdose death rates"/>
    <x v="4"/>
    <n v="4"/>
    <x v="1"/>
    <n v="2"/>
    <x v="5"/>
    <x v="5"/>
    <x v="31"/>
    <x v="31"/>
    <x v="14"/>
    <n v="15"/>
    <s v="15-24 years"/>
    <n v="1.3"/>
    <n v="0.8"/>
    <m/>
  </r>
  <r>
    <s v="Drug overdose death rates"/>
    <x v="4"/>
    <n v="4"/>
    <x v="1"/>
    <n v="2"/>
    <x v="5"/>
    <x v="5"/>
    <x v="31"/>
    <x v="31"/>
    <x v="15"/>
    <n v="16"/>
    <s v="15-24 years"/>
    <n v="1.3"/>
    <n v="1.7"/>
    <m/>
  </r>
  <r>
    <s v="Drug overdose death rates"/>
    <x v="4"/>
    <n v="4"/>
    <x v="1"/>
    <n v="2"/>
    <x v="5"/>
    <x v="5"/>
    <x v="31"/>
    <x v="31"/>
    <x v="16"/>
    <n v="17"/>
    <s v="15-24 years"/>
    <n v="1.3"/>
    <n v="3.2"/>
    <m/>
  </r>
  <r>
    <s v="Drug overdose death rates"/>
    <x v="4"/>
    <n v="4"/>
    <x v="1"/>
    <n v="2"/>
    <x v="5"/>
    <x v="5"/>
    <x v="31"/>
    <x v="31"/>
    <x v="17"/>
    <n v="18"/>
    <s v="15-24 years"/>
    <n v="1.3"/>
    <n v="6.4"/>
    <m/>
  </r>
  <r>
    <s v="Drug overdose death rates"/>
    <x v="4"/>
    <n v="4"/>
    <x v="1"/>
    <n v="2"/>
    <x v="5"/>
    <x v="5"/>
    <x v="31"/>
    <x v="31"/>
    <x v="18"/>
    <n v="19"/>
    <s v="15-24 years"/>
    <n v="1.3"/>
    <n v="8.5"/>
    <m/>
  </r>
  <r>
    <s v="Drug overdose death rates"/>
    <x v="4"/>
    <n v="4"/>
    <x v="1"/>
    <n v="2"/>
    <x v="5"/>
    <x v="5"/>
    <x v="32"/>
    <x v="32"/>
    <x v="0"/>
    <n v="1"/>
    <s v="25-34 years"/>
    <n v="1.4"/>
    <n v="0.4"/>
    <m/>
  </r>
  <r>
    <s v="Drug overdose death rates"/>
    <x v="4"/>
    <n v="4"/>
    <x v="1"/>
    <n v="2"/>
    <x v="5"/>
    <x v="5"/>
    <x v="32"/>
    <x v="32"/>
    <x v="1"/>
    <n v="2"/>
    <s v="25-34 years"/>
    <n v="1.4"/>
    <n v="0.3"/>
    <m/>
  </r>
  <r>
    <s v="Drug overdose death rates"/>
    <x v="4"/>
    <n v="4"/>
    <x v="1"/>
    <n v="2"/>
    <x v="5"/>
    <x v="5"/>
    <x v="32"/>
    <x v="32"/>
    <x v="2"/>
    <n v="3"/>
    <s v="25-34 years"/>
    <n v="1.4"/>
    <n v="0.4"/>
    <m/>
  </r>
  <r>
    <s v="Drug overdose death rates"/>
    <x v="4"/>
    <n v="4"/>
    <x v="1"/>
    <n v="2"/>
    <x v="5"/>
    <x v="5"/>
    <x v="32"/>
    <x v="32"/>
    <x v="3"/>
    <n v="4"/>
    <s v="25-34 years"/>
    <n v="1.4"/>
    <n v="0.7"/>
    <m/>
  </r>
  <r>
    <s v="Drug overdose death rates"/>
    <x v="4"/>
    <n v="4"/>
    <x v="1"/>
    <n v="2"/>
    <x v="5"/>
    <x v="5"/>
    <x v="32"/>
    <x v="32"/>
    <x v="4"/>
    <n v="5"/>
    <s v="25-34 years"/>
    <n v="1.4"/>
    <n v="0.8"/>
    <m/>
  </r>
  <r>
    <s v="Drug overdose death rates"/>
    <x v="4"/>
    <n v="4"/>
    <x v="1"/>
    <n v="2"/>
    <x v="5"/>
    <x v="5"/>
    <x v="32"/>
    <x v="32"/>
    <x v="5"/>
    <n v="6"/>
    <s v="25-34 years"/>
    <n v="1.4"/>
    <n v="0.9"/>
    <m/>
  </r>
  <r>
    <s v="Drug overdose death rates"/>
    <x v="4"/>
    <n v="4"/>
    <x v="1"/>
    <n v="2"/>
    <x v="5"/>
    <x v="5"/>
    <x v="32"/>
    <x v="32"/>
    <x v="6"/>
    <n v="7"/>
    <s v="25-34 years"/>
    <n v="1.4"/>
    <n v="0.9"/>
    <m/>
  </r>
  <r>
    <s v="Drug overdose death rates"/>
    <x v="4"/>
    <n v="4"/>
    <x v="1"/>
    <n v="2"/>
    <x v="5"/>
    <x v="5"/>
    <x v="32"/>
    <x v="32"/>
    <x v="7"/>
    <n v="8"/>
    <s v="25-34 years"/>
    <n v="1.4"/>
    <n v="1.8"/>
    <m/>
  </r>
  <r>
    <s v="Drug overdose death rates"/>
    <x v="4"/>
    <n v="4"/>
    <x v="1"/>
    <n v="2"/>
    <x v="5"/>
    <x v="5"/>
    <x v="32"/>
    <x v="32"/>
    <x v="8"/>
    <n v="9"/>
    <s v="25-34 years"/>
    <n v="1.4"/>
    <n v="1.4"/>
    <m/>
  </r>
  <r>
    <s v="Drug overdose death rates"/>
    <x v="4"/>
    <n v="4"/>
    <x v="1"/>
    <n v="2"/>
    <x v="5"/>
    <x v="5"/>
    <x v="32"/>
    <x v="32"/>
    <x v="9"/>
    <n v="10"/>
    <s v="25-34 years"/>
    <n v="1.4"/>
    <n v="1.2"/>
    <m/>
  </r>
  <r>
    <s v="Drug overdose death rates"/>
    <x v="4"/>
    <n v="4"/>
    <x v="1"/>
    <n v="2"/>
    <x v="5"/>
    <x v="5"/>
    <x v="32"/>
    <x v="32"/>
    <x v="10"/>
    <n v="11"/>
    <s v="25-34 years"/>
    <n v="1.4"/>
    <n v="1.5"/>
    <m/>
  </r>
  <r>
    <s v="Drug overdose death rates"/>
    <x v="4"/>
    <n v="4"/>
    <x v="1"/>
    <n v="2"/>
    <x v="5"/>
    <x v="5"/>
    <x v="32"/>
    <x v="32"/>
    <x v="11"/>
    <n v="12"/>
    <s v="25-34 years"/>
    <n v="1.4"/>
    <n v="1.8"/>
    <m/>
  </r>
  <r>
    <s v="Drug overdose death rates"/>
    <x v="4"/>
    <n v="4"/>
    <x v="1"/>
    <n v="2"/>
    <x v="5"/>
    <x v="5"/>
    <x v="32"/>
    <x v="32"/>
    <x v="12"/>
    <n v="13"/>
    <s v="25-34 years"/>
    <n v="1.4"/>
    <n v="1.5"/>
    <m/>
  </r>
  <r>
    <s v="Drug overdose death rates"/>
    <x v="4"/>
    <n v="4"/>
    <x v="1"/>
    <n v="2"/>
    <x v="5"/>
    <x v="5"/>
    <x v="32"/>
    <x v="32"/>
    <x v="13"/>
    <n v="14"/>
    <s v="25-34 years"/>
    <n v="1.4"/>
    <n v="1.5"/>
    <m/>
  </r>
  <r>
    <s v="Drug overdose death rates"/>
    <x v="4"/>
    <n v="4"/>
    <x v="1"/>
    <n v="2"/>
    <x v="5"/>
    <x v="5"/>
    <x v="32"/>
    <x v="32"/>
    <x v="14"/>
    <n v="15"/>
    <s v="25-34 years"/>
    <n v="1.4"/>
    <n v="2"/>
    <m/>
  </r>
  <r>
    <s v="Drug overdose death rates"/>
    <x v="4"/>
    <n v="4"/>
    <x v="1"/>
    <n v="2"/>
    <x v="5"/>
    <x v="5"/>
    <x v="32"/>
    <x v="32"/>
    <x v="15"/>
    <n v="16"/>
    <s v="25-34 years"/>
    <n v="1.4"/>
    <n v="4.8"/>
    <m/>
  </r>
  <r>
    <s v="Drug overdose death rates"/>
    <x v="4"/>
    <n v="4"/>
    <x v="1"/>
    <n v="2"/>
    <x v="5"/>
    <x v="5"/>
    <x v="32"/>
    <x v="32"/>
    <x v="16"/>
    <n v="17"/>
    <s v="25-34 years"/>
    <n v="1.4"/>
    <n v="9.8000000000000007"/>
    <m/>
  </r>
  <r>
    <s v="Drug overdose death rates"/>
    <x v="4"/>
    <n v="4"/>
    <x v="1"/>
    <n v="2"/>
    <x v="5"/>
    <x v="5"/>
    <x v="32"/>
    <x v="32"/>
    <x v="17"/>
    <n v="18"/>
    <s v="25-34 years"/>
    <n v="1.4"/>
    <n v="20"/>
    <m/>
  </r>
  <r>
    <s v="Drug overdose death rates"/>
    <x v="4"/>
    <n v="4"/>
    <x v="1"/>
    <n v="2"/>
    <x v="5"/>
    <x v="5"/>
    <x v="32"/>
    <x v="32"/>
    <x v="18"/>
    <n v="19"/>
    <s v="25-34 years"/>
    <n v="1.4"/>
    <n v="28.3"/>
    <m/>
  </r>
  <r>
    <s v="Drug overdose death rates"/>
    <x v="4"/>
    <n v="4"/>
    <x v="1"/>
    <n v="2"/>
    <x v="5"/>
    <x v="5"/>
    <x v="33"/>
    <x v="33"/>
    <x v="0"/>
    <n v="1"/>
    <s v="35-44 years"/>
    <n v="1.5"/>
    <n v="0.7"/>
    <m/>
  </r>
  <r>
    <s v="Drug overdose death rates"/>
    <x v="4"/>
    <n v="4"/>
    <x v="1"/>
    <n v="2"/>
    <x v="5"/>
    <x v="5"/>
    <x v="33"/>
    <x v="33"/>
    <x v="1"/>
    <n v="2"/>
    <s v="35-44 years"/>
    <n v="1.5"/>
    <n v="0.7"/>
    <m/>
  </r>
  <r>
    <s v="Drug overdose death rates"/>
    <x v="4"/>
    <n v="4"/>
    <x v="1"/>
    <n v="2"/>
    <x v="5"/>
    <x v="5"/>
    <x v="33"/>
    <x v="33"/>
    <x v="2"/>
    <n v="3"/>
    <s v="35-44 years"/>
    <n v="1.5"/>
    <n v="0.9"/>
    <m/>
  </r>
  <r>
    <s v="Drug overdose death rates"/>
    <x v="4"/>
    <n v="4"/>
    <x v="1"/>
    <n v="2"/>
    <x v="5"/>
    <x v="5"/>
    <x v="33"/>
    <x v="33"/>
    <x v="3"/>
    <n v="4"/>
    <s v="35-44 years"/>
    <n v="1.5"/>
    <n v="1.1000000000000001"/>
    <m/>
  </r>
  <r>
    <s v="Drug overdose death rates"/>
    <x v="4"/>
    <n v="4"/>
    <x v="1"/>
    <n v="2"/>
    <x v="5"/>
    <x v="5"/>
    <x v="33"/>
    <x v="33"/>
    <x v="4"/>
    <n v="5"/>
    <s v="35-44 years"/>
    <n v="1.5"/>
    <n v="1.3"/>
    <m/>
  </r>
  <r>
    <s v="Drug overdose death rates"/>
    <x v="4"/>
    <n v="4"/>
    <x v="1"/>
    <n v="2"/>
    <x v="5"/>
    <x v="5"/>
    <x v="33"/>
    <x v="33"/>
    <x v="5"/>
    <n v="6"/>
    <s v="35-44 years"/>
    <n v="1.5"/>
    <n v="1.4"/>
    <m/>
  </r>
  <r>
    <s v="Drug overdose death rates"/>
    <x v="4"/>
    <n v="4"/>
    <x v="1"/>
    <n v="2"/>
    <x v="5"/>
    <x v="5"/>
    <x v="33"/>
    <x v="33"/>
    <x v="6"/>
    <n v="7"/>
    <s v="35-44 years"/>
    <n v="1.5"/>
    <n v="1.3"/>
    <m/>
  </r>
  <r>
    <s v="Drug overdose death rates"/>
    <x v="4"/>
    <n v="4"/>
    <x v="1"/>
    <n v="2"/>
    <x v="5"/>
    <x v="5"/>
    <x v="33"/>
    <x v="33"/>
    <x v="7"/>
    <n v="8"/>
    <s v="35-44 years"/>
    <n v="1.5"/>
    <n v="2.2000000000000002"/>
    <m/>
  </r>
  <r>
    <s v="Drug overdose death rates"/>
    <x v="4"/>
    <n v="4"/>
    <x v="1"/>
    <n v="2"/>
    <x v="5"/>
    <x v="5"/>
    <x v="33"/>
    <x v="33"/>
    <x v="8"/>
    <n v="9"/>
    <s v="35-44 years"/>
    <n v="1.5"/>
    <n v="1.5"/>
    <m/>
  </r>
  <r>
    <s v="Drug overdose death rates"/>
    <x v="4"/>
    <n v="4"/>
    <x v="1"/>
    <n v="2"/>
    <x v="5"/>
    <x v="5"/>
    <x v="33"/>
    <x v="33"/>
    <x v="9"/>
    <n v="10"/>
    <s v="35-44 years"/>
    <n v="1.5"/>
    <n v="1.5"/>
    <m/>
  </r>
  <r>
    <s v="Drug overdose death rates"/>
    <x v="4"/>
    <n v="4"/>
    <x v="1"/>
    <n v="2"/>
    <x v="5"/>
    <x v="5"/>
    <x v="33"/>
    <x v="33"/>
    <x v="10"/>
    <n v="11"/>
    <s v="35-44 years"/>
    <n v="1.5"/>
    <n v="1.8"/>
    <m/>
  </r>
  <r>
    <s v="Drug overdose death rates"/>
    <x v="4"/>
    <n v="4"/>
    <x v="1"/>
    <n v="2"/>
    <x v="5"/>
    <x v="5"/>
    <x v="33"/>
    <x v="33"/>
    <x v="11"/>
    <n v="12"/>
    <s v="35-44 years"/>
    <n v="1.5"/>
    <n v="1.8"/>
    <m/>
  </r>
  <r>
    <s v="Drug overdose death rates"/>
    <x v="4"/>
    <n v="4"/>
    <x v="1"/>
    <n v="2"/>
    <x v="5"/>
    <x v="5"/>
    <x v="33"/>
    <x v="33"/>
    <x v="12"/>
    <n v="13"/>
    <s v="35-44 years"/>
    <n v="1.5"/>
    <n v="1.4"/>
    <m/>
  </r>
  <r>
    <s v="Drug overdose death rates"/>
    <x v="4"/>
    <n v="4"/>
    <x v="1"/>
    <n v="2"/>
    <x v="5"/>
    <x v="5"/>
    <x v="33"/>
    <x v="33"/>
    <x v="13"/>
    <n v="14"/>
    <s v="35-44 years"/>
    <n v="1.5"/>
    <n v="1.6"/>
    <m/>
  </r>
  <r>
    <s v="Drug overdose death rates"/>
    <x v="4"/>
    <n v="4"/>
    <x v="1"/>
    <n v="2"/>
    <x v="5"/>
    <x v="5"/>
    <x v="33"/>
    <x v="33"/>
    <x v="14"/>
    <n v="15"/>
    <s v="35-44 years"/>
    <n v="1.5"/>
    <n v="1.7"/>
    <m/>
  </r>
  <r>
    <s v="Drug overdose death rates"/>
    <x v="4"/>
    <n v="4"/>
    <x v="1"/>
    <n v="2"/>
    <x v="5"/>
    <x v="5"/>
    <x v="33"/>
    <x v="33"/>
    <x v="15"/>
    <n v="16"/>
    <s v="35-44 years"/>
    <n v="1.5"/>
    <n v="3.9"/>
    <m/>
  </r>
  <r>
    <s v="Drug overdose death rates"/>
    <x v="4"/>
    <n v="4"/>
    <x v="1"/>
    <n v="2"/>
    <x v="5"/>
    <x v="5"/>
    <x v="33"/>
    <x v="33"/>
    <x v="16"/>
    <n v="17"/>
    <s v="35-44 years"/>
    <n v="1.5"/>
    <n v="7.9"/>
    <m/>
  </r>
  <r>
    <s v="Drug overdose death rates"/>
    <x v="4"/>
    <n v="4"/>
    <x v="1"/>
    <n v="2"/>
    <x v="5"/>
    <x v="5"/>
    <x v="33"/>
    <x v="33"/>
    <x v="17"/>
    <n v="18"/>
    <s v="35-44 years"/>
    <n v="1.5"/>
    <n v="17.399999999999999"/>
    <m/>
  </r>
  <r>
    <s v="Drug overdose death rates"/>
    <x v="4"/>
    <n v="4"/>
    <x v="1"/>
    <n v="2"/>
    <x v="5"/>
    <x v="5"/>
    <x v="33"/>
    <x v="33"/>
    <x v="18"/>
    <n v="19"/>
    <s v="35-44 years"/>
    <n v="1.5"/>
    <n v="25.4"/>
    <m/>
  </r>
  <r>
    <s v="Drug overdose death rates"/>
    <x v="4"/>
    <n v="4"/>
    <x v="1"/>
    <n v="2"/>
    <x v="5"/>
    <x v="5"/>
    <x v="34"/>
    <x v="34"/>
    <x v="0"/>
    <n v="1"/>
    <s v="45-54 years"/>
    <n v="1.6"/>
    <n v="0.6"/>
    <m/>
  </r>
  <r>
    <s v="Drug overdose death rates"/>
    <x v="4"/>
    <n v="4"/>
    <x v="1"/>
    <n v="2"/>
    <x v="5"/>
    <x v="5"/>
    <x v="34"/>
    <x v="34"/>
    <x v="1"/>
    <n v="2"/>
    <s v="45-54 years"/>
    <n v="1.6"/>
    <n v="0.7"/>
    <m/>
  </r>
  <r>
    <s v="Drug overdose death rates"/>
    <x v="4"/>
    <n v="4"/>
    <x v="1"/>
    <n v="2"/>
    <x v="5"/>
    <x v="5"/>
    <x v="34"/>
    <x v="34"/>
    <x v="2"/>
    <n v="3"/>
    <s v="45-54 years"/>
    <n v="1.6"/>
    <n v="0.7"/>
    <m/>
  </r>
  <r>
    <s v="Drug overdose death rates"/>
    <x v="4"/>
    <n v="4"/>
    <x v="1"/>
    <n v="2"/>
    <x v="5"/>
    <x v="5"/>
    <x v="34"/>
    <x v="34"/>
    <x v="3"/>
    <n v="4"/>
    <s v="45-54 years"/>
    <n v="1.6"/>
    <n v="0.9"/>
    <m/>
  </r>
  <r>
    <s v="Drug overdose death rates"/>
    <x v="4"/>
    <n v="4"/>
    <x v="1"/>
    <n v="2"/>
    <x v="5"/>
    <x v="5"/>
    <x v="34"/>
    <x v="34"/>
    <x v="4"/>
    <n v="5"/>
    <s v="45-54 years"/>
    <n v="1.6"/>
    <n v="1"/>
    <m/>
  </r>
  <r>
    <s v="Drug overdose death rates"/>
    <x v="4"/>
    <n v="4"/>
    <x v="1"/>
    <n v="2"/>
    <x v="5"/>
    <x v="5"/>
    <x v="34"/>
    <x v="34"/>
    <x v="5"/>
    <n v="6"/>
    <s v="45-54 years"/>
    <n v="1.6"/>
    <n v="1.2"/>
    <m/>
  </r>
  <r>
    <s v="Drug overdose death rates"/>
    <x v="4"/>
    <n v="4"/>
    <x v="1"/>
    <n v="2"/>
    <x v="5"/>
    <x v="5"/>
    <x v="34"/>
    <x v="34"/>
    <x v="6"/>
    <n v="7"/>
    <s v="45-54 years"/>
    <n v="1.6"/>
    <n v="1.3"/>
    <m/>
  </r>
  <r>
    <s v="Drug overdose death rates"/>
    <x v="4"/>
    <n v="4"/>
    <x v="1"/>
    <n v="2"/>
    <x v="5"/>
    <x v="5"/>
    <x v="34"/>
    <x v="34"/>
    <x v="7"/>
    <n v="8"/>
    <s v="45-54 years"/>
    <n v="1.6"/>
    <n v="2.2000000000000002"/>
    <m/>
  </r>
  <r>
    <s v="Drug overdose death rates"/>
    <x v="4"/>
    <n v="4"/>
    <x v="1"/>
    <n v="2"/>
    <x v="5"/>
    <x v="5"/>
    <x v="34"/>
    <x v="34"/>
    <x v="8"/>
    <n v="9"/>
    <s v="45-54 years"/>
    <n v="1.6"/>
    <n v="1.4"/>
    <m/>
  </r>
  <r>
    <s v="Drug overdose death rates"/>
    <x v="4"/>
    <n v="4"/>
    <x v="1"/>
    <n v="2"/>
    <x v="5"/>
    <x v="5"/>
    <x v="34"/>
    <x v="34"/>
    <x v="9"/>
    <n v="10"/>
    <s v="45-54 years"/>
    <n v="1.6"/>
    <n v="1.7"/>
    <m/>
  </r>
  <r>
    <s v="Drug overdose death rates"/>
    <x v="4"/>
    <n v="4"/>
    <x v="1"/>
    <n v="2"/>
    <x v="5"/>
    <x v="5"/>
    <x v="34"/>
    <x v="34"/>
    <x v="10"/>
    <n v="11"/>
    <s v="45-54 years"/>
    <n v="1.6"/>
    <n v="2.1"/>
    <m/>
  </r>
  <r>
    <s v="Drug overdose death rates"/>
    <x v="4"/>
    <n v="4"/>
    <x v="1"/>
    <n v="2"/>
    <x v="5"/>
    <x v="5"/>
    <x v="34"/>
    <x v="34"/>
    <x v="11"/>
    <n v="12"/>
    <s v="45-54 years"/>
    <n v="1.6"/>
    <n v="1.9"/>
    <m/>
  </r>
  <r>
    <s v="Drug overdose death rates"/>
    <x v="4"/>
    <n v="4"/>
    <x v="1"/>
    <n v="2"/>
    <x v="5"/>
    <x v="5"/>
    <x v="34"/>
    <x v="34"/>
    <x v="12"/>
    <n v="13"/>
    <s v="45-54 years"/>
    <n v="1.6"/>
    <n v="1.8"/>
    <m/>
  </r>
  <r>
    <s v="Drug overdose death rates"/>
    <x v="4"/>
    <n v="4"/>
    <x v="1"/>
    <n v="2"/>
    <x v="5"/>
    <x v="5"/>
    <x v="34"/>
    <x v="34"/>
    <x v="13"/>
    <n v="14"/>
    <s v="45-54 years"/>
    <n v="1.6"/>
    <n v="1.7"/>
    <m/>
  </r>
  <r>
    <s v="Drug overdose death rates"/>
    <x v="4"/>
    <n v="4"/>
    <x v="1"/>
    <n v="2"/>
    <x v="5"/>
    <x v="5"/>
    <x v="34"/>
    <x v="34"/>
    <x v="14"/>
    <n v="15"/>
    <s v="45-54 years"/>
    <n v="1.6"/>
    <n v="1.9"/>
    <m/>
  </r>
  <r>
    <s v="Drug overdose death rates"/>
    <x v="4"/>
    <n v="4"/>
    <x v="1"/>
    <n v="2"/>
    <x v="5"/>
    <x v="5"/>
    <x v="34"/>
    <x v="34"/>
    <x v="15"/>
    <n v="16"/>
    <s v="45-54 years"/>
    <n v="1.6"/>
    <n v="3.6"/>
    <m/>
  </r>
  <r>
    <s v="Drug overdose death rates"/>
    <x v="4"/>
    <n v="4"/>
    <x v="1"/>
    <n v="2"/>
    <x v="5"/>
    <x v="5"/>
    <x v="34"/>
    <x v="34"/>
    <x v="16"/>
    <n v="17"/>
    <s v="45-54 years"/>
    <n v="1.6"/>
    <n v="5.8"/>
    <m/>
  </r>
  <r>
    <s v="Drug overdose death rates"/>
    <x v="4"/>
    <n v="4"/>
    <x v="1"/>
    <n v="2"/>
    <x v="5"/>
    <x v="5"/>
    <x v="34"/>
    <x v="34"/>
    <x v="17"/>
    <n v="18"/>
    <s v="45-54 years"/>
    <n v="1.6"/>
    <n v="12.4"/>
    <m/>
  </r>
  <r>
    <s v="Drug overdose death rates"/>
    <x v="4"/>
    <n v="4"/>
    <x v="1"/>
    <n v="2"/>
    <x v="5"/>
    <x v="5"/>
    <x v="34"/>
    <x v="34"/>
    <x v="18"/>
    <n v="19"/>
    <s v="45-54 years"/>
    <n v="1.6"/>
    <n v="19.5"/>
    <m/>
  </r>
  <r>
    <s v="Drug overdose death rates"/>
    <x v="4"/>
    <n v="4"/>
    <x v="1"/>
    <n v="2"/>
    <x v="5"/>
    <x v="5"/>
    <x v="35"/>
    <x v="35"/>
    <x v="0"/>
    <n v="1"/>
    <s v="55-64 years"/>
    <n v="1.7"/>
    <n v="0.2"/>
    <m/>
  </r>
  <r>
    <s v="Drug overdose death rates"/>
    <x v="4"/>
    <n v="4"/>
    <x v="1"/>
    <n v="2"/>
    <x v="5"/>
    <x v="5"/>
    <x v="35"/>
    <x v="35"/>
    <x v="1"/>
    <n v="2"/>
    <s v="55-64 years"/>
    <n v="1.7"/>
    <n v="0.2"/>
    <m/>
  </r>
  <r>
    <s v="Drug overdose death rates"/>
    <x v="4"/>
    <n v="4"/>
    <x v="1"/>
    <n v="2"/>
    <x v="5"/>
    <x v="5"/>
    <x v="35"/>
    <x v="35"/>
    <x v="2"/>
    <n v="3"/>
    <s v="55-64 years"/>
    <n v="1.7"/>
    <n v="0.3"/>
    <m/>
  </r>
  <r>
    <s v="Drug overdose death rates"/>
    <x v="4"/>
    <n v="4"/>
    <x v="1"/>
    <n v="2"/>
    <x v="5"/>
    <x v="5"/>
    <x v="35"/>
    <x v="35"/>
    <x v="3"/>
    <n v="4"/>
    <s v="55-64 years"/>
    <n v="1.7"/>
    <n v="0.3"/>
    <m/>
  </r>
  <r>
    <s v="Drug overdose death rates"/>
    <x v="4"/>
    <n v="4"/>
    <x v="1"/>
    <n v="2"/>
    <x v="5"/>
    <x v="5"/>
    <x v="35"/>
    <x v="35"/>
    <x v="4"/>
    <n v="5"/>
    <s v="55-64 years"/>
    <n v="1.7"/>
    <n v="0.3"/>
    <m/>
  </r>
  <r>
    <s v="Drug overdose death rates"/>
    <x v="4"/>
    <n v="4"/>
    <x v="1"/>
    <n v="2"/>
    <x v="5"/>
    <x v="5"/>
    <x v="35"/>
    <x v="35"/>
    <x v="5"/>
    <n v="6"/>
    <s v="55-64 years"/>
    <n v="1.7"/>
    <n v="0.3"/>
    <m/>
  </r>
  <r>
    <s v="Drug overdose death rates"/>
    <x v="4"/>
    <n v="4"/>
    <x v="1"/>
    <n v="2"/>
    <x v="5"/>
    <x v="5"/>
    <x v="35"/>
    <x v="35"/>
    <x v="6"/>
    <n v="7"/>
    <s v="55-64 years"/>
    <n v="1.7"/>
    <n v="0.4"/>
    <m/>
  </r>
  <r>
    <s v="Drug overdose death rates"/>
    <x v="4"/>
    <n v="4"/>
    <x v="1"/>
    <n v="2"/>
    <x v="5"/>
    <x v="5"/>
    <x v="35"/>
    <x v="35"/>
    <x v="7"/>
    <n v="8"/>
    <s v="55-64 years"/>
    <n v="1.7"/>
    <n v="0.8"/>
    <m/>
  </r>
  <r>
    <s v="Drug overdose death rates"/>
    <x v="4"/>
    <n v="4"/>
    <x v="1"/>
    <n v="2"/>
    <x v="5"/>
    <x v="5"/>
    <x v="35"/>
    <x v="35"/>
    <x v="8"/>
    <n v="9"/>
    <s v="55-64 years"/>
    <n v="1.7"/>
    <n v="0.6"/>
    <m/>
  </r>
  <r>
    <s v="Drug overdose death rates"/>
    <x v="4"/>
    <n v="4"/>
    <x v="1"/>
    <n v="2"/>
    <x v="5"/>
    <x v="5"/>
    <x v="35"/>
    <x v="35"/>
    <x v="9"/>
    <n v="10"/>
    <s v="55-64 years"/>
    <n v="1.7"/>
    <n v="0.7"/>
    <m/>
  </r>
  <r>
    <s v="Drug overdose death rates"/>
    <x v="4"/>
    <n v="4"/>
    <x v="1"/>
    <n v="2"/>
    <x v="5"/>
    <x v="5"/>
    <x v="35"/>
    <x v="35"/>
    <x v="10"/>
    <n v="11"/>
    <s v="55-64 years"/>
    <n v="1.7"/>
    <n v="1"/>
    <m/>
  </r>
  <r>
    <s v="Drug overdose death rates"/>
    <x v="4"/>
    <n v="4"/>
    <x v="1"/>
    <n v="2"/>
    <x v="5"/>
    <x v="5"/>
    <x v="35"/>
    <x v="35"/>
    <x v="11"/>
    <n v="12"/>
    <s v="55-64 years"/>
    <n v="1.7"/>
    <n v="1.1000000000000001"/>
    <m/>
  </r>
  <r>
    <s v="Drug overdose death rates"/>
    <x v="4"/>
    <n v="4"/>
    <x v="1"/>
    <n v="2"/>
    <x v="5"/>
    <x v="5"/>
    <x v="35"/>
    <x v="35"/>
    <x v="12"/>
    <n v="13"/>
    <s v="55-64 years"/>
    <n v="1.7"/>
    <n v="1"/>
    <m/>
  </r>
  <r>
    <s v="Drug overdose death rates"/>
    <x v="4"/>
    <n v="4"/>
    <x v="1"/>
    <n v="2"/>
    <x v="5"/>
    <x v="5"/>
    <x v="35"/>
    <x v="35"/>
    <x v="13"/>
    <n v="14"/>
    <s v="55-64 years"/>
    <n v="1.7"/>
    <n v="1.1000000000000001"/>
    <m/>
  </r>
  <r>
    <s v="Drug overdose death rates"/>
    <x v="4"/>
    <n v="4"/>
    <x v="1"/>
    <n v="2"/>
    <x v="5"/>
    <x v="5"/>
    <x v="35"/>
    <x v="35"/>
    <x v="14"/>
    <n v="15"/>
    <s v="55-64 years"/>
    <n v="1.7"/>
    <n v="1.4"/>
    <m/>
  </r>
  <r>
    <s v="Drug overdose death rates"/>
    <x v="4"/>
    <n v="4"/>
    <x v="1"/>
    <n v="2"/>
    <x v="5"/>
    <x v="5"/>
    <x v="35"/>
    <x v="35"/>
    <x v="15"/>
    <n v="16"/>
    <s v="55-64 years"/>
    <n v="1.7"/>
    <n v="2"/>
    <m/>
  </r>
  <r>
    <s v="Drug overdose death rates"/>
    <x v="4"/>
    <n v="4"/>
    <x v="1"/>
    <n v="2"/>
    <x v="5"/>
    <x v="5"/>
    <x v="35"/>
    <x v="35"/>
    <x v="16"/>
    <n v="17"/>
    <s v="55-64 years"/>
    <n v="1.7"/>
    <n v="3.6"/>
    <m/>
  </r>
  <r>
    <s v="Drug overdose death rates"/>
    <x v="4"/>
    <n v="4"/>
    <x v="1"/>
    <n v="2"/>
    <x v="5"/>
    <x v="5"/>
    <x v="35"/>
    <x v="35"/>
    <x v="17"/>
    <n v="18"/>
    <s v="55-64 years"/>
    <n v="1.7"/>
    <n v="7.5"/>
    <m/>
  </r>
  <r>
    <s v="Drug overdose death rates"/>
    <x v="4"/>
    <n v="4"/>
    <x v="1"/>
    <n v="2"/>
    <x v="5"/>
    <x v="5"/>
    <x v="35"/>
    <x v="35"/>
    <x v="18"/>
    <n v="19"/>
    <s v="55-64 years"/>
    <n v="1.7"/>
    <n v="12.1"/>
    <m/>
  </r>
  <r>
    <s v="Drug overdose death rates"/>
    <x v="4"/>
    <n v="4"/>
    <x v="1"/>
    <n v="2"/>
    <x v="5"/>
    <x v="5"/>
    <x v="36"/>
    <x v="36"/>
    <x v="0"/>
    <n v="1"/>
    <s v="65-74 years"/>
    <n v="1.8"/>
    <m/>
    <s v="*"/>
  </r>
  <r>
    <s v="Drug overdose death rates"/>
    <x v="4"/>
    <n v="4"/>
    <x v="1"/>
    <n v="2"/>
    <x v="5"/>
    <x v="5"/>
    <x v="36"/>
    <x v="36"/>
    <x v="1"/>
    <n v="2"/>
    <s v="65-74 years"/>
    <n v="1.8"/>
    <m/>
    <s v="*"/>
  </r>
  <r>
    <s v="Drug overdose death rates"/>
    <x v="4"/>
    <n v="4"/>
    <x v="1"/>
    <n v="2"/>
    <x v="5"/>
    <x v="5"/>
    <x v="36"/>
    <x v="36"/>
    <x v="2"/>
    <n v="3"/>
    <s v="65-74 years"/>
    <n v="1.8"/>
    <m/>
    <s v="*"/>
  </r>
  <r>
    <s v="Drug overdose death rates"/>
    <x v="4"/>
    <n v="4"/>
    <x v="1"/>
    <n v="2"/>
    <x v="5"/>
    <x v="5"/>
    <x v="36"/>
    <x v="36"/>
    <x v="3"/>
    <n v="4"/>
    <s v="65-74 years"/>
    <n v="1.8"/>
    <m/>
    <s v="*"/>
  </r>
  <r>
    <s v="Drug overdose death rates"/>
    <x v="4"/>
    <n v="4"/>
    <x v="1"/>
    <n v="2"/>
    <x v="5"/>
    <x v="5"/>
    <x v="36"/>
    <x v="36"/>
    <x v="4"/>
    <n v="5"/>
    <s v="65-74 years"/>
    <n v="1.8"/>
    <m/>
    <s v="*"/>
  </r>
  <r>
    <s v="Drug overdose death rates"/>
    <x v="4"/>
    <n v="4"/>
    <x v="1"/>
    <n v="2"/>
    <x v="5"/>
    <x v="5"/>
    <x v="36"/>
    <x v="36"/>
    <x v="5"/>
    <n v="6"/>
    <s v="65-74 years"/>
    <n v="1.8"/>
    <m/>
    <s v="*"/>
  </r>
  <r>
    <s v="Drug overdose death rates"/>
    <x v="4"/>
    <n v="4"/>
    <x v="1"/>
    <n v="2"/>
    <x v="5"/>
    <x v="5"/>
    <x v="36"/>
    <x v="36"/>
    <x v="6"/>
    <n v="7"/>
    <s v="65-74 years"/>
    <n v="1.8"/>
    <m/>
    <s v="*"/>
  </r>
  <r>
    <s v="Drug overdose death rates"/>
    <x v="4"/>
    <n v="4"/>
    <x v="1"/>
    <n v="2"/>
    <x v="5"/>
    <x v="5"/>
    <x v="36"/>
    <x v="36"/>
    <x v="7"/>
    <n v="8"/>
    <s v="65-74 years"/>
    <n v="1.8"/>
    <m/>
    <s v="*"/>
  </r>
  <r>
    <s v="Drug overdose death rates"/>
    <x v="4"/>
    <n v="4"/>
    <x v="1"/>
    <n v="2"/>
    <x v="5"/>
    <x v="5"/>
    <x v="36"/>
    <x v="36"/>
    <x v="8"/>
    <n v="9"/>
    <s v="65-74 years"/>
    <n v="1.8"/>
    <n v="0.2"/>
    <m/>
  </r>
  <r>
    <s v="Drug overdose death rates"/>
    <x v="4"/>
    <n v="4"/>
    <x v="1"/>
    <n v="2"/>
    <x v="5"/>
    <x v="5"/>
    <x v="36"/>
    <x v="36"/>
    <x v="9"/>
    <n v="10"/>
    <s v="65-74 years"/>
    <n v="1.8"/>
    <n v="0.3"/>
    <m/>
  </r>
  <r>
    <s v="Drug overdose death rates"/>
    <x v="4"/>
    <n v="4"/>
    <x v="1"/>
    <n v="2"/>
    <x v="5"/>
    <x v="5"/>
    <x v="36"/>
    <x v="36"/>
    <x v="10"/>
    <n v="11"/>
    <s v="65-74 years"/>
    <n v="1.8"/>
    <n v="0.3"/>
    <m/>
  </r>
  <r>
    <s v="Drug overdose death rates"/>
    <x v="4"/>
    <n v="4"/>
    <x v="1"/>
    <n v="2"/>
    <x v="5"/>
    <x v="5"/>
    <x v="36"/>
    <x v="36"/>
    <x v="11"/>
    <n v="12"/>
    <s v="65-74 years"/>
    <n v="1.8"/>
    <m/>
    <s v="*"/>
  </r>
  <r>
    <s v="Drug overdose death rates"/>
    <x v="4"/>
    <n v="4"/>
    <x v="1"/>
    <n v="2"/>
    <x v="5"/>
    <x v="5"/>
    <x v="36"/>
    <x v="36"/>
    <x v="12"/>
    <n v="13"/>
    <s v="65-74 years"/>
    <n v="1.8"/>
    <n v="0.3"/>
    <m/>
  </r>
  <r>
    <s v="Drug overdose death rates"/>
    <x v="4"/>
    <n v="4"/>
    <x v="1"/>
    <n v="2"/>
    <x v="5"/>
    <x v="5"/>
    <x v="36"/>
    <x v="36"/>
    <x v="13"/>
    <n v="14"/>
    <s v="65-74 years"/>
    <n v="1.8"/>
    <n v="0.3"/>
    <m/>
  </r>
  <r>
    <s v="Drug overdose death rates"/>
    <x v="4"/>
    <n v="4"/>
    <x v="1"/>
    <n v="2"/>
    <x v="5"/>
    <x v="5"/>
    <x v="36"/>
    <x v="36"/>
    <x v="14"/>
    <n v="15"/>
    <s v="65-74 years"/>
    <n v="1.8"/>
    <n v="0.3"/>
    <m/>
  </r>
  <r>
    <s v="Drug overdose death rates"/>
    <x v="4"/>
    <n v="4"/>
    <x v="1"/>
    <n v="2"/>
    <x v="5"/>
    <x v="5"/>
    <x v="36"/>
    <x v="36"/>
    <x v="15"/>
    <n v="16"/>
    <s v="65-74 years"/>
    <n v="1.8"/>
    <n v="0.4"/>
    <m/>
  </r>
  <r>
    <s v="Drug overdose death rates"/>
    <x v="4"/>
    <n v="4"/>
    <x v="1"/>
    <n v="2"/>
    <x v="5"/>
    <x v="5"/>
    <x v="36"/>
    <x v="36"/>
    <x v="16"/>
    <n v="17"/>
    <s v="65-74 years"/>
    <n v="1.8"/>
    <n v="0.8"/>
    <m/>
  </r>
  <r>
    <s v="Drug overdose death rates"/>
    <x v="4"/>
    <n v="4"/>
    <x v="1"/>
    <n v="2"/>
    <x v="5"/>
    <x v="5"/>
    <x v="36"/>
    <x v="36"/>
    <x v="17"/>
    <n v="18"/>
    <s v="65-74 years"/>
    <n v="1.8"/>
    <n v="1.7"/>
    <m/>
  </r>
  <r>
    <s v="Drug overdose death rates"/>
    <x v="4"/>
    <n v="4"/>
    <x v="1"/>
    <n v="2"/>
    <x v="5"/>
    <x v="5"/>
    <x v="36"/>
    <x v="36"/>
    <x v="18"/>
    <n v="19"/>
    <s v="65-74 years"/>
    <n v="1.8"/>
    <n v="2.7"/>
    <m/>
  </r>
  <r>
    <s v="Drug overdose death rates"/>
    <x v="4"/>
    <n v="4"/>
    <x v="1"/>
    <n v="2"/>
    <x v="5"/>
    <x v="5"/>
    <x v="37"/>
    <x v="37"/>
    <x v="0"/>
    <n v="1"/>
    <s v="75-84 years"/>
    <n v="1.9"/>
    <m/>
    <s v="*"/>
  </r>
  <r>
    <s v="Drug overdose death rates"/>
    <x v="4"/>
    <n v="4"/>
    <x v="1"/>
    <n v="2"/>
    <x v="5"/>
    <x v="5"/>
    <x v="37"/>
    <x v="37"/>
    <x v="1"/>
    <n v="2"/>
    <s v="75-84 years"/>
    <n v="1.9"/>
    <m/>
    <s v="*"/>
  </r>
  <r>
    <s v="Drug overdose death rates"/>
    <x v="4"/>
    <n v="4"/>
    <x v="1"/>
    <n v="2"/>
    <x v="5"/>
    <x v="5"/>
    <x v="37"/>
    <x v="37"/>
    <x v="2"/>
    <n v="3"/>
    <s v="75-84 years"/>
    <n v="1.9"/>
    <m/>
    <s v="*"/>
  </r>
  <r>
    <s v="Drug overdose death rates"/>
    <x v="4"/>
    <n v="4"/>
    <x v="1"/>
    <n v="2"/>
    <x v="5"/>
    <x v="5"/>
    <x v="37"/>
    <x v="37"/>
    <x v="3"/>
    <n v="4"/>
    <s v="75-84 years"/>
    <n v="1.9"/>
    <m/>
    <s v="*"/>
  </r>
  <r>
    <s v="Drug overdose death rates"/>
    <x v="4"/>
    <n v="4"/>
    <x v="1"/>
    <n v="2"/>
    <x v="5"/>
    <x v="5"/>
    <x v="37"/>
    <x v="37"/>
    <x v="4"/>
    <n v="5"/>
    <s v="75-84 years"/>
    <n v="1.9"/>
    <m/>
    <s v="*"/>
  </r>
  <r>
    <s v="Drug overdose death rates"/>
    <x v="4"/>
    <n v="4"/>
    <x v="1"/>
    <n v="2"/>
    <x v="5"/>
    <x v="5"/>
    <x v="37"/>
    <x v="37"/>
    <x v="5"/>
    <n v="6"/>
    <s v="75-84 years"/>
    <n v="1.9"/>
    <m/>
    <s v="*"/>
  </r>
  <r>
    <s v="Drug overdose death rates"/>
    <x v="4"/>
    <n v="4"/>
    <x v="1"/>
    <n v="2"/>
    <x v="5"/>
    <x v="5"/>
    <x v="37"/>
    <x v="37"/>
    <x v="6"/>
    <n v="7"/>
    <s v="75-84 years"/>
    <n v="1.9"/>
    <m/>
    <s v="*"/>
  </r>
  <r>
    <s v="Drug overdose death rates"/>
    <x v="4"/>
    <n v="4"/>
    <x v="1"/>
    <n v="2"/>
    <x v="5"/>
    <x v="5"/>
    <x v="37"/>
    <x v="37"/>
    <x v="7"/>
    <n v="8"/>
    <s v="75-84 years"/>
    <n v="1.9"/>
    <m/>
    <s v="*"/>
  </r>
  <r>
    <s v="Drug overdose death rates"/>
    <x v="4"/>
    <n v="4"/>
    <x v="1"/>
    <n v="2"/>
    <x v="5"/>
    <x v="5"/>
    <x v="37"/>
    <x v="37"/>
    <x v="8"/>
    <n v="9"/>
    <s v="75-84 years"/>
    <n v="1.9"/>
    <m/>
    <s v="*"/>
  </r>
  <r>
    <s v="Drug overdose death rates"/>
    <x v="4"/>
    <n v="4"/>
    <x v="1"/>
    <n v="2"/>
    <x v="5"/>
    <x v="5"/>
    <x v="37"/>
    <x v="37"/>
    <x v="9"/>
    <n v="10"/>
    <s v="75-84 years"/>
    <n v="1.9"/>
    <m/>
    <s v="*"/>
  </r>
  <r>
    <s v="Drug overdose death rates"/>
    <x v="4"/>
    <n v="4"/>
    <x v="1"/>
    <n v="2"/>
    <x v="5"/>
    <x v="5"/>
    <x v="37"/>
    <x v="37"/>
    <x v="10"/>
    <n v="11"/>
    <s v="75-84 years"/>
    <n v="1.9"/>
    <m/>
    <s v="*"/>
  </r>
  <r>
    <s v="Drug overdose death rates"/>
    <x v="4"/>
    <n v="4"/>
    <x v="1"/>
    <n v="2"/>
    <x v="5"/>
    <x v="5"/>
    <x v="37"/>
    <x v="37"/>
    <x v="11"/>
    <n v="12"/>
    <s v="75-84 years"/>
    <n v="1.9"/>
    <m/>
    <s v="*"/>
  </r>
  <r>
    <s v="Drug overdose death rates"/>
    <x v="4"/>
    <n v="4"/>
    <x v="1"/>
    <n v="2"/>
    <x v="5"/>
    <x v="5"/>
    <x v="37"/>
    <x v="37"/>
    <x v="12"/>
    <n v="13"/>
    <s v="75-84 years"/>
    <n v="1.9"/>
    <m/>
    <s v="*"/>
  </r>
  <r>
    <s v="Drug overdose death rates"/>
    <x v="4"/>
    <n v="4"/>
    <x v="1"/>
    <n v="2"/>
    <x v="5"/>
    <x v="5"/>
    <x v="37"/>
    <x v="37"/>
    <x v="13"/>
    <n v="14"/>
    <s v="75-84 years"/>
    <n v="1.9"/>
    <m/>
    <s v="*"/>
  </r>
  <r>
    <s v="Drug overdose death rates"/>
    <x v="4"/>
    <n v="4"/>
    <x v="1"/>
    <n v="2"/>
    <x v="5"/>
    <x v="5"/>
    <x v="37"/>
    <x v="37"/>
    <x v="14"/>
    <n v="15"/>
    <s v="75-84 years"/>
    <n v="1.9"/>
    <m/>
    <s v="*"/>
  </r>
  <r>
    <s v="Drug overdose death rates"/>
    <x v="4"/>
    <n v="4"/>
    <x v="1"/>
    <n v="2"/>
    <x v="5"/>
    <x v="5"/>
    <x v="37"/>
    <x v="37"/>
    <x v="15"/>
    <n v="16"/>
    <s v="75-84 years"/>
    <n v="1.9"/>
    <m/>
    <s v="*"/>
  </r>
  <r>
    <s v="Drug overdose death rates"/>
    <x v="4"/>
    <n v="4"/>
    <x v="1"/>
    <n v="2"/>
    <x v="5"/>
    <x v="5"/>
    <x v="37"/>
    <x v="37"/>
    <x v="16"/>
    <n v="17"/>
    <s v="75-84 years"/>
    <n v="1.9"/>
    <m/>
    <s v="*"/>
  </r>
  <r>
    <s v="Drug overdose death rates"/>
    <x v="4"/>
    <n v="4"/>
    <x v="1"/>
    <n v="2"/>
    <x v="5"/>
    <x v="5"/>
    <x v="37"/>
    <x v="37"/>
    <x v="17"/>
    <n v="18"/>
    <s v="75-84 years"/>
    <n v="1.9"/>
    <m/>
    <s v="*"/>
  </r>
  <r>
    <s v="Drug overdose death rates"/>
    <x v="4"/>
    <n v="4"/>
    <x v="1"/>
    <n v="2"/>
    <x v="5"/>
    <x v="5"/>
    <x v="37"/>
    <x v="37"/>
    <x v="18"/>
    <n v="19"/>
    <s v="75-84 years"/>
    <n v="1.9"/>
    <n v="0.4"/>
    <m/>
  </r>
  <r>
    <s v="Drug overdose death rates"/>
    <x v="4"/>
    <n v="4"/>
    <x v="1"/>
    <n v="2"/>
    <x v="5"/>
    <x v="5"/>
    <x v="38"/>
    <x v="38"/>
    <x v="0"/>
    <n v="1"/>
    <s v="85 years and over"/>
    <n v="1.91"/>
    <m/>
    <s v="*"/>
  </r>
  <r>
    <s v="Drug overdose death rates"/>
    <x v="4"/>
    <n v="4"/>
    <x v="1"/>
    <n v="2"/>
    <x v="5"/>
    <x v="5"/>
    <x v="38"/>
    <x v="38"/>
    <x v="1"/>
    <n v="2"/>
    <s v="85 years and over"/>
    <n v="1.91"/>
    <m/>
    <s v="*"/>
  </r>
  <r>
    <s v="Drug overdose death rates"/>
    <x v="4"/>
    <n v="4"/>
    <x v="1"/>
    <n v="2"/>
    <x v="5"/>
    <x v="5"/>
    <x v="38"/>
    <x v="38"/>
    <x v="2"/>
    <n v="3"/>
    <s v="85 years and over"/>
    <n v="1.91"/>
    <m/>
    <s v="*"/>
  </r>
  <r>
    <s v="Drug overdose death rates"/>
    <x v="4"/>
    <n v="4"/>
    <x v="1"/>
    <n v="2"/>
    <x v="5"/>
    <x v="5"/>
    <x v="38"/>
    <x v="38"/>
    <x v="3"/>
    <n v="4"/>
    <s v="85 years and over"/>
    <n v="1.91"/>
    <m/>
    <s v="*"/>
  </r>
  <r>
    <s v="Drug overdose death rates"/>
    <x v="4"/>
    <n v="4"/>
    <x v="1"/>
    <n v="2"/>
    <x v="5"/>
    <x v="5"/>
    <x v="38"/>
    <x v="38"/>
    <x v="4"/>
    <n v="5"/>
    <s v="85 years and over"/>
    <n v="1.91"/>
    <m/>
    <s v="*"/>
  </r>
  <r>
    <s v="Drug overdose death rates"/>
    <x v="4"/>
    <n v="4"/>
    <x v="1"/>
    <n v="2"/>
    <x v="5"/>
    <x v="5"/>
    <x v="38"/>
    <x v="38"/>
    <x v="5"/>
    <n v="6"/>
    <s v="85 years and over"/>
    <n v="1.91"/>
    <m/>
    <s v="*"/>
  </r>
  <r>
    <s v="Drug overdose death rates"/>
    <x v="4"/>
    <n v="4"/>
    <x v="1"/>
    <n v="2"/>
    <x v="5"/>
    <x v="5"/>
    <x v="38"/>
    <x v="38"/>
    <x v="6"/>
    <n v="7"/>
    <s v="85 years and over"/>
    <n v="1.91"/>
    <m/>
    <s v="*"/>
  </r>
  <r>
    <s v="Drug overdose death rates"/>
    <x v="4"/>
    <n v="4"/>
    <x v="1"/>
    <n v="2"/>
    <x v="5"/>
    <x v="5"/>
    <x v="38"/>
    <x v="38"/>
    <x v="7"/>
    <n v="8"/>
    <s v="85 years and over"/>
    <n v="1.91"/>
    <m/>
    <s v="*"/>
  </r>
  <r>
    <s v="Drug overdose death rates"/>
    <x v="4"/>
    <n v="4"/>
    <x v="1"/>
    <n v="2"/>
    <x v="5"/>
    <x v="5"/>
    <x v="38"/>
    <x v="38"/>
    <x v="8"/>
    <n v="9"/>
    <s v="85 years and over"/>
    <n v="1.91"/>
    <m/>
    <s v="*"/>
  </r>
  <r>
    <s v="Drug overdose death rates"/>
    <x v="4"/>
    <n v="4"/>
    <x v="1"/>
    <n v="2"/>
    <x v="5"/>
    <x v="5"/>
    <x v="38"/>
    <x v="38"/>
    <x v="9"/>
    <n v="10"/>
    <s v="85 years and over"/>
    <n v="1.91"/>
    <m/>
    <s v="*"/>
  </r>
  <r>
    <s v="Drug overdose death rates"/>
    <x v="4"/>
    <n v="4"/>
    <x v="1"/>
    <n v="2"/>
    <x v="5"/>
    <x v="5"/>
    <x v="38"/>
    <x v="38"/>
    <x v="10"/>
    <n v="11"/>
    <s v="85 years and over"/>
    <n v="1.91"/>
    <m/>
    <s v="*"/>
  </r>
  <r>
    <s v="Drug overdose death rates"/>
    <x v="4"/>
    <n v="4"/>
    <x v="1"/>
    <n v="2"/>
    <x v="5"/>
    <x v="5"/>
    <x v="38"/>
    <x v="38"/>
    <x v="11"/>
    <n v="12"/>
    <s v="85 years and over"/>
    <n v="1.91"/>
    <m/>
    <s v="*"/>
  </r>
  <r>
    <s v="Drug overdose death rates"/>
    <x v="4"/>
    <n v="4"/>
    <x v="1"/>
    <n v="2"/>
    <x v="5"/>
    <x v="5"/>
    <x v="38"/>
    <x v="38"/>
    <x v="12"/>
    <n v="13"/>
    <s v="85 years and over"/>
    <n v="1.91"/>
    <m/>
    <s v="*"/>
  </r>
  <r>
    <s v="Drug overdose death rates"/>
    <x v="4"/>
    <n v="4"/>
    <x v="1"/>
    <n v="2"/>
    <x v="5"/>
    <x v="5"/>
    <x v="38"/>
    <x v="38"/>
    <x v="13"/>
    <n v="14"/>
    <s v="85 years and over"/>
    <n v="1.91"/>
    <m/>
    <s v="*"/>
  </r>
  <r>
    <s v="Drug overdose death rates"/>
    <x v="4"/>
    <n v="4"/>
    <x v="1"/>
    <n v="2"/>
    <x v="5"/>
    <x v="5"/>
    <x v="38"/>
    <x v="38"/>
    <x v="14"/>
    <n v="15"/>
    <s v="85 years and over"/>
    <n v="1.91"/>
    <m/>
    <s v="*"/>
  </r>
  <r>
    <s v="Drug overdose death rates"/>
    <x v="4"/>
    <n v="4"/>
    <x v="1"/>
    <n v="2"/>
    <x v="5"/>
    <x v="5"/>
    <x v="38"/>
    <x v="38"/>
    <x v="15"/>
    <n v="16"/>
    <s v="85 years and over"/>
    <n v="1.91"/>
    <m/>
    <s v="*"/>
  </r>
  <r>
    <s v="Drug overdose death rates"/>
    <x v="4"/>
    <n v="4"/>
    <x v="1"/>
    <n v="2"/>
    <x v="5"/>
    <x v="5"/>
    <x v="38"/>
    <x v="38"/>
    <x v="16"/>
    <n v="17"/>
    <s v="85 years and over"/>
    <n v="1.91"/>
    <m/>
    <s v="*"/>
  </r>
  <r>
    <s v="Drug overdose death rates"/>
    <x v="4"/>
    <n v="4"/>
    <x v="1"/>
    <n v="2"/>
    <x v="5"/>
    <x v="5"/>
    <x v="38"/>
    <x v="38"/>
    <x v="17"/>
    <n v="18"/>
    <s v="85 years and over"/>
    <n v="1.91"/>
    <m/>
    <s v="*"/>
  </r>
  <r>
    <s v="Drug overdose death rates"/>
    <x v="4"/>
    <n v="4"/>
    <x v="1"/>
    <n v="2"/>
    <x v="5"/>
    <x v="5"/>
    <x v="38"/>
    <x v="38"/>
    <x v="18"/>
    <n v="19"/>
    <s v="85 years and over"/>
    <n v="1.91"/>
    <m/>
    <s v="*"/>
  </r>
  <r>
    <s v="Drug overdose death rates"/>
    <x v="4"/>
    <n v="4"/>
    <x v="1"/>
    <n v="2"/>
    <x v="5"/>
    <x v="5"/>
    <x v="39"/>
    <x v="39"/>
    <x v="0"/>
    <n v="1"/>
    <s v="Under 15 years"/>
    <n v="1.2"/>
    <m/>
    <s v="*"/>
  </r>
  <r>
    <s v="Drug overdose death rates"/>
    <x v="5"/>
    <n v="5"/>
    <x v="0"/>
    <n v="1"/>
    <x v="0"/>
    <x v="0"/>
    <x v="0"/>
    <x v="0"/>
    <x v="18"/>
    <n v="19"/>
    <s v="All ages"/>
    <n v="1.1000000000000001"/>
    <n v="4.9000000000000004"/>
    <m/>
  </r>
  <r>
    <s v="Drug overdose death rates"/>
    <x v="4"/>
    <n v="4"/>
    <x v="1"/>
    <n v="2"/>
    <x v="5"/>
    <x v="5"/>
    <x v="39"/>
    <x v="39"/>
    <x v="1"/>
    <n v="2"/>
    <s v="Under 15 years"/>
    <n v="1.2"/>
    <m/>
    <s v="*"/>
  </r>
  <r>
    <s v="Drug overdose death rates"/>
    <x v="4"/>
    <n v="4"/>
    <x v="1"/>
    <n v="2"/>
    <x v="5"/>
    <x v="5"/>
    <x v="39"/>
    <x v="39"/>
    <x v="2"/>
    <n v="3"/>
    <s v="Under 15 years"/>
    <n v="1.2"/>
    <m/>
    <s v="*"/>
  </r>
  <r>
    <s v="Drug overdose death rates"/>
    <x v="4"/>
    <n v="4"/>
    <x v="1"/>
    <n v="2"/>
    <x v="5"/>
    <x v="5"/>
    <x v="39"/>
    <x v="39"/>
    <x v="3"/>
    <n v="4"/>
    <s v="Under 15 years"/>
    <n v="1.2"/>
    <m/>
    <s v="*"/>
  </r>
  <r>
    <s v="Drug overdose death rates"/>
    <x v="4"/>
    <n v="4"/>
    <x v="1"/>
    <n v="2"/>
    <x v="5"/>
    <x v="5"/>
    <x v="39"/>
    <x v="39"/>
    <x v="4"/>
    <n v="5"/>
    <s v="Under 15 years"/>
    <n v="1.2"/>
    <m/>
    <s v="*"/>
  </r>
  <r>
    <s v="Drug overdose death rates"/>
    <x v="4"/>
    <n v="4"/>
    <x v="1"/>
    <n v="2"/>
    <x v="5"/>
    <x v="5"/>
    <x v="39"/>
    <x v="39"/>
    <x v="5"/>
    <n v="6"/>
    <s v="Under 15 years"/>
    <n v="1.2"/>
    <m/>
    <s v="*"/>
  </r>
  <r>
    <s v="Drug overdose death rates"/>
    <x v="4"/>
    <n v="4"/>
    <x v="1"/>
    <n v="2"/>
    <x v="5"/>
    <x v="5"/>
    <x v="39"/>
    <x v="39"/>
    <x v="6"/>
    <n v="7"/>
    <s v="Under 15 years"/>
    <n v="1.2"/>
    <m/>
    <s v="*"/>
  </r>
  <r>
    <s v="Drug overdose death rates"/>
    <x v="4"/>
    <n v="4"/>
    <x v="1"/>
    <n v="2"/>
    <x v="5"/>
    <x v="5"/>
    <x v="39"/>
    <x v="39"/>
    <x v="7"/>
    <n v="8"/>
    <s v="Under 15 years"/>
    <n v="1.2"/>
    <m/>
    <s v="*"/>
  </r>
  <r>
    <s v="Drug overdose death rates"/>
    <x v="4"/>
    <n v="4"/>
    <x v="1"/>
    <n v="2"/>
    <x v="5"/>
    <x v="5"/>
    <x v="39"/>
    <x v="39"/>
    <x v="8"/>
    <n v="9"/>
    <s v="Under 15 years"/>
    <n v="1.2"/>
    <m/>
    <s v="*"/>
  </r>
  <r>
    <s v="Drug overdose death rates"/>
    <x v="4"/>
    <n v="4"/>
    <x v="1"/>
    <n v="2"/>
    <x v="5"/>
    <x v="5"/>
    <x v="39"/>
    <x v="39"/>
    <x v="9"/>
    <n v="10"/>
    <s v="Under 15 years"/>
    <n v="1.2"/>
    <m/>
    <s v="*"/>
  </r>
  <r>
    <s v="Drug overdose death rates"/>
    <x v="4"/>
    <n v="4"/>
    <x v="1"/>
    <n v="2"/>
    <x v="5"/>
    <x v="5"/>
    <x v="39"/>
    <x v="39"/>
    <x v="10"/>
    <n v="11"/>
    <s v="Under 15 years"/>
    <n v="1.2"/>
    <m/>
    <s v="*"/>
  </r>
  <r>
    <s v="Drug overdose death rates"/>
    <x v="4"/>
    <n v="4"/>
    <x v="1"/>
    <n v="2"/>
    <x v="5"/>
    <x v="5"/>
    <x v="39"/>
    <x v="39"/>
    <x v="11"/>
    <n v="12"/>
    <s v="Under 15 years"/>
    <n v="1.2"/>
    <m/>
    <s v="*"/>
  </r>
  <r>
    <s v="Drug overdose death rates"/>
    <x v="4"/>
    <n v="4"/>
    <x v="1"/>
    <n v="2"/>
    <x v="5"/>
    <x v="5"/>
    <x v="39"/>
    <x v="39"/>
    <x v="12"/>
    <n v="13"/>
    <s v="Under 15 years"/>
    <n v="1.2"/>
    <m/>
    <s v="*"/>
  </r>
  <r>
    <s v="Drug overdose death rates"/>
    <x v="4"/>
    <n v="4"/>
    <x v="1"/>
    <n v="2"/>
    <x v="5"/>
    <x v="5"/>
    <x v="39"/>
    <x v="39"/>
    <x v="13"/>
    <n v="14"/>
    <s v="Under 15 years"/>
    <n v="1.2"/>
    <m/>
    <s v="*"/>
  </r>
  <r>
    <s v="Drug overdose death rates"/>
    <x v="4"/>
    <n v="4"/>
    <x v="1"/>
    <n v="2"/>
    <x v="5"/>
    <x v="5"/>
    <x v="39"/>
    <x v="39"/>
    <x v="14"/>
    <n v="15"/>
    <s v="Under 15 years"/>
    <n v="1.2"/>
    <m/>
    <s v="*"/>
  </r>
  <r>
    <s v="Drug overdose death rates"/>
    <x v="4"/>
    <n v="4"/>
    <x v="1"/>
    <n v="2"/>
    <x v="5"/>
    <x v="5"/>
    <x v="39"/>
    <x v="39"/>
    <x v="15"/>
    <n v="16"/>
    <s v="Under 15 years"/>
    <n v="1.2"/>
    <m/>
    <s v="*"/>
  </r>
  <r>
    <s v="Drug overdose death rates"/>
    <x v="4"/>
    <n v="4"/>
    <x v="1"/>
    <n v="2"/>
    <x v="5"/>
    <x v="5"/>
    <x v="39"/>
    <x v="39"/>
    <x v="16"/>
    <n v="17"/>
    <s v="Under 15 years"/>
    <n v="1.2"/>
    <m/>
    <s v="*"/>
  </r>
  <r>
    <s v="Drug overdose death rates"/>
    <x v="4"/>
    <n v="4"/>
    <x v="1"/>
    <n v="2"/>
    <x v="5"/>
    <x v="5"/>
    <x v="39"/>
    <x v="39"/>
    <x v="17"/>
    <n v="18"/>
    <s v="Under 15 years"/>
    <n v="1.2"/>
    <m/>
    <s v="*"/>
  </r>
  <r>
    <s v="Drug overdose death rates"/>
    <x v="4"/>
    <n v="4"/>
    <x v="1"/>
    <n v="2"/>
    <x v="5"/>
    <x v="5"/>
    <x v="39"/>
    <x v="39"/>
    <x v="18"/>
    <n v="19"/>
    <s v="Under 15 years"/>
    <n v="1.2"/>
    <m/>
    <s v="*"/>
  </r>
  <r>
    <s v="Drug overdose death rates"/>
    <x v="4"/>
    <n v="4"/>
    <x v="1"/>
    <n v="2"/>
    <x v="5"/>
    <x v="5"/>
    <x v="40"/>
    <x v="40"/>
    <x v="0"/>
    <n v="1"/>
    <s v="15-24 years"/>
    <n v="1.3"/>
    <m/>
    <s v="*"/>
  </r>
  <r>
    <s v="Drug overdose death rates"/>
    <x v="4"/>
    <n v="4"/>
    <x v="1"/>
    <n v="2"/>
    <x v="5"/>
    <x v="5"/>
    <x v="40"/>
    <x v="40"/>
    <x v="1"/>
    <n v="2"/>
    <s v="15-24 years"/>
    <n v="1.3"/>
    <m/>
    <s v="*"/>
  </r>
  <r>
    <s v="Drug overdose death rates"/>
    <x v="4"/>
    <n v="4"/>
    <x v="1"/>
    <n v="2"/>
    <x v="5"/>
    <x v="5"/>
    <x v="40"/>
    <x v="40"/>
    <x v="2"/>
    <n v="3"/>
    <s v="15-24 years"/>
    <n v="1.3"/>
    <m/>
    <s v="*"/>
  </r>
  <r>
    <s v="Drug overdose death rates"/>
    <x v="4"/>
    <n v="4"/>
    <x v="1"/>
    <n v="2"/>
    <x v="5"/>
    <x v="5"/>
    <x v="40"/>
    <x v="40"/>
    <x v="3"/>
    <n v="4"/>
    <s v="15-24 years"/>
    <n v="1.3"/>
    <n v="0.1"/>
    <m/>
  </r>
  <r>
    <s v="Drug overdose death rates"/>
    <x v="4"/>
    <n v="4"/>
    <x v="1"/>
    <n v="2"/>
    <x v="5"/>
    <x v="5"/>
    <x v="40"/>
    <x v="40"/>
    <x v="4"/>
    <n v="5"/>
    <s v="15-24 years"/>
    <n v="1.3"/>
    <n v="0.2"/>
    <m/>
  </r>
  <r>
    <s v="Drug overdose death rates"/>
    <x v="4"/>
    <n v="4"/>
    <x v="1"/>
    <n v="2"/>
    <x v="5"/>
    <x v="5"/>
    <x v="40"/>
    <x v="40"/>
    <x v="5"/>
    <n v="6"/>
    <s v="15-24 years"/>
    <n v="1.3"/>
    <n v="0.1"/>
    <m/>
  </r>
  <r>
    <s v="Drug overdose death rates"/>
    <x v="4"/>
    <n v="4"/>
    <x v="1"/>
    <n v="2"/>
    <x v="5"/>
    <x v="5"/>
    <x v="40"/>
    <x v="40"/>
    <x v="6"/>
    <n v="7"/>
    <s v="15-24 years"/>
    <n v="1.3"/>
    <n v="0.1"/>
    <m/>
  </r>
  <r>
    <s v="Drug overdose death rates"/>
    <x v="4"/>
    <n v="4"/>
    <x v="1"/>
    <n v="2"/>
    <x v="5"/>
    <x v="5"/>
    <x v="40"/>
    <x v="40"/>
    <x v="7"/>
    <n v="8"/>
    <s v="15-24 years"/>
    <n v="1.3"/>
    <n v="0.3"/>
    <m/>
  </r>
  <r>
    <s v="Drug overdose death rates"/>
    <x v="4"/>
    <n v="4"/>
    <x v="1"/>
    <n v="2"/>
    <x v="5"/>
    <x v="5"/>
    <x v="40"/>
    <x v="40"/>
    <x v="8"/>
    <n v="9"/>
    <s v="15-24 years"/>
    <n v="1.3"/>
    <n v="0.2"/>
    <m/>
  </r>
  <r>
    <s v="Drug overdose death rates"/>
    <x v="4"/>
    <n v="4"/>
    <x v="1"/>
    <n v="2"/>
    <x v="5"/>
    <x v="5"/>
    <x v="40"/>
    <x v="40"/>
    <x v="9"/>
    <n v="10"/>
    <s v="15-24 years"/>
    <n v="1.3"/>
    <n v="0.2"/>
    <m/>
  </r>
  <r>
    <s v="Drug overdose death rates"/>
    <x v="4"/>
    <n v="4"/>
    <x v="1"/>
    <n v="2"/>
    <x v="5"/>
    <x v="5"/>
    <x v="40"/>
    <x v="40"/>
    <x v="10"/>
    <n v="11"/>
    <s v="15-24 years"/>
    <n v="1.3"/>
    <n v="0.2"/>
    <m/>
  </r>
  <r>
    <s v="Drug overdose death rates"/>
    <x v="4"/>
    <n v="4"/>
    <x v="1"/>
    <n v="2"/>
    <x v="5"/>
    <x v="5"/>
    <x v="40"/>
    <x v="40"/>
    <x v="11"/>
    <n v="12"/>
    <s v="15-24 years"/>
    <n v="1.3"/>
    <n v="0.4"/>
    <m/>
  </r>
  <r>
    <s v="Drug overdose death rates"/>
    <x v="4"/>
    <n v="4"/>
    <x v="1"/>
    <n v="2"/>
    <x v="5"/>
    <x v="5"/>
    <x v="40"/>
    <x v="40"/>
    <x v="12"/>
    <n v="13"/>
    <s v="15-24 years"/>
    <n v="1.3"/>
    <n v="0.3"/>
    <m/>
  </r>
  <r>
    <s v="Drug overdose death rates"/>
    <x v="4"/>
    <n v="4"/>
    <x v="1"/>
    <n v="2"/>
    <x v="5"/>
    <x v="5"/>
    <x v="40"/>
    <x v="40"/>
    <x v="13"/>
    <n v="14"/>
    <s v="15-24 years"/>
    <n v="1.3"/>
    <n v="0.2"/>
    <m/>
  </r>
  <r>
    <s v="Drug overdose death rates"/>
    <x v="4"/>
    <n v="4"/>
    <x v="1"/>
    <n v="2"/>
    <x v="5"/>
    <x v="5"/>
    <x v="40"/>
    <x v="40"/>
    <x v="14"/>
    <n v="15"/>
    <s v="15-24 years"/>
    <n v="1.3"/>
    <n v="0.3"/>
    <m/>
  </r>
  <r>
    <s v="Drug overdose death rates"/>
    <x v="4"/>
    <n v="4"/>
    <x v="1"/>
    <n v="2"/>
    <x v="5"/>
    <x v="5"/>
    <x v="40"/>
    <x v="40"/>
    <x v="15"/>
    <n v="16"/>
    <s v="15-24 years"/>
    <n v="1.3"/>
    <n v="0.6"/>
    <m/>
  </r>
  <r>
    <s v="Drug overdose death rates"/>
    <x v="4"/>
    <n v="4"/>
    <x v="1"/>
    <n v="2"/>
    <x v="5"/>
    <x v="5"/>
    <x v="40"/>
    <x v="40"/>
    <x v="16"/>
    <n v="17"/>
    <s v="15-24 years"/>
    <n v="1.3"/>
    <n v="1.3"/>
    <m/>
  </r>
  <r>
    <s v="Drug overdose death rates"/>
    <x v="4"/>
    <n v="4"/>
    <x v="1"/>
    <n v="2"/>
    <x v="5"/>
    <x v="5"/>
    <x v="40"/>
    <x v="40"/>
    <x v="17"/>
    <n v="18"/>
    <s v="15-24 years"/>
    <n v="1.3"/>
    <n v="2.5"/>
    <m/>
  </r>
  <r>
    <s v="Drug overdose death rates"/>
    <x v="4"/>
    <n v="4"/>
    <x v="1"/>
    <n v="2"/>
    <x v="5"/>
    <x v="5"/>
    <x v="40"/>
    <x v="40"/>
    <x v="18"/>
    <n v="19"/>
    <s v="15-24 years"/>
    <n v="1.3"/>
    <n v="3.7"/>
    <m/>
  </r>
  <r>
    <s v="Drug overdose death rates"/>
    <x v="4"/>
    <n v="4"/>
    <x v="1"/>
    <n v="2"/>
    <x v="5"/>
    <x v="5"/>
    <x v="41"/>
    <x v="41"/>
    <x v="0"/>
    <n v="1"/>
    <s v="25-34 years"/>
    <n v="1.4"/>
    <n v="0.2"/>
    <m/>
  </r>
  <r>
    <s v="Drug overdose death rates"/>
    <x v="4"/>
    <n v="4"/>
    <x v="1"/>
    <n v="2"/>
    <x v="5"/>
    <x v="5"/>
    <x v="41"/>
    <x v="41"/>
    <x v="1"/>
    <n v="2"/>
    <s v="25-34 years"/>
    <n v="1.4"/>
    <n v="0.2"/>
    <m/>
  </r>
  <r>
    <s v="Drug overdose death rates"/>
    <x v="4"/>
    <n v="4"/>
    <x v="1"/>
    <n v="2"/>
    <x v="5"/>
    <x v="5"/>
    <x v="41"/>
    <x v="41"/>
    <x v="2"/>
    <n v="3"/>
    <s v="25-34 years"/>
    <n v="1.4"/>
    <n v="0.3"/>
    <m/>
  </r>
  <r>
    <s v="Drug overdose death rates"/>
    <x v="4"/>
    <n v="4"/>
    <x v="1"/>
    <n v="2"/>
    <x v="5"/>
    <x v="5"/>
    <x v="41"/>
    <x v="41"/>
    <x v="3"/>
    <n v="4"/>
    <s v="25-34 years"/>
    <n v="1.4"/>
    <n v="0.4"/>
    <m/>
  </r>
  <r>
    <s v="Drug overdose death rates"/>
    <x v="4"/>
    <n v="4"/>
    <x v="1"/>
    <n v="2"/>
    <x v="5"/>
    <x v="5"/>
    <x v="41"/>
    <x v="41"/>
    <x v="4"/>
    <n v="5"/>
    <s v="25-34 years"/>
    <n v="1.4"/>
    <n v="0.4"/>
    <m/>
  </r>
  <r>
    <s v="Drug overdose death rates"/>
    <x v="4"/>
    <n v="4"/>
    <x v="1"/>
    <n v="2"/>
    <x v="5"/>
    <x v="5"/>
    <x v="41"/>
    <x v="41"/>
    <x v="5"/>
    <n v="6"/>
    <s v="25-34 years"/>
    <n v="1.4"/>
    <n v="0.5"/>
    <m/>
  </r>
  <r>
    <s v="Drug overdose death rates"/>
    <x v="4"/>
    <n v="4"/>
    <x v="1"/>
    <n v="2"/>
    <x v="5"/>
    <x v="5"/>
    <x v="41"/>
    <x v="41"/>
    <x v="6"/>
    <n v="7"/>
    <s v="25-34 years"/>
    <n v="1.4"/>
    <n v="0.6"/>
    <m/>
  </r>
  <r>
    <s v="Drug overdose death rates"/>
    <x v="4"/>
    <n v="4"/>
    <x v="1"/>
    <n v="2"/>
    <x v="5"/>
    <x v="5"/>
    <x v="41"/>
    <x v="41"/>
    <x v="7"/>
    <n v="8"/>
    <s v="25-34 years"/>
    <n v="1.4"/>
    <n v="0.7"/>
    <m/>
  </r>
  <r>
    <s v="Drug overdose death rates"/>
    <x v="4"/>
    <n v="4"/>
    <x v="1"/>
    <n v="2"/>
    <x v="5"/>
    <x v="5"/>
    <x v="41"/>
    <x v="41"/>
    <x v="8"/>
    <n v="9"/>
    <s v="25-34 years"/>
    <n v="1.4"/>
    <n v="0.7"/>
    <m/>
  </r>
  <r>
    <s v="Drug overdose death rates"/>
    <x v="4"/>
    <n v="4"/>
    <x v="1"/>
    <n v="2"/>
    <x v="5"/>
    <x v="5"/>
    <x v="41"/>
    <x v="41"/>
    <x v="9"/>
    <n v="10"/>
    <s v="25-34 years"/>
    <n v="1.4"/>
    <n v="0.7"/>
    <m/>
  </r>
  <r>
    <s v="Drug overdose death rates"/>
    <x v="4"/>
    <n v="4"/>
    <x v="1"/>
    <n v="2"/>
    <x v="5"/>
    <x v="5"/>
    <x v="41"/>
    <x v="41"/>
    <x v="10"/>
    <n v="11"/>
    <s v="25-34 years"/>
    <n v="1.4"/>
    <n v="0.9"/>
    <m/>
  </r>
  <r>
    <s v="Drug overdose death rates"/>
    <x v="4"/>
    <n v="4"/>
    <x v="1"/>
    <n v="2"/>
    <x v="5"/>
    <x v="5"/>
    <x v="41"/>
    <x v="41"/>
    <x v="11"/>
    <n v="12"/>
    <s v="25-34 years"/>
    <n v="1.4"/>
    <n v="1"/>
    <m/>
  </r>
  <r>
    <s v="Drug overdose death rates"/>
    <x v="4"/>
    <n v="4"/>
    <x v="1"/>
    <n v="2"/>
    <x v="5"/>
    <x v="5"/>
    <x v="41"/>
    <x v="41"/>
    <x v="12"/>
    <n v="13"/>
    <s v="25-34 years"/>
    <n v="1.4"/>
    <n v="0.9"/>
    <m/>
  </r>
  <r>
    <s v="Drug overdose death rates"/>
    <x v="4"/>
    <n v="4"/>
    <x v="1"/>
    <n v="2"/>
    <x v="5"/>
    <x v="5"/>
    <x v="41"/>
    <x v="41"/>
    <x v="13"/>
    <n v="14"/>
    <s v="25-34 years"/>
    <n v="1.4"/>
    <n v="1"/>
    <m/>
  </r>
  <r>
    <s v="Drug overdose death rates"/>
    <x v="4"/>
    <n v="4"/>
    <x v="1"/>
    <n v="2"/>
    <x v="5"/>
    <x v="5"/>
    <x v="41"/>
    <x v="41"/>
    <x v="14"/>
    <n v="15"/>
    <s v="25-34 years"/>
    <n v="1.4"/>
    <n v="1"/>
    <m/>
  </r>
  <r>
    <s v="Drug overdose death rates"/>
    <x v="4"/>
    <n v="4"/>
    <x v="1"/>
    <n v="2"/>
    <x v="5"/>
    <x v="5"/>
    <x v="41"/>
    <x v="41"/>
    <x v="15"/>
    <n v="16"/>
    <s v="25-34 years"/>
    <n v="1.4"/>
    <n v="1.9"/>
    <m/>
  </r>
  <r>
    <s v="Drug overdose death rates"/>
    <x v="4"/>
    <n v="4"/>
    <x v="1"/>
    <n v="2"/>
    <x v="5"/>
    <x v="5"/>
    <x v="41"/>
    <x v="41"/>
    <x v="16"/>
    <n v="17"/>
    <s v="25-34 years"/>
    <n v="1.4"/>
    <n v="3.3"/>
    <m/>
  </r>
  <r>
    <s v="Drug overdose death rates"/>
    <x v="4"/>
    <n v="4"/>
    <x v="1"/>
    <n v="2"/>
    <x v="5"/>
    <x v="5"/>
    <x v="41"/>
    <x v="41"/>
    <x v="17"/>
    <n v="18"/>
    <s v="25-34 years"/>
    <n v="1.4"/>
    <n v="7.1"/>
    <m/>
  </r>
  <r>
    <s v="Drug overdose death rates"/>
    <x v="4"/>
    <n v="4"/>
    <x v="1"/>
    <n v="2"/>
    <x v="5"/>
    <x v="5"/>
    <x v="41"/>
    <x v="41"/>
    <x v="18"/>
    <n v="19"/>
    <s v="25-34 years"/>
    <n v="1.4"/>
    <n v="10.3"/>
    <m/>
  </r>
  <r>
    <s v="Drug overdose death rates"/>
    <x v="4"/>
    <n v="4"/>
    <x v="1"/>
    <n v="2"/>
    <x v="5"/>
    <x v="5"/>
    <x v="42"/>
    <x v="42"/>
    <x v="0"/>
    <n v="1"/>
    <s v="35-44 years"/>
    <n v="1.5"/>
    <n v="0.5"/>
    <m/>
  </r>
  <r>
    <s v="Drug overdose death rates"/>
    <x v="4"/>
    <n v="4"/>
    <x v="1"/>
    <n v="2"/>
    <x v="5"/>
    <x v="5"/>
    <x v="42"/>
    <x v="42"/>
    <x v="1"/>
    <n v="2"/>
    <s v="35-44 years"/>
    <n v="1.5"/>
    <n v="0.6"/>
    <m/>
  </r>
  <r>
    <s v="Drug overdose death rates"/>
    <x v="4"/>
    <n v="4"/>
    <x v="1"/>
    <n v="2"/>
    <x v="5"/>
    <x v="5"/>
    <x v="42"/>
    <x v="42"/>
    <x v="2"/>
    <n v="3"/>
    <s v="35-44 years"/>
    <n v="1.5"/>
    <n v="0.7"/>
    <m/>
  </r>
  <r>
    <s v="Drug overdose death rates"/>
    <x v="4"/>
    <n v="4"/>
    <x v="1"/>
    <n v="2"/>
    <x v="5"/>
    <x v="5"/>
    <x v="42"/>
    <x v="42"/>
    <x v="3"/>
    <n v="4"/>
    <s v="35-44 years"/>
    <n v="1.5"/>
    <n v="0.9"/>
    <m/>
  </r>
  <r>
    <s v="Drug overdose death rates"/>
    <x v="4"/>
    <n v="4"/>
    <x v="1"/>
    <n v="2"/>
    <x v="5"/>
    <x v="5"/>
    <x v="42"/>
    <x v="42"/>
    <x v="4"/>
    <n v="5"/>
    <s v="35-44 years"/>
    <n v="1.5"/>
    <n v="1"/>
    <m/>
  </r>
  <r>
    <s v="Drug overdose death rates"/>
    <x v="4"/>
    <n v="4"/>
    <x v="1"/>
    <n v="2"/>
    <x v="5"/>
    <x v="5"/>
    <x v="42"/>
    <x v="42"/>
    <x v="5"/>
    <n v="6"/>
    <s v="35-44 years"/>
    <n v="1.5"/>
    <n v="1.1000000000000001"/>
    <m/>
  </r>
  <r>
    <s v="Drug overdose death rates"/>
    <x v="4"/>
    <n v="4"/>
    <x v="1"/>
    <n v="2"/>
    <x v="5"/>
    <x v="5"/>
    <x v="42"/>
    <x v="42"/>
    <x v="6"/>
    <n v="7"/>
    <s v="35-44 years"/>
    <n v="1.5"/>
    <n v="1.1000000000000001"/>
    <m/>
  </r>
  <r>
    <s v="Drug overdose death rates"/>
    <x v="4"/>
    <n v="4"/>
    <x v="1"/>
    <n v="2"/>
    <x v="5"/>
    <x v="5"/>
    <x v="42"/>
    <x v="42"/>
    <x v="7"/>
    <n v="8"/>
    <s v="35-44 years"/>
    <n v="1.5"/>
    <n v="1.3"/>
    <m/>
  </r>
  <r>
    <s v="Drug overdose death rates"/>
    <x v="4"/>
    <n v="4"/>
    <x v="1"/>
    <n v="2"/>
    <x v="5"/>
    <x v="5"/>
    <x v="42"/>
    <x v="42"/>
    <x v="8"/>
    <n v="9"/>
    <s v="35-44 years"/>
    <n v="1.5"/>
    <n v="1.2"/>
    <m/>
  </r>
  <r>
    <s v="Drug overdose death rates"/>
    <x v="4"/>
    <n v="4"/>
    <x v="1"/>
    <n v="2"/>
    <x v="5"/>
    <x v="5"/>
    <x v="42"/>
    <x v="42"/>
    <x v="9"/>
    <n v="10"/>
    <s v="35-44 years"/>
    <n v="1.5"/>
    <n v="1.3"/>
    <m/>
  </r>
  <r>
    <s v="Drug overdose death rates"/>
    <x v="4"/>
    <n v="4"/>
    <x v="1"/>
    <n v="2"/>
    <x v="5"/>
    <x v="5"/>
    <x v="42"/>
    <x v="42"/>
    <x v="10"/>
    <n v="11"/>
    <s v="35-44 years"/>
    <n v="1.5"/>
    <n v="1.5"/>
    <m/>
  </r>
  <r>
    <s v="Drug overdose death rates"/>
    <x v="4"/>
    <n v="4"/>
    <x v="1"/>
    <n v="2"/>
    <x v="5"/>
    <x v="5"/>
    <x v="42"/>
    <x v="42"/>
    <x v="11"/>
    <n v="12"/>
    <s v="35-44 years"/>
    <n v="1.5"/>
    <n v="1.5"/>
    <m/>
  </r>
  <r>
    <s v="Drug overdose death rates"/>
    <x v="4"/>
    <n v="4"/>
    <x v="1"/>
    <n v="2"/>
    <x v="5"/>
    <x v="5"/>
    <x v="42"/>
    <x v="42"/>
    <x v="12"/>
    <n v="13"/>
    <s v="35-44 years"/>
    <n v="1.5"/>
    <n v="1.4"/>
    <m/>
  </r>
  <r>
    <s v="Drug overdose death rates"/>
    <x v="4"/>
    <n v="4"/>
    <x v="1"/>
    <n v="2"/>
    <x v="5"/>
    <x v="5"/>
    <x v="42"/>
    <x v="42"/>
    <x v="13"/>
    <n v="14"/>
    <s v="35-44 years"/>
    <n v="1.5"/>
    <n v="1.1000000000000001"/>
    <m/>
  </r>
  <r>
    <s v="Drug overdose death rates"/>
    <x v="4"/>
    <n v="4"/>
    <x v="1"/>
    <n v="2"/>
    <x v="5"/>
    <x v="5"/>
    <x v="42"/>
    <x v="42"/>
    <x v="14"/>
    <n v="15"/>
    <s v="35-44 years"/>
    <n v="1.5"/>
    <n v="1.4"/>
    <m/>
  </r>
  <r>
    <s v="Drug overdose death rates"/>
    <x v="4"/>
    <n v="4"/>
    <x v="1"/>
    <n v="2"/>
    <x v="5"/>
    <x v="5"/>
    <x v="42"/>
    <x v="42"/>
    <x v="15"/>
    <n v="16"/>
    <s v="35-44 years"/>
    <n v="1.5"/>
    <n v="2.2999999999999998"/>
    <m/>
  </r>
  <r>
    <s v="Drug overdose death rates"/>
    <x v="4"/>
    <n v="4"/>
    <x v="1"/>
    <n v="2"/>
    <x v="5"/>
    <x v="5"/>
    <x v="42"/>
    <x v="42"/>
    <x v="16"/>
    <n v="17"/>
    <s v="35-44 years"/>
    <n v="1.5"/>
    <n v="3.4"/>
    <m/>
  </r>
  <r>
    <s v="Drug overdose death rates"/>
    <x v="4"/>
    <n v="4"/>
    <x v="1"/>
    <n v="2"/>
    <x v="5"/>
    <x v="5"/>
    <x v="42"/>
    <x v="42"/>
    <x v="17"/>
    <n v="18"/>
    <s v="35-44 years"/>
    <n v="1.5"/>
    <n v="6.5"/>
    <m/>
  </r>
  <r>
    <s v="Drug overdose death rates"/>
    <x v="4"/>
    <n v="4"/>
    <x v="1"/>
    <n v="2"/>
    <x v="5"/>
    <x v="5"/>
    <x v="42"/>
    <x v="42"/>
    <x v="18"/>
    <n v="19"/>
    <s v="35-44 years"/>
    <n v="1.5"/>
    <n v="9.3000000000000007"/>
    <m/>
  </r>
  <r>
    <s v="Drug overdose death rates"/>
    <x v="4"/>
    <n v="4"/>
    <x v="1"/>
    <n v="2"/>
    <x v="5"/>
    <x v="5"/>
    <x v="43"/>
    <x v="43"/>
    <x v="0"/>
    <n v="1"/>
    <s v="45-54 years"/>
    <n v="1.6"/>
    <n v="0.5"/>
    <m/>
  </r>
  <r>
    <s v="Drug overdose death rates"/>
    <x v="4"/>
    <n v="4"/>
    <x v="1"/>
    <n v="2"/>
    <x v="5"/>
    <x v="5"/>
    <x v="43"/>
    <x v="43"/>
    <x v="1"/>
    <n v="2"/>
    <s v="45-54 years"/>
    <n v="1.6"/>
    <n v="0.6"/>
    <m/>
  </r>
  <r>
    <s v="Drug overdose death rates"/>
    <x v="4"/>
    <n v="4"/>
    <x v="1"/>
    <n v="2"/>
    <x v="5"/>
    <x v="5"/>
    <x v="43"/>
    <x v="43"/>
    <x v="2"/>
    <n v="3"/>
    <s v="45-54 years"/>
    <n v="1.6"/>
    <n v="0.7"/>
    <m/>
  </r>
  <r>
    <s v="Drug overdose death rates"/>
    <x v="4"/>
    <n v="4"/>
    <x v="1"/>
    <n v="2"/>
    <x v="5"/>
    <x v="5"/>
    <x v="43"/>
    <x v="43"/>
    <x v="3"/>
    <n v="4"/>
    <s v="45-54 years"/>
    <n v="1.6"/>
    <n v="0.9"/>
    <m/>
  </r>
  <r>
    <s v="Drug overdose death rates"/>
    <x v="4"/>
    <n v="4"/>
    <x v="1"/>
    <n v="2"/>
    <x v="5"/>
    <x v="5"/>
    <x v="43"/>
    <x v="43"/>
    <x v="4"/>
    <n v="5"/>
    <s v="45-54 years"/>
    <n v="1.6"/>
    <n v="1"/>
    <m/>
  </r>
  <r>
    <s v="Drug overdose death rates"/>
    <x v="4"/>
    <n v="4"/>
    <x v="1"/>
    <n v="2"/>
    <x v="5"/>
    <x v="5"/>
    <x v="43"/>
    <x v="43"/>
    <x v="5"/>
    <n v="6"/>
    <s v="45-54 years"/>
    <n v="1.6"/>
    <n v="1.4"/>
    <m/>
  </r>
  <r>
    <s v="Drug overdose death rates"/>
    <x v="4"/>
    <n v="4"/>
    <x v="1"/>
    <n v="2"/>
    <x v="5"/>
    <x v="5"/>
    <x v="43"/>
    <x v="43"/>
    <x v="6"/>
    <n v="7"/>
    <s v="45-54 years"/>
    <n v="1.6"/>
    <n v="1.3"/>
    <m/>
  </r>
  <r>
    <s v="Drug overdose death rates"/>
    <x v="4"/>
    <n v="4"/>
    <x v="1"/>
    <n v="2"/>
    <x v="5"/>
    <x v="5"/>
    <x v="43"/>
    <x v="43"/>
    <x v="7"/>
    <n v="8"/>
    <s v="45-54 years"/>
    <n v="1.6"/>
    <n v="1.7"/>
    <m/>
  </r>
  <r>
    <s v="Drug overdose death rates"/>
    <x v="4"/>
    <n v="4"/>
    <x v="1"/>
    <n v="2"/>
    <x v="5"/>
    <x v="5"/>
    <x v="43"/>
    <x v="43"/>
    <x v="8"/>
    <n v="9"/>
    <s v="45-54 years"/>
    <n v="1.6"/>
    <n v="1.8"/>
    <m/>
  </r>
  <r>
    <s v="Drug overdose death rates"/>
    <x v="4"/>
    <n v="4"/>
    <x v="1"/>
    <n v="2"/>
    <x v="5"/>
    <x v="5"/>
    <x v="43"/>
    <x v="43"/>
    <x v="9"/>
    <n v="10"/>
    <s v="45-54 years"/>
    <n v="1.6"/>
    <n v="1.7"/>
    <m/>
  </r>
  <r>
    <s v="Drug overdose death rates"/>
    <x v="4"/>
    <n v="4"/>
    <x v="1"/>
    <n v="2"/>
    <x v="5"/>
    <x v="5"/>
    <x v="43"/>
    <x v="43"/>
    <x v="10"/>
    <n v="11"/>
    <s v="45-54 years"/>
    <n v="1.6"/>
    <n v="2.2999999999999998"/>
    <m/>
  </r>
  <r>
    <s v="Drug overdose death rates"/>
    <x v="4"/>
    <n v="4"/>
    <x v="1"/>
    <n v="2"/>
    <x v="5"/>
    <x v="5"/>
    <x v="43"/>
    <x v="43"/>
    <x v="11"/>
    <n v="12"/>
    <s v="45-54 years"/>
    <n v="1.6"/>
    <n v="2.2000000000000002"/>
    <m/>
  </r>
  <r>
    <s v="Drug overdose death rates"/>
    <x v="4"/>
    <n v="4"/>
    <x v="1"/>
    <n v="2"/>
    <x v="5"/>
    <x v="5"/>
    <x v="43"/>
    <x v="43"/>
    <x v="12"/>
    <n v="13"/>
    <s v="45-54 years"/>
    <n v="1.6"/>
    <n v="1.9"/>
    <m/>
  </r>
  <r>
    <s v="Drug overdose death rates"/>
    <x v="4"/>
    <n v="4"/>
    <x v="1"/>
    <n v="2"/>
    <x v="5"/>
    <x v="5"/>
    <x v="43"/>
    <x v="43"/>
    <x v="13"/>
    <n v="14"/>
    <s v="45-54 years"/>
    <n v="1.6"/>
    <n v="1.9"/>
    <m/>
  </r>
  <r>
    <s v="Drug overdose death rates"/>
    <x v="4"/>
    <n v="4"/>
    <x v="1"/>
    <n v="2"/>
    <x v="5"/>
    <x v="5"/>
    <x v="43"/>
    <x v="43"/>
    <x v="14"/>
    <n v="15"/>
    <s v="45-54 years"/>
    <n v="1.6"/>
    <n v="2.2000000000000002"/>
    <m/>
  </r>
  <r>
    <s v="Drug overdose death rates"/>
    <x v="4"/>
    <n v="4"/>
    <x v="1"/>
    <n v="2"/>
    <x v="5"/>
    <x v="5"/>
    <x v="43"/>
    <x v="43"/>
    <x v="15"/>
    <n v="16"/>
    <s v="45-54 years"/>
    <n v="1.6"/>
    <n v="2.6"/>
    <m/>
  </r>
  <r>
    <s v="Drug overdose death rates"/>
    <x v="4"/>
    <n v="4"/>
    <x v="1"/>
    <n v="2"/>
    <x v="5"/>
    <x v="5"/>
    <x v="43"/>
    <x v="43"/>
    <x v="16"/>
    <n v="17"/>
    <s v="45-54 years"/>
    <n v="1.6"/>
    <n v="3.4"/>
    <m/>
  </r>
  <r>
    <s v="Drug overdose death rates"/>
    <x v="4"/>
    <n v="4"/>
    <x v="1"/>
    <n v="2"/>
    <x v="5"/>
    <x v="5"/>
    <x v="43"/>
    <x v="43"/>
    <x v="17"/>
    <n v="18"/>
    <s v="45-54 years"/>
    <n v="1.6"/>
    <n v="5.8"/>
    <m/>
  </r>
  <r>
    <s v="Drug overdose death rates"/>
    <x v="4"/>
    <n v="4"/>
    <x v="1"/>
    <n v="2"/>
    <x v="5"/>
    <x v="5"/>
    <x v="43"/>
    <x v="43"/>
    <x v="18"/>
    <n v="19"/>
    <s v="45-54 years"/>
    <n v="1.6"/>
    <n v="7.8"/>
    <m/>
  </r>
  <r>
    <s v="Drug overdose death rates"/>
    <x v="4"/>
    <n v="4"/>
    <x v="1"/>
    <n v="2"/>
    <x v="5"/>
    <x v="5"/>
    <x v="44"/>
    <x v="44"/>
    <x v="0"/>
    <n v="1"/>
    <s v="55-64 years"/>
    <n v="1.7"/>
    <n v="0.3"/>
    <m/>
  </r>
  <r>
    <s v="Drug overdose death rates"/>
    <x v="4"/>
    <n v="4"/>
    <x v="1"/>
    <n v="2"/>
    <x v="5"/>
    <x v="5"/>
    <x v="44"/>
    <x v="44"/>
    <x v="1"/>
    <n v="2"/>
    <s v="55-64 years"/>
    <n v="1.7"/>
    <n v="0.4"/>
    <m/>
  </r>
  <r>
    <s v="Drug overdose death rates"/>
    <x v="4"/>
    <n v="4"/>
    <x v="1"/>
    <n v="2"/>
    <x v="5"/>
    <x v="5"/>
    <x v="44"/>
    <x v="44"/>
    <x v="2"/>
    <n v="3"/>
    <s v="55-64 years"/>
    <n v="1.7"/>
    <n v="0.4"/>
    <m/>
  </r>
  <r>
    <s v="Drug overdose death rates"/>
    <x v="4"/>
    <n v="4"/>
    <x v="1"/>
    <n v="2"/>
    <x v="5"/>
    <x v="5"/>
    <x v="44"/>
    <x v="44"/>
    <x v="3"/>
    <n v="4"/>
    <s v="55-64 years"/>
    <n v="1.7"/>
    <n v="0.5"/>
    <m/>
  </r>
  <r>
    <s v="Drug overdose death rates"/>
    <x v="4"/>
    <n v="4"/>
    <x v="1"/>
    <n v="2"/>
    <x v="5"/>
    <x v="5"/>
    <x v="44"/>
    <x v="44"/>
    <x v="4"/>
    <n v="5"/>
    <s v="55-64 years"/>
    <n v="1.7"/>
    <n v="0.4"/>
    <m/>
  </r>
  <r>
    <s v="Drug overdose death rates"/>
    <x v="4"/>
    <n v="4"/>
    <x v="1"/>
    <n v="2"/>
    <x v="5"/>
    <x v="5"/>
    <x v="44"/>
    <x v="44"/>
    <x v="5"/>
    <n v="6"/>
    <s v="55-64 years"/>
    <n v="1.7"/>
    <n v="0.6"/>
    <m/>
  </r>
  <r>
    <s v="Drug overdose death rates"/>
    <x v="4"/>
    <n v="4"/>
    <x v="1"/>
    <n v="2"/>
    <x v="5"/>
    <x v="5"/>
    <x v="44"/>
    <x v="44"/>
    <x v="6"/>
    <n v="7"/>
    <s v="55-64 years"/>
    <n v="1.7"/>
    <n v="0.6"/>
    <m/>
  </r>
  <r>
    <s v="Drug overdose death rates"/>
    <x v="4"/>
    <n v="4"/>
    <x v="1"/>
    <n v="2"/>
    <x v="5"/>
    <x v="5"/>
    <x v="44"/>
    <x v="44"/>
    <x v="7"/>
    <n v="8"/>
    <s v="55-64 years"/>
    <n v="1.7"/>
    <n v="0.8"/>
    <m/>
  </r>
  <r>
    <s v="Drug overdose death rates"/>
    <x v="4"/>
    <n v="4"/>
    <x v="1"/>
    <n v="2"/>
    <x v="5"/>
    <x v="5"/>
    <x v="44"/>
    <x v="44"/>
    <x v="8"/>
    <n v="9"/>
    <s v="55-64 years"/>
    <n v="1.7"/>
    <n v="0.9"/>
    <m/>
  </r>
  <r>
    <s v="Drug overdose death rates"/>
    <x v="4"/>
    <n v="4"/>
    <x v="1"/>
    <n v="2"/>
    <x v="5"/>
    <x v="5"/>
    <x v="44"/>
    <x v="44"/>
    <x v="9"/>
    <n v="10"/>
    <s v="55-64 years"/>
    <n v="1.7"/>
    <n v="1"/>
    <m/>
  </r>
  <r>
    <s v="Drug overdose death rates"/>
    <x v="4"/>
    <n v="4"/>
    <x v="1"/>
    <n v="2"/>
    <x v="5"/>
    <x v="5"/>
    <x v="44"/>
    <x v="44"/>
    <x v="10"/>
    <n v="11"/>
    <s v="55-64 years"/>
    <n v="1.7"/>
    <n v="1.4"/>
    <m/>
  </r>
  <r>
    <s v="Drug overdose death rates"/>
    <x v="4"/>
    <n v="4"/>
    <x v="1"/>
    <n v="2"/>
    <x v="5"/>
    <x v="5"/>
    <x v="44"/>
    <x v="44"/>
    <x v="11"/>
    <n v="12"/>
    <s v="55-64 years"/>
    <n v="1.7"/>
    <n v="1.3"/>
    <m/>
  </r>
  <r>
    <s v="Drug overdose death rates"/>
    <x v="4"/>
    <n v="4"/>
    <x v="1"/>
    <n v="2"/>
    <x v="5"/>
    <x v="5"/>
    <x v="44"/>
    <x v="44"/>
    <x v="12"/>
    <n v="13"/>
    <s v="55-64 years"/>
    <n v="1.7"/>
    <n v="1.1000000000000001"/>
    <m/>
  </r>
  <r>
    <s v="Drug overdose death rates"/>
    <x v="4"/>
    <n v="4"/>
    <x v="1"/>
    <n v="2"/>
    <x v="5"/>
    <x v="5"/>
    <x v="44"/>
    <x v="44"/>
    <x v="13"/>
    <n v="14"/>
    <s v="55-64 years"/>
    <n v="1.7"/>
    <n v="1.1000000000000001"/>
    <m/>
  </r>
  <r>
    <s v="Drug overdose death rates"/>
    <x v="4"/>
    <n v="4"/>
    <x v="1"/>
    <n v="2"/>
    <x v="5"/>
    <x v="5"/>
    <x v="44"/>
    <x v="44"/>
    <x v="14"/>
    <n v="15"/>
    <s v="55-64 years"/>
    <n v="1.7"/>
    <n v="1.5"/>
    <m/>
  </r>
  <r>
    <s v="Drug overdose death rates"/>
    <x v="4"/>
    <n v="4"/>
    <x v="1"/>
    <n v="2"/>
    <x v="5"/>
    <x v="5"/>
    <x v="44"/>
    <x v="44"/>
    <x v="15"/>
    <n v="16"/>
    <s v="55-64 years"/>
    <n v="1.7"/>
    <n v="1.7"/>
    <m/>
  </r>
  <r>
    <s v="Drug overdose death rates"/>
    <x v="4"/>
    <n v="4"/>
    <x v="1"/>
    <n v="2"/>
    <x v="5"/>
    <x v="5"/>
    <x v="44"/>
    <x v="44"/>
    <x v="16"/>
    <n v="17"/>
    <s v="55-64 years"/>
    <n v="1.7"/>
    <n v="2.1"/>
    <m/>
  </r>
  <r>
    <s v="Drug overdose death rates"/>
    <x v="4"/>
    <n v="4"/>
    <x v="1"/>
    <n v="2"/>
    <x v="5"/>
    <x v="5"/>
    <x v="44"/>
    <x v="44"/>
    <x v="17"/>
    <n v="18"/>
    <s v="55-64 years"/>
    <n v="1.7"/>
    <n v="3.5"/>
    <m/>
  </r>
  <r>
    <s v="Drug overdose death rates"/>
    <x v="4"/>
    <n v="4"/>
    <x v="1"/>
    <n v="2"/>
    <x v="5"/>
    <x v="5"/>
    <x v="44"/>
    <x v="44"/>
    <x v="18"/>
    <n v="19"/>
    <s v="55-64 years"/>
    <n v="1.7"/>
    <n v="4.8"/>
    <m/>
  </r>
  <r>
    <s v="Drug overdose death rates"/>
    <x v="4"/>
    <n v="4"/>
    <x v="1"/>
    <n v="2"/>
    <x v="5"/>
    <x v="5"/>
    <x v="45"/>
    <x v="45"/>
    <x v="0"/>
    <n v="1"/>
    <s v="65-74 years"/>
    <n v="1.8"/>
    <m/>
    <s v="*"/>
  </r>
  <r>
    <s v="Drug overdose death rates"/>
    <x v="4"/>
    <n v="4"/>
    <x v="1"/>
    <n v="2"/>
    <x v="5"/>
    <x v="5"/>
    <x v="45"/>
    <x v="45"/>
    <x v="1"/>
    <n v="2"/>
    <s v="65-74 years"/>
    <n v="1.8"/>
    <m/>
    <s v="*"/>
  </r>
  <r>
    <s v="Drug overdose death rates"/>
    <x v="4"/>
    <n v="4"/>
    <x v="1"/>
    <n v="2"/>
    <x v="5"/>
    <x v="5"/>
    <x v="45"/>
    <x v="45"/>
    <x v="2"/>
    <n v="3"/>
    <s v="65-74 years"/>
    <n v="1.8"/>
    <m/>
    <s v="*"/>
  </r>
  <r>
    <s v="Drug overdose death rates"/>
    <x v="4"/>
    <n v="4"/>
    <x v="1"/>
    <n v="2"/>
    <x v="5"/>
    <x v="5"/>
    <x v="45"/>
    <x v="45"/>
    <x v="3"/>
    <n v="4"/>
    <s v="65-74 years"/>
    <n v="1.8"/>
    <n v="0.3"/>
    <m/>
  </r>
  <r>
    <s v="Drug overdose death rates"/>
    <x v="4"/>
    <n v="4"/>
    <x v="1"/>
    <n v="2"/>
    <x v="5"/>
    <x v="5"/>
    <x v="45"/>
    <x v="45"/>
    <x v="4"/>
    <n v="5"/>
    <s v="65-74 years"/>
    <n v="1.8"/>
    <n v="0.2"/>
    <m/>
  </r>
  <r>
    <s v="Drug overdose death rates"/>
    <x v="4"/>
    <n v="4"/>
    <x v="1"/>
    <n v="2"/>
    <x v="5"/>
    <x v="5"/>
    <x v="45"/>
    <x v="45"/>
    <x v="5"/>
    <n v="6"/>
    <s v="65-74 years"/>
    <n v="1.8"/>
    <n v="0.3"/>
    <m/>
  </r>
  <r>
    <s v="Drug overdose death rates"/>
    <x v="4"/>
    <n v="4"/>
    <x v="1"/>
    <n v="2"/>
    <x v="5"/>
    <x v="5"/>
    <x v="45"/>
    <x v="45"/>
    <x v="6"/>
    <n v="7"/>
    <s v="65-74 years"/>
    <n v="1.8"/>
    <n v="0.3"/>
    <m/>
  </r>
  <r>
    <s v="Drug overdose death rates"/>
    <x v="4"/>
    <n v="4"/>
    <x v="1"/>
    <n v="2"/>
    <x v="5"/>
    <x v="5"/>
    <x v="45"/>
    <x v="45"/>
    <x v="7"/>
    <n v="8"/>
    <s v="65-74 years"/>
    <n v="1.8"/>
    <n v="0.2"/>
    <m/>
  </r>
  <r>
    <s v="Drug overdose death rates"/>
    <x v="4"/>
    <n v="4"/>
    <x v="1"/>
    <n v="2"/>
    <x v="5"/>
    <x v="5"/>
    <x v="45"/>
    <x v="45"/>
    <x v="8"/>
    <n v="9"/>
    <s v="65-74 years"/>
    <n v="1.8"/>
    <n v="0.4"/>
    <m/>
  </r>
  <r>
    <s v="Drug overdose death rates"/>
    <x v="4"/>
    <n v="4"/>
    <x v="1"/>
    <n v="2"/>
    <x v="5"/>
    <x v="5"/>
    <x v="45"/>
    <x v="45"/>
    <x v="9"/>
    <n v="10"/>
    <s v="65-74 years"/>
    <n v="1.8"/>
    <n v="0.4"/>
    <m/>
  </r>
  <r>
    <s v="Drug overdose death rates"/>
    <x v="4"/>
    <n v="4"/>
    <x v="1"/>
    <n v="2"/>
    <x v="5"/>
    <x v="5"/>
    <x v="45"/>
    <x v="45"/>
    <x v="10"/>
    <n v="11"/>
    <s v="65-74 years"/>
    <n v="1.8"/>
    <n v="0.7"/>
    <m/>
  </r>
  <r>
    <s v="Drug overdose death rates"/>
    <x v="4"/>
    <n v="4"/>
    <x v="1"/>
    <n v="2"/>
    <x v="5"/>
    <x v="5"/>
    <x v="45"/>
    <x v="45"/>
    <x v="11"/>
    <n v="12"/>
    <s v="65-74 years"/>
    <n v="1.8"/>
    <n v="0.5"/>
    <m/>
  </r>
  <r>
    <s v="Drug overdose death rates"/>
    <x v="4"/>
    <n v="4"/>
    <x v="1"/>
    <n v="2"/>
    <x v="5"/>
    <x v="5"/>
    <x v="45"/>
    <x v="45"/>
    <x v="12"/>
    <n v="13"/>
    <s v="65-74 years"/>
    <n v="1.8"/>
    <n v="0.3"/>
    <m/>
  </r>
  <r>
    <s v="Drug overdose death rates"/>
    <x v="4"/>
    <n v="4"/>
    <x v="1"/>
    <n v="2"/>
    <x v="5"/>
    <x v="5"/>
    <x v="45"/>
    <x v="45"/>
    <x v="13"/>
    <n v="14"/>
    <s v="65-74 years"/>
    <n v="1.8"/>
    <n v="0.4"/>
    <m/>
  </r>
  <r>
    <s v="Drug overdose death rates"/>
    <x v="4"/>
    <n v="4"/>
    <x v="1"/>
    <n v="2"/>
    <x v="5"/>
    <x v="5"/>
    <x v="45"/>
    <x v="45"/>
    <x v="14"/>
    <n v="15"/>
    <s v="65-74 years"/>
    <n v="1.8"/>
    <n v="0.5"/>
    <m/>
  </r>
  <r>
    <s v="Drug overdose death rates"/>
    <x v="4"/>
    <n v="4"/>
    <x v="1"/>
    <n v="2"/>
    <x v="5"/>
    <x v="5"/>
    <x v="45"/>
    <x v="45"/>
    <x v="15"/>
    <n v="16"/>
    <s v="65-74 years"/>
    <n v="1.8"/>
    <n v="0.6"/>
    <m/>
  </r>
  <r>
    <s v="Drug overdose death rates"/>
    <x v="4"/>
    <n v="4"/>
    <x v="1"/>
    <n v="2"/>
    <x v="5"/>
    <x v="5"/>
    <x v="45"/>
    <x v="45"/>
    <x v="16"/>
    <n v="17"/>
    <s v="65-74 years"/>
    <n v="1.8"/>
    <n v="0.6"/>
    <m/>
  </r>
  <r>
    <s v="Drug overdose death rates"/>
    <x v="4"/>
    <n v="4"/>
    <x v="1"/>
    <n v="2"/>
    <x v="5"/>
    <x v="5"/>
    <x v="45"/>
    <x v="45"/>
    <x v="17"/>
    <n v="18"/>
    <s v="65-74 years"/>
    <n v="1.8"/>
    <n v="0.9"/>
    <m/>
  </r>
  <r>
    <s v="Drug overdose death rates"/>
    <x v="4"/>
    <n v="4"/>
    <x v="1"/>
    <n v="2"/>
    <x v="5"/>
    <x v="5"/>
    <x v="45"/>
    <x v="45"/>
    <x v="18"/>
    <n v="19"/>
    <s v="65-74 years"/>
    <n v="1.8"/>
    <n v="1.2"/>
    <m/>
  </r>
  <r>
    <s v="Drug overdose death rates"/>
    <x v="4"/>
    <n v="4"/>
    <x v="1"/>
    <n v="2"/>
    <x v="5"/>
    <x v="5"/>
    <x v="46"/>
    <x v="46"/>
    <x v="0"/>
    <n v="1"/>
    <s v="75-84 years"/>
    <n v="1.9"/>
    <m/>
    <s v="*"/>
  </r>
  <r>
    <s v="Drug overdose death rates"/>
    <x v="4"/>
    <n v="4"/>
    <x v="1"/>
    <n v="2"/>
    <x v="5"/>
    <x v="5"/>
    <x v="46"/>
    <x v="46"/>
    <x v="1"/>
    <n v="2"/>
    <s v="75-84 years"/>
    <n v="1.9"/>
    <m/>
    <s v="*"/>
  </r>
  <r>
    <s v="Drug overdose death rates"/>
    <x v="4"/>
    <n v="4"/>
    <x v="1"/>
    <n v="2"/>
    <x v="5"/>
    <x v="5"/>
    <x v="46"/>
    <x v="46"/>
    <x v="2"/>
    <n v="3"/>
    <s v="75-84 years"/>
    <n v="1.9"/>
    <m/>
    <s v="*"/>
  </r>
  <r>
    <s v="Drug overdose death rates"/>
    <x v="4"/>
    <n v="4"/>
    <x v="1"/>
    <n v="2"/>
    <x v="5"/>
    <x v="5"/>
    <x v="46"/>
    <x v="46"/>
    <x v="3"/>
    <n v="4"/>
    <s v="75-84 years"/>
    <n v="1.9"/>
    <m/>
    <s v="*"/>
  </r>
  <r>
    <s v="Drug overdose death rates"/>
    <x v="4"/>
    <n v="4"/>
    <x v="1"/>
    <n v="2"/>
    <x v="5"/>
    <x v="5"/>
    <x v="46"/>
    <x v="46"/>
    <x v="4"/>
    <n v="5"/>
    <s v="75-84 years"/>
    <n v="1.9"/>
    <m/>
    <s v="*"/>
  </r>
  <r>
    <s v="Drug overdose death rates"/>
    <x v="4"/>
    <n v="4"/>
    <x v="1"/>
    <n v="2"/>
    <x v="5"/>
    <x v="5"/>
    <x v="46"/>
    <x v="46"/>
    <x v="5"/>
    <n v="6"/>
    <s v="75-84 years"/>
    <n v="1.9"/>
    <m/>
    <s v="*"/>
  </r>
  <r>
    <s v="Drug overdose death rates"/>
    <x v="4"/>
    <n v="4"/>
    <x v="1"/>
    <n v="2"/>
    <x v="5"/>
    <x v="5"/>
    <x v="46"/>
    <x v="46"/>
    <x v="6"/>
    <n v="7"/>
    <s v="75-84 years"/>
    <n v="1.9"/>
    <m/>
    <s v="*"/>
  </r>
  <r>
    <s v="Drug overdose death rates"/>
    <x v="4"/>
    <n v="4"/>
    <x v="1"/>
    <n v="2"/>
    <x v="5"/>
    <x v="5"/>
    <x v="46"/>
    <x v="46"/>
    <x v="7"/>
    <n v="8"/>
    <s v="75-84 years"/>
    <n v="1.9"/>
    <m/>
    <s v="*"/>
  </r>
  <r>
    <s v="Drug overdose death rates"/>
    <x v="4"/>
    <n v="4"/>
    <x v="1"/>
    <n v="2"/>
    <x v="5"/>
    <x v="5"/>
    <x v="46"/>
    <x v="46"/>
    <x v="8"/>
    <n v="9"/>
    <s v="75-84 years"/>
    <n v="1.9"/>
    <m/>
    <s v="*"/>
  </r>
  <r>
    <s v="Drug overdose death rates"/>
    <x v="4"/>
    <n v="4"/>
    <x v="1"/>
    <n v="2"/>
    <x v="5"/>
    <x v="5"/>
    <x v="46"/>
    <x v="46"/>
    <x v="9"/>
    <n v="10"/>
    <s v="75-84 years"/>
    <n v="1.9"/>
    <m/>
    <s v="*"/>
  </r>
  <r>
    <s v="Drug overdose death rates"/>
    <x v="4"/>
    <n v="4"/>
    <x v="1"/>
    <n v="2"/>
    <x v="5"/>
    <x v="5"/>
    <x v="46"/>
    <x v="46"/>
    <x v="10"/>
    <n v="11"/>
    <s v="75-84 years"/>
    <n v="1.9"/>
    <n v="0.3"/>
    <m/>
  </r>
  <r>
    <s v="Drug overdose death rates"/>
    <x v="4"/>
    <n v="4"/>
    <x v="1"/>
    <n v="2"/>
    <x v="5"/>
    <x v="5"/>
    <x v="46"/>
    <x v="46"/>
    <x v="11"/>
    <n v="12"/>
    <s v="75-84 years"/>
    <n v="1.9"/>
    <m/>
    <s v="*"/>
  </r>
  <r>
    <s v="Drug overdose death rates"/>
    <x v="4"/>
    <n v="4"/>
    <x v="1"/>
    <n v="2"/>
    <x v="5"/>
    <x v="5"/>
    <x v="46"/>
    <x v="46"/>
    <x v="12"/>
    <n v="13"/>
    <s v="75-84 years"/>
    <n v="1.9"/>
    <m/>
    <s v="*"/>
  </r>
  <r>
    <s v="Drug overdose death rates"/>
    <x v="4"/>
    <n v="4"/>
    <x v="1"/>
    <n v="2"/>
    <x v="5"/>
    <x v="5"/>
    <x v="46"/>
    <x v="46"/>
    <x v="13"/>
    <n v="14"/>
    <s v="75-84 years"/>
    <n v="1.9"/>
    <n v="0.3"/>
    <m/>
  </r>
  <r>
    <s v="Drug overdose death rates"/>
    <x v="4"/>
    <n v="4"/>
    <x v="1"/>
    <n v="2"/>
    <x v="5"/>
    <x v="5"/>
    <x v="46"/>
    <x v="46"/>
    <x v="14"/>
    <n v="15"/>
    <s v="75-84 years"/>
    <n v="1.9"/>
    <m/>
    <s v="*"/>
  </r>
  <r>
    <s v="Drug overdose death rates"/>
    <x v="4"/>
    <n v="4"/>
    <x v="1"/>
    <n v="2"/>
    <x v="5"/>
    <x v="5"/>
    <x v="46"/>
    <x v="46"/>
    <x v="15"/>
    <n v="16"/>
    <s v="75-84 years"/>
    <n v="1.9"/>
    <m/>
    <s v="*"/>
  </r>
  <r>
    <s v="Drug overdose death rates"/>
    <x v="4"/>
    <n v="4"/>
    <x v="1"/>
    <n v="2"/>
    <x v="5"/>
    <x v="5"/>
    <x v="46"/>
    <x v="46"/>
    <x v="16"/>
    <n v="17"/>
    <s v="75-84 years"/>
    <n v="1.9"/>
    <m/>
    <s v="*"/>
  </r>
  <r>
    <s v="Drug overdose death rates"/>
    <x v="4"/>
    <n v="4"/>
    <x v="1"/>
    <n v="2"/>
    <x v="5"/>
    <x v="5"/>
    <x v="46"/>
    <x v="46"/>
    <x v="17"/>
    <n v="18"/>
    <s v="75-84 years"/>
    <n v="1.9"/>
    <m/>
    <s v="*"/>
  </r>
  <r>
    <s v="Drug overdose death rates"/>
    <x v="4"/>
    <n v="4"/>
    <x v="1"/>
    <n v="2"/>
    <x v="5"/>
    <x v="5"/>
    <x v="46"/>
    <x v="46"/>
    <x v="18"/>
    <n v="19"/>
    <s v="75-84 years"/>
    <n v="1.9"/>
    <n v="0.3"/>
    <m/>
  </r>
  <r>
    <s v="Drug overdose death rates"/>
    <x v="4"/>
    <n v="4"/>
    <x v="1"/>
    <n v="2"/>
    <x v="5"/>
    <x v="5"/>
    <x v="47"/>
    <x v="47"/>
    <x v="0"/>
    <n v="1"/>
    <s v="85 years and over"/>
    <n v="1.91"/>
    <m/>
    <s v="*"/>
  </r>
  <r>
    <s v="Drug overdose death rates"/>
    <x v="4"/>
    <n v="4"/>
    <x v="1"/>
    <n v="2"/>
    <x v="5"/>
    <x v="5"/>
    <x v="47"/>
    <x v="47"/>
    <x v="1"/>
    <n v="2"/>
    <s v="85 years and over"/>
    <n v="1.91"/>
    <m/>
    <s v="*"/>
  </r>
  <r>
    <s v="Drug overdose death rates"/>
    <x v="4"/>
    <n v="4"/>
    <x v="1"/>
    <n v="2"/>
    <x v="5"/>
    <x v="5"/>
    <x v="47"/>
    <x v="47"/>
    <x v="2"/>
    <n v="3"/>
    <s v="85 years and over"/>
    <n v="1.91"/>
    <m/>
    <s v="*"/>
  </r>
  <r>
    <s v="Drug overdose death rates"/>
    <x v="4"/>
    <n v="4"/>
    <x v="1"/>
    <n v="2"/>
    <x v="5"/>
    <x v="5"/>
    <x v="47"/>
    <x v="47"/>
    <x v="3"/>
    <n v="4"/>
    <s v="85 years and over"/>
    <n v="1.91"/>
    <m/>
    <s v="*"/>
  </r>
  <r>
    <s v="Drug overdose death rates"/>
    <x v="4"/>
    <n v="4"/>
    <x v="1"/>
    <n v="2"/>
    <x v="5"/>
    <x v="5"/>
    <x v="47"/>
    <x v="47"/>
    <x v="4"/>
    <n v="5"/>
    <s v="85 years and over"/>
    <n v="1.91"/>
    <m/>
    <s v="*"/>
  </r>
  <r>
    <s v="Drug overdose death rates"/>
    <x v="4"/>
    <n v="4"/>
    <x v="1"/>
    <n v="2"/>
    <x v="5"/>
    <x v="5"/>
    <x v="47"/>
    <x v="47"/>
    <x v="5"/>
    <n v="6"/>
    <s v="85 years and over"/>
    <n v="1.91"/>
    <m/>
    <s v="*"/>
  </r>
  <r>
    <s v="Drug overdose death rates"/>
    <x v="4"/>
    <n v="4"/>
    <x v="1"/>
    <n v="2"/>
    <x v="5"/>
    <x v="5"/>
    <x v="47"/>
    <x v="47"/>
    <x v="6"/>
    <n v="7"/>
    <s v="85 years and over"/>
    <n v="1.91"/>
    <m/>
    <s v="*"/>
  </r>
  <r>
    <s v="Drug overdose death rates"/>
    <x v="4"/>
    <n v="4"/>
    <x v="1"/>
    <n v="2"/>
    <x v="5"/>
    <x v="5"/>
    <x v="47"/>
    <x v="47"/>
    <x v="7"/>
    <n v="8"/>
    <s v="85 years and over"/>
    <n v="1.91"/>
    <m/>
    <s v="*"/>
  </r>
  <r>
    <s v="Drug overdose death rates"/>
    <x v="4"/>
    <n v="4"/>
    <x v="1"/>
    <n v="2"/>
    <x v="5"/>
    <x v="5"/>
    <x v="47"/>
    <x v="47"/>
    <x v="8"/>
    <n v="9"/>
    <s v="85 years and over"/>
    <n v="1.91"/>
    <m/>
    <s v="*"/>
  </r>
  <r>
    <s v="Drug overdose death rates"/>
    <x v="4"/>
    <n v="4"/>
    <x v="1"/>
    <n v="2"/>
    <x v="5"/>
    <x v="5"/>
    <x v="47"/>
    <x v="47"/>
    <x v="9"/>
    <n v="10"/>
    <s v="85 years and over"/>
    <n v="1.91"/>
    <m/>
    <s v="*"/>
  </r>
  <r>
    <s v="Drug overdose death rates"/>
    <x v="4"/>
    <n v="4"/>
    <x v="1"/>
    <n v="2"/>
    <x v="5"/>
    <x v="5"/>
    <x v="47"/>
    <x v="47"/>
    <x v="10"/>
    <n v="11"/>
    <s v="85 years and over"/>
    <n v="1.91"/>
    <m/>
    <s v="*"/>
  </r>
  <r>
    <s v="Drug overdose death rates"/>
    <x v="4"/>
    <n v="4"/>
    <x v="1"/>
    <n v="2"/>
    <x v="5"/>
    <x v="5"/>
    <x v="47"/>
    <x v="47"/>
    <x v="11"/>
    <n v="12"/>
    <s v="85 years and over"/>
    <n v="1.91"/>
    <m/>
    <s v="*"/>
  </r>
  <r>
    <s v="Drug overdose death rates"/>
    <x v="4"/>
    <n v="4"/>
    <x v="1"/>
    <n v="2"/>
    <x v="5"/>
    <x v="5"/>
    <x v="47"/>
    <x v="47"/>
    <x v="12"/>
    <n v="13"/>
    <s v="85 years and over"/>
    <n v="1.91"/>
    <m/>
    <s v="*"/>
  </r>
  <r>
    <s v="Drug overdose death rates"/>
    <x v="4"/>
    <n v="4"/>
    <x v="1"/>
    <n v="2"/>
    <x v="5"/>
    <x v="5"/>
    <x v="47"/>
    <x v="47"/>
    <x v="13"/>
    <n v="14"/>
    <s v="85 years and over"/>
    <n v="1.91"/>
    <m/>
    <s v="*"/>
  </r>
  <r>
    <s v="Drug overdose death rates"/>
    <x v="4"/>
    <n v="4"/>
    <x v="1"/>
    <n v="2"/>
    <x v="5"/>
    <x v="5"/>
    <x v="47"/>
    <x v="47"/>
    <x v="14"/>
    <n v="15"/>
    <s v="85 years and over"/>
    <n v="1.91"/>
    <m/>
    <s v="*"/>
  </r>
  <r>
    <s v="Drug overdose death rates"/>
    <x v="4"/>
    <n v="4"/>
    <x v="1"/>
    <n v="2"/>
    <x v="5"/>
    <x v="5"/>
    <x v="47"/>
    <x v="47"/>
    <x v="15"/>
    <n v="16"/>
    <s v="85 years and over"/>
    <n v="1.91"/>
    <m/>
    <s v="*"/>
  </r>
  <r>
    <s v="Drug overdose death rates"/>
    <x v="4"/>
    <n v="4"/>
    <x v="1"/>
    <n v="2"/>
    <x v="5"/>
    <x v="5"/>
    <x v="47"/>
    <x v="47"/>
    <x v="16"/>
    <n v="17"/>
    <s v="85 years and over"/>
    <n v="1.91"/>
    <m/>
    <s v="*"/>
  </r>
  <r>
    <s v="Drug overdose death rates"/>
    <x v="4"/>
    <n v="4"/>
    <x v="1"/>
    <n v="2"/>
    <x v="5"/>
    <x v="5"/>
    <x v="47"/>
    <x v="47"/>
    <x v="17"/>
    <n v="18"/>
    <s v="85 years and over"/>
    <n v="1.91"/>
    <m/>
    <s v="*"/>
  </r>
  <r>
    <s v="Drug overdose death rates"/>
    <x v="4"/>
    <n v="4"/>
    <x v="1"/>
    <n v="2"/>
    <x v="5"/>
    <x v="5"/>
    <x v="47"/>
    <x v="47"/>
    <x v="18"/>
    <n v="19"/>
    <s v="85 years and over"/>
    <n v="1.91"/>
    <m/>
    <s v="*"/>
  </r>
  <r>
    <s v="Drug overdose death rates"/>
    <x v="5"/>
    <n v="5"/>
    <x v="0"/>
    <n v="1"/>
    <x v="0"/>
    <x v="0"/>
    <x v="0"/>
    <x v="0"/>
    <x v="0"/>
    <n v="1"/>
    <s v="All ages"/>
    <n v="1.1000000000000001"/>
    <n v="0.7"/>
    <m/>
  </r>
  <r>
    <s v="Drug overdose death rates"/>
    <x v="5"/>
    <n v="5"/>
    <x v="0"/>
    <n v="1"/>
    <x v="0"/>
    <x v="0"/>
    <x v="0"/>
    <x v="0"/>
    <x v="1"/>
    <n v="2"/>
    <s v="All ages"/>
    <n v="1.1000000000000001"/>
    <n v="0.7"/>
    <m/>
  </r>
  <r>
    <s v="Drug overdose death rates"/>
    <x v="5"/>
    <n v="5"/>
    <x v="0"/>
    <n v="1"/>
    <x v="0"/>
    <x v="0"/>
    <x v="0"/>
    <x v="0"/>
    <x v="2"/>
    <n v="3"/>
    <s v="All ages"/>
    <n v="1.1000000000000001"/>
    <n v="0.6"/>
    <m/>
  </r>
  <r>
    <s v="Drug overdose death rates"/>
    <x v="5"/>
    <n v="5"/>
    <x v="0"/>
    <n v="1"/>
    <x v="0"/>
    <x v="0"/>
    <x v="0"/>
    <x v="0"/>
    <x v="3"/>
    <n v="4"/>
    <s v="All ages"/>
    <n v="1.1000000000000001"/>
    <n v="0.7"/>
    <m/>
  </r>
  <r>
    <s v="Drug overdose death rates"/>
    <x v="5"/>
    <n v="5"/>
    <x v="0"/>
    <n v="1"/>
    <x v="0"/>
    <x v="0"/>
    <x v="0"/>
    <x v="0"/>
    <x v="4"/>
    <n v="5"/>
    <s v="All ages"/>
    <n v="1.1000000000000001"/>
    <n v="0.7"/>
    <m/>
  </r>
  <r>
    <s v="Drug overdose death rates"/>
    <x v="5"/>
    <n v="5"/>
    <x v="0"/>
    <n v="1"/>
    <x v="0"/>
    <x v="0"/>
    <x v="0"/>
    <x v="0"/>
    <x v="5"/>
    <n v="6"/>
    <s v="All ages"/>
    <n v="1.1000000000000001"/>
    <n v="0.6"/>
    <m/>
  </r>
  <r>
    <s v="Drug overdose death rates"/>
    <x v="5"/>
    <n v="5"/>
    <x v="0"/>
    <n v="1"/>
    <x v="0"/>
    <x v="0"/>
    <x v="0"/>
    <x v="0"/>
    <x v="6"/>
    <n v="7"/>
    <s v="All ages"/>
    <n v="1.1000000000000001"/>
    <n v="0.7"/>
    <m/>
  </r>
  <r>
    <s v="Drug overdose death rates"/>
    <x v="5"/>
    <n v="5"/>
    <x v="0"/>
    <n v="1"/>
    <x v="0"/>
    <x v="0"/>
    <x v="0"/>
    <x v="0"/>
    <x v="7"/>
    <n v="8"/>
    <s v="All ages"/>
    <n v="1.1000000000000001"/>
    <n v="0.7"/>
    <m/>
  </r>
  <r>
    <s v="Drug overdose death rates"/>
    <x v="5"/>
    <n v="5"/>
    <x v="0"/>
    <n v="1"/>
    <x v="0"/>
    <x v="0"/>
    <x v="0"/>
    <x v="0"/>
    <x v="8"/>
    <n v="9"/>
    <s v="All ages"/>
    <n v="1.1000000000000001"/>
    <n v="0.8"/>
    <m/>
  </r>
  <r>
    <s v="Drug overdose death rates"/>
    <x v="5"/>
    <n v="5"/>
    <x v="0"/>
    <n v="1"/>
    <x v="0"/>
    <x v="0"/>
    <x v="0"/>
    <x v="0"/>
    <x v="9"/>
    <n v="10"/>
    <s v="All ages"/>
    <n v="1.1000000000000001"/>
    <n v="1"/>
    <m/>
  </r>
  <r>
    <s v="Drug overdose death rates"/>
    <x v="5"/>
    <n v="5"/>
    <x v="0"/>
    <n v="1"/>
    <x v="0"/>
    <x v="0"/>
    <x v="0"/>
    <x v="0"/>
    <x v="10"/>
    <n v="11"/>
    <s v="All ages"/>
    <n v="1.1000000000000001"/>
    <n v="1.1000000000000001"/>
    <m/>
  </r>
  <r>
    <s v="Drug overdose death rates"/>
    <x v="5"/>
    <n v="5"/>
    <x v="0"/>
    <n v="1"/>
    <x v="0"/>
    <x v="0"/>
    <x v="0"/>
    <x v="0"/>
    <x v="11"/>
    <n v="12"/>
    <s v="All ages"/>
    <n v="1.1000000000000001"/>
    <n v="1"/>
    <m/>
  </r>
  <r>
    <s v="Drug overdose death rates"/>
    <x v="5"/>
    <n v="5"/>
    <x v="0"/>
    <n v="1"/>
    <x v="0"/>
    <x v="0"/>
    <x v="0"/>
    <x v="0"/>
    <x v="12"/>
    <n v="13"/>
    <s v="All ages"/>
    <n v="1.1000000000000001"/>
    <n v="1.4"/>
    <m/>
  </r>
  <r>
    <s v="Drug overdose death rates"/>
    <x v="5"/>
    <n v="5"/>
    <x v="0"/>
    <n v="1"/>
    <x v="0"/>
    <x v="0"/>
    <x v="0"/>
    <x v="0"/>
    <x v="13"/>
    <n v="14"/>
    <s v="All ages"/>
    <n v="1.1000000000000001"/>
    <n v="1.9"/>
    <m/>
  </r>
  <r>
    <s v="Drug overdose death rates"/>
    <x v="5"/>
    <n v="5"/>
    <x v="0"/>
    <n v="1"/>
    <x v="1"/>
    <x v="1"/>
    <x v="1"/>
    <x v="1"/>
    <x v="1"/>
    <n v="2"/>
    <s v="All ages"/>
    <n v="1.1000000000000001"/>
    <n v="1.1000000000000001"/>
    <m/>
  </r>
  <r>
    <s v="Drug overdose death rates"/>
    <x v="5"/>
    <n v="5"/>
    <x v="0"/>
    <n v="1"/>
    <x v="1"/>
    <x v="1"/>
    <x v="1"/>
    <x v="1"/>
    <x v="2"/>
    <n v="3"/>
    <s v="All ages"/>
    <n v="1.1000000000000001"/>
    <n v="1"/>
    <m/>
  </r>
  <r>
    <s v="Drug overdose death rates"/>
    <x v="5"/>
    <n v="5"/>
    <x v="0"/>
    <n v="1"/>
    <x v="1"/>
    <x v="1"/>
    <x v="1"/>
    <x v="1"/>
    <x v="3"/>
    <n v="4"/>
    <s v="All ages"/>
    <n v="1.1000000000000001"/>
    <n v="1.2"/>
    <m/>
  </r>
  <r>
    <s v="Drug overdose death rates"/>
    <x v="5"/>
    <n v="5"/>
    <x v="0"/>
    <n v="1"/>
    <x v="1"/>
    <x v="1"/>
    <x v="1"/>
    <x v="1"/>
    <x v="4"/>
    <n v="5"/>
    <s v="All ages"/>
    <n v="1.1000000000000001"/>
    <n v="1.2"/>
    <m/>
  </r>
  <r>
    <s v="Drug overdose death rates"/>
    <x v="5"/>
    <n v="5"/>
    <x v="0"/>
    <n v="1"/>
    <x v="1"/>
    <x v="1"/>
    <x v="1"/>
    <x v="1"/>
    <x v="5"/>
    <n v="6"/>
    <s v="All ages"/>
    <n v="1.1000000000000001"/>
    <n v="1.1000000000000001"/>
    <m/>
  </r>
  <r>
    <s v="Drug overdose death rates"/>
    <x v="5"/>
    <n v="5"/>
    <x v="0"/>
    <n v="1"/>
    <x v="1"/>
    <x v="1"/>
    <x v="1"/>
    <x v="1"/>
    <x v="6"/>
    <n v="7"/>
    <s v="All ages"/>
    <n v="1.1000000000000001"/>
    <n v="1.1000000000000001"/>
    <m/>
  </r>
  <r>
    <s v="Drug overdose death rates"/>
    <x v="5"/>
    <n v="5"/>
    <x v="0"/>
    <n v="1"/>
    <x v="1"/>
    <x v="1"/>
    <x v="1"/>
    <x v="1"/>
    <x v="7"/>
    <n v="8"/>
    <s v="All ages"/>
    <n v="1.1000000000000001"/>
    <n v="1.2"/>
    <m/>
  </r>
  <r>
    <s v="Drug overdose death rates"/>
    <x v="5"/>
    <n v="5"/>
    <x v="0"/>
    <n v="1"/>
    <x v="1"/>
    <x v="1"/>
    <x v="1"/>
    <x v="1"/>
    <x v="8"/>
    <n v="9"/>
    <s v="All ages"/>
    <n v="1.1000000000000001"/>
    <n v="1.3"/>
    <m/>
  </r>
  <r>
    <s v="Drug overdose death rates"/>
    <x v="5"/>
    <n v="5"/>
    <x v="0"/>
    <n v="1"/>
    <x v="1"/>
    <x v="1"/>
    <x v="1"/>
    <x v="1"/>
    <x v="9"/>
    <n v="10"/>
    <s v="All ages"/>
    <n v="1.1000000000000001"/>
    <n v="1.6"/>
    <m/>
  </r>
  <r>
    <s v="Drug overdose death rates"/>
    <x v="5"/>
    <n v="5"/>
    <x v="0"/>
    <n v="1"/>
    <x v="1"/>
    <x v="1"/>
    <x v="1"/>
    <x v="1"/>
    <x v="10"/>
    <n v="11"/>
    <s v="All ages"/>
    <n v="1.1000000000000001"/>
    <n v="1.8"/>
    <m/>
  </r>
  <r>
    <s v="Drug overdose death rates"/>
    <x v="5"/>
    <n v="5"/>
    <x v="0"/>
    <n v="1"/>
    <x v="1"/>
    <x v="1"/>
    <x v="1"/>
    <x v="1"/>
    <x v="11"/>
    <n v="12"/>
    <s v="All ages"/>
    <n v="1.1000000000000001"/>
    <n v="1.6"/>
    <m/>
  </r>
  <r>
    <s v="Drug overdose death rates"/>
    <x v="5"/>
    <n v="5"/>
    <x v="0"/>
    <n v="1"/>
    <x v="1"/>
    <x v="1"/>
    <x v="1"/>
    <x v="1"/>
    <x v="12"/>
    <n v="13"/>
    <s v="All ages"/>
    <n v="1.1000000000000001"/>
    <n v="2.2999999999999998"/>
    <m/>
  </r>
  <r>
    <s v="Drug overdose death rates"/>
    <x v="5"/>
    <n v="5"/>
    <x v="0"/>
    <n v="1"/>
    <x v="1"/>
    <x v="1"/>
    <x v="1"/>
    <x v="1"/>
    <x v="13"/>
    <n v="14"/>
    <s v="All ages"/>
    <n v="1.1000000000000001"/>
    <n v="3.1"/>
    <m/>
  </r>
  <r>
    <s v="Drug overdose death rates"/>
    <x v="5"/>
    <n v="5"/>
    <x v="0"/>
    <n v="1"/>
    <x v="1"/>
    <x v="1"/>
    <x v="1"/>
    <x v="1"/>
    <x v="14"/>
    <n v="15"/>
    <s v="All ages"/>
    <n v="1.1000000000000001"/>
    <n v="4.2"/>
    <m/>
  </r>
  <r>
    <s v="Drug overdose death rates"/>
    <x v="5"/>
    <n v="5"/>
    <x v="0"/>
    <n v="1"/>
    <x v="1"/>
    <x v="1"/>
    <x v="1"/>
    <x v="1"/>
    <x v="15"/>
    <n v="16"/>
    <s v="All ages"/>
    <n v="1.1000000000000001"/>
    <n v="5.2"/>
    <m/>
  </r>
  <r>
    <s v="Drug overdose death rates"/>
    <x v="5"/>
    <n v="5"/>
    <x v="0"/>
    <n v="1"/>
    <x v="1"/>
    <x v="1"/>
    <x v="1"/>
    <x v="1"/>
    <x v="16"/>
    <n v="17"/>
    <s v="All ages"/>
    <n v="1.1000000000000001"/>
    <n v="6.3"/>
    <m/>
  </r>
  <r>
    <s v="Drug overdose death rates"/>
    <x v="5"/>
    <n v="5"/>
    <x v="0"/>
    <n v="1"/>
    <x v="1"/>
    <x v="1"/>
    <x v="1"/>
    <x v="1"/>
    <x v="17"/>
    <n v="18"/>
    <s v="All ages"/>
    <n v="1.1000000000000001"/>
    <n v="7.5"/>
    <m/>
  </r>
  <r>
    <s v="Drug overdose death rates"/>
    <x v="5"/>
    <n v="5"/>
    <x v="0"/>
    <n v="1"/>
    <x v="1"/>
    <x v="1"/>
    <x v="1"/>
    <x v="1"/>
    <x v="18"/>
    <n v="19"/>
    <s v="All ages"/>
    <n v="1.1000000000000001"/>
    <n v="7.3"/>
    <m/>
  </r>
  <r>
    <s v="Drug overdose death rates"/>
    <x v="5"/>
    <n v="5"/>
    <x v="0"/>
    <n v="1"/>
    <x v="1"/>
    <x v="1"/>
    <x v="2"/>
    <x v="2"/>
    <x v="0"/>
    <n v="1"/>
    <s v="All ages"/>
    <n v="1.1000000000000001"/>
    <n v="0.2"/>
    <m/>
  </r>
  <r>
    <s v="Drug overdose death rates"/>
    <x v="5"/>
    <n v="5"/>
    <x v="0"/>
    <n v="1"/>
    <x v="1"/>
    <x v="1"/>
    <x v="2"/>
    <x v="2"/>
    <x v="1"/>
    <n v="2"/>
    <s v="All ages"/>
    <n v="1.1000000000000001"/>
    <n v="0.2"/>
    <m/>
  </r>
  <r>
    <s v="Drug overdose death rates"/>
    <x v="5"/>
    <n v="5"/>
    <x v="0"/>
    <n v="1"/>
    <x v="1"/>
    <x v="1"/>
    <x v="2"/>
    <x v="2"/>
    <x v="2"/>
    <n v="3"/>
    <s v="All ages"/>
    <n v="1.1000000000000001"/>
    <n v="0.2"/>
    <m/>
  </r>
  <r>
    <s v="Drug overdose death rates"/>
    <x v="5"/>
    <n v="5"/>
    <x v="0"/>
    <n v="1"/>
    <x v="1"/>
    <x v="1"/>
    <x v="2"/>
    <x v="2"/>
    <x v="3"/>
    <n v="4"/>
    <s v="All ages"/>
    <n v="1.1000000000000001"/>
    <n v="0.2"/>
    <m/>
  </r>
  <r>
    <s v="Drug overdose death rates"/>
    <x v="5"/>
    <n v="5"/>
    <x v="0"/>
    <n v="1"/>
    <x v="1"/>
    <x v="1"/>
    <x v="2"/>
    <x v="2"/>
    <x v="4"/>
    <n v="5"/>
    <s v="All ages"/>
    <n v="1.1000000000000001"/>
    <n v="0.2"/>
    <m/>
  </r>
  <r>
    <s v="Drug overdose death rates"/>
    <x v="5"/>
    <n v="5"/>
    <x v="0"/>
    <n v="1"/>
    <x v="1"/>
    <x v="1"/>
    <x v="2"/>
    <x v="2"/>
    <x v="5"/>
    <n v="6"/>
    <s v="All ages"/>
    <n v="1.1000000000000001"/>
    <n v="0.2"/>
    <m/>
  </r>
  <r>
    <s v="Drug overdose death rates"/>
    <x v="5"/>
    <n v="5"/>
    <x v="0"/>
    <n v="1"/>
    <x v="1"/>
    <x v="1"/>
    <x v="2"/>
    <x v="2"/>
    <x v="6"/>
    <n v="7"/>
    <s v="All ages"/>
    <n v="1.1000000000000001"/>
    <n v="0.3"/>
    <m/>
  </r>
  <r>
    <s v="Drug overdose death rates"/>
    <x v="5"/>
    <n v="5"/>
    <x v="0"/>
    <n v="1"/>
    <x v="1"/>
    <x v="1"/>
    <x v="2"/>
    <x v="2"/>
    <x v="7"/>
    <n v="8"/>
    <s v="All ages"/>
    <n v="1.1000000000000001"/>
    <n v="0.2"/>
    <m/>
  </r>
  <r>
    <s v="Drug overdose death rates"/>
    <x v="5"/>
    <n v="5"/>
    <x v="0"/>
    <n v="1"/>
    <x v="1"/>
    <x v="1"/>
    <x v="2"/>
    <x v="2"/>
    <x v="8"/>
    <n v="9"/>
    <s v="All ages"/>
    <n v="1.1000000000000001"/>
    <n v="0.3"/>
    <m/>
  </r>
  <r>
    <s v="Drug overdose death rates"/>
    <x v="5"/>
    <n v="5"/>
    <x v="0"/>
    <n v="1"/>
    <x v="1"/>
    <x v="1"/>
    <x v="2"/>
    <x v="2"/>
    <x v="9"/>
    <n v="10"/>
    <s v="All ages"/>
    <n v="1.1000000000000001"/>
    <n v="0.4"/>
    <m/>
  </r>
  <r>
    <s v="Drug overdose death rates"/>
    <x v="5"/>
    <n v="5"/>
    <x v="0"/>
    <n v="1"/>
    <x v="1"/>
    <x v="1"/>
    <x v="2"/>
    <x v="2"/>
    <x v="10"/>
    <n v="11"/>
    <s v="All ages"/>
    <n v="1.1000000000000001"/>
    <n v="0.4"/>
    <m/>
  </r>
  <r>
    <s v="Drug overdose death rates"/>
    <x v="5"/>
    <n v="5"/>
    <x v="0"/>
    <n v="1"/>
    <x v="1"/>
    <x v="1"/>
    <x v="2"/>
    <x v="2"/>
    <x v="11"/>
    <n v="12"/>
    <s v="All ages"/>
    <n v="1.1000000000000001"/>
    <n v="0.4"/>
    <m/>
  </r>
  <r>
    <s v="Drug overdose death rates"/>
    <x v="5"/>
    <n v="5"/>
    <x v="0"/>
    <n v="1"/>
    <x v="1"/>
    <x v="1"/>
    <x v="2"/>
    <x v="2"/>
    <x v="12"/>
    <n v="13"/>
    <s v="All ages"/>
    <n v="1.1000000000000001"/>
    <n v="0.6"/>
    <m/>
  </r>
  <r>
    <s v="Drug overdose death rates"/>
    <x v="5"/>
    <n v="5"/>
    <x v="0"/>
    <n v="1"/>
    <x v="1"/>
    <x v="1"/>
    <x v="2"/>
    <x v="2"/>
    <x v="13"/>
    <n v="14"/>
    <s v="All ages"/>
    <n v="1.1000000000000001"/>
    <n v="0.8"/>
    <m/>
  </r>
  <r>
    <s v="Drug overdose death rates"/>
    <x v="5"/>
    <n v="5"/>
    <x v="0"/>
    <n v="1"/>
    <x v="1"/>
    <x v="1"/>
    <x v="2"/>
    <x v="2"/>
    <x v="14"/>
    <n v="15"/>
    <s v="All ages"/>
    <n v="1.1000000000000001"/>
    <n v="1.2"/>
    <m/>
  </r>
  <r>
    <s v="Drug overdose death rates"/>
    <x v="5"/>
    <n v="5"/>
    <x v="0"/>
    <n v="1"/>
    <x v="1"/>
    <x v="1"/>
    <x v="2"/>
    <x v="2"/>
    <x v="15"/>
    <n v="16"/>
    <s v="All ages"/>
    <n v="1.1000000000000001"/>
    <n v="1.6"/>
    <m/>
  </r>
  <r>
    <s v="Drug overdose death rates"/>
    <x v="5"/>
    <n v="5"/>
    <x v="0"/>
    <n v="1"/>
    <x v="1"/>
    <x v="1"/>
    <x v="2"/>
    <x v="2"/>
    <x v="16"/>
    <n v="17"/>
    <s v="All ages"/>
    <n v="1.1000000000000001"/>
    <n v="2"/>
    <m/>
  </r>
  <r>
    <s v="Drug overdose death rates"/>
    <x v="5"/>
    <n v="5"/>
    <x v="0"/>
    <n v="1"/>
    <x v="1"/>
    <x v="1"/>
    <x v="2"/>
    <x v="2"/>
    <x v="17"/>
    <n v="18"/>
    <s v="All ages"/>
    <n v="1.1000000000000001"/>
    <n v="2.4"/>
    <m/>
  </r>
  <r>
    <s v="Drug overdose death rates"/>
    <x v="5"/>
    <n v="5"/>
    <x v="0"/>
    <n v="1"/>
    <x v="1"/>
    <x v="1"/>
    <x v="2"/>
    <x v="2"/>
    <x v="18"/>
    <n v="19"/>
    <s v="All ages"/>
    <n v="1.1000000000000001"/>
    <n v="2.5"/>
    <m/>
  </r>
  <r>
    <s v="Drug overdose death rates"/>
    <x v="5"/>
    <n v="5"/>
    <x v="0"/>
    <n v="1"/>
    <x v="2"/>
    <x v="2"/>
    <x v="3"/>
    <x v="3"/>
    <x v="0"/>
    <n v="1"/>
    <s v="All ages"/>
    <n v="1.1000000000000001"/>
    <n v="1.2"/>
    <m/>
  </r>
  <r>
    <s v="Drug overdose death rates"/>
    <x v="5"/>
    <n v="5"/>
    <x v="0"/>
    <n v="1"/>
    <x v="2"/>
    <x v="2"/>
    <x v="3"/>
    <x v="3"/>
    <x v="1"/>
    <n v="2"/>
    <s v="All ages"/>
    <n v="1.1000000000000001"/>
    <n v="1.1000000000000001"/>
    <m/>
  </r>
  <r>
    <s v="Drug overdose death rates"/>
    <x v="5"/>
    <n v="5"/>
    <x v="0"/>
    <n v="1"/>
    <x v="2"/>
    <x v="2"/>
    <x v="3"/>
    <x v="3"/>
    <x v="2"/>
    <n v="3"/>
    <s v="All ages"/>
    <n v="1.1000000000000001"/>
    <n v="1.1000000000000001"/>
    <m/>
  </r>
  <r>
    <s v="Drug overdose death rates"/>
    <x v="5"/>
    <n v="5"/>
    <x v="0"/>
    <n v="1"/>
    <x v="2"/>
    <x v="2"/>
    <x v="3"/>
    <x v="3"/>
    <x v="3"/>
    <n v="4"/>
    <s v="All ages"/>
    <n v="1.1000000000000001"/>
    <n v="1.2"/>
    <m/>
  </r>
  <r>
    <s v="Drug overdose death rates"/>
    <x v="5"/>
    <n v="5"/>
    <x v="0"/>
    <n v="1"/>
    <x v="2"/>
    <x v="2"/>
    <x v="3"/>
    <x v="3"/>
    <x v="4"/>
    <n v="5"/>
    <s v="All ages"/>
    <n v="1.1000000000000001"/>
    <n v="1.3"/>
    <m/>
  </r>
  <r>
    <s v="Drug overdose death rates"/>
    <x v="5"/>
    <n v="5"/>
    <x v="0"/>
    <n v="1"/>
    <x v="2"/>
    <x v="2"/>
    <x v="3"/>
    <x v="3"/>
    <x v="5"/>
    <n v="6"/>
    <s v="All ages"/>
    <n v="1.1000000000000001"/>
    <n v="1.1000000000000001"/>
    <m/>
  </r>
  <r>
    <s v="Drug overdose death rates"/>
    <x v="5"/>
    <n v="5"/>
    <x v="0"/>
    <n v="1"/>
    <x v="2"/>
    <x v="2"/>
    <x v="3"/>
    <x v="3"/>
    <x v="6"/>
    <n v="7"/>
    <s v="All ages"/>
    <n v="1.1000000000000001"/>
    <n v="1.1000000000000001"/>
    <m/>
  </r>
  <r>
    <s v="Drug overdose death rates"/>
    <x v="5"/>
    <n v="5"/>
    <x v="0"/>
    <n v="1"/>
    <x v="2"/>
    <x v="2"/>
    <x v="3"/>
    <x v="3"/>
    <x v="7"/>
    <n v="8"/>
    <s v="All ages"/>
    <n v="1.1000000000000001"/>
    <n v="1.2"/>
    <m/>
  </r>
  <r>
    <s v="Drug overdose death rates"/>
    <x v="5"/>
    <n v="5"/>
    <x v="0"/>
    <n v="1"/>
    <x v="2"/>
    <x v="2"/>
    <x v="3"/>
    <x v="3"/>
    <x v="8"/>
    <n v="9"/>
    <s v="All ages"/>
    <n v="1.1000000000000001"/>
    <n v="1.5"/>
    <m/>
  </r>
  <r>
    <s v="Drug overdose death rates"/>
    <x v="5"/>
    <n v="5"/>
    <x v="0"/>
    <n v="1"/>
    <x v="2"/>
    <x v="2"/>
    <x v="3"/>
    <x v="3"/>
    <x v="9"/>
    <n v="10"/>
    <s v="All ages"/>
    <n v="1.1000000000000001"/>
    <n v="1.9"/>
    <m/>
  </r>
  <r>
    <s v="Drug overdose death rates"/>
    <x v="5"/>
    <n v="5"/>
    <x v="0"/>
    <n v="1"/>
    <x v="2"/>
    <x v="2"/>
    <x v="3"/>
    <x v="3"/>
    <x v="10"/>
    <n v="11"/>
    <s v="All ages"/>
    <n v="1.1000000000000001"/>
    <n v="2"/>
    <m/>
  </r>
  <r>
    <s v="Drug overdose death rates"/>
    <x v="5"/>
    <n v="5"/>
    <x v="0"/>
    <n v="1"/>
    <x v="2"/>
    <x v="2"/>
    <x v="3"/>
    <x v="3"/>
    <x v="11"/>
    <n v="12"/>
    <s v="All ages"/>
    <n v="1.1000000000000001"/>
    <n v="1.8"/>
    <m/>
  </r>
  <r>
    <s v="Drug overdose death rates"/>
    <x v="5"/>
    <n v="5"/>
    <x v="0"/>
    <n v="1"/>
    <x v="2"/>
    <x v="2"/>
    <x v="3"/>
    <x v="3"/>
    <x v="12"/>
    <n v="13"/>
    <s v="All ages"/>
    <n v="1.1000000000000001"/>
    <n v="2.6"/>
    <m/>
  </r>
  <r>
    <s v="Drug overdose death rates"/>
    <x v="5"/>
    <n v="5"/>
    <x v="0"/>
    <n v="1"/>
    <x v="2"/>
    <x v="2"/>
    <x v="3"/>
    <x v="3"/>
    <x v="13"/>
    <n v="14"/>
    <s v="All ages"/>
    <n v="1.1000000000000001"/>
    <n v="3.5"/>
    <m/>
  </r>
  <r>
    <s v="Drug overdose death rates"/>
    <x v="5"/>
    <n v="5"/>
    <x v="0"/>
    <n v="1"/>
    <x v="2"/>
    <x v="2"/>
    <x v="3"/>
    <x v="3"/>
    <x v="14"/>
    <n v="15"/>
    <s v="All ages"/>
    <n v="1.1000000000000001"/>
    <n v="4.7"/>
    <m/>
  </r>
  <r>
    <s v="Drug overdose death rates"/>
    <x v="5"/>
    <n v="5"/>
    <x v="0"/>
    <n v="1"/>
    <x v="2"/>
    <x v="2"/>
    <x v="3"/>
    <x v="3"/>
    <x v="15"/>
    <n v="16"/>
    <s v="All ages"/>
    <n v="1.1000000000000001"/>
    <n v="6"/>
    <m/>
  </r>
  <r>
    <s v="Drug overdose death rates"/>
    <x v="5"/>
    <n v="5"/>
    <x v="0"/>
    <n v="1"/>
    <x v="2"/>
    <x v="2"/>
    <x v="3"/>
    <x v="3"/>
    <x v="16"/>
    <n v="17"/>
    <s v="All ages"/>
    <n v="1.1000000000000001"/>
    <n v="7.2"/>
    <m/>
  </r>
  <r>
    <s v="Drug overdose death rates"/>
    <x v="5"/>
    <n v="5"/>
    <x v="0"/>
    <n v="1"/>
    <x v="2"/>
    <x v="2"/>
    <x v="3"/>
    <x v="3"/>
    <x v="17"/>
    <n v="18"/>
    <s v="All ages"/>
    <n v="1.1000000000000001"/>
    <n v="8.3000000000000007"/>
    <m/>
  </r>
  <r>
    <s v="Drug overdose death rates"/>
    <x v="5"/>
    <n v="5"/>
    <x v="0"/>
    <n v="1"/>
    <x v="2"/>
    <x v="2"/>
    <x v="3"/>
    <x v="3"/>
    <x v="18"/>
    <n v="19"/>
    <s v="All ages"/>
    <n v="1.1000000000000001"/>
    <n v="8"/>
    <m/>
  </r>
  <r>
    <s v="Drug overdose death rates"/>
    <x v="5"/>
    <n v="5"/>
    <x v="0"/>
    <n v="1"/>
    <x v="2"/>
    <x v="2"/>
    <x v="3"/>
    <x v="3"/>
    <x v="19"/>
    <n v="20"/>
    <s v="All ages"/>
    <n v="1.1000000000000001"/>
    <n v="7.8"/>
    <m/>
  </r>
  <r>
    <s v="Drug overdose death rates"/>
    <x v="5"/>
    <n v="5"/>
    <x v="0"/>
    <n v="1"/>
    <x v="2"/>
    <x v="2"/>
    <x v="4"/>
    <x v="4"/>
    <x v="0"/>
    <n v="1"/>
    <s v="All ages"/>
    <n v="1.1000000000000001"/>
    <n v="1.4"/>
    <m/>
  </r>
  <r>
    <s v="Drug overdose death rates"/>
    <x v="5"/>
    <n v="5"/>
    <x v="0"/>
    <n v="1"/>
    <x v="2"/>
    <x v="2"/>
    <x v="4"/>
    <x v="4"/>
    <x v="1"/>
    <n v="2"/>
    <s v="All ages"/>
    <n v="1.1000000000000001"/>
    <n v="1.6"/>
    <m/>
  </r>
  <r>
    <s v="Drug overdose death rates"/>
    <x v="5"/>
    <n v="5"/>
    <x v="0"/>
    <n v="1"/>
    <x v="2"/>
    <x v="2"/>
    <x v="4"/>
    <x v="4"/>
    <x v="2"/>
    <n v="3"/>
    <s v="All ages"/>
    <n v="1.1000000000000001"/>
    <n v="1.3"/>
    <m/>
  </r>
  <r>
    <s v="Drug overdose death rates"/>
    <x v="5"/>
    <n v="5"/>
    <x v="0"/>
    <n v="1"/>
    <x v="2"/>
    <x v="2"/>
    <x v="4"/>
    <x v="4"/>
    <x v="3"/>
    <n v="4"/>
    <s v="All ages"/>
    <n v="1.1000000000000001"/>
    <n v="1.6"/>
    <m/>
  </r>
  <r>
    <s v="Drug overdose death rates"/>
    <x v="5"/>
    <n v="5"/>
    <x v="0"/>
    <n v="1"/>
    <x v="2"/>
    <x v="2"/>
    <x v="4"/>
    <x v="4"/>
    <x v="4"/>
    <n v="5"/>
    <s v="All ages"/>
    <n v="1.1000000000000001"/>
    <n v="1.3"/>
    <m/>
  </r>
  <r>
    <s v="Drug overdose death rates"/>
    <x v="5"/>
    <n v="5"/>
    <x v="0"/>
    <n v="1"/>
    <x v="2"/>
    <x v="2"/>
    <x v="4"/>
    <x v="4"/>
    <x v="5"/>
    <n v="6"/>
    <s v="All ages"/>
    <n v="1.1000000000000001"/>
    <n v="1.1000000000000001"/>
    <m/>
  </r>
  <r>
    <s v="Drug overdose death rates"/>
    <x v="5"/>
    <n v="5"/>
    <x v="0"/>
    <n v="1"/>
    <x v="2"/>
    <x v="2"/>
    <x v="4"/>
    <x v="4"/>
    <x v="6"/>
    <n v="7"/>
    <s v="All ages"/>
    <n v="1.1000000000000001"/>
    <n v="1.3"/>
    <m/>
  </r>
  <r>
    <s v="Drug overdose death rates"/>
    <x v="5"/>
    <n v="5"/>
    <x v="0"/>
    <n v="1"/>
    <x v="2"/>
    <x v="2"/>
    <x v="4"/>
    <x v="4"/>
    <x v="7"/>
    <n v="8"/>
    <s v="All ages"/>
    <n v="1.1000000000000001"/>
    <n v="1.2"/>
    <m/>
  </r>
  <r>
    <s v="Drug overdose death rates"/>
    <x v="5"/>
    <n v="5"/>
    <x v="0"/>
    <n v="1"/>
    <x v="2"/>
    <x v="2"/>
    <x v="4"/>
    <x v="4"/>
    <x v="8"/>
    <n v="9"/>
    <s v="All ages"/>
    <n v="1.1000000000000001"/>
    <n v="1.3"/>
    <m/>
  </r>
  <r>
    <s v="Drug overdose death rates"/>
    <x v="5"/>
    <n v="5"/>
    <x v="0"/>
    <n v="1"/>
    <x v="2"/>
    <x v="2"/>
    <x v="4"/>
    <x v="4"/>
    <x v="9"/>
    <n v="10"/>
    <s v="All ages"/>
    <n v="1.1000000000000001"/>
    <n v="1.3"/>
    <m/>
  </r>
  <r>
    <s v="Drug overdose death rates"/>
    <x v="5"/>
    <n v="5"/>
    <x v="0"/>
    <n v="1"/>
    <x v="2"/>
    <x v="2"/>
    <x v="4"/>
    <x v="4"/>
    <x v="10"/>
    <n v="11"/>
    <s v="All ages"/>
    <n v="1.1000000000000001"/>
    <n v="1.5"/>
    <m/>
  </r>
  <r>
    <s v="Drug overdose death rates"/>
    <x v="5"/>
    <n v="5"/>
    <x v="0"/>
    <n v="1"/>
    <x v="2"/>
    <x v="2"/>
    <x v="4"/>
    <x v="4"/>
    <x v="11"/>
    <n v="12"/>
    <s v="All ages"/>
    <n v="1.1000000000000001"/>
    <n v="1.2"/>
    <m/>
  </r>
  <r>
    <s v="Drug overdose death rates"/>
    <x v="5"/>
    <n v="5"/>
    <x v="0"/>
    <n v="1"/>
    <x v="2"/>
    <x v="2"/>
    <x v="4"/>
    <x v="4"/>
    <x v="12"/>
    <n v="13"/>
    <s v="All ages"/>
    <n v="1.1000000000000001"/>
    <n v="1.6"/>
    <m/>
  </r>
  <r>
    <s v="Drug overdose death rates"/>
    <x v="5"/>
    <n v="5"/>
    <x v="0"/>
    <n v="1"/>
    <x v="2"/>
    <x v="2"/>
    <x v="4"/>
    <x v="4"/>
    <x v="13"/>
    <n v="14"/>
    <s v="All ages"/>
    <n v="1.1000000000000001"/>
    <n v="2.1"/>
    <m/>
  </r>
  <r>
    <s v="Drug overdose death rates"/>
    <x v="5"/>
    <n v="5"/>
    <x v="0"/>
    <n v="1"/>
    <x v="2"/>
    <x v="2"/>
    <x v="4"/>
    <x v="4"/>
    <x v="14"/>
    <n v="15"/>
    <s v="All ages"/>
    <n v="1.1000000000000001"/>
    <n v="3.4"/>
    <m/>
  </r>
  <r>
    <s v="Drug overdose death rates"/>
    <x v="5"/>
    <n v="5"/>
    <x v="0"/>
    <n v="1"/>
    <x v="2"/>
    <x v="2"/>
    <x v="4"/>
    <x v="4"/>
    <x v="15"/>
    <n v="16"/>
    <s v="All ages"/>
    <n v="1.1000000000000001"/>
    <n v="4.0999999999999996"/>
    <m/>
  </r>
  <r>
    <s v="Drug overdose death rates"/>
    <x v="5"/>
    <n v="5"/>
    <x v="0"/>
    <n v="1"/>
    <x v="2"/>
    <x v="2"/>
    <x v="4"/>
    <x v="4"/>
    <x v="16"/>
    <n v="17"/>
    <s v="All ages"/>
    <n v="1.1000000000000001"/>
    <n v="5"/>
    <m/>
  </r>
  <r>
    <s v="Drug overdose death rates"/>
    <x v="5"/>
    <n v="5"/>
    <x v="0"/>
    <n v="1"/>
    <x v="2"/>
    <x v="2"/>
    <x v="4"/>
    <x v="4"/>
    <x v="17"/>
    <n v="18"/>
    <s v="All ages"/>
    <n v="1.1000000000000001"/>
    <n v="7.1"/>
    <m/>
  </r>
  <r>
    <s v="Drug overdose death rates"/>
    <x v="5"/>
    <n v="5"/>
    <x v="0"/>
    <n v="1"/>
    <x v="2"/>
    <x v="2"/>
    <x v="4"/>
    <x v="4"/>
    <x v="18"/>
    <n v="19"/>
    <s v="All ages"/>
    <n v="1.1000000000000001"/>
    <n v="7.8"/>
    <m/>
  </r>
  <r>
    <s v="Drug overdose death rates"/>
    <x v="5"/>
    <n v="5"/>
    <x v="0"/>
    <n v="1"/>
    <x v="2"/>
    <x v="2"/>
    <x v="4"/>
    <x v="4"/>
    <x v="19"/>
    <n v="20"/>
    <s v="All ages"/>
    <n v="1.1000000000000001"/>
    <n v="7.6"/>
    <m/>
  </r>
  <r>
    <s v="Drug overdose death rates"/>
    <x v="5"/>
    <n v="5"/>
    <x v="0"/>
    <n v="1"/>
    <x v="2"/>
    <x v="2"/>
    <x v="5"/>
    <x v="5"/>
    <x v="0"/>
    <n v="1"/>
    <s v="All ages"/>
    <n v="1.1000000000000001"/>
    <m/>
    <s v="*"/>
  </r>
  <r>
    <s v="Drug overdose death rates"/>
    <x v="5"/>
    <n v="5"/>
    <x v="0"/>
    <n v="1"/>
    <x v="2"/>
    <x v="2"/>
    <x v="5"/>
    <x v="5"/>
    <x v="1"/>
    <n v="2"/>
    <s v="All ages"/>
    <n v="1.1000000000000001"/>
    <m/>
    <s v="*"/>
  </r>
  <r>
    <s v="Drug overdose death rates"/>
    <x v="5"/>
    <n v="5"/>
    <x v="0"/>
    <n v="1"/>
    <x v="2"/>
    <x v="2"/>
    <x v="5"/>
    <x v="5"/>
    <x v="2"/>
    <n v="3"/>
    <s v="All ages"/>
    <n v="1.1000000000000001"/>
    <m/>
    <s v="*"/>
  </r>
  <r>
    <s v="Drug overdose death rates"/>
    <x v="5"/>
    <n v="5"/>
    <x v="0"/>
    <n v="1"/>
    <x v="2"/>
    <x v="2"/>
    <x v="5"/>
    <x v="5"/>
    <x v="3"/>
    <n v="4"/>
    <s v="All ages"/>
    <n v="1.1000000000000001"/>
    <m/>
    <s v="*"/>
  </r>
  <r>
    <s v="Drug overdose death rates"/>
    <x v="5"/>
    <n v="5"/>
    <x v="0"/>
    <n v="1"/>
    <x v="2"/>
    <x v="2"/>
    <x v="5"/>
    <x v="5"/>
    <x v="4"/>
    <n v="5"/>
    <s v="All ages"/>
    <n v="1.1000000000000001"/>
    <m/>
    <s v="*"/>
  </r>
  <r>
    <s v="Drug overdose death rates"/>
    <x v="5"/>
    <n v="5"/>
    <x v="0"/>
    <n v="1"/>
    <x v="2"/>
    <x v="2"/>
    <x v="5"/>
    <x v="5"/>
    <x v="5"/>
    <n v="6"/>
    <s v="All ages"/>
    <n v="1.1000000000000001"/>
    <m/>
    <s v="*"/>
  </r>
  <r>
    <s v="Drug overdose death rates"/>
    <x v="5"/>
    <n v="5"/>
    <x v="0"/>
    <n v="1"/>
    <x v="2"/>
    <x v="2"/>
    <x v="5"/>
    <x v="5"/>
    <x v="6"/>
    <n v="7"/>
    <s v="All ages"/>
    <n v="1.1000000000000001"/>
    <m/>
    <s v="*"/>
  </r>
  <r>
    <s v="Drug overdose death rates"/>
    <x v="5"/>
    <n v="5"/>
    <x v="0"/>
    <n v="1"/>
    <x v="2"/>
    <x v="2"/>
    <x v="5"/>
    <x v="5"/>
    <x v="7"/>
    <n v="8"/>
    <s v="All ages"/>
    <n v="1.1000000000000001"/>
    <m/>
    <s v="*"/>
  </r>
  <r>
    <s v="Drug overdose death rates"/>
    <x v="5"/>
    <n v="5"/>
    <x v="0"/>
    <n v="1"/>
    <x v="2"/>
    <x v="2"/>
    <x v="5"/>
    <x v="5"/>
    <x v="8"/>
    <n v="9"/>
    <s v="All ages"/>
    <n v="1.1000000000000001"/>
    <m/>
    <s v="*"/>
  </r>
  <r>
    <s v="Drug overdose death rates"/>
    <x v="5"/>
    <n v="5"/>
    <x v="0"/>
    <n v="1"/>
    <x v="2"/>
    <x v="2"/>
    <x v="5"/>
    <x v="5"/>
    <x v="9"/>
    <n v="10"/>
    <s v="All ages"/>
    <n v="1.1000000000000001"/>
    <n v="1.1000000000000001"/>
    <m/>
  </r>
  <r>
    <s v="Drug overdose death rates"/>
    <x v="5"/>
    <n v="5"/>
    <x v="0"/>
    <n v="1"/>
    <x v="2"/>
    <x v="2"/>
    <x v="5"/>
    <x v="5"/>
    <x v="10"/>
    <n v="11"/>
    <s v="All ages"/>
    <n v="1.1000000000000001"/>
    <n v="1.7"/>
    <m/>
  </r>
  <r>
    <s v="Drug overdose death rates"/>
    <x v="5"/>
    <n v="5"/>
    <x v="0"/>
    <n v="1"/>
    <x v="2"/>
    <x v="2"/>
    <x v="5"/>
    <x v="5"/>
    <x v="11"/>
    <n v="12"/>
    <s v="All ages"/>
    <n v="1.1000000000000001"/>
    <m/>
    <s v="*"/>
  </r>
  <r>
    <s v="Drug overdose death rates"/>
    <x v="5"/>
    <n v="5"/>
    <x v="0"/>
    <n v="1"/>
    <x v="2"/>
    <x v="2"/>
    <x v="5"/>
    <x v="5"/>
    <x v="12"/>
    <n v="13"/>
    <s v="All ages"/>
    <n v="1.1000000000000001"/>
    <n v="1.3"/>
    <m/>
  </r>
  <r>
    <s v="Drug overdose death rates"/>
    <x v="5"/>
    <n v="5"/>
    <x v="0"/>
    <n v="1"/>
    <x v="2"/>
    <x v="2"/>
    <x v="5"/>
    <x v="5"/>
    <x v="13"/>
    <n v="14"/>
    <s v="All ages"/>
    <n v="1.1000000000000001"/>
    <n v="1.7"/>
    <m/>
  </r>
  <r>
    <s v="Drug overdose death rates"/>
    <x v="5"/>
    <n v="5"/>
    <x v="0"/>
    <n v="1"/>
    <x v="2"/>
    <x v="2"/>
    <x v="5"/>
    <x v="5"/>
    <x v="14"/>
    <n v="15"/>
    <s v="All ages"/>
    <n v="1.1000000000000001"/>
    <n v="2.6"/>
    <m/>
  </r>
  <r>
    <s v="Drug overdose death rates"/>
    <x v="5"/>
    <n v="5"/>
    <x v="0"/>
    <n v="1"/>
    <x v="2"/>
    <x v="2"/>
    <x v="5"/>
    <x v="5"/>
    <x v="15"/>
    <n v="16"/>
    <s v="All ages"/>
    <n v="1.1000000000000001"/>
    <n v="3.5"/>
    <m/>
  </r>
  <r>
    <s v="Drug overdose death rates"/>
    <x v="5"/>
    <n v="5"/>
    <x v="0"/>
    <n v="1"/>
    <x v="2"/>
    <x v="2"/>
    <x v="5"/>
    <x v="5"/>
    <x v="16"/>
    <n v="17"/>
    <s v="All ages"/>
    <n v="1.1000000000000001"/>
    <n v="4"/>
    <m/>
  </r>
  <r>
    <s v="Drug overdose death rates"/>
    <x v="5"/>
    <n v="5"/>
    <x v="0"/>
    <n v="1"/>
    <x v="2"/>
    <x v="2"/>
    <x v="5"/>
    <x v="5"/>
    <x v="17"/>
    <n v="18"/>
    <s v="All ages"/>
    <n v="1.1000000000000001"/>
    <n v="4.3"/>
    <m/>
  </r>
  <r>
    <s v="Drug overdose death rates"/>
    <x v="5"/>
    <n v="5"/>
    <x v="0"/>
    <n v="1"/>
    <x v="2"/>
    <x v="2"/>
    <x v="5"/>
    <x v="5"/>
    <x v="18"/>
    <n v="19"/>
    <s v="All ages"/>
    <n v="1.1000000000000001"/>
    <n v="4.2"/>
    <m/>
  </r>
  <r>
    <s v="Drug overdose death rates"/>
    <x v="5"/>
    <n v="5"/>
    <x v="0"/>
    <n v="1"/>
    <x v="2"/>
    <x v="2"/>
    <x v="5"/>
    <x v="5"/>
    <x v="19"/>
    <n v="20"/>
    <s v="All ages"/>
    <n v="1.1000000000000001"/>
    <n v="4.7"/>
    <m/>
  </r>
  <r>
    <s v="Drug overdose death rates"/>
    <x v="5"/>
    <n v="5"/>
    <x v="0"/>
    <n v="1"/>
    <x v="2"/>
    <x v="2"/>
    <x v="6"/>
    <x v="6"/>
    <x v="0"/>
    <n v="1"/>
    <s v="All ages"/>
    <n v="1.1000000000000001"/>
    <m/>
    <s v="*"/>
  </r>
  <r>
    <s v="Drug overdose death rates"/>
    <x v="5"/>
    <n v="5"/>
    <x v="0"/>
    <n v="1"/>
    <x v="2"/>
    <x v="2"/>
    <x v="6"/>
    <x v="6"/>
    <x v="1"/>
    <n v="2"/>
    <s v="All ages"/>
    <n v="1.1000000000000001"/>
    <m/>
    <s v="*"/>
  </r>
  <r>
    <s v="Drug overdose death rates"/>
    <x v="5"/>
    <n v="5"/>
    <x v="0"/>
    <n v="1"/>
    <x v="2"/>
    <x v="2"/>
    <x v="6"/>
    <x v="6"/>
    <x v="2"/>
    <n v="3"/>
    <s v="All ages"/>
    <n v="1.1000000000000001"/>
    <m/>
    <s v="*"/>
  </r>
  <r>
    <s v="Drug overdose death rates"/>
    <x v="5"/>
    <n v="5"/>
    <x v="0"/>
    <n v="1"/>
    <x v="2"/>
    <x v="2"/>
    <x v="6"/>
    <x v="6"/>
    <x v="3"/>
    <n v="4"/>
    <s v="All ages"/>
    <n v="1.1000000000000001"/>
    <m/>
    <s v="*"/>
  </r>
  <r>
    <s v="Drug overdose death rates"/>
    <x v="5"/>
    <n v="5"/>
    <x v="0"/>
    <n v="1"/>
    <x v="2"/>
    <x v="2"/>
    <x v="6"/>
    <x v="6"/>
    <x v="4"/>
    <n v="5"/>
    <s v="All ages"/>
    <n v="1.1000000000000001"/>
    <m/>
    <s v="*"/>
  </r>
  <r>
    <s v="Drug overdose death rates"/>
    <x v="5"/>
    <n v="5"/>
    <x v="0"/>
    <n v="1"/>
    <x v="2"/>
    <x v="2"/>
    <x v="6"/>
    <x v="6"/>
    <x v="5"/>
    <n v="6"/>
    <s v="All ages"/>
    <n v="1.1000000000000001"/>
    <m/>
    <s v="*"/>
  </r>
  <r>
    <s v="Drug overdose death rates"/>
    <x v="5"/>
    <n v="5"/>
    <x v="0"/>
    <n v="1"/>
    <x v="2"/>
    <x v="2"/>
    <x v="6"/>
    <x v="6"/>
    <x v="6"/>
    <n v="7"/>
    <s v="All ages"/>
    <n v="1.1000000000000001"/>
    <m/>
    <s v="*"/>
  </r>
  <r>
    <s v="Drug overdose death rates"/>
    <x v="5"/>
    <n v="5"/>
    <x v="0"/>
    <n v="1"/>
    <x v="2"/>
    <x v="2"/>
    <x v="6"/>
    <x v="6"/>
    <x v="7"/>
    <n v="8"/>
    <s v="All ages"/>
    <n v="1.1000000000000001"/>
    <m/>
    <s v="*"/>
  </r>
  <r>
    <s v="Drug overdose death rates"/>
    <x v="5"/>
    <n v="5"/>
    <x v="0"/>
    <n v="1"/>
    <x v="2"/>
    <x v="2"/>
    <x v="6"/>
    <x v="6"/>
    <x v="8"/>
    <n v="9"/>
    <s v="All ages"/>
    <n v="1.1000000000000001"/>
    <m/>
    <s v="*"/>
  </r>
  <r>
    <s v="Drug overdose death rates"/>
    <x v="5"/>
    <n v="5"/>
    <x v="0"/>
    <n v="1"/>
    <x v="2"/>
    <x v="2"/>
    <x v="6"/>
    <x v="6"/>
    <x v="9"/>
    <n v="10"/>
    <s v="All ages"/>
    <n v="1.1000000000000001"/>
    <m/>
    <s v="*"/>
  </r>
  <r>
    <s v="Drug overdose death rates"/>
    <x v="5"/>
    <n v="5"/>
    <x v="0"/>
    <n v="1"/>
    <x v="2"/>
    <x v="2"/>
    <x v="6"/>
    <x v="6"/>
    <x v="10"/>
    <n v="11"/>
    <s v="All ages"/>
    <n v="1.1000000000000001"/>
    <m/>
    <s v="*"/>
  </r>
  <r>
    <s v="Drug overdose death rates"/>
    <x v="5"/>
    <n v="5"/>
    <x v="0"/>
    <n v="1"/>
    <x v="2"/>
    <x v="2"/>
    <x v="6"/>
    <x v="6"/>
    <x v="11"/>
    <n v="12"/>
    <s v="All ages"/>
    <n v="1.1000000000000001"/>
    <m/>
    <s v="*"/>
  </r>
  <r>
    <s v="Drug overdose death rates"/>
    <x v="5"/>
    <n v="5"/>
    <x v="0"/>
    <n v="1"/>
    <x v="2"/>
    <x v="2"/>
    <x v="6"/>
    <x v="6"/>
    <x v="12"/>
    <n v="13"/>
    <s v="All ages"/>
    <n v="1.1000000000000001"/>
    <n v="0.3"/>
    <m/>
  </r>
  <r>
    <s v="Drug overdose death rates"/>
    <x v="5"/>
    <n v="5"/>
    <x v="0"/>
    <n v="1"/>
    <x v="2"/>
    <x v="2"/>
    <x v="6"/>
    <x v="6"/>
    <x v="13"/>
    <n v="14"/>
    <s v="All ages"/>
    <n v="1.1000000000000001"/>
    <n v="0.3"/>
    <m/>
  </r>
  <r>
    <s v="Drug overdose death rates"/>
    <x v="5"/>
    <n v="5"/>
    <x v="0"/>
    <n v="1"/>
    <x v="2"/>
    <x v="2"/>
    <x v="6"/>
    <x v="6"/>
    <x v="14"/>
    <n v="15"/>
    <s v="All ages"/>
    <n v="1.1000000000000001"/>
    <n v="0.5"/>
    <m/>
  </r>
  <r>
    <s v="Drug overdose death rates"/>
    <x v="5"/>
    <n v="5"/>
    <x v="0"/>
    <n v="1"/>
    <x v="2"/>
    <x v="2"/>
    <x v="6"/>
    <x v="6"/>
    <x v="15"/>
    <n v="16"/>
    <s v="All ages"/>
    <n v="1.1000000000000001"/>
    <n v="0.6"/>
    <m/>
  </r>
  <r>
    <s v="Drug overdose death rates"/>
    <x v="5"/>
    <n v="5"/>
    <x v="0"/>
    <n v="1"/>
    <x v="2"/>
    <x v="2"/>
    <x v="6"/>
    <x v="6"/>
    <x v="16"/>
    <n v="17"/>
    <s v="All ages"/>
    <n v="1.1000000000000001"/>
    <n v="0.8"/>
    <m/>
  </r>
  <r>
    <s v="Drug overdose death rates"/>
    <x v="5"/>
    <n v="5"/>
    <x v="0"/>
    <n v="1"/>
    <x v="2"/>
    <x v="2"/>
    <x v="6"/>
    <x v="6"/>
    <x v="17"/>
    <n v="18"/>
    <s v="All ages"/>
    <n v="1.1000000000000001"/>
    <n v="0.8"/>
    <m/>
  </r>
  <r>
    <s v="Drug overdose death rates"/>
    <x v="5"/>
    <n v="5"/>
    <x v="0"/>
    <n v="1"/>
    <x v="2"/>
    <x v="2"/>
    <x v="6"/>
    <x v="6"/>
    <x v="18"/>
    <n v="19"/>
    <s v="All ages"/>
    <n v="1.1000000000000001"/>
    <n v="0.9"/>
    <m/>
  </r>
  <r>
    <s v="Drug overdose death rates"/>
    <x v="5"/>
    <n v="5"/>
    <x v="0"/>
    <n v="1"/>
    <x v="2"/>
    <x v="2"/>
    <x v="6"/>
    <x v="6"/>
    <x v="19"/>
    <n v="20"/>
    <s v="All ages"/>
    <n v="1.1000000000000001"/>
    <n v="0.6"/>
    <m/>
  </r>
  <r>
    <s v="Drug overdose death rates"/>
    <x v="5"/>
    <n v="5"/>
    <x v="0"/>
    <n v="1"/>
    <x v="2"/>
    <x v="2"/>
    <x v="7"/>
    <x v="7"/>
    <x v="0"/>
    <n v="1"/>
    <s v="All ages"/>
    <n v="1.1000000000000001"/>
    <n v="0.2"/>
    <m/>
  </r>
  <r>
    <s v="Drug overdose death rates"/>
    <x v="5"/>
    <n v="5"/>
    <x v="0"/>
    <n v="1"/>
    <x v="2"/>
    <x v="2"/>
    <x v="7"/>
    <x v="7"/>
    <x v="1"/>
    <n v="2"/>
    <s v="All ages"/>
    <n v="1.1000000000000001"/>
    <n v="0.2"/>
    <m/>
  </r>
  <r>
    <s v="Drug overdose death rates"/>
    <x v="5"/>
    <n v="5"/>
    <x v="0"/>
    <n v="1"/>
    <x v="2"/>
    <x v="2"/>
    <x v="7"/>
    <x v="7"/>
    <x v="2"/>
    <n v="3"/>
    <s v="All ages"/>
    <n v="1.1000000000000001"/>
    <n v="0.2"/>
    <m/>
  </r>
  <r>
    <s v="Drug overdose death rates"/>
    <x v="5"/>
    <n v="5"/>
    <x v="0"/>
    <n v="1"/>
    <x v="2"/>
    <x v="2"/>
    <x v="7"/>
    <x v="7"/>
    <x v="3"/>
    <n v="4"/>
    <s v="All ages"/>
    <n v="1.1000000000000001"/>
    <n v="0.2"/>
    <m/>
  </r>
  <r>
    <s v="Drug overdose death rates"/>
    <x v="5"/>
    <n v="5"/>
    <x v="0"/>
    <n v="1"/>
    <x v="2"/>
    <x v="2"/>
    <x v="7"/>
    <x v="7"/>
    <x v="4"/>
    <n v="5"/>
    <s v="All ages"/>
    <n v="1.1000000000000001"/>
    <n v="0.3"/>
    <m/>
  </r>
  <r>
    <s v="Drug overdose death rates"/>
    <x v="5"/>
    <n v="5"/>
    <x v="0"/>
    <n v="1"/>
    <x v="2"/>
    <x v="2"/>
    <x v="7"/>
    <x v="7"/>
    <x v="5"/>
    <n v="6"/>
    <s v="All ages"/>
    <n v="1.1000000000000001"/>
    <n v="0.2"/>
    <m/>
  </r>
  <r>
    <s v="Drug overdose death rates"/>
    <x v="5"/>
    <n v="5"/>
    <x v="0"/>
    <n v="1"/>
    <x v="2"/>
    <x v="2"/>
    <x v="7"/>
    <x v="7"/>
    <x v="6"/>
    <n v="7"/>
    <s v="All ages"/>
    <n v="1.1000000000000001"/>
    <n v="0.3"/>
    <m/>
  </r>
  <r>
    <s v="Drug overdose death rates"/>
    <x v="5"/>
    <n v="5"/>
    <x v="0"/>
    <n v="1"/>
    <x v="2"/>
    <x v="2"/>
    <x v="7"/>
    <x v="7"/>
    <x v="7"/>
    <n v="8"/>
    <s v="All ages"/>
    <n v="1.1000000000000001"/>
    <n v="0.2"/>
    <m/>
  </r>
  <r>
    <s v="Drug overdose death rates"/>
    <x v="5"/>
    <n v="5"/>
    <x v="0"/>
    <n v="1"/>
    <x v="2"/>
    <x v="2"/>
    <x v="7"/>
    <x v="7"/>
    <x v="8"/>
    <n v="9"/>
    <s v="All ages"/>
    <n v="1.1000000000000001"/>
    <n v="0.3"/>
    <m/>
  </r>
  <r>
    <s v="Drug overdose death rates"/>
    <x v="5"/>
    <n v="5"/>
    <x v="0"/>
    <n v="1"/>
    <x v="2"/>
    <x v="2"/>
    <x v="7"/>
    <x v="7"/>
    <x v="9"/>
    <n v="10"/>
    <s v="All ages"/>
    <n v="1.1000000000000001"/>
    <n v="0.4"/>
    <m/>
  </r>
  <r>
    <s v="Drug overdose death rates"/>
    <x v="5"/>
    <n v="5"/>
    <x v="0"/>
    <n v="1"/>
    <x v="2"/>
    <x v="2"/>
    <x v="7"/>
    <x v="7"/>
    <x v="10"/>
    <n v="11"/>
    <s v="All ages"/>
    <n v="1.1000000000000001"/>
    <n v="0.4"/>
    <m/>
  </r>
  <r>
    <s v="Drug overdose death rates"/>
    <x v="5"/>
    <n v="5"/>
    <x v="0"/>
    <n v="1"/>
    <x v="2"/>
    <x v="2"/>
    <x v="7"/>
    <x v="7"/>
    <x v="11"/>
    <n v="12"/>
    <s v="All ages"/>
    <n v="1.1000000000000001"/>
    <n v="0.4"/>
    <m/>
  </r>
  <r>
    <s v="Drug overdose death rates"/>
    <x v="5"/>
    <n v="5"/>
    <x v="0"/>
    <n v="1"/>
    <x v="2"/>
    <x v="2"/>
    <x v="7"/>
    <x v="7"/>
    <x v="12"/>
    <n v="13"/>
    <s v="All ages"/>
    <n v="1.1000000000000001"/>
    <n v="0.6"/>
    <m/>
  </r>
  <r>
    <s v="Drug overdose death rates"/>
    <x v="5"/>
    <n v="5"/>
    <x v="0"/>
    <n v="1"/>
    <x v="2"/>
    <x v="2"/>
    <x v="7"/>
    <x v="7"/>
    <x v="13"/>
    <n v="14"/>
    <s v="All ages"/>
    <n v="1.1000000000000001"/>
    <n v="0.9"/>
    <m/>
  </r>
  <r>
    <s v="Drug overdose death rates"/>
    <x v="5"/>
    <n v="5"/>
    <x v="0"/>
    <n v="1"/>
    <x v="2"/>
    <x v="2"/>
    <x v="7"/>
    <x v="7"/>
    <x v="14"/>
    <n v="15"/>
    <s v="All ages"/>
    <n v="1.1000000000000001"/>
    <n v="1.3"/>
    <m/>
  </r>
  <r>
    <s v="Drug overdose death rates"/>
    <x v="5"/>
    <n v="5"/>
    <x v="0"/>
    <n v="1"/>
    <x v="2"/>
    <x v="2"/>
    <x v="7"/>
    <x v="7"/>
    <x v="15"/>
    <n v="16"/>
    <s v="All ages"/>
    <n v="1.1000000000000001"/>
    <n v="1.8"/>
    <m/>
  </r>
  <r>
    <s v="Drug overdose death rates"/>
    <x v="5"/>
    <n v="5"/>
    <x v="0"/>
    <n v="1"/>
    <x v="2"/>
    <x v="2"/>
    <x v="7"/>
    <x v="7"/>
    <x v="16"/>
    <n v="17"/>
    <s v="All ages"/>
    <n v="1.1000000000000001"/>
    <n v="2.2999999999999998"/>
    <m/>
  </r>
  <r>
    <s v="Drug overdose death rates"/>
    <x v="5"/>
    <n v="5"/>
    <x v="0"/>
    <n v="1"/>
    <x v="2"/>
    <x v="2"/>
    <x v="7"/>
    <x v="7"/>
    <x v="17"/>
    <n v="18"/>
    <s v="All ages"/>
    <n v="1.1000000000000001"/>
    <n v="2.7"/>
    <m/>
  </r>
  <r>
    <s v="Drug overdose death rates"/>
    <x v="5"/>
    <n v="5"/>
    <x v="0"/>
    <n v="1"/>
    <x v="2"/>
    <x v="2"/>
    <x v="7"/>
    <x v="7"/>
    <x v="18"/>
    <n v="19"/>
    <s v="All ages"/>
    <n v="1.1000000000000001"/>
    <n v="2.8"/>
    <m/>
  </r>
  <r>
    <s v="Drug overdose death rates"/>
    <x v="5"/>
    <n v="5"/>
    <x v="0"/>
    <n v="1"/>
    <x v="2"/>
    <x v="2"/>
    <x v="7"/>
    <x v="7"/>
    <x v="19"/>
    <n v="20"/>
    <s v="All ages"/>
    <n v="1.1000000000000001"/>
    <n v="2.6"/>
    <m/>
  </r>
  <r>
    <s v="Drug overdose death rates"/>
    <x v="5"/>
    <n v="5"/>
    <x v="0"/>
    <n v="1"/>
    <x v="2"/>
    <x v="2"/>
    <x v="8"/>
    <x v="8"/>
    <x v="0"/>
    <n v="1"/>
    <s v="All ages"/>
    <n v="1.1000000000000001"/>
    <n v="0.3"/>
    <m/>
  </r>
  <r>
    <s v="Drug overdose death rates"/>
    <x v="5"/>
    <n v="5"/>
    <x v="0"/>
    <n v="1"/>
    <x v="2"/>
    <x v="2"/>
    <x v="8"/>
    <x v="8"/>
    <x v="1"/>
    <n v="2"/>
    <s v="All ages"/>
    <n v="1.1000000000000001"/>
    <n v="0.3"/>
    <m/>
  </r>
  <r>
    <s v="Drug overdose death rates"/>
    <x v="5"/>
    <n v="5"/>
    <x v="0"/>
    <n v="1"/>
    <x v="2"/>
    <x v="2"/>
    <x v="8"/>
    <x v="8"/>
    <x v="2"/>
    <n v="3"/>
    <s v="All ages"/>
    <n v="1.1000000000000001"/>
    <n v="0.3"/>
    <m/>
  </r>
  <r>
    <s v="Drug overdose death rates"/>
    <x v="5"/>
    <n v="5"/>
    <x v="0"/>
    <n v="1"/>
    <x v="2"/>
    <x v="2"/>
    <x v="8"/>
    <x v="8"/>
    <x v="3"/>
    <n v="4"/>
    <s v="All ages"/>
    <n v="1.1000000000000001"/>
    <n v="0.3"/>
    <m/>
  </r>
  <r>
    <s v="Drug overdose death rates"/>
    <x v="5"/>
    <n v="5"/>
    <x v="0"/>
    <n v="1"/>
    <x v="2"/>
    <x v="2"/>
    <x v="8"/>
    <x v="8"/>
    <x v="4"/>
    <n v="5"/>
    <s v="All ages"/>
    <n v="1.1000000000000001"/>
    <n v="0.3"/>
    <m/>
  </r>
  <r>
    <s v="Drug overdose death rates"/>
    <x v="5"/>
    <n v="5"/>
    <x v="0"/>
    <n v="1"/>
    <x v="2"/>
    <x v="2"/>
    <x v="8"/>
    <x v="8"/>
    <x v="5"/>
    <n v="6"/>
    <s v="All ages"/>
    <n v="1.1000000000000001"/>
    <n v="0.3"/>
    <m/>
  </r>
  <r>
    <s v="Drug overdose death rates"/>
    <x v="5"/>
    <n v="5"/>
    <x v="0"/>
    <n v="1"/>
    <x v="2"/>
    <x v="2"/>
    <x v="8"/>
    <x v="8"/>
    <x v="6"/>
    <n v="7"/>
    <s v="All ages"/>
    <n v="1.1000000000000001"/>
    <n v="0.3"/>
    <m/>
  </r>
  <r>
    <s v="Drug overdose death rates"/>
    <x v="5"/>
    <n v="5"/>
    <x v="0"/>
    <n v="1"/>
    <x v="2"/>
    <x v="2"/>
    <x v="8"/>
    <x v="8"/>
    <x v="7"/>
    <n v="8"/>
    <s v="All ages"/>
    <n v="1.1000000000000001"/>
    <n v="0.3"/>
    <m/>
  </r>
  <r>
    <s v="Drug overdose death rates"/>
    <x v="5"/>
    <n v="5"/>
    <x v="0"/>
    <n v="1"/>
    <x v="2"/>
    <x v="2"/>
    <x v="8"/>
    <x v="8"/>
    <x v="8"/>
    <n v="9"/>
    <s v="All ages"/>
    <n v="1.1000000000000001"/>
    <n v="0.3"/>
    <m/>
  </r>
  <r>
    <s v="Drug overdose death rates"/>
    <x v="5"/>
    <n v="5"/>
    <x v="0"/>
    <n v="1"/>
    <x v="2"/>
    <x v="2"/>
    <x v="8"/>
    <x v="8"/>
    <x v="9"/>
    <n v="10"/>
    <s v="All ages"/>
    <n v="1.1000000000000001"/>
    <n v="0.3"/>
    <m/>
  </r>
  <r>
    <s v="Drug overdose death rates"/>
    <x v="5"/>
    <n v="5"/>
    <x v="0"/>
    <n v="1"/>
    <x v="2"/>
    <x v="2"/>
    <x v="8"/>
    <x v="8"/>
    <x v="10"/>
    <n v="11"/>
    <s v="All ages"/>
    <n v="1.1000000000000001"/>
    <n v="0.3"/>
    <m/>
  </r>
  <r>
    <s v="Drug overdose death rates"/>
    <x v="5"/>
    <n v="5"/>
    <x v="0"/>
    <n v="1"/>
    <x v="2"/>
    <x v="2"/>
    <x v="8"/>
    <x v="8"/>
    <x v="11"/>
    <n v="12"/>
    <s v="All ages"/>
    <n v="1.1000000000000001"/>
    <n v="0.3"/>
    <m/>
  </r>
  <r>
    <s v="Drug overdose death rates"/>
    <x v="5"/>
    <n v="5"/>
    <x v="0"/>
    <n v="1"/>
    <x v="2"/>
    <x v="2"/>
    <x v="8"/>
    <x v="8"/>
    <x v="12"/>
    <n v="13"/>
    <s v="All ages"/>
    <n v="1.1000000000000001"/>
    <n v="0.4"/>
    <m/>
  </r>
  <r>
    <s v="Drug overdose death rates"/>
    <x v="5"/>
    <n v="5"/>
    <x v="0"/>
    <n v="1"/>
    <x v="2"/>
    <x v="2"/>
    <x v="8"/>
    <x v="8"/>
    <x v="13"/>
    <n v="14"/>
    <s v="All ages"/>
    <n v="1.1000000000000001"/>
    <n v="0.5"/>
    <m/>
  </r>
  <r>
    <s v="Drug overdose death rates"/>
    <x v="5"/>
    <n v="5"/>
    <x v="0"/>
    <n v="1"/>
    <x v="2"/>
    <x v="2"/>
    <x v="8"/>
    <x v="8"/>
    <x v="14"/>
    <n v="15"/>
    <s v="All ages"/>
    <n v="1.1000000000000001"/>
    <n v="0.7"/>
    <m/>
  </r>
  <r>
    <s v="Drug overdose death rates"/>
    <x v="5"/>
    <n v="5"/>
    <x v="0"/>
    <n v="1"/>
    <x v="2"/>
    <x v="2"/>
    <x v="8"/>
    <x v="8"/>
    <x v="15"/>
    <n v="16"/>
    <s v="All ages"/>
    <n v="1.1000000000000001"/>
    <n v="1.1000000000000001"/>
    <m/>
  </r>
  <r>
    <s v="Drug overdose death rates"/>
    <x v="5"/>
    <n v="5"/>
    <x v="0"/>
    <n v="1"/>
    <x v="2"/>
    <x v="2"/>
    <x v="8"/>
    <x v="8"/>
    <x v="16"/>
    <n v="17"/>
    <s v="All ages"/>
    <n v="1.1000000000000001"/>
    <n v="1.3"/>
    <m/>
  </r>
  <r>
    <s v="Drug overdose death rates"/>
    <x v="5"/>
    <n v="5"/>
    <x v="0"/>
    <n v="1"/>
    <x v="2"/>
    <x v="2"/>
    <x v="8"/>
    <x v="8"/>
    <x v="17"/>
    <n v="18"/>
    <s v="All ages"/>
    <n v="1.1000000000000001"/>
    <n v="2"/>
    <m/>
  </r>
  <r>
    <s v="Drug overdose death rates"/>
    <x v="5"/>
    <n v="5"/>
    <x v="0"/>
    <n v="1"/>
    <x v="2"/>
    <x v="2"/>
    <x v="8"/>
    <x v="8"/>
    <x v="18"/>
    <n v="19"/>
    <s v="All ages"/>
    <n v="1.1000000000000001"/>
    <n v="2.2000000000000002"/>
    <m/>
  </r>
  <r>
    <s v="Drug overdose death rates"/>
    <x v="5"/>
    <n v="5"/>
    <x v="0"/>
    <n v="1"/>
    <x v="2"/>
    <x v="2"/>
    <x v="8"/>
    <x v="8"/>
    <x v="19"/>
    <n v="20"/>
    <s v="All ages"/>
    <n v="1.1000000000000001"/>
    <n v="2.2999999999999998"/>
    <m/>
  </r>
  <r>
    <s v="Drug overdose death rates"/>
    <x v="5"/>
    <n v="5"/>
    <x v="0"/>
    <n v="1"/>
    <x v="2"/>
    <x v="2"/>
    <x v="9"/>
    <x v="9"/>
    <x v="0"/>
    <n v="1"/>
    <s v="All ages"/>
    <n v="1.1000000000000001"/>
    <m/>
    <s v="*"/>
  </r>
  <r>
    <s v="Drug overdose death rates"/>
    <x v="5"/>
    <n v="5"/>
    <x v="0"/>
    <n v="1"/>
    <x v="2"/>
    <x v="2"/>
    <x v="9"/>
    <x v="9"/>
    <x v="1"/>
    <n v="2"/>
    <s v="All ages"/>
    <n v="1.1000000000000001"/>
    <m/>
    <s v="*"/>
  </r>
  <r>
    <s v="Drug overdose death rates"/>
    <x v="5"/>
    <n v="5"/>
    <x v="0"/>
    <n v="1"/>
    <x v="2"/>
    <x v="2"/>
    <x v="9"/>
    <x v="9"/>
    <x v="2"/>
    <n v="3"/>
    <s v="All ages"/>
    <n v="1.1000000000000001"/>
    <m/>
    <s v="*"/>
  </r>
  <r>
    <s v="Drug overdose death rates"/>
    <x v="5"/>
    <n v="5"/>
    <x v="0"/>
    <n v="1"/>
    <x v="2"/>
    <x v="2"/>
    <x v="9"/>
    <x v="9"/>
    <x v="3"/>
    <n v="4"/>
    <s v="All ages"/>
    <n v="1.1000000000000001"/>
    <m/>
    <s v="*"/>
  </r>
  <r>
    <s v="Drug overdose death rates"/>
    <x v="5"/>
    <n v="5"/>
    <x v="0"/>
    <n v="1"/>
    <x v="2"/>
    <x v="2"/>
    <x v="9"/>
    <x v="9"/>
    <x v="4"/>
    <n v="5"/>
    <s v="All ages"/>
    <n v="1.1000000000000001"/>
    <m/>
    <s v="*"/>
  </r>
  <r>
    <s v="Drug overdose death rates"/>
    <x v="5"/>
    <n v="5"/>
    <x v="0"/>
    <n v="1"/>
    <x v="2"/>
    <x v="2"/>
    <x v="9"/>
    <x v="9"/>
    <x v="5"/>
    <n v="6"/>
    <s v="All ages"/>
    <n v="1.1000000000000001"/>
    <m/>
    <s v="*"/>
  </r>
  <r>
    <s v="Drug overdose death rates"/>
    <x v="5"/>
    <n v="5"/>
    <x v="0"/>
    <n v="1"/>
    <x v="2"/>
    <x v="2"/>
    <x v="9"/>
    <x v="9"/>
    <x v="6"/>
    <n v="7"/>
    <s v="All ages"/>
    <n v="1.1000000000000001"/>
    <m/>
    <s v="*"/>
  </r>
  <r>
    <s v="Drug overdose death rates"/>
    <x v="5"/>
    <n v="5"/>
    <x v="0"/>
    <n v="1"/>
    <x v="2"/>
    <x v="2"/>
    <x v="9"/>
    <x v="9"/>
    <x v="7"/>
    <n v="8"/>
    <s v="All ages"/>
    <n v="1.1000000000000001"/>
    <m/>
    <s v="*"/>
  </r>
  <r>
    <s v="Drug overdose death rates"/>
    <x v="5"/>
    <n v="5"/>
    <x v="0"/>
    <n v="1"/>
    <x v="2"/>
    <x v="2"/>
    <x v="9"/>
    <x v="9"/>
    <x v="8"/>
    <n v="9"/>
    <s v="All ages"/>
    <n v="1.1000000000000001"/>
    <m/>
    <s v="*"/>
  </r>
  <r>
    <s v="Drug overdose death rates"/>
    <x v="5"/>
    <n v="5"/>
    <x v="0"/>
    <n v="1"/>
    <x v="2"/>
    <x v="2"/>
    <x v="9"/>
    <x v="9"/>
    <x v="9"/>
    <n v="10"/>
    <s v="All ages"/>
    <n v="1.1000000000000001"/>
    <m/>
    <s v="*"/>
  </r>
  <r>
    <s v="Drug overdose death rates"/>
    <x v="5"/>
    <n v="5"/>
    <x v="0"/>
    <n v="1"/>
    <x v="2"/>
    <x v="2"/>
    <x v="9"/>
    <x v="9"/>
    <x v="10"/>
    <n v="11"/>
    <s v="All ages"/>
    <n v="1.1000000000000001"/>
    <m/>
    <s v="*"/>
  </r>
  <r>
    <s v="Drug overdose death rates"/>
    <x v="5"/>
    <n v="5"/>
    <x v="0"/>
    <n v="1"/>
    <x v="2"/>
    <x v="2"/>
    <x v="9"/>
    <x v="9"/>
    <x v="11"/>
    <n v="12"/>
    <s v="All ages"/>
    <n v="1.1000000000000001"/>
    <m/>
    <s v="*"/>
  </r>
  <r>
    <s v="Drug overdose death rates"/>
    <x v="5"/>
    <n v="5"/>
    <x v="0"/>
    <n v="1"/>
    <x v="2"/>
    <x v="2"/>
    <x v="9"/>
    <x v="9"/>
    <x v="12"/>
    <n v="13"/>
    <s v="All ages"/>
    <n v="1.1000000000000001"/>
    <n v="1"/>
    <m/>
  </r>
  <r>
    <s v="Drug overdose death rates"/>
    <x v="5"/>
    <n v="5"/>
    <x v="0"/>
    <n v="1"/>
    <x v="2"/>
    <x v="2"/>
    <x v="9"/>
    <x v="9"/>
    <x v="13"/>
    <n v="14"/>
    <s v="All ages"/>
    <n v="1.1000000000000001"/>
    <m/>
    <s v="*"/>
  </r>
  <r>
    <s v="Drug overdose death rates"/>
    <x v="5"/>
    <n v="5"/>
    <x v="0"/>
    <n v="1"/>
    <x v="2"/>
    <x v="2"/>
    <x v="9"/>
    <x v="9"/>
    <x v="14"/>
    <n v="15"/>
    <s v="All ages"/>
    <n v="1.1000000000000001"/>
    <n v="1"/>
    <m/>
  </r>
  <r>
    <s v="Drug overdose death rates"/>
    <x v="5"/>
    <n v="5"/>
    <x v="0"/>
    <n v="1"/>
    <x v="2"/>
    <x v="2"/>
    <x v="9"/>
    <x v="9"/>
    <x v="15"/>
    <n v="16"/>
    <s v="All ages"/>
    <n v="1.1000000000000001"/>
    <n v="1.2"/>
    <m/>
  </r>
  <r>
    <s v="Drug overdose death rates"/>
    <x v="5"/>
    <n v="5"/>
    <x v="0"/>
    <n v="1"/>
    <x v="2"/>
    <x v="2"/>
    <x v="9"/>
    <x v="9"/>
    <x v="16"/>
    <n v="17"/>
    <s v="All ages"/>
    <n v="1.1000000000000001"/>
    <n v="1.8"/>
    <m/>
  </r>
  <r>
    <s v="Drug overdose death rates"/>
    <x v="5"/>
    <n v="5"/>
    <x v="1"/>
    <n v="2"/>
    <x v="0"/>
    <x v="0"/>
    <x v="0"/>
    <x v="0"/>
    <x v="0"/>
    <n v="1"/>
    <s v="All ages"/>
    <n v="1.1000000000000001"/>
    <n v="0.7"/>
    <m/>
  </r>
  <r>
    <s v="Drug overdose death rates"/>
    <x v="5"/>
    <n v="5"/>
    <x v="0"/>
    <n v="1"/>
    <x v="2"/>
    <x v="2"/>
    <x v="9"/>
    <x v="9"/>
    <x v="17"/>
    <n v="18"/>
    <s v="All ages"/>
    <n v="1.1000000000000001"/>
    <n v="2.2000000000000002"/>
    <m/>
  </r>
  <r>
    <s v="Drug overdose death rates"/>
    <x v="5"/>
    <n v="5"/>
    <x v="0"/>
    <n v="1"/>
    <x v="2"/>
    <x v="2"/>
    <x v="9"/>
    <x v="9"/>
    <x v="18"/>
    <n v="19"/>
    <s v="All ages"/>
    <n v="1.1000000000000001"/>
    <n v="2.2999999999999998"/>
    <m/>
  </r>
  <r>
    <s v="Drug overdose death rates"/>
    <x v="5"/>
    <n v="5"/>
    <x v="0"/>
    <n v="1"/>
    <x v="2"/>
    <x v="2"/>
    <x v="9"/>
    <x v="9"/>
    <x v="19"/>
    <n v="20"/>
    <s v="All ages"/>
    <n v="1.1000000000000001"/>
    <n v="1.8"/>
    <m/>
  </r>
  <r>
    <s v="Drug overdose death rates"/>
    <x v="5"/>
    <n v="5"/>
    <x v="0"/>
    <n v="1"/>
    <x v="2"/>
    <x v="2"/>
    <x v="10"/>
    <x v="10"/>
    <x v="0"/>
    <n v="1"/>
    <s v="All ages"/>
    <n v="1.1000000000000001"/>
    <m/>
    <s v="*"/>
  </r>
  <r>
    <s v="Drug overdose death rates"/>
    <x v="5"/>
    <n v="5"/>
    <x v="0"/>
    <n v="1"/>
    <x v="2"/>
    <x v="2"/>
    <x v="10"/>
    <x v="10"/>
    <x v="1"/>
    <n v="2"/>
    <s v="All ages"/>
    <n v="1.1000000000000001"/>
    <m/>
    <s v="*"/>
  </r>
  <r>
    <s v="Drug overdose death rates"/>
    <x v="5"/>
    <n v="5"/>
    <x v="0"/>
    <n v="1"/>
    <x v="2"/>
    <x v="2"/>
    <x v="10"/>
    <x v="10"/>
    <x v="2"/>
    <n v="3"/>
    <s v="All ages"/>
    <n v="1.1000000000000001"/>
    <m/>
    <s v="*"/>
  </r>
  <r>
    <s v="Drug overdose death rates"/>
    <x v="5"/>
    <n v="5"/>
    <x v="0"/>
    <n v="1"/>
    <x v="2"/>
    <x v="2"/>
    <x v="10"/>
    <x v="10"/>
    <x v="3"/>
    <n v="4"/>
    <s v="All ages"/>
    <n v="1.1000000000000001"/>
    <m/>
    <s v="*"/>
  </r>
  <r>
    <s v="Drug overdose death rates"/>
    <x v="5"/>
    <n v="5"/>
    <x v="0"/>
    <n v="1"/>
    <x v="2"/>
    <x v="2"/>
    <x v="10"/>
    <x v="10"/>
    <x v="4"/>
    <n v="5"/>
    <s v="All ages"/>
    <n v="1.1000000000000001"/>
    <m/>
    <s v="*"/>
  </r>
  <r>
    <s v="Drug overdose death rates"/>
    <x v="5"/>
    <n v="5"/>
    <x v="0"/>
    <n v="1"/>
    <x v="2"/>
    <x v="2"/>
    <x v="10"/>
    <x v="10"/>
    <x v="5"/>
    <n v="6"/>
    <s v="All ages"/>
    <n v="1.1000000000000001"/>
    <m/>
    <s v="*"/>
  </r>
  <r>
    <s v="Drug overdose death rates"/>
    <x v="5"/>
    <n v="5"/>
    <x v="0"/>
    <n v="1"/>
    <x v="2"/>
    <x v="2"/>
    <x v="10"/>
    <x v="10"/>
    <x v="6"/>
    <n v="7"/>
    <s v="All ages"/>
    <n v="1.1000000000000001"/>
    <m/>
    <s v="*"/>
  </r>
  <r>
    <s v="Drug overdose death rates"/>
    <x v="5"/>
    <n v="5"/>
    <x v="0"/>
    <n v="1"/>
    <x v="2"/>
    <x v="2"/>
    <x v="10"/>
    <x v="10"/>
    <x v="7"/>
    <n v="8"/>
    <s v="All ages"/>
    <n v="1.1000000000000001"/>
    <m/>
    <s v="*"/>
  </r>
  <r>
    <s v="Drug overdose death rates"/>
    <x v="5"/>
    <n v="5"/>
    <x v="0"/>
    <n v="1"/>
    <x v="2"/>
    <x v="2"/>
    <x v="10"/>
    <x v="10"/>
    <x v="8"/>
    <n v="9"/>
    <s v="All ages"/>
    <n v="1.1000000000000001"/>
    <m/>
    <s v="*"/>
  </r>
  <r>
    <s v="Drug overdose death rates"/>
    <x v="5"/>
    <n v="5"/>
    <x v="0"/>
    <n v="1"/>
    <x v="2"/>
    <x v="2"/>
    <x v="10"/>
    <x v="10"/>
    <x v="9"/>
    <n v="10"/>
    <s v="All ages"/>
    <n v="1.1000000000000001"/>
    <m/>
    <s v="*"/>
  </r>
  <r>
    <s v="Drug overdose death rates"/>
    <x v="5"/>
    <n v="5"/>
    <x v="0"/>
    <n v="1"/>
    <x v="2"/>
    <x v="2"/>
    <x v="10"/>
    <x v="10"/>
    <x v="10"/>
    <n v="11"/>
    <s v="All ages"/>
    <n v="1.1000000000000001"/>
    <m/>
    <s v="*"/>
  </r>
  <r>
    <s v="Drug overdose death rates"/>
    <x v="5"/>
    <n v="5"/>
    <x v="0"/>
    <n v="1"/>
    <x v="2"/>
    <x v="2"/>
    <x v="10"/>
    <x v="10"/>
    <x v="11"/>
    <n v="12"/>
    <s v="All ages"/>
    <n v="1.1000000000000001"/>
    <m/>
    <s v="*"/>
  </r>
  <r>
    <s v="Drug overdose death rates"/>
    <x v="5"/>
    <n v="5"/>
    <x v="0"/>
    <n v="1"/>
    <x v="2"/>
    <x v="2"/>
    <x v="10"/>
    <x v="10"/>
    <x v="12"/>
    <n v="13"/>
    <s v="All ages"/>
    <n v="1.1000000000000001"/>
    <m/>
    <s v="*"/>
  </r>
  <r>
    <s v="Drug overdose death rates"/>
    <x v="5"/>
    <n v="5"/>
    <x v="0"/>
    <n v="1"/>
    <x v="2"/>
    <x v="2"/>
    <x v="10"/>
    <x v="10"/>
    <x v="13"/>
    <n v="14"/>
    <s v="All ages"/>
    <n v="1.1000000000000001"/>
    <m/>
    <s v="*"/>
  </r>
  <r>
    <s v="Drug overdose death rates"/>
    <x v="5"/>
    <n v="5"/>
    <x v="0"/>
    <n v="1"/>
    <x v="2"/>
    <x v="2"/>
    <x v="10"/>
    <x v="10"/>
    <x v="14"/>
    <n v="15"/>
    <s v="All ages"/>
    <n v="1.1000000000000001"/>
    <m/>
    <s v="*"/>
  </r>
  <r>
    <s v="Drug overdose death rates"/>
    <x v="5"/>
    <n v="5"/>
    <x v="0"/>
    <n v="1"/>
    <x v="2"/>
    <x v="2"/>
    <x v="10"/>
    <x v="10"/>
    <x v="15"/>
    <n v="16"/>
    <s v="All ages"/>
    <n v="1.1000000000000001"/>
    <m/>
    <s v="*"/>
  </r>
  <r>
    <s v="Drug overdose death rates"/>
    <x v="5"/>
    <n v="5"/>
    <x v="0"/>
    <n v="1"/>
    <x v="2"/>
    <x v="2"/>
    <x v="10"/>
    <x v="10"/>
    <x v="16"/>
    <n v="17"/>
    <s v="All ages"/>
    <n v="1.1000000000000001"/>
    <n v="0.2"/>
    <m/>
  </r>
  <r>
    <s v="Drug overdose death rates"/>
    <x v="5"/>
    <n v="5"/>
    <x v="0"/>
    <n v="1"/>
    <x v="2"/>
    <x v="2"/>
    <x v="10"/>
    <x v="10"/>
    <x v="17"/>
    <n v="18"/>
    <s v="All ages"/>
    <n v="1.1000000000000001"/>
    <n v="0.2"/>
    <m/>
  </r>
  <r>
    <s v="Drug overdose death rates"/>
    <x v="5"/>
    <n v="5"/>
    <x v="0"/>
    <n v="1"/>
    <x v="2"/>
    <x v="2"/>
    <x v="10"/>
    <x v="10"/>
    <x v="18"/>
    <n v="19"/>
    <s v="All ages"/>
    <n v="1.1000000000000001"/>
    <n v="0.2"/>
    <m/>
  </r>
  <r>
    <s v="Drug overdose death rates"/>
    <x v="5"/>
    <n v="5"/>
    <x v="0"/>
    <n v="1"/>
    <x v="2"/>
    <x v="2"/>
    <x v="10"/>
    <x v="10"/>
    <x v="19"/>
    <n v="20"/>
    <s v="All ages"/>
    <n v="1.1000000000000001"/>
    <n v="0.2"/>
    <m/>
  </r>
  <r>
    <s v="Drug overdose death rates"/>
    <x v="5"/>
    <n v="5"/>
    <x v="0"/>
    <n v="1"/>
    <x v="3"/>
    <x v="3"/>
    <x v="11"/>
    <x v="11"/>
    <x v="0"/>
    <n v="1"/>
    <s v="All ages"/>
    <n v="1.1000000000000001"/>
    <n v="2"/>
    <m/>
  </r>
  <r>
    <s v="Drug overdose death rates"/>
    <x v="5"/>
    <n v="5"/>
    <x v="0"/>
    <n v="1"/>
    <x v="3"/>
    <x v="3"/>
    <x v="11"/>
    <x v="11"/>
    <x v="1"/>
    <n v="2"/>
    <s v="All ages"/>
    <n v="1.1000000000000001"/>
    <n v="1.6"/>
    <m/>
  </r>
  <r>
    <s v="Drug overdose death rates"/>
    <x v="5"/>
    <n v="5"/>
    <x v="0"/>
    <n v="1"/>
    <x v="3"/>
    <x v="3"/>
    <x v="11"/>
    <x v="11"/>
    <x v="2"/>
    <n v="3"/>
    <s v="All ages"/>
    <n v="1.1000000000000001"/>
    <n v="1.4"/>
    <m/>
  </r>
  <r>
    <s v="Drug overdose death rates"/>
    <x v="5"/>
    <n v="5"/>
    <x v="0"/>
    <n v="1"/>
    <x v="3"/>
    <x v="3"/>
    <x v="11"/>
    <x v="11"/>
    <x v="3"/>
    <n v="4"/>
    <s v="All ages"/>
    <n v="1.1000000000000001"/>
    <n v="1.8"/>
    <m/>
  </r>
  <r>
    <s v="Drug overdose death rates"/>
    <x v="5"/>
    <n v="5"/>
    <x v="1"/>
    <n v="2"/>
    <x v="0"/>
    <x v="0"/>
    <x v="0"/>
    <x v="0"/>
    <x v="1"/>
    <n v="2"/>
    <s v="All ages"/>
    <n v="1.1000000000000001"/>
    <n v="0.7"/>
    <m/>
  </r>
  <r>
    <s v="Drug overdose death rates"/>
    <x v="5"/>
    <n v="5"/>
    <x v="0"/>
    <n v="1"/>
    <x v="3"/>
    <x v="3"/>
    <x v="11"/>
    <x v="11"/>
    <x v="4"/>
    <n v="5"/>
    <s v="All ages"/>
    <n v="1.1000000000000001"/>
    <n v="1.8"/>
    <m/>
  </r>
  <r>
    <s v="Drug overdose death rates"/>
    <x v="5"/>
    <n v="5"/>
    <x v="0"/>
    <n v="1"/>
    <x v="3"/>
    <x v="3"/>
    <x v="11"/>
    <x v="11"/>
    <x v="5"/>
    <n v="6"/>
    <s v="All ages"/>
    <n v="1.1000000000000001"/>
    <n v="1.3"/>
    <m/>
  </r>
  <r>
    <s v="Drug overdose death rates"/>
    <x v="5"/>
    <n v="5"/>
    <x v="0"/>
    <n v="1"/>
    <x v="3"/>
    <x v="3"/>
    <x v="11"/>
    <x v="11"/>
    <x v="6"/>
    <n v="7"/>
    <s v="All ages"/>
    <n v="1.1000000000000001"/>
    <n v="1.4"/>
    <m/>
  </r>
  <r>
    <s v="Drug overdose death rates"/>
    <x v="5"/>
    <n v="5"/>
    <x v="0"/>
    <n v="1"/>
    <x v="3"/>
    <x v="3"/>
    <x v="11"/>
    <x v="11"/>
    <x v="7"/>
    <n v="8"/>
    <s v="All ages"/>
    <n v="1.1000000000000001"/>
    <n v="1.4"/>
    <m/>
  </r>
  <r>
    <s v="Drug overdose death rates"/>
    <x v="5"/>
    <n v="5"/>
    <x v="0"/>
    <n v="1"/>
    <x v="3"/>
    <x v="3"/>
    <x v="11"/>
    <x v="11"/>
    <x v="8"/>
    <n v="9"/>
    <s v="All ages"/>
    <n v="1.1000000000000001"/>
    <n v="1.4"/>
    <m/>
  </r>
  <r>
    <s v="Drug overdose death rates"/>
    <x v="5"/>
    <n v="5"/>
    <x v="0"/>
    <n v="1"/>
    <x v="3"/>
    <x v="3"/>
    <x v="11"/>
    <x v="11"/>
    <x v="9"/>
    <n v="10"/>
    <s v="All ages"/>
    <n v="1.1000000000000001"/>
    <n v="1.7"/>
    <m/>
  </r>
  <r>
    <s v="Drug overdose death rates"/>
    <x v="5"/>
    <n v="5"/>
    <x v="0"/>
    <n v="1"/>
    <x v="3"/>
    <x v="3"/>
    <x v="11"/>
    <x v="11"/>
    <x v="10"/>
    <n v="11"/>
    <s v="All ages"/>
    <n v="1.1000000000000001"/>
    <n v="1.7"/>
    <m/>
  </r>
  <r>
    <s v="Drug overdose death rates"/>
    <x v="5"/>
    <n v="5"/>
    <x v="0"/>
    <n v="1"/>
    <x v="3"/>
    <x v="3"/>
    <x v="11"/>
    <x v="11"/>
    <x v="11"/>
    <n v="12"/>
    <s v="All ages"/>
    <n v="1.1000000000000001"/>
    <n v="1.5"/>
    <m/>
  </r>
  <r>
    <s v="Drug overdose death rates"/>
    <x v="5"/>
    <n v="5"/>
    <x v="0"/>
    <n v="1"/>
    <x v="3"/>
    <x v="3"/>
    <x v="11"/>
    <x v="11"/>
    <x v="12"/>
    <n v="13"/>
    <s v="All ages"/>
    <n v="1.1000000000000001"/>
    <n v="1.7"/>
    <m/>
  </r>
  <r>
    <s v="Drug overdose death rates"/>
    <x v="5"/>
    <n v="5"/>
    <x v="0"/>
    <n v="1"/>
    <x v="3"/>
    <x v="3"/>
    <x v="11"/>
    <x v="11"/>
    <x v="13"/>
    <n v="14"/>
    <s v="All ages"/>
    <n v="1.1000000000000001"/>
    <n v="2.2000000000000002"/>
    <m/>
  </r>
  <r>
    <s v="Drug overdose death rates"/>
    <x v="5"/>
    <n v="5"/>
    <x v="0"/>
    <n v="1"/>
    <x v="3"/>
    <x v="3"/>
    <x v="11"/>
    <x v="11"/>
    <x v="14"/>
    <n v="15"/>
    <s v="All ages"/>
    <n v="1.1000000000000001"/>
    <n v="2.6"/>
    <m/>
  </r>
  <r>
    <s v="Drug overdose death rates"/>
    <x v="5"/>
    <n v="5"/>
    <x v="0"/>
    <n v="1"/>
    <x v="3"/>
    <x v="3"/>
    <x v="11"/>
    <x v="11"/>
    <x v="15"/>
    <n v="16"/>
    <s v="All ages"/>
    <n v="1.1000000000000001"/>
    <n v="3.2"/>
    <m/>
  </r>
  <r>
    <s v="Drug overdose death rates"/>
    <x v="5"/>
    <n v="5"/>
    <x v="0"/>
    <n v="1"/>
    <x v="3"/>
    <x v="3"/>
    <x v="11"/>
    <x v="11"/>
    <x v="16"/>
    <n v="17"/>
    <s v="All ages"/>
    <n v="1.1000000000000001"/>
    <n v="3.8"/>
    <m/>
  </r>
  <r>
    <s v="Drug overdose death rates"/>
    <x v="5"/>
    <n v="5"/>
    <x v="0"/>
    <n v="1"/>
    <x v="3"/>
    <x v="3"/>
    <x v="11"/>
    <x v="11"/>
    <x v="17"/>
    <n v="18"/>
    <s v="All ages"/>
    <n v="1.1000000000000001"/>
    <n v="4.4000000000000004"/>
    <m/>
  </r>
  <r>
    <s v="Drug overdose death rates"/>
    <x v="5"/>
    <n v="5"/>
    <x v="0"/>
    <n v="1"/>
    <x v="3"/>
    <x v="3"/>
    <x v="11"/>
    <x v="11"/>
    <x v="18"/>
    <n v="19"/>
    <s v="All ages"/>
    <n v="1.1000000000000001"/>
    <n v="4.7"/>
    <m/>
  </r>
  <r>
    <s v="Drug overdose death rates"/>
    <x v="5"/>
    <n v="5"/>
    <x v="0"/>
    <n v="1"/>
    <x v="3"/>
    <x v="3"/>
    <x v="11"/>
    <x v="11"/>
    <x v="19"/>
    <n v="20"/>
    <s v="All ages"/>
    <n v="1.1000000000000001"/>
    <n v="4.9000000000000004"/>
    <m/>
  </r>
  <r>
    <s v="Drug overdose death rates"/>
    <x v="5"/>
    <n v="5"/>
    <x v="0"/>
    <n v="1"/>
    <x v="3"/>
    <x v="3"/>
    <x v="12"/>
    <x v="12"/>
    <x v="0"/>
    <n v="1"/>
    <s v="All ages"/>
    <n v="1.1000000000000001"/>
    <n v="1.1000000000000001"/>
    <m/>
  </r>
  <r>
    <s v="Drug overdose death rates"/>
    <x v="5"/>
    <n v="5"/>
    <x v="0"/>
    <n v="1"/>
    <x v="3"/>
    <x v="3"/>
    <x v="12"/>
    <x v="12"/>
    <x v="1"/>
    <n v="2"/>
    <s v="All ages"/>
    <n v="1.1000000000000001"/>
    <n v="1"/>
    <m/>
  </r>
  <r>
    <s v="Drug overdose death rates"/>
    <x v="5"/>
    <n v="5"/>
    <x v="0"/>
    <n v="1"/>
    <x v="3"/>
    <x v="3"/>
    <x v="12"/>
    <x v="12"/>
    <x v="2"/>
    <n v="3"/>
    <s v="All ages"/>
    <n v="1.1000000000000001"/>
    <n v="1"/>
    <m/>
  </r>
  <r>
    <s v="Drug overdose death rates"/>
    <x v="5"/>
    <n v="5"/>
    <x v="0"/>
    <n v="1"/>
    <x v="3"/>
    <x v="3"/>
    <x v="12"/>
    <x v="12"/>
    <x v="3"/>
    <n v="4"/>
    <s v="All ages"/>
    <n v="1.1000000000000001"/>
    <n v="1.2"/>
    <m/>
  </r>
  <r>
    <s v="Drug overdose death rates"/>
    <x v="5"/>
    <n v="5"/>
    <x v="0"/>
    <n v="1"/>
    <x v="3"/>
    <x v="3"/>
    <x v="12"/>
    <x v="12"/>
    <x v="4"/>
    <n v="5"/>
    <s v="All ages"/>
    <n v="1.1000000000000001"/>
    <n v="1.2"/>
    <m/>
  </r>
  <r>
    <s v="Drug overdose death rates"/>
    <x v="5"/>
    <n v="5"/>
    <x v="0"/>
    <n v="1"/>
    <x v="3"/>
    <x v="3"/>
    <x v="12"/>
    <x v="12"/>
    <x v="5"/>
    <n v="6"/>
    <s v="All ages"/>
    <n v="1.1000000000000001"/>
    <n v="1.1000000000000001"/>
    <m/>
  </r>
  <r>
    <s v="Drug overdose death rates"/>
    <x v="5"/>
    <n v="5"/>
    <x v="0"/>
    <n v="1"/>
    <x v="3"/>
    <x v="3"/>
    <x v="12"/>
    <x v="12"/>
    <x v="6"/>
    <n v="7"/>
    <s v="All ages"/>
    <n v="1.1000000000000001"/>
    <n v="1.1000000000000001"/>
    <m/>
  </r>
  <r>
    <s v="Drug overdose death rates"/>
    <x v="5"/>
    <n v="5"/>
    <x v="0"/>
    <n v="1"/>
    <x v="3"/>
    <x v="3"/>
    <x v="12"/>
    <x v="12"/>
    <x v="7"/>
    <n v="8"/>
    <s v="All ages"/>
    <n v="1.1000000000000001"/>
    <n v="1.3"/>
    <m/>
  </r>
  <r>
    <s v="Drug overdose death rates"/>
    <x v="5"/>
    <n v="5"/>
    <x v="0"/>
    <n v="1"/>
    <x v="3"/>
    <x v="3"/>
    <x v="12"/>
    <x v="12"/>
    <x v="8"/>
    <n v="9"/>
    <s v="All ages"/>
    <n v="1.1000000000000001"/>
    <n v="1.5"/>
    <m/>
  </r>
  <r>
    <s v="Drug overdose death rates"/>
    <x v="5"/>
    <n v="5"/>
    <x v="1"/>
    <n v="2"/>
    <x v="0"/>
    <x v="0"/>
    <x v="0"/>
    <x v="0"/>
    <x v="2"/>
    <n v="3"/>
    <s v="All ages"/>
    <n v="1.1000000000000001"/>
    <n v="0.6"/>
    <m/>
  </r>
  <r>
    <s v="Drug overdose death rates"/>
    <x v="5"/>
    <n v="5"/>
    <x v="0"/>
    <n v="1"/>
    <x v="3"/>
    <x v="3"/>
    <x v="12"/>
    <x v="12"/>
    <x v="9"/>
    <n v="10"/>
    <s v="All ages"/>
    <n v="1.1000000000000001"/>
    <n v="1.9"/>
    <m/>
  </r>
  <r>
    <s v="Drug overdose death rates"/>
    <x v="5"/>
    <n v="5"/>
    <x v="0"/>
    <n v="1"/>
    <x v="3"/>
    <x v="3"/>
    <x v="12"/>
    <x v="12"/>
    <x v="10"/>
    <n v="11"/>
    <s v="All ages"/>
    <n v="1.1000000000000001"/>
    <n v="2.1"/>
    <m/>
  </r>
  <r>
    <s v="Drug overdose death rates"/>
    <x v="5"/>
    <n v="5"/>
    <x v="0"/>
    <n v="1"/>
    <x v="3"/>
    <x v="3"/>
    <x v="12"/>
    <x v="12"/>
    <x v="11"/>
    <n v="12"/>
    <s v="All ages"/>
    <n v="1.1000000000000001"/>
    <n v="1.9"/>
    <m/>
  </r>
  <r>
    <s v="Drug overdose death rates"/>
    <x v="5"/>
    <n v="5"/>
    <x v="0"/>
    <n v="1"/>
    <x v="3"/>
    <x v="3"/>
    <x v="12"/>
    <x v="12"/>
    <x v="12"/>
    <n v="13"/>
    <s v="All ages"/>
    <n v="1.1000000000000001"/>
    <n v="2.9"/>
    <m/>
  </r>
  <r>
    <s v="Drug overdose death rates"/>
    <x v="5"/>
    <n v="5"/>
    <x v="0"/>
    <n v="1"/>
    <x v="3"/>
    <x v="3"/>
    <x v="12"/>
    <x v="12"/>
    <x v="13"/>
    <n v="14"/>
    <s v="All ages"/>
    <n v="1.1000000000000001"/>
    <n v="3.9"/>
    <m/>
  </r>
  <r>
    <s v="Drug overdose death rates"/>
    <x v="5"/>
    <n v="5"/>
    <x v="0"/>
    <n v="1"/>
    <x v="3"/>
    <x v="3"/>
    <x v="12"/>
    <x v="12"/>
    <x v="14"/>
    <n v="15"/>
    <s v="All ages"/>
    <n v="1.1000000000000001"/>
    <n v="5.3"/>
    <m/>
  </r>
  <r>
    <s v="Drug overdose death rates"/>
    <x v="5"/>
    <n v="5"/>
    <x v="0"/>
    <n v="1"/>
    <x v="3"/>
    <x v="3"/>
    <x v="12"/>
    <x v="12"/>
    <x v="15"/>
    <n v="16"/>
    <s v="All ages"/>
    <n v="1.1000000000000001"/>
    <n v="6.7"/>
    <m/>
  </r>
  <r>
    <s v="Drug overdose death rates"/>
    <x v="5"/>
    <n v="5"/>
    <x v="0"/>
    <n v="1"/>
    <x v="3"/>
    <x v="3"/>
    <x v="12"/>
    <x v="12"/>
    <x v="16"/>
    <n v="17"/>
    <s v="All ages"/>
    <n v="1.1000000000000001"/>
    <n v="8.1"/>
    <m/>
  </r>
  <r>
    <s v="Drug overdose death rates"/>
    <x v="5"/>
    <n v="5"/>
    <x v="0"/>
    <n v="1"/>
    <x v="3"/>
    <x v="3"/>
    <x v="12"/>
    <x v="12"/>
    <x v="17"/>
    <n v="18"/>
    <s v="All ages"/>
    <n v="1.1000000000000001"/>
    <n v="9.4"/>
    <m/>
  </r>
  <r>
    <s v="Drug overdose death rates"/>
    <x v="5"/>
    <n v="5"/>
    <x v="0"/>
    <n v="1"/>
    <x v="3"/>
    <x v="3"/>
    <x v="12"/>
    <x v="12"/>
    <x v="18"/>
    <n v="19"/>
    <s v="All ages"/>
    <n v="1.1000000000000001"/>
    <n v="8.9"/>
    <m/>
  </r>
  <r>
    <s v="Drug overdose death rates"/>
    <x v="5"/>
    <n v="5"/>
    <x v="0"/>
    <n v="1"/>
    <x v="3"/>
    <x v="3"/>
    <x v="12"/>
    <x v="12"/>
    <x v="19"/>
    <n v="20"/>
    <s v="All ages"/>
    <n v="1.1000000000000001"/>
    <n v="8.6"/>
    <m/>
  </r>
  <r>
    <s v="Drug overdose death rates"/>
    <x v="5"/>
    <n v="5"/>
    <x v="0"/>
    <n v="1"/>
    <x v="3"/>
    <x v="3"/>
    <x v="13"/>
    <x v="13"/>
    <x v="0"/>
    <n v="1"/>
    <s v="All ages"/>
    <n v="1.1000000000000001"/>
    <n v="1.4"/>
    <m/>
  </r>
  <r>
    <s v="Drug overdose death rates"/>
    <x v="5"/>
    <n v="5"/>
    <x v="0"/>
    <n v="1"/>
    <x v="3"/>
    <x v="3"/>
    <x v="13"/>
    <x v="13"/>
    <x v="1"/>
    <n v="2"/>
    <s v="All ages"/>
    <n v="1.1000000000000001"/>
    <n v="1.7"/>
    <m/>
  </r>
  <r>
    <s v="Drug overdose death rates"/>
    <x v="5"/>
    <n v="5"/>
    <x v="0"/>
    <n v="1"/>
    <x v="3"/>
    <x v="3"/>
    <x v="13"/>
    <x v="13"/>
    <x v="2"/>
    <n v="3"/>
    <s v="All ages"/>
    <n v="1.1000000000000001"/>
    <n v="1.3"/>
    <m/>
  </r>
  <r>
    <s v="Drug overdose death rates"/>
    <x v="5"/>
    <n v="5"/>
    <x v="0"/>
    <n v="1"/>
    <x v="3"/>
    <x v="3"/>
    <x v="13"/>
    <x v="13"/>
    <x v="3"/>
    <n v="4"/>
    <s v="All ages"/>
    <n v="1.1000000000000001"/>
    <n v="1.6"/>
    <m/>
  </r>
  <r>
    <s v="Drug overdose death rates"/>
    <x v="5"/>
    <n v="5"/>
    <x v="0"/>
    <n v="1"/>
    <x v="3"/>
    <x v="3"/>
    <x v="13"/>
    <x v="13"/>
    <x v="4"/>
    <n v="5"/>
    <s v="All ages"/>
    <n v="1.1000000000000001"/>
    <n v="1.3"/>
    <m/>
  </r>
  <r>
    <s v="Drug overdose death rates"/>
    <x v="5"/>
    <n v="5"/>
    <x v="0"/>
    <n v="1"/>
    <x v="3"/>
    <x v="3"/>
    <x v="13"/>
    <x v="13"/>
    <x v="5"/>
    <n v="6"/>
    <s v="All ages"/>
    <n v="1.1000000000000001"/>
    <n v="1.1000000000000001"/>
    <m/>
  </r>
  <r>
    <s v="Drug overdose death rates"/>
    <x v="5"/>
    <n v="5"/>
    <x v="0"/>
    <n v="1"/>
    <x v="3"/>
    <x v="3"/>
    <x v="13"/>
    <x v="13"/>
    <x v="6"/>
    <n v="7"/>
    <s v="All ages"/>
    <n v="1.1000000000000001"/>
    <n v="1.3"/>
    <m/>
  </r>
  <r>
    <s v="Drug overdose death rates"/>
    <x v="5"/>
    <n v="5"/>
    <x v="0"/>
    <n v="1"/>
    <x v="3"/>
    <x v="3"/>
    <x v="13"/>
    <x v="13"/>
    <x v="7"/>
    <n v="8"/>
    <s v="All ages"/>
    <n v="1.1000000000000001"/>
    <n v="1.3"/>
    <m/>
  </r>
  <r>
    <s v="Drug overdose death rates"/>
    <x v="5"/>
    <n v="5"/>
    <x v="0"/>
    <n v="1"/>
    <x v="3"/>
    <x v="3"/>
    <x v="13"/>
    <x v="13"/>
    <x v="8"/>
    <n v="9"/>
    <s v="All ages"/>
    <n v="1.1000000000000001"/>
    <n v="1.3"/>
    <m/>
  </r>
  <r>
    <s v="Drug overdose death rates"/>
    <x v="5"/>
    <n v="5"/>
    <x v="0"/>
    <n v="1"/>
    <x v="3"/>
    <x v="3"/>
    <x v="13"/>
    <x v="13"/>
    <x v="9"/>
    <n v="10"/>
    <s v="All ages"/>
    <n v="1.1000000000000001"/>
    <n v="1.3"/>
    <m/>
  </r>
  <r>
    <s v="Drug overdose death rates"/>
    <x v="5"/>
    <n v="5"/>
    <x v="0"/>
    <n v="1"/>
    <x v="3"/>
    <x v="3"/>
    <x v="13"/>
    <x v="13"/>
    <x v="10"/>
    <n v="11"/>
    <s v="All ages"/>
    <n v="1.1000000000000001"/>
    <n v="1.6"/>
    <m/>
  </r>
  <r>
    <s v="Drug overdose death rates"/>
    <x v="5"/>
    <n v="5"/>
    <x v="0"/>
    <n v="1"/>
    <x v="3"/>
    <x v="3"/>
    <x v="13"/>
    <x v="13"/>
    <x v="11"/>
    <n v="12"/>
    <s v="All ages"/>
    <n v="1.1000000000000001"/>
    <n v="1.3"/>
    <m/>
  </r>
  <r>
    <s v="Drug overdose death rates"/>
    <x v="5"/>
    <n v="5"/>
    <x v="0"/>
    <n v="1"/>
    <x v="3"/>
    <x v="3"/>
    <x v="13"/>
    <x v="13"/>
    <x v="12"/>
    <n v="13"/>
    <s v="All ages"/>
    <n v="1.1000000000000001"/>
    <n v="1.6"/>
    <m/>
  </r>
  <r>
    <s v="Drug overdose death rates"/>
    <x v="5"/>
    <n v="5"/>
    <x v="0"/>
    <n v="1"/>
    <x v="3"/>
    <x v="3"/>
    <x v="13"/>
    <x v="13"/>
    <x v="13"/>
    <n v="14"/>
    <s v="All ages"/>
    <n v="1.1000000000000001"/>
    <n v="2.2000000000000002"/>
    <m/>
  </r>
  <r>
    <s v="Drug overdose death rates"/>
    <x v="5"/>
    <n v="5"/>
    <x v="1"/>
    <n v="2"/>
    <x v="0"/>
    <x v="0"/>
    <x v="0"/>
    <x v="0"/>
    <x v="3"/>
    <n v="4"/>
    <s v="All ages"/>
    <n v="1.1000000000000001"/>
    <n v="0.7"/>
    <m/>
  </r>
  <r>
    <s v="Drug overdose death rates"/>
    <x v="5"/>
    <n v="5"/>
    <x v="0"/>
    <n v="1"/>
    <x v="3"/>
    <x v="3"/>
    <x v="13"/>
    <x v="13"/>
    <x v="14"/>
    <n v="15"/>
    <s v="All ages"/>
    <n v="1.1000000000000001"/>
    <n v="3.5"/>
    <m/>
  </r>
  <r>
    <s v="Drug overdose death rates"/>
    <x v="5"/>
    <n v="5"/>
    <x v="0"/>
    <n v="1"/>
    <x v="3"/>
    <x v="3"/>
    <x v="13"/>
    <x v="13"/>
    <x v="15"/>
    <n v="16"/>
    <s v="All ages"/>
    <n v="1.1000000000000001"/>
    <n v="4.2"/>
    <m/>
  </r>
  <r>
    <s v="Drug overdose death rates"/>
    <x v="5"/>
    <n v="5"/>
    <x v="0"/>
    <n v="1"/>
    <x v="3"/>
    <x v="3"/>
    <x v="13"/>
    <x v="13"/>
    <x v="16"/>
    <n v="17"/>
    <s v="All ages"/>
    <n v="1.1000000000000001"/>
    <n v="5.0999999999999996"/>
    <m/>
  </r>
  <r>
    <s v="Drug overdose death rates"/>
    <x v="5"/>
    <n v="5"/>
    <x v="0"/>
    <n v="1"/>
    <x v="3"/>
    <x v="3"/>
    <x v="13"/>
    <x v="13"/>
    <x v="17"/>
    <n v="18"/>
    <s v="All ages"/>
    <n v="1.1000000000000001"/>
    <n v="7.3"/>
    <m/>
  </r>
  <r>
    <s v="Drug overdose death rates"/>
    <x v="5"/>
    <n v="5"/>
    <x v="0"/>
    <n v="1"/>
    <x v="3"/>
    <x v="3"/>
    <x v="13"/>
    <x v="13"/>
    <x v="18"/>
    <n v="19"/>
    <s v="All ages"/>
    <n v="1.1000000000000001"/>
    <n v="8"/>
    <m/>
  </r>
  <r>
    <s v="Drug overdose death rates"/>
    <x v="5"/>
    <n v="5"/>
    <x v="0"/>
    <n v="1"/>
    <x v="3"/>
    <x v="3"/>
    <x v="13"/>
    <x v="13"/>
    <x v="19"/>
    <n v="20"/>
    <s v="All ages"/>
    <n v="1.1000000000000001"/>
    <n v="7.8"/>
    <m/>
  </r>
  <r>
    <s v="Drug overdose death rates"/>
    <x v="5"/>
    <n v="5"/>
    <x v="0"/>
    <n v="1"/>
    <x v="3"/>
    <x v="3"/>
    <x v="14"/>
    <x v="14"/>
    <x v="0"/>
    <n v="1"/>
    <s v="All ages"/>
    <n v="1.1000000000000001"/>
    <m/>
    <s v="*"/>
  </r>
  <r>
    <s v="Drug overdose death rates"/>
    <x v="5"/>
    <n v="5"/>
    <x v="0"/>
    <n v="1"/>
    <x v="3"/>
    <x v="3"/>
    <x v="14"/>
    <x v="14"/>
    <x v="1"/>
    <n v="2"/>
    <s v="All ages"/>
    <n v="1.1000000000000001"/>
    <m/>
    <s v="*"/>
  </r>
  <r>
    <s v="Drug overdose death rates"/>
    <x v="5"/>
    <n v="5"/>
    <x v="0"/>
    <n v="1"/>
    <x v="3"/>
    <x v="3"/>
    <x v="14"/>
    <x v="14"/>
    <x v="2"/>
    <n v="3"/>
    <s v="All ages"/>
    <n v="1.1000000000000001"/>
    <m/>
    <s v="*"/>
  </r>
  <r>
    <s v="Drug overdose death rates"/>
    <x v="5"/>
    <n v="5"/>
    <x v="0"/>
    <n v="1"/>
    <x v="3"/>
    <x v="3"/>
    <x v="14"/>
    <x v="14"/>
    <x v="3"/>
    <n v="4"/>
    <s v="All ages"/>
    <n v="1.1000000000000001"/>
    <m/>
    <s v="*"/>
  </r>
  <r>
    <s v="Drug overdose death rates"/>
    <x v="5"/>
    <n v="5"/>
    <x v="0"/>
    <n v="1"/>
    <x v="3"/>
    <x v="3"/>
    <x v="14"/>
    <x v="14"/>
    <x v="4"/>
    <n v="5"/>
    <s v="All ages"/>
    <n v="1.1000000000000001"/>
    <m/>
    <s v="*"/>
  </r>
  <r>
    <s v="Drug overdose death rates"/>
    <x v="5"/>
    <n v="5"/>
    <x v="0"/>
    <n v="1"/>
    <x v="3"/>
    <x v="3"/>
    <x v="14"/>
    <x v="14"/>
    <x v="5"/>
    <n v="6"/>
    <s v="All ages"/>
    <n v="1.1000000000000001"/>
    <m/>
    <s v="*"/>
  </r>
  <r>
    <s v="Drug overdose death rates"/>
    <x v="5"/>
    <n v="5"/>
    <x v="0"/>
    <n v="1"/>
    <x v="3"/>
    <x v="3"/>
    <x v="14"/>
    <x v="14"/>
    <x v="6"/>
    <n v="7"/>
    <s v="All ages"/>
    <n v="1.1000000000000001"/>
    <m/>
    <s v="*"/>
  </r>
  <r>
    <s v="Drug overdose death rates"/>
    <x v="5"/>
    <n v="5"/>
    <x v="0"/>
    <n v="1"/>
    <x v="3"/>
    <x v="3"/>
    <x v="14"/>
    <x v="14"/>
    <x v="7"/>
    <n v="8"/>
    <s v="All ages"/>
    <n v="1.1000000000000001"/>
    <m/>
    <s v="*"/>
  </r>
  <r>
    <s v="Drug overdose death rates"/>
    <x v="5"/>
    <n v="5"/>
    <x v="0"/>
    <n v="1"/>
    <x v="3"/>
    <x v="3"/>
    <x v="14"/>
    <x v="14"/>
    <x v="8"/>
    <n v="9"/>
    <s v="All ages"/>
    <n v="1.1000000000000001"/>
    <m/>
    <s v="*"/>
  </r>
  <r>
    <s v="Drug overdose death rates"/>
    <x v="5"/>
    <n v="5"/>
    <x v="0"/>
    <n v="1"/>
    <x v="3"/>
    <x v="3"/>
    <x v="14"/>
    <x v="14"/>
    <x v="9"/>
    <n v="10"/>
    <s v="All ages"/>
    <n v="1.1000000000000001"/>
    <m/>
    <s v="*"/>
  </r>
  <r>
    <s v="Drug overdose death rates"/>
    <x v="5"/>
    <n v="5"/>
    <x v="0"/>
    <n v="1"/>
    <x v="3"/>
    <x v="3"/>
    <x v="14"/>
    <x v="14"/>
    <x v="10"/>
    <n v="11"/>
    <s v="All ages"/>
    <n v="1.1000000000000001"/>
    <n v="2.2999999999999998"/>
    <m/>
  </r>
  <r>
    <s v="Drug overdose death rates"/>
    <x v="5"/>
    <n v="5"/>
    <x v="0"/>
    <n v="1"/>
    <x v="3"/>
    <x v="3"/>
    <x v="14"/>
    <x v="14"/>
    <x v="11"/>
    <n v="12"/>
    <s v="All ages"/>
    <n v="1.1000000000000001"/>
    <m/>
    <s v="*"/>
  </r>
  <r>
    <s v="Drug overdose death rates"/>
    <x v="5"/>
    <n v="5"/>
    <x v="0"/>
    <n v="1"/>
    <x v="3"/>
    <x v="3"/>
    <x v="14"/>
    <x v="14"/>
    <x v="12"/>
    <n v="13"/>
    <s v="All ages"/>
    <n v="1.1000000000000001"/>
    <n v="2.1"/>
    <m/>
  </r>
  <r>
    <s v="Drug overdose death rates"/>
    <x v="5"/>
    <n v="5"/>
    <x v="0"/>
    <n v="1"/>
    <x v="3"/>
    <x v="3"/>
    <x v="14"/>
    <x v="14"/>
    <x v="13"/>
    <n v="14"/>
    <s v="All ages"/>
    <n v="1.1000000000000001"/>
    <n v="2.8"/>
    <m/>
  </r>
  <r>
    <s v="Drug overdose death rates"/>
    <x v="5"/>
    <n v="5"/>
    <x v="0"/>
    <n v="1"/>
    <x v="3"/>
    <x v="3"/>
    <x v="14"/>
    <x v="14"/>
    <x v="14"/>
    <n v="15"/>
    <s v="All ages"/>
    <n v="1.1000000000000001"/>
    <n v="3.9"/>
    <m/>
  </r>
  <r>
    <s v="Drug overdose death rates"/>
    <x v="5"/>
    <n v="5"/>
    <x v="0"/>
    <n v="1"/>
    <x v="3"/>
    <x v="3"/>
    <x v="14"/>
    <x v="14"/>
    <x v="15"/>
    <n v="16"/>
    <s v="All ages"/>
    <n v="1.1000000000000001"/>
    <n v="5.6"/>
    <m/>
  </r>
  <r>
    <s v="Drug overdose death rates"/>
    <x v="5"/>
    <n v="5"/>
    <x v="0"/>
    <n v="1"/>
    <x v="3"/>
    <x v="3"/>
    <x v="14"/>
    <x v="14"/>
    <x v="16"/>
    <n v="17"/>
    <s v="All ages"/>
    <n v="1.1000000000000001"/>
    <n v="6.4"/>
    <m/>
  </r>
  <r>
    <s v="Drug overdose death rates"/>
    <x v="5"/>
    <n v="5"/>
    <x v="0"/>
    <n v="1"/>
    <x v="3"/>
    <x v="3"/>
    <x v="14"/>
    <x v="14"/>
    <x v="17"/>
    <n v="18"/>
    <s v="All ages"/>
    <n v="1.1000000000000001"/>
    <n v="6.8"/>
    <m/>
  </r>
  <r>
    <s v="Drug overdose death rates"/>
    <x v="5"/>
    <n v="5"/>
    <x v="0"/>
    <n v="1"/>
    <x v="3"/>
    <x v="3"/>
    <x v="14"/>
    <x v="14"/>
    <x v="18"/>
    <n v="19"/>
    <s v="All ages"/>
    <n v="1.1000000000000001"/>
    <n v="6.9"/>
    <m/>
  </r>
  <r>
    <s v="Drug overdose death rates"/>
    <x v="5"/>
    <n v="5"/>
    <x v="0"/>
    <n v="1"/>
    <x v="3"/>
    <x v="3"/>
    <x v="14"/>
    <x v="14"/>
    <x v="19"/>
    <n v="20"/>
    <s v="All ages"/>
    <n v="1.1000000000000001"/>
    <n v="7.7"/>
    <m/>
  </r>
  <r>
    <s v="Drug overdose death rates"/>
    <x v="5"/>
    <n v="5"/>
    <x v="0"/>
    <n v="1"/>
    <x v="3"/>
    <x v="3"/>
    <x v="15"/>
    <x v="15"/>
    <x v="0"/>
    <n v="1"/>
    <s v="All ages"/>
    <n v="1.1000000000000001"/>
    <m/>
    <s v="*"/>
  </r>
  <r>
    <s v="Drug overdose death rates"/>
    <x v="5"/>
    <n v="5"/>
    <x v="0"/>
    <n v="1"/>
    <x v="3"/>
    <x v="3"/>
    <x v="15"/>
    <x v="15"/>
    <x v="1"/>
    <n v="2"/>
    <s v="All ages"/>
    <n v="1.1000000000000001"/>
    <m/>
    <s v="*"/>
  </r>
  <r>
    <s v="Drug overdose death rates"/>
    <x v="5"/>
    <n v="5"/>
    <x v="0"/>
    <n v="1"/>
    <x v="3"/>
    <x v="3"/>
    <x v="15"/>
    <x v="15"/>
    <x v="2"/>
    <n v="3"/>
    <s v="All ages"/>
    <n v="1.1000000000000001"/>
    <m/>
    <s v="*"/>
  </r>
  <r>
    <s v="Drug overdose death rates"/>
    <x v="5"/>
    <n v="5"/>
    <x v="0"/>
    <n v="1"/>
    <x v="3"/>
    <x v="3"/>
    <x v="15"/>
    <x v="15"/>
    <x v="3"/>
    <n v="4"/>
    <s v="All ages"/>
    <n v="1.1000000000000001"/>
    <m/>
    <s v="*"/>
  </r>
  <r>
    <s v="Drug overdose death rates"/>
    <x v="5"/>
    <n v="5"/>
    <x v="0"/>
    <n v="1"/>
    <x v="3"/>
    <x v="3"/>
    <x v="15"/>
    <x v="15"/>
    <x v="4"/>
    <n v="5"/>
    <s v="All ages"/>
    <n v="1.1000000000000001"/>
    <m/>
    <s v="*"/>
  </r>
  <r>
    <s v="Drug overdose death rates"/>
    <x v="5"/>
    <n v="5"/>
    <x v="0"/>
    <n v="1"/>
    <x v="3"/>
    <x v="3"/>
    <x v="15"/>
    <x v="15"/>
    <x v="5"/>
    <n v="6"/>
    <s v="All ages"/>
    <n v="1.1000000000000001"/>
    <m/>
    <s v="*"/>
  </r>
  <r>
    <s v="Drug overdose death rates"/>
    <x v="5"/>
    <n v="5"/>
    <x v="0"/>
    <n v="1"/>
    <x v="3"/>
    <x v="3"/>
    <x v="15"/>
    <x v="15"/>
    <x v="6"/>
    <n v="7"/>
    <s v="All ages"/>
    <n v="1.1000000000000001"/>
    <m/>
    <s v="*"/>
  </r>
  <r>
    <s v="Drug overdose death rates"/>
    <x v="5"/>
    <n v="5"/>
    <x v="0"/>
    <n v="1"/>
    <x v="3"/>
    <x v="3"/>
    <x v="15"/>
    <x v="15"/>
    <x v="7"/>
    <n v="8"/>
    <s v="All ages"/>
    <n v="1.1000000000000001"/>
    <m/>
    <s v="*"/>
  </r>
  <r>
    <s v="Drug overdose death rates"/>
    <x v="5"/>
    <n v="5"/>
    <x v="0"/>
    <n v="1"/>
    <x v="3"/>
    <x v="3"/>
    <x v="15"/>
    <x v="15"/>
    <x v="8"/>
    <n v="9"/>
    <s v="All ages"/>
    <n v="1.1000000000000001"/>
    <m/>
    <s v="*"/>
  </r>
  <r>
    <s v="Drug overdose death rates"/>
    <x v="5"/>
    <n v="5"/>
    <x v="0"/>
    <n v="1"/>
    <x v="3"/>
    <x v="3"/>
    <x v="15"/>
    <x v="15"/>
    <x v="9"/>
    <n v="10"/>
    <s v="All ages"/>
    <n v="1.1000000000000001"/>
    <m/>
    <s v="*"/>
  </r>
  <r>
    <s v="Drug overdose death rates"/>
    <x v="5"/>
    <n v="5"/>
    <x v="0"/>
    <n v="1"/>
    <x v="3"/>
    <x v="3"/>
    <x v="15"/>
    <x v="15"/>
    <x v="10"/>
    <n v="11"/>
    <s v="All ages"/>
    <n v="1.1000000000000001"/>
    <m/>
    <s v="*"/>
  </r>
  <r>
    <s v="Drug overdose death rates"/>
    <x v="5"/>
    <n v="5"/>
    <x v="0"/>
    <n v="1"/>
    <x v="3"/>
    <x v="3"/>
    <x v="15"/>
    <x v="15"/>
    <x v="11"/>
    <n v="12"/>
    <s v="All ages"/>
    <n v="1.1000000000000001"/>
    <m/>
    <s v="*"/>
  </r>
  <r>
    <s v="Drug overdose death rates"/>
    <x v="5"/>
    <n v="5"/>
    <x v="0"/>
    <n v="1"/>
    <x v="3"/>
    <x v="3"/>
    <x v="15"/>
    <x v="15"/>
    <x v="12"/>
    <n v="13"/>
    <s v="All ages"/>
    <n v="1.1000000000000001"/>
    <n v="0.3"/>
    <m/>
  </r>
  <r>
    <s v="Drug overdose death rates"/>
    <x v="5"/>
    <n v="5"/>
    <x v="0"/>
    <n v="1"/>
    <x v="3"/>
    <x v="3"/>
    <x v="15"/>
    <x v="15"/>
    <x v="13"/>
    <n v="14"/>
    <s v="All ages"/>
    <n v="1.1000000000000001"/>
    <n v="0.4"/>
    <m/>
  </r>
  <r>
    <s v="Drug overdose death rates"/>
    <x v="5"/>
    <n v="5"/>
    <x v="0"/>
    <n v="1"/>
    <x v="3"/>
    <x v="3"/>
    <x v="15"/>
    <x v="15"/>
    <x v="14"/>
    <n v="15"/>
    <s v="All ages"/>
    <n v="1.1000000000000001"/>
    <n v="0.5"/>
    <m/>
  </r>
  <r>
    <s v="Drug overdose death rates"/>
    <x v="5"/>
    <n v="5"/>
    <x v="0"/>
    <n v="1"/>
    <x v="3"/>
    <x v="3"/>
    <x v="15"/>
    <x v="15"/>
    <x v="15"/>
    <n v="16"/>
    <s v="All ages"/>
    <n v="1.1000000000000001"/>
    <n v="0.5"/>
    <m/>
  </r>
  <r>
    <s v="Drug overdose death rates"/>
    <x v="5"/>
    <n v="5"/>
    <x v="0"/>
    <n v="1"/>
    <x v="3"/>
    <x v="3"/>
    <x v="15"/>
    <x v="15"/>
    <x v="16"/>
    <n v="17"/>
    <s v="All ages"/>
    <n v="1.1000000000000001"/>
    <n v="0.8"/>
    <m/>
  </r>
  <r>
    <s v="Drug overdose death rates"/>
    <x v="5"/>
    <n v="5"/>
    <x v="0"/>
    <n v="1"/>
    <x v="3"/>
    <x v="3"/>
    <x v="15"/>
    <x v="15"/>
    <x v="17"/>
    <n v="18"/>
    <s v="All ages"/>
    <n v="1.1000000000000001"/>
    <n v="0.8"/>
    <m/>
  </r>
  <r>
    <s v="Drug overdose death rates"/>
    <x v="5"/>
    <n v="5"/>
    <x v="0"/>
    <n v="1"/>
    <x v="3"/>
    <x v="3"/>
    <x v="15"/>
    <x v="15"/>
    <x v="18"/>
    <n v="19"/>
    <s v="All ages"/>
    <n v="1.1000000000000001"/>
    <n v="0.9"/>
    <m/>
  </r>
  <r>
    <s v="Drug overdose death rates"/>
    <x v="5"/>
    <n v="5"/>
    <x v="0"/>
    <n v="1"/>
    <x v="3"/>
    <x v="3"/>
    <x v="15"/>
    <x v="15"/>
    <x v="19"/>
    <n v="20"/>
    <s v="All ages"/>
    <n v="1.1000000000000001"/>
    <n v="0.6"/>
    <m/>
  </r>
  <r>
    <s v="Drug overdose death rates"/>
    <x v="5"/>
    <n v="5"/>
    <x v="0"/>
    <n v="1"/>
    <x v="3"/>
    <x v="3"/>
    <x v="16"/>
    <x v="16"/>
    <x v="0"/>
    <n v="1"/>
    <s v="All ages"/>
    <n v="1.1000000000000001"/>
    <n v="0.2"/>
    <m/>
  </r>
  <r>
    <s v="Drug overdose death rates"/>
    <x v="5"/>
    <n v="5"/>
    <x v="0"/>
    <n v="1"/>
    <x v="3"/>
    <x v="3"/>
    <x v="16"/>
    <x v="16"/>
    <x v="1"/>
    <n v="2"/>
    <s v="All ages"/>
    <n v="1.1000000000000001"/>
    <n v="0.1"/>
    <m/>
  </r>
  <r>
    <s v="Drug overdose death rates"/>
    <x v="5"/>
    <n v="5"/>
    <x v="1"/>
    <n v="2"/>
    <x v="0"/>
    <x v="0"/>
    <x v="0"/>
    <x v="0"/>
    <x v="4"/>
    <n v="5"/>
    <s v="All ages"/>
    <n v="1.1000000000000001"/>
    <n v="0.7"/>
    <m/>
  </r>
  <r>
    <s v="Drug overdose death rates"/>
    <x v="5"/>
    <n v="5"/>
    <x v="0"/>
    <n v="1"/>
    <x v="3"/>
    <x v="3"/>
    <x v="16"/>
    <x v="16"/>
    <x v="2"/>
    <n v="3"/>
    <s v="All ages"/>
    <n v="1.1000000000000001"/>
    <n v="0.2"/>
    <m/>
  </r>
  <r>
    <s v="Drug overdose death rates"/>
    <x v="5"/>
    <n v="5"/>
    <x v="0"/>
    <n v="1"/>
    <x v="3"/>
    <x v="3"/>
    <x v="16"/>
    <x v="16"/>
    <x v="3"/>
    <n v="4"/>
    <s v="All ages"/>
    <n v="1.1000000000000001"/>
    <n v="0.3"/>
    <m/>
  </r>
  <r>
    <s v="Drug overdose death rates"/>
    <x v="5"/>
    <n v="5"/>
    <x v="0"/>
    <n v="1"/>
    <x v="3"/>
    <x v="3"/>
    <x v="16"/>
    <x v="16"/>
    <x v="4"/>
    <n v="5"/>
    <s v="All ages"/>
    <n v="1.1000000000000001"/>
    <n v="0.2"/>
    <m/>
  </r>
  <r>
    <s v="Drug overdose death rates"/>
    <x v="5"/>
    <n v="5"/>
    <x v="0"/>
    <n v="1"/>
    <x v="3"/>
    <x v="3"/>
    <x v="16"/>
    <x v="16"/>
    <x v="5"/>
    <n v="6"/>
    <s v="All ages"/>
    <n v="1.1000000000000001"/>
    <n v="0.2"/>
    <m/>
  </r>
  <r>
    <s v="Drug overdose death rates"/>
    <x v="5"/>
    <n v="5"/>
    <x v="0"/>
    <n v="1"/>
    <x v="3"/>
    <x v="3"/>
    <x v="16"/>
    <x v="16"/>
    <x v="6"/>
    <n v="7"/>
    <s v="All ages"/>
    <n v="1.1000000000000001"/>
    <n v="0.2"/>
    <m/>
  </r>
  <r>
    <s v="Drug overdose death rates"/>
    <x v="5"/>
    <n v="5"/>
    <x v="0"/>
    <n v="1"/>
    <x v="3"/>
    <x v="3"/>
    <x v="16"/>
    <x v="16"/>
    <x v="7"/>
    <n v="8"/>
    <s v="All ages"/>
    <n v="1.1000000000000001"/>
    <n v="0.2"/>
    <m/>
  </r>
  <r>
    <s v="Drug overdose death rates"/>
    <x v="5"/>
    <n v="5"/>
    <x v="0"/>
    <n v="1"/>
    <x v="3"/>
    <x v="3"/>
    <x v="16"/>
    <x v="16"/>
    <x v="8"/>
    <n v="9"/>
    <s v="All ages"/>
    <n v="1.1000000000000001"/>
    <n v="0.2"/>
    <m/>
  </r>
  <r>
    <s v="Drug overdose death rates"/>
    <x v="5"/>
    <n v="5"/>
    <x v="0"/>
    <n v="1"/>
    <x v="3"/>
    <x v="3"/>
    <x v="16"/>
    <x v="16"/>
    <x v="9"/>
    <n v="10"/>
    <s v="All ages"/>
    <n v="1.1000000000000001"/>
    <n v="0.3"/>
    <m/>
  </r>
  <r>
    <s v="Drug overdose death rates"/>
    <x v="5"/>
    <n v="5"/>
    <x v="0"/>
    <n v="1"/>
    <x v="3"/>
    <x v="3"/>
    <x v="16"/>
    <x v="16"/>
    <x v="10"/>
    <n v="11"/>
    <s v="All ages"/>
    <n v="1.1000000000000001"/>
    <n v="0.2"/>
    <m/>
  </r>
  <r>
    <s v="Drug overdose death rates"/>
    <x v="5"/>
    <n v="5"/>
    <x v="0"/>
    <n v="1"/>
    <x v="3"/>
    <x v="3"/>
    <x v="16"/>
    <x v="16"/>
    <x v="11"/>
    <n v="12"/>
    <s v="All ages"/>
    <n v="1.1000000000000001"/>
    <n v="0.2"/>
    <m/>
  </r>
  <r>
    <s v="Drug overdose death rates"/>
    <x v="5"/>
    <n v="5"/>
    <x v="0"/>
    <n v="1"/>
    <x v="3"/>
    <x v="3"/>
    <x v="16"/>
    <x v="16"/>
    <x v="12"/>
    <n v="13"/>
    <s v="All ages"/>
    <n v="1.1000000000000001"/>
    <n v="0.3"/>
    <m/>
  </r>
  <r>
    <s v="Drug overdose death rates"/>
    <x v="5"/>
    <n v="5"/>
    <x v="0"/>
    <n v="1"/>
    <x v="3"/>
    <x v="3"/>
    <x v="16"/>
    <x v="16"/>
    <x v="13"/>
    <n v="14"/>
    <s v="All ages"/>
    <n v="1.1000000000000001"/>
    <n v="0.4"/>
    <m/>
  </r>
  <r>
    <s v="Drug overdose death rates"/>
    <x v="5"/>
    <n v="5"/>
    <x v="0"/>
    <n v="1"/>
    <x v="3"/>
    <x v="3"/>
    <x v="16"/>
    <x v="16"/>
    <x v="14"/>
    <n v="15"/>
    <s v="All ages"/>
    <n v="1.1000000000000001"/>
    <n v="0.5"/>
    <m/>
  </r>
  <r>
    <s v="Drug overdose death rates"/>
    <x v="5"/>
    <n v="5"/>
    <x v="0"/>
    <n v="1"/>
    <x v="3"/>
    <x v="3"/>
    <x v="16"/>
    <x v="16"/>
    <x v="15"/>
    <n v="16"/>
    <s v="All ages"/>
    <n v="1.1000000000000001"/>
    <n v="0.7"/>
    <m/>
  </r>
  <r>
    <s v="Drug overdose death rates"/>
    <x v="5"/>
    <n v="5"/>
    <x v="0"/>
    <n v="1"/>
    <x v="3"/>
    <x v="3"/>
    <x v="16"/>
    <x v="16"/>
    <x v="16"/>
    <n v="17"/>
    <s v="All ages"/>
    <n v="1.1000000000000001"/>
    <n v="0.8"/>
    <m/>
  </r>
  <r>
    <s v="Drug overdose death rates"/>
    <x v="5"/>
    <n v="5"/>
    <x v="0"/>
    <n v="1"/>
    <x v="3"/>
    <x v="3"/>
    <x v="16"/>
    <x v="16"/>
    <x v="17"/>
    <n v="18"/>
    <s v="All ages"/>
    <n v="1.1000000000000001"/>
    <n v="1.1000000000000001"/>
    <m/>
  </r>
  <r>
    <s v="Drug overdose death rates"/>
    <x v="5"/>
    <n v="5"/>
    <x v="0"/>
    <n v="1"/>
    <x v="3"/>
    <x v="3"/>
    <x v="16"/>
    <x v="16"/>
    <x v="18"/>
    <n v="19"/>
    <s v="All ages"/>
    <n v="1.1000000000000001"/>
    <n v="1.1000000000000001"/>
    <m/>
  </r>
  <r>
    <s v="Drug overdose death rates"/>
    <x v="5"/>
    <n v="5"/>
    <x v="0"/>
    <n v="1"/>
    <x v="3"/>
    <x v="3"/>
    <x v="16"/>
    <x v="16"/>
    <x v="19"/>
    <n v="20"/>
    <s v="All ages"/>
    <n v="1.1000000000000001"/>
    <n v="1.1000000000000001"/>
    <m/>
  </r>
  <r>
    <s v="Drug overdose death rates"/>
    <x v="5"/>
    <n v="5"/>
    <x v="0"/>
    <n v="1"/>
    <x v="3"/>
    <x v="3"/>
    <x v="17"/>
    <x v="17"/>
    <x v="0"/>
    <n v="1"/>
    <s v="All ages"/>
    <n v="1.1000000000000001"/>
    <n v="0.2"/>
    <m/>
  </r>
  <r>
    <s v="Drug overdose death rates"/>
    <x v="5"/>
    <n v="5"/>
    <x v="0"/>
    <n v="1"/>
    <x v="3"/>
    <x v="3"/>
    <x v="17"/>
    <x v="17"/>
    <x v="1"/>
    <n v="2"/>
    <s v="All ages"/>
    <n v="1.1000000000000001"/>
    <n v="0.2"/>
    <m/>
  </r>
  <r>
    <s v="Drug overdose death rates"/>
    <x v="5"/>
    <n v="5"/>
    <x v="0"/>
    <n v="1"/>
    <x v="3"/>
    <x v="3"/>
    <x v="17"/>
    <x v="17"/>
    <x v="2"/>
    <n v="3"/>
    <s v="All ages"/>
    <n v="1.1000000000000001"/>
    <n v="0.2"/>
    <m/>
  </r>
  <r>
    <s v="Drug overdose death rates"/>
    <x v="5"/>
    <n v="5"/>
    <x v="0"/>
    <n v="1"/>
    <x v="3"/>
    <x v="3"/>
    <x v="17"/>
    <x v="17"/>
    <x v="3"/>
    <n v="4"/>
    <s v="All ages"/>
    <n v="1.1000000000000001"/>
    <n v="0.3"/>
    <m/>
  </r>
  <r>
    <s v="Drug overdose death rates"/>
    <x v="5"/>
    <n v="5"/>
    <x v="0"/>
    <n v="1"/>
    <x v="3"/>
    <x v="3"/>
    <x v="17"/>
    <x v="17"/>
    <x v="4"/>
    <n v="5"/>
    <s v="All ages"/>
    <n v="1.1000000000000001"/>
    <n v="0.3"/>
    <m/>
  </r>
  <r>
    <s v="Drug overdose death rates"/>
    <x v="5"/>
    <n v="5"/>
    <x v="0"/>
    <n v="1"/>
    <x v="3"/>
    <x v="3"/>
    <x v="17"/>
    <x v="17"/>
    <x v="5"/>
    <n v="6"/>
    <s v="All ages"/>
    <n v="1.1000000000000001"/>
    <n v="0.3"/>
    <m/>
  </r>
  <r>
    <s v="Drug overdose death rates"/>
    <x v="5"/>
    <n v="5"/>
    <x v="0"/>
    <n v="1"/>
    <x v="3"/>
    <x v="3"/>
    <x v="17"/>
    <x v="17"/>
    <x v="6"/>
    <n v="7"/>
    <s v="All ages"/>
    <n v="1.1000000000000001"/>
    <n v="0.3"/>
    <m/>
  </r>
  <r>
    <s v="Drug overdose death rates"/>
    <x v="5"/>
    <n v="5"/>
    <x v="1"/>
    <n v="2"/>
    <x v="0"/>
    <x v="0"/>
    <x v="0"/>
    <x v="0"/>
    <x v="5"/>
    <n v="6"/>
    <s v="All ages"/>
    <n v="1.1000000000000001"/>
    <n v="0.6"/>
    <m/>
  </r>
  <r>
    <s v="Drug overdose death rates"/>
    <x v="5"/>
    <n v="5"/>
    <x v="0"/>
    <n v="1"/>
    <x v="3"/>
    <x v="3"/>
    <x v="17"/>
    <x v="17"/>
    <x v="7"/>
    <n v="8"/>
    <s v="All ages"/>
    <n v="1.1000000000000001"/>
    <n v="0.2"/>
    <m/>
  </r>
  <r>
    <s v="Drug overdose death rates"/>
    <x v="5"/>
    <n v="5"/>
    <x v="0"/>
    <n v="1"/>
    <x v="3"/>
    <x v="3"/>
    <x v="17"/>
    <x v="17"/>
    <x v="8"/>
    <n v="9"/>
    <s v="All ages"/>
    <n v="1.1000000000000001"/>
    <n v="0.3"/>
    <m/>
  </r>
  <r>
    <s v="Drug overdose death rates"/>
    <x v="5"/>
    <n v="5"/>
    <x v="0"/>
    <n v="1"/>
    <x v="3"/>
    <x v="3"/>
    <x v="17"/>
    <x v="17"/>
    <x v="9"/>
    <n v="10"/>
    <s v="All ages"/>
    <n v="1.1000000000000001"/>
    <n v="0.4"/>
    <m/>
  </r>
  <r>
    <s v="Drug overdose death rates"/>
    <x v="5"/>
    <n v="5"/>
    <x v="0"/>
    <n v="1"/>
    <x v="3"/>
    <x v="3"/>
    <x v="17"/>
    <x v="17"/>
    <x v="10"/>
    <n v="11"/>
    <s v="All ages"/>
    <n v="1.1000000000000001"/>
    <n v="0.5"/>
    <m/>
  </r>
  <r>
    <s v="Drug overdose death rates"/>
    <x v="5"/>
    <n v="5"/>
    <x v="0"/>
    <n v="1"/>
    <x v="3"/>
    <x v="3"/>
    <x v="17"/>
    <x v="17"/>
    <x v="11"/>
    <n v="12"/>
    <s v="All ages"/>
    <n v="1.1000000000000001"/>
    <n v="0.5"/>
    <m/>
  </r>
  <r>
    <s v="Drug overdose death rates"/>
    <x v="5"/>
    <n v="5"/>
    <x v="0"/>
    <n v="1"/>
    <x v="3"/>
    <x v="3"/>
    <x v="17"/>
    <x v="17"/>
    <x v="12"/>
    <n v="13"/>
    <s v="All ages"/>
    <n v="1.1000000000000001"/>
    <n v="0.7"/>
    <m/>
  </r>
  <r>
    <s v="Drug overdose death rates"/>
    <x v="5"/>
    <n v="5"/>
    <x v="0"/>
    <n v="1"/>
    <x v="3"/>
    <x v="3"/>
    <x v="17"/>
    <x v="17"/>
    <x v="13"/>
    <n v="14"/>
    <s v="All ages"/>
    <n v="1.1000000000000001"/>
    <n v="1.1000000000000001"/>
    <m/>
  </r>
  <r>
    <s v="Drug overdose death rates"/>
    <x v="5"/>
    <n v="5"/>
    <x v="0"/>
    <n v="1"/>
    <x v="3"/>
    <x v="3"/>
    <x v="17"/>
    <x v="17"/>
    <x v="14"/>
    <n v="15"/>
    <s v="All ages"/>
    <n v="1.1000000000000001"/>
    <n v="1.5"/>
    <m/>
  </r>
  <r>
    <s v="Drug overdose death rates"/>
    <x v="5"/>
    <n v="5"/>
    <x v="0"/>
    <n v="1"/>
    <x v="3"/>
    <x v="3"/>
    <x v="17"/>
    <x v="17"/>
    <x v="15"/>
    <n v="16"/>
    <s v="All ages"/>
    <n v="1.1000000000000001"/>
    <n v="2.1"/>
    <m/>
  </r>
  <r>
    <s v="Drug overdose death rates"/>
    <x v="5"/>
    <n v="5"/>
    <x v="0"/>
    <n v="1"/>
    <x v="3"/>
    <x v="3"/>
    <x v="17"/>
    <x v="17"/>
    <x v="16"/>
    <n v="17"/>
    <s v="All ages"/>
    <n v="1.1000000000000001"/>
    <n v="2.7"/>
    <m/>
  </r>
  <r>
    <s v="Drug overdose death rates"/>
    <x v="5"/>
    <n v="5"/>
    <x v="0"/>
    <n v="1"/>
    <x v="3"/>
    <x v="3"/>
    <x v="17"/>
    <x v="17"/>
    <x v="17"/>
    <n v="18"/>
    <s v="All ages"/>
    <n v="1.1000000000000001"/>
    <n v="3.1"/>
    <m/>
  </r>
  <r>
    <s v="Drug overdose death rates"/>
    <x v="5"/>
    <n v="5"/>
    <x v="0"/>
    <n v="1"/>
    <x v="3"/>
    <x v="3"/>
    <x v="17"/>
    <x v="17"/>
    <x v="18"/>
    <n v="19"/>
    <s v="All ages"/>
    <n v="1.1000000000000001"/>
    <n v="3.2"/>
    <m/>
  </r>
  <r>
    <s v="Drug overdose death rates"/>
    <x v="5"/>
    <n v="5"/>
    <x v="0"/>
    <n v="1"/>
    <x v="3"/>
    <x v="3"/>
    <x v="17"/>
    <x v="17"/>
    <x v="19"/>
    <n v="20"/>
    <s v="All ages"/>
    <n v="1.1000000000000001"/>
    <n v="3"/>
    <m/>
  </r>
  <r>
    <s v="Drug overdose death rates"/>
    <x v="5"/>
    <n v="5"/>
    <x v="0"/>
    <n v="1"/>
    <x v="3"/>
    <x v="3"/>
    <x v="18"/>
    <x v="18"/>
    <x v="0"/>
    <n v="1"/>
    <s v="All ages"/>
    <n v="1.1000000000000001"/>
    <n v="0.3"/>
    <m/>
  </r>
  <r>
    <s v="Drug overdose death rates"/>
    <x v="5"/>
    <n v="5"/>
    <x v="0"/>
    <n v="1"/>
    <x v="3"/>
    <x v="3"/>
    <x v="18"/>
    <x v="18"/>
    <x v="1"/>
    <n v="2"/>
    <s v="All ages"/>
    <n v="1.1000000000000001"/>
    <n v="0.3"/>
    <m/>
  </r>
  <r>
    <s v="Drug overdose death rates"/>
    <x v="5"/>
    <n v="5"/>
    <x v="0"/>
    <n v="1"/>
    <x v="3"/>
    <x v="3"/>
    <x v="18"/>
    <x v="18"/>
    <x v="2"/>
    <n v="3"/>
    <s v="All ages"/>
    <n v="1.1000000000000001"/>
    <n v="0.3"/>
    <m/>
  </r>
  <r>
    <s v="Drug overdose death rates"/>
    <x v="5"/>
    <n v="5"/>
    <x v="0"/>
    <n v="1"/>
    <x v="3"/>
    <x v="3"/>
    <x v="18"/>
    <x v="18"/>
    <x v="3"/>
    <n v="4"/>
    <s v="All ages"/>
    <n v="1.1000000000000001"/>
    <n v="0.3"/>
    <m/>
  </r>
  <r>
    <s v="Drug overdose death rates"/>
    <x v="5"/>
    <n v="5"/>
    <x v="0"/>
    <n v="1"/>
    <x v="3"/>
    <x v="3"/>
    <x v="18"/>
    <x v="18"/>
    <x v="4"/>
    <n v="5"/>
    <s v="All ages"/>
    <n v="1.1000000000000001"/>
    <n v="0.3"/>
    <m/>
  </r>
  <r>
    <s v="Drug overdose death rates"/>
    <x v="5"/>
    <n v="5"/>
    <x v="0"/>
    <n v="1"/>
    <x v="3"/>
    <x v="3"/>
    <x v="18"/>
    <x v="18"/>
    <x v="5"/>
    <n v="6"/>
    <s v="All ages"/>
    <n v="1.1000000000000001"/>
    <n v="0.3"/>
    <m/>
  </r>
  <r>
    <s v="Drug overdose death rates"/>
    <x v="5"/>
    <n v="5"/>
    <x v="0"/>
    <n v="1"/>
    <x v="3"/>
    <x v="3"/>
    <x v="18"/>
    <x v="18"/>
    <x v="6"/>
    <n v="7"/>
    <s v="All ages"/>
    <n v="1.1000000000000001"/>
    <n v="0.3"/>
    <m/>
  </r>
  <r>
    <s v="Drug overdose death rates"/>
    <x v="5"/>
    <n v="5"/>
    <x v="0"/>
    <n v="1"/>
    <x v="3"/>
    <x v="3"/>
    <x v="18"/>
    <x v="18"/>
    <x v="7"/>
    <n v="8"/>
    <s v="All ages"/>
    <n v="1.1000000000000001"/>
    <n v="0.3"/>
    <m/>
  </r>
  <r>
    <s v="Drug overdose death rates"/>
    <x v="5"/>
    <n v="5"/>
    <x v="0"/>
    <n v="1"/>
    <x v="3"/>
    <x v="3"/>
    <x v="18"/>
    <x v="18"/>
    <x v="8"/>
    <n v="9"/>
    <s v="All ages"/>
    <n v="1.1000000000000001"/>
    <n v="0.3"/>
    <m/>
  </r>
  <r>
    <s v="Drug overdose death rates"/>
    <x v="5"/>
    <n v="5"/>
    <x v="0"/>
    <n v="1"/>
    <x v="3"/>
    <x v="3"/>
    <x v="18"/>
    <x v="18"/>
    <x v="9"/>
    <n v="10"/>
    <s v="All ages"/>
    <n v="1.1000000000000001"/>
    <n v="0.3"/>
    <m/>
  </r>
  <r>
    <s v="Drug overdose death rates"/>
    <x v="5"/>
    <n v="5"/>
    <x v="0"/>
    <n v="1"/>
    <x v="3"/>
    <x v="3"/>
    <x v="18"/>
    <x v="18"/>
    <x v="10"/>
    <n v="11"/>
    <s v="All ages"/>
    <n v="1.1000000000000001"/>
    <n v="0.3"/>
    <m/>
  </r>
  <r>
    <s v="Drug overdose death rates"/>
    <x v="5"/>
    <n v="5"/>
    <x v="0"/>
    <n v="1"/>
    <x v="3"/>
    <x v="3"/>
    <x v="18"/>
    <x v="18"/>
    <x v="11"/>
    <n v="12"/>
    <s v="All ages"/>
    <n v="1.1000000000000001"/>
    <n v="0.3"/>
    <m/>
  </r>
  <r>
    <s v="Drug overdose death rates"/>
    <x v="5"/>
    <n v="5"/>
    <x v="1"/>
    <n v="2"/>
    <x v="0"/>
    <x v="0"/>
    <x v="0"/>
    <x v="0"/>
    <x v="6"/>
    <n v="7"/>
    <s v="All ages"/>
    <n v="1.1000000000000001"/>
    <n v="0.7"/>
    <m/>
  </r>
  <r>
    <s v="Drug overdose death rates"/>
    <x v="5"/>
    <n v="5"/>
    <x v="0"/>
    <n v="1"/>
    <x v="3"/>
    <x v="3"/>
    <x v="18"/>
    <x v="18"/>
    <x v="12"/>
    <n v="13"/>
    <s v="All ages"/>
    <n v="1.1000000000000001"/>
    <n v="0.4"/>
    <m/>
  </r>
  <r>
    <s v="Drug overdose death rates"/>
    <x v="5"/>
    <n v="5"/>
    <x v="0"/>
    <n v="1"/>
    <x v="3"/>
    <x v="3"/>
    <x v="18"/>
    <x v="18"/>
    <x v="13"/>
    <n v="14"/>
    <s v="All ages"/>
    <n v="1.1000000000000001"/>
    <n v="0.5"/>
    <m/>
  </r>
  <r>
    <s v="Drug overdose death rates"/>
    <x v="5"/>
    <n v="5"/>
    <x v="0"/>
    <n v="1"/>
    <x v="3"/>
    <x v="3"/>
    <x v="18"/>
    <x v="18"/>
    <x v="14"/>
    <n v="15"/>
    <s v="All ages"/>
    <n v="1.1000000000000001"/>
    <n v="0.7"/>
    <m/>
  </r>
  <r>
    <s v="Drug overdose death rates"/>
    <x v="5"/>
    <n v="5"/>
    <x v="0"/>
    <n v="1"/>
    <x v="3"/>
    <x v="3"/>
    <x v="18"/>
    <x v="18"/>
    <x v="15"/>
    <n v="16"/>
    <s v="All ages"/>
    <n v="1.1000000000000001"/>
    <n v="1.1000000000000001"/>
    <m/>
  </r>
  <r>
    <s v="Drug overdose death rates"/>
    <x v="5"/>
    <n v="5"/>
    <x v="0"/>
    <n v="1"/>
    <x v="3"/>
    <x v="3"/>
    <x v="18"/>
    <x v="18"/>
    <x v="16"/>
    <n v="17"/>
    <s v="All ages"/>
    <n v="1.1000000000000001"/>
    <n v="1.4"/>
    <m/>
  </r>
  <r>
    <s v="Drug overdose death rates"/>
    <x v="5"/>
    <n v="5"/>
    <x v="0"/>
    <n v="1"/>
    <x v="3"/>
    <x v="3"/>
    <x v="18"/>
    <x v="18"/>
    <x v="17"/>
    <n v="18"/>
    <s v="All ages"/>
    <n v="1.1000000000000001"/>
    <n v="2"/>
    <m/>
  </r>
  <r>
    <s v="Drug overdose death rates"/>
    <x v="5"/>
    <n v="5"/>
    <x v="0"/>
    <n v="1"/>
    <x v="3"/>
    <x v="3"/>
    <x v="18"/>
    <x v="18"/>
    <x v="18"/>
    <n v="19"/>
    <s v="All ages"/>
    <n v="1.1000000000000001"/>
    <n v="2.2999999999999998"/>
    <m/>
  </r>
  <r>
    <s v="Drug overdose death rates"/>
    <x v="5"/>
    <n v="5"/>
    <x v="0"/>
    <n v="1"/>
    <x v="3"/>
    <x v="3"/>
    <x v="18"/>
    <x v="18"/>
    <x v="19"/>
    <n v="20"/>
    <s v="All ages"/>
    <n v="1.1000000000000001"/>
    <n v="2.4"/>
    <m/>
  </r>
  <r>
    <s v="Drug overdose death rates"/>
    <x v="5"/>
    <n v="5"/>
    <x v="0"/>
    <n v="1"/>
    <x v="3"/>
    <x v="3"/>
    <x v="19"/>
    <x v="19"/>
    <x v="0"/>
    <n v="1"/>
    <s v="All ages"/>
    <n v="1.1000000000000001"/>
    <m/>
    <s v="*"/>
  </r>
  <r>
    <s v="Drug overdose death rates"/>
    <x v="5"/>
    <n v="5"/>
    <x v="0"/>
    <n v="1"/>
    <x v="3"/>
    <x v="3"/>
    <x v="19"/>
    <x v="19"/>
    <x v="1"/>
    <n v="2"/>
    <s v="All ages"/>
    <n v="1.1000000000000001"/>
    <m/>
    <s v="*"/>
  </r>
  <r>
    <s v="Drug overdose death rates"/>
    <x v="5"/>
    <n v="5"/>
    <x v="0"/>
    <n v="1"/>
    <x v="3"/>
    <x v="3"/>
    <x v="19"/>
    <x v="19"/>
    <x v="2"/>
    <n v="3"/>
    <s v="All ages"/>
    <n v="1.1000000000000001"/>
    <m/>
    <s v="*"/>
  </r>
  <r>
    <s v="Drug overdose death rates"/>
    <x v="5"/>
    <n v="5"/>
    <x v="0"/>
    <n v="1"/>
    <x v="3"/>
    <x v="3"/>
    <x v="19"/>
    <x v="19"/>
    <x v="3"/>
    <n v="4"/>
    <s v="All ages"/>
    <n v="1.1000000000000001"/>
    <m/>
    <s v="*"/>
  </r>
  <r>
    <s v="Drug overdose death rates"/>
    <x v="5"/>
    <n v="5"/>
    <x v="0"/>
    <n v="1"/>
    <x v="3"/>
    <x v="3"/>
    <x v="19"/>
    <x v="19"/>
    <x v="4"/>
    <n v="5"/>
    <s v="All ages"/>
    <n v="1.1000000000000001"/>
    <m/>
    <s v="*"/>
  </r>
  <r>
    <s v="Drug overdose death rates"/>
    <x v="5"/>
    <n v="5"/>
    <x v="0"/>
    <n v="1"/>
    <x v="3"/>
    <x v="3"/>
    <x v="19"/>
    <x v="19"/>
    <x v="5"/>
    <n v="6"/>
    <s v="All ages"/>
    <n v="1.1000000000000001"/>
    <m/>
    <s v="*"/>
  </r>
  <r>
    <s v="Drug overdose death rates"/>
    <x v="5"/>
    <n v="5"/>
    <x v="0"/>
    <n v="1"/>
    <x v="3"/>
    <x v="3"/>
    <x v="19"/>
    <x v="19"/>
    <x v="6"/>
    <n v="7"/>
    <s v="All ages"/>
    <n v="1.1000000000000001"/>
    <m/>
    <s v="*"/>
  </r>
  <r>
    <s v="Drug overdose death rates"/>
    <x v="5"/>
    <n v="5"/>
    <x v="0"/>
    <n v="1"/>
    <x v="3"/>
    <x v="3"/>
    <x v="19"/>
    <x v="19"/>
    <x v="7"/>
    <n v="8"/>
    <s v="All ages"/>
    <n v="1.1000000000000001"/>
    <m/>
    <s v="*"/>
  </r>
  <r>
    <s v="Drug overdose death rates"/>
    <x v="5"/>
    <n v="5"/>
    <x v="0"/>
    <n v="1"/>
    <x v="3"/>
    <x v="3"/>
    <x v="19"/>
    <x v="19"/>
    <x v="8"/>
    <n v="9"/>
    <s v="All ages"/>
    <n v="1.1000000000000001"/>
    <m/>
    <s v="*"/>
  </r>
  <r>
    <s v="Drug overdose death rates"/>
    <x v="5"/>
    <n v="5"/>
    <x v="0"/>
    <n v="1"/>
    <x v="3"/>
    <x v="3"/>
    <x v="19"/>
    <x v="19"/>
    <x v="9"/>
    <n v="10"/>
    <s v="All ages"/>
    <n v="1.1000000000000001"/>
    <m/>
    <s v="*"/>
  </r>
  <r>
    <s v="Drug overdose death rates"/>
    <x v="5"/>
    <n v="5"/>
    <x v="0"/>
    <n v="1"/>
    <x v="3"/>
    <x v="3"/>
    <x v="19"/>
    <x v="19"/>
    <x v="10"/>
    <n v="11"/>
    <s v="All ages"/>
    <n v="1.1000000000000001"/>
    <m/>
    <s v="*"/>
  </r>
  <r>
    <s v="Drug overdose death rates"/>
    <x v="5"/>
    <n v="5"/>
    <x v="0"/>
    <n v="1"/>
    <x v="3"/>
    <x v="3"/>
    <x v="19"/>
    <x v="19"/>
    <x v="11"/>
    <n v="12"/>
    <s v="All ages"/>
    <n v="1.1000000000000001"/>
    <m/>
    <s v="*"/>
  </r>
  <r>
    <s v="Drug overdose death rates"/>
    <x v="5"/>
    <n v="5"/>
    <x v="0"/>
    <n v="1"/>
    <x v="3"/>
    <x v="3"/>
    <x v="19"/>
    <x v="19"/>
    <x v="12"/>
    <n v="13"/>
    <s v="All ages"/>
    <n v="1.1000000000000001"/>
    <m/>
    <s v="*"/>
  </r>
  <r>
    <s v="Drug overdose death rates"/>
    <x v="5"/>
    <n v="5"/>
    <x v="0"/>
    <n v="1"/>
    <x v="3"/>
    <x v="3"/>
    <x v="19"/>
    <x v="19"/>
    <x v="13"/>
    <n v="14"/>
    <s v="All ages"/>
    <n v="1.1000000000000001"/>
    <m/>
    <s v="*"/>
  </r>
  <r>
    <s v="Drug overdose death rates"/>
    <x v="5"/>
    <n v="5"/>
    <x v="0"/>
    <n v="1"/>
    <x v="3"/>
    <x v="3"/>
    <x v="19"/>
    <x v="19"/>
    <x v="14"/>
    <n v="15"/>
    <s v="All ages"/>
    <n v="1.1000000000000001"/>
    <n v="1.6"/>
    <m/>
  </r>
  <r>
    <s v="Drug overdose death rates"/>
    <x v="5"/>
    <n v="5"/>
    <x v="0"/>
    <n v="1"/>
    <x v="3"/>
    <x v="3"/>
    <x v="19"/>
    <x v="19"/>
    <x v="15"/>
    <n v="16"/>
    <s v="All ages"/>
    <n v="1.1000000000000001"/>
    <n v="1.9"/>
    <m/>
  </r>
  <r>
    <s v="Drug overdose death rates"/>
    <x v="5"/>
    <n v="5"/>
    <x v="0"/>
    <n v="1"/>
    <x v="3"/>
    <x v="3"/>
    <x v="19"/>
    <x v="19"/>
    <x v="16"/>
    <n v="17"/>
    <s v="All ages"/>
    <n v="1.1000000000000001"/>
    <n v="2.5"/>
    <m/>
  </r>
  <r>
    <s v="Drug overdose death rates"/>
    <x v="5"/>
    <n v="5"/>
    <x v="0"/>
    <n v="1"/>
    <x v="3"/>
    <x v="3"/>
    <x v="19"/>
    <x v="19"/>
    <x v="17"/>
    <n v="18"/>
    <s v="All ages"/>
    <n v="1.1000000000000001"/>
    <n v="3.3"/>
    <m/>
  </r>
  <r>
    <s v="Drug overdose death rates"/>
    <x v="5"/>
    <n v="5"/>
    <x v="0"/>
    <n v="1"/>
    <x v="3"/>
    <x v="3"/>
    <x v="19"/>
    <x v="19"/>
    <x v="18"/>
    <n v="19"/>
    <s v="All ages"/>
    <n v="1.1000000000000001"/>
    <n v="3.6"/>
    <m/>
  </r>
  <r>
    <s v="Drug overdose death rates"/>
    <x v="5"/>
    <n v="5"/>
    <x v="0"/>
    <n v="1"/>
    <x v="3"/>
    <x v="3"/>
    <x v="19"/>
    <x v="19"/>
    <x v="19"/>
    <n v="20"/>
    <s v="All ages"/>
    <n v="1.1000000000000001"/>
    <n v="2.6"/>
    <m/>
  </r>
  <r>
    <s v="Drug overdose death rates"/>
    <x v="5"/>
    <n v="5"/>
    <x v="0"/>
    <n v="1"/>
    <x v="3"/>
    <x v="3"/>
    <x v="20"/>
    <x v="20"/>
    <x v="0"/>
    <n v="1"/>
    <s v="All ages"/>
    <n v="1.1000000000000001"/>
    <m/>
    <s v="*"/>
  </r>
  <r>
    <s v="Drug overdose death rates"/>
    <x v="5"/>
    <n v="5"/>
    <x v="0"/>
    <n v="1"/>
    <x v="3"/>
    <x v="3"/>
    <x v="20"/>
    <x v="20"/>
    <x v="1"/>
    <n v="2"/>
    <s v="All ages"/>
    <n v="1.1000000000000001"/>
    <m/>
    <s v="*"/>
  </r>
  <r>
    <s v="Drug overdose death rates"/>
    <x v="5"/>
    <n v="5"/>
    <x v="0"/>
    <n v="1"/>
    <x v="3"/>
    <x v="3"/>
    <x v="20"/>
    <x v="20"/>
    <x v="2"/>
    <n v="3"/>
    <s v="All ages"/>
    <n v="1.1000000000000001"/>
    <m/>
    <s v="*"/>
  </r>
  <r>
    <s v="Drug overdose death rates"/>
    <x v="5"/>
    <n v="5"/>
    <x v="0"/>
    <n v="1"/>
    <x v="3"/>
    <x v="3"/>
    <x v="20"/>
    <x v="20"/>
    <x v="3"/>
    <n v="4"/>
    <s v="All ages"/>
    <n v="1.1000000000000001"/>
    <m/>
    <s v="*"/>
  </r>
  <r>
    <s v="Drug overdose death rates"/>
    <x v="5"/>
    <n v="5"/>
    <x v="0"/>
    <n v="1"/>
    <x v="3"/>
    <x v="3"/>
    <x v="20"/>
    <x v="20"/>
    <x v="4"/>
    <n v="5"/>
    <s v="All ages"/>
    <n v="1.1000000000000001"/>
    <m/>
    <s v="*"/>
  </r>
  <r>
    <s v="Drug overdose death rates"/>
    <x v="5"/>
    <n v="5"/>
    <x v="0"/>
    <n v="1"/>
    <x v="3"/>
    <x v="3"/>
    <x v="20"/>
    <x v="20"/>
    <x v="5"/>
    <n v="6"/>
    <s v="All ages"/>
    <n v="1.1000000000000001"/>
    <m/>
    <s v="*"/>
  </r>
  <r>
    <s v="Drug overdose death rates"/>
    <x v="5"/>
    <n v="5"/>
    <x v="0"/>
    <n v="1"/>
    <x v="3"/>
    <x v="3"/>
    <x v="20"/>
    <x v="20"/>
    <x v="6"/>
    <n v="7"/>
    <s v="All ages"/>
    <n v="1.1000000000000001"/>
    <m/>
    <s v="*"/>
  </r>
  <r>
    <s v="Drug overdose death rates"/>
    <x v="5"/>
    <n v="5"/>
    <x v="0"/>
    <n v="1"/>
    <x v="3"/>
    <x v="3"/>
    <x v="20"/>
    <x v="20"/>
    <x v="7"/>
    <n v="8"/>
    <s v="All ages"/>
    <n v="1.1000000000000001"/>
    <m/>
    <s v="*"/>
  </r>
  <r>
    <s v="Drug overdose death rates"/>
    <x v="5"/>
    <n v="5"/>
    <x v="0"/>
    <n v="1"/>
    <x v="3"/>
    <x v="3"/>
    <x v="20"/>
    <x v="20"/>
    <x v="8"/>
    <n v="9"/>
    <s v="All ages"/>
    <n v="1.1000000000000001"/>
    <m/>
    <s v="*"/>
  </r>
  <r>
    <s v="Drug overdose death rates"/>
    <x v="5"/>
    <n v="5"/>
    <x v="0"/>
    <n v="1"/>
    <x v="3"/>
    <x v="3"/>
    <x v="20"/>
    <x v="20"/>
    <x v="9"/>
    <n v="10"/>
    <s v="All ages"/>
    <n v="1.1000000000000001"/>
    <m/>
    <s v="*"/>
  </r>
  <r>
    <s v="Drug overdose death rates"/>
    <x v="5"/>
    <n v="5"/>
    <x v="0"/>
    <n v="1"/>
    <x v="3"/>
    <x v="3"/>
    <x v="20"/>
    <x v="20"/>
    <x v="10"/>
    <n v="11"/>
    <s v="All ages"/>
    <n v="1.1000000000000001"/>
    <m/>
    <s v="*"/>
  </r>
  <r>
    <s v="Drug overdose death rates"/>
    <x v="5"/>
    <n v="5"/>
    <x v="0"/>
    <n v="1"/>
    <x v="3"/>
    <x v="3"/>
    <x v="20"/>
    <x v="20"/>
    <x v="11"/>
    <n v="12"/>
    <s v="All ages"/>
    <n v="1.1000000000000001"/>
    <m/>
    <s v="*"/>
  </r>
  <r>
    <s v="Drug overdose death rates"/>
    <x v="5"/>
    <n v="5"/>
    <x v="0"/>
    <n v="1"/>
    <x v="3"/>
    <x v="3"/>
    <x v="20"/>
    <x v="20"/>
    <x v="12"/>
    <n v="13"/>
    <s v="All ages"/>
    <n v="1.1000000000000001"/>
    <m/>
    <s v="*"/>
  </r>
  <r>
    <s v="Drug overdose death rates"/>
    <x v="5"/>
    <n v="5"/>
    <x v="0"/>
    <n v="1"/>
    <x v="3"/>
    <x v="3"/>
    <x v="20"/>
    <x v="20"/>
    <x v="13"/>
    <n v="14"/>
    <s v="All ages"/>
    <n v="1.1000000000000001"/>
    <m/>
    <s v="*"/>
  </r>
  <r>
    <s v="Drug overdose death rates"/>
    <x v="5"/>
    <n v="5"/>
    <x v="0"/>
    <n v="1"/>
    <x v="3"/>
    <x v="3"/>
    <x v="20"/>
    <x v="20"/>
    <x v="14"/>
    <n v="15"/>
    <s v="All ages"/>
    <n v="1.1000000000000001"/>
    <m/>
    <s v="*"/>
  </r>
  <r>
    <s v="Drug overdose death rates"/>
    <x v="5"/>
    <n v="5"/>
    <x v="0"/>
    <n v="1"/>
    <x v="3"/>
    <x v="3"/>
    <x v="20"/>
    <x v="20"/>
    <x v="15"/>
    <n v="16"/>
    <s v="All ages"/>
    <n v="1.1000000000000001"/>
    <m/>
    <s v="*"/>
  </r>
  <r>
    <s v="Drug overdose death rates"/>
    <x v="5"/>
    <n v="5"/>
    <x v="0"/>
    <n v="1"/>
    <x v="3"/>
    <x v="3"/>
    <x v="20"/>
    <x v="20"/>
    <x v="16"/>
    <n v="17"/>
    <s v="All ages"/>
    <n v="1.1000000000000001"/>
    <m/>
    <s v="*"/>
  </r>
  <r>
    <s v="Drug overdose death rates"/>
    <x v="5"/>
    <n v="5"/>
    <x v="0"/>
    <n v="1"/>
    <x v="3"/>
    <x v="3"/>
    <x v="20"/>
    <x v="20"/>
    <x v="17"/>
    <n v="18"/>
    <s v="All ages"/>
    <n v="1.1000000000000001"/>
    <m/>
    <s v="*"/>
  </r>
  <r>
    <s v="Drug overdose death rates"/>
    <x v="5"/>
    <n v="5"/>
    <x v="0"/>
    <n v="1"/>
    <x v="3"/>
    <x v="3"/>
    <x v="20"/>
    <x v="20"/>
    <x v="18"/>
    <n v="19"/>
    <s v="All ages"/>
    <n v="1.1000000000000001"/>
    <n v="0.2"/>
    <m/>
  </r>
  <r>
    <s v="Drug overdose death rates"/>
    <x v="5"/>
    <n v="5"/>
    <x v="0"/>
    <n v="1"/>
    <x v="3"/>
    <x v="3"/>
    <x v="20"/>
    <x v="20"/>
    <x v="19"/>
    <n v="20"/>
    <s v="All ages"/>
    <n v="1.1000000000000001"/>
    <n v="0.2"/>
    <m/>
  </r>
  <r>
    <s v="Drug overdose death rates"/>
    <x v="5"/>
    <n v="5"/>
    <x v="1"/>
    <n v="2"/>
    <x v="0"/>
    <x v="0"/>
    <x v="0"/>
    <x v="0"/>
    <x v="7"/>
    <n v="8"/>
    <s v="All ages"/>
    <n v="1.1000000000000001"/>
    <n v="0.7"/>
    <m/>
  </r>
  <r>
    <s v="Drug overdose death rates"/>
    <x v="5"/>
    <n v="5"/>
    <x v="1"/>
    <n v="2"/>
    <x v="0"/>
    <x v="0"/>
    <x v="0"/>
    <x v="0"/>
    <x v="8"/>
    <n v="9"/>
    <s v="All ages"/>
    <n v="1.1000000000000001"/>
    <n v="0.8"/>
    <m/>
  </r>
  <r>
    <s v="Drug overdose death rates"/>
    <x v="5"/>
    <n v="5"/>
    <x v="1"/>
    <n v="2"/>
    <x v="0"/>
    <x v="0"/>
    <x v="0"/>
    <x v="0"/>
    <x v="9"/>
    <n v="10"/>
    <s v="All ages"/>
    <n v="1.1000000000000001"/>
    <n v="1"/>
    <m/>
  </r>
  <r>
    <s v="Drug overdose death rates"/>
    <x v="5"/>
    <n v="5"/>
    <x v="1"/>
    <n v="2"/>
    <x v="0"/>
    <x v="0"/>
    <x v="0"/>
    <x v="0"/>
    <x v="10"/>
    <n v="11"/>
    <s v="All ages"/>
    <n v="1.1000000000000001"/>
    <n v="1.1000000000000001"/>
    <m/>
  </r>
  <r>
    <s v="Drug overdose death rates"/>
    <x v="5"/>
    <n v="5"/>
    <x v="1"/>
    <n v="2"/>
    <x v="0"/>
    <x v="0"/>
    <x v="0"/>
    <x v="0"/>
    <x v="11"/>
    <n v="12"/>
    <s v="All ages"/>
    <n v="1.1000000000000001"/>
    <n v="1"/>
    <m/>
  </r>
  <r>
    <s v="Drug overdose death rates"/>
    <x v="5"/>
    <n v="5"/>
    <x v="1"/>
    <n v="2"/>
    <x v="0"/>
    <x v="0"/>
    <x v="0"/>
    <x v="0"/>
    <x v="12"/>
    <n v="13"/>
    <s v="All ages"/>
    <n v="1.1000000000000001"/>
    <n v="1.4"/>
    <m/>
  </r>
  <r>
    <s v="Drug overdose death rates"/>
    <x v="5"/>
    <n v="5"/>
    <x v="1"/>
    <n v="2"/>
    <x v="0"/>
    <x v="0"/>
    <x v="0"/>
    <x v="0"/>
    <x v="13"/>
    <n v="14"/>
    <s v="All ages"/>
    <n v="1.1000000000000001"/>
    <n v="1.9"/>
    <m/>
  </r>
  <r>
    <s v="Drug overdose death rates"/>
    <x v="5"/>
    <n v="5"/>
    <x v="1"/>
    <n v="2"/>
    <x v="0"/>
    <x v="0"/>
    <x v="0"/>
    <x v="0"/>
    <x v="14"/>
    <n v="15"/>
    <s v="All ages"/>
    <n v="1.1000000000000001"/>
    <n v="2.6"/>
    <m/>
  </r>
  <r>
    <s v="Drug overdose death rates"/>
    <x v="5"/>
    <n v="5"/>
    <x v="1"/>
    <n v="2"/>
    <x v="0"/>
    <x v="0"/>
    <x v="0"/>
    <x v="0"/>
    <x v="15"/>
    <n v="16"/>
    <s v="All ages"/>
    <n v="1.1000000000000001"/>
    <n v="3.3"/>
    <m/>
  </r>
  <r>
    <s v="Drug overdose death rates"/>
    <x v="5"/>
    <n v="5"/>
    <x v="1"/>
    <n v="2"/>
    <x v="0"/>
    <x v="0"/>
    <x v="0"/>
    <x v="0"/>
    <x v="16"/>
    <n v="17"/>
    <s v="All ages"/>
    <n v="1.1000000000000001"/>
    <n v="4"/>
    <m/>
  </r>
  <r>
    <s v="Drug overdose death rates"/>
    <x v="5"/>
    <n v="5"/>
    <x v="1"/>
    <n v="2"/>
    <x v="0"/>
    <x v="0"/>
    <x v="0"/>
    <x v="0"/>
    <x v="17"/>
    <n v="18"/>
    <s v="All ages"/>
    <n v="1.1000000000000001"/>
    <n v="4.8"/>
    <m/>
  </r>
  <r>
    <s v="Drug overdose death rates"/>
    <x v="5"/>
    <n v="5"/>
    <x v="1"/>
    <n v="2"/>
    <x v="0"/>
    <x v="0"/>
    <x v="0"/>
    <x v="0"/>
    <x v="18"/>
    <n v="19"/>
    <s v="All ages"/>
    <n v="1.1000000000000001"/>
    <n v="4.8"/>
    <m/>
  </r>
  <r>
    <s v="Drug overdose death rates"/>
    <x v="5"/>
    <n v="5"/>
    <x v="1"/>
    <n v="2"/>
    <x v="4"/>
    <x v="4"/>
    <x v="21"/>
    <x v="21"/>
    <x v="0"/>
    <n v="1"/>
    <s v="Under 15 years"/>
    <n v="1.2"/>
    <m/>
    <s v="*"/>
  </r>
  <r>
    <s v="Drug overdose death rates"/>
    <x v="5"/>
    <n v="5"/>
    <x v="1"/>
    <n v="2"/>
    <x v="4"/>
    <x v="4"/>
    <x v="21"/>
    <x v="21"/>
    <x v="1"/>
    <n v="2"/>
    <s v="Under 15 years"/>
    <n v="1.2"/>
    <m/>
    <s v="*"/>
  </r>
  <r>
    <s v="Drug overdose death rates"/>
    <x v="5"/>
    <n v="5"/>
    <x v="1"/>
    <n v="2"/>
    <x v="4"/>
    <x v="4"/>
    <x v="21"/>
    <x v="21"/>
    <x v="2"/>
    <n v="3"/>
    <s v="Under 15 years"/>
    <n v="1.2"/>
    <m/>
    <s v="*"/>
  </r>
  <r>
    <s v="Drug overdose death rates"/>
    <x v="5"/>
    <n v="5"/>
    <x v="1"/>
    <n v="2"/>
    <x v="4"/>
    <x v="4"/>
    <x v="21"/>
    <x v="21"/>
    <x v="3"/>
    <n v="4"/>
    <s v="Under 15 years"/>
    <n v="1.2"/>
    <m/>
    <s v="*"/>
  </r>
  <r>
    <s v="Drug overdose death rates"/>
    <x v="5"/>
    <n v="5"/>
    <x v="1"/>
    <n v="2"/>
    <x v="4"/>
    <x v="4"/>
    <x v="21"/>
    <x v="21"/>
    <x v="4"/>
    <n v="5"/>
    <s v="Under 15 years"/>
    <n v="1.2"/>
    <m/>
    <s v="*"/>
  </r>
  <r>
    <s v="Drug overdose death rates"/>
    <x v="5"/>
    <n v="5"/>
    <x v="1"/>
    <n v="2"/>
    <x v="4"/>
    <x v="4"/>
    <x v="21"/>
    <x v="21"/>
    <x v="5"/>
    <n v="6"/>
    <s v="Under 15 years"/>
    <n v="1.2"/>
    <m/>
    <s v="*"/>
  </r>
  <r>
    <s v="Drug overdose death rates"/>
    <x v="5"/>
    <n v="5"/>
    <x v="1"/>
    <n v="2"/>
    <x v="4"/>
    <x v="4"/>
    <x v="21"/>
    <x v="21"/>
    <x v="6"/>
    <n v="7"/>
    <s v="Under 15 years"/>
    <n v="1.2"/>
    <m/>
    <s v="*"/>
  </r>
  <r>
    <s v="Drug overdose death rates"/>
    <x v="5"/>
    <n v="5"/>
    <x v="1"/>
    <n v="2"/>
    <x v="4"/>
    <x v="4"/>
    <x v="21"/>
    <x v="21"/>
    <x v="7"/>
    <n v="8"/>
    <s v="Under 15 years"/>
    <n v="1.2"/>
    <m/>
    <s v="*"/>
  </r>
  <r>
    <s v="Drug overdose death rates"/>
    <x v="5"/>
    <n v="5"/>
    <x v="1"/>
    <n v="2"/>
    <x v="4"/>
    <x v="4"/>
    <x v="21"/>
    <x v="21"/>
    <x v="8"/>
    <n v="9"/>
    <s v="Under 15 years"/>
    <n v="1.2"/>
    <m/>
    <s v="*"/>
  </r>
  <r>
    <s v="Drug overdose death rates"/>
    <x v="5"/>
    <n v="5"/>
    <x v="1"/>
    <n v="2"/>
    <x v="4"/>
    <x v="4"/>
    <x v="21"/>
    <x v="21"/>
    <x v="9"/>
    <n v="10"/>
    <s v="Under 15 years"/>
    <n v="1.2"/>
    <m/>
    <s v="*"/>
  </r>
  <r>
    <s v="Drug overdose death rates"/>
    <x v="5"/>
    <n v="5"/>
    <x v="1"/>
    <n v="2"/>
    <x v="4"/>
    <x v="4"/>
    <x v="21"/>
    <x v="21"/>
    <x v="10"/>
    <n v="11"/>
    <s v="Under 15 years"/>
    <n v="1.2"/>
    <m/>
    <s v="*"/>
  </r>
  <r>
    <s v="Drug overdose death rates"/>
    <x v="5"/>
    <n v="5"/>
    <x v="1"/>
    <n v="2"/>
    <x v="4"/>
    <x v="4"/>
    <x v="21"/>
    <x v="21"/>
    <x v="11"/>
    <n v="12"/>
    <s v="Under 15 years"/>
    <n v="1.2"/>
    <m/>
    <s v="*"/>
  </r>
  <r>
    <s v="Drug overdose death rates"/>
    <x v="5"/>
    <n v="5"/>
    <x v="1"/>
    <n v="2"/>
    <x v="4"/>
    <x v="4"/>
    <x v="21"/>
    <x v="21"/>
    <x v="12"/>
    <n v="13"/>
    <s v="Under 15 years"/>
    <n v="1.2"/>
    <m/>
    <s v="*"/>
  </r>
  <r>
    <s v="Drug overdose death rates"/>
    <x v="5"/>
    <n v="5"/>
    <x v="1"/>
    <n v="2"/>
    <x v="4"/>
    <x v="4"/>
    <x v="21"/>
    <x v="21"/>
    <x v="13"/>
    <n v="14"/>
    <s v="Under 15 years"/>
    <n v="1.2"/>
    <m/>
    <s v="*"/>
  </r>
  <r>
    <s v="Drug overdose death rates"/>
    <x v="5"/>
    <n v="5"/>
    <x v="1"/>
    <n v="2"/>
    <x v="4"/>
    <x v="4"/>
    <x v="21"/>
    <x v="21"/>
    <x v="14"/>
    <n v="15"/>
    <s v="Under 15 years"/>
    <n v="1.2"/>
    <m/>
    <s v="*"/>
  </r>
  <r>
    <s v="Drug overdose death rates"/>
    <x v="5"/>
    <n v="5"/>
    <x v="1"/>
    <n v="2"/>
    <x v="4"/>
    <x v="4"/>
    <x v="21"/>
    <x v="21"/>
    <x v="15"/>
    <n v="16"/>
    <s v="Under 15 years"/>
    <n v="1.2"/>
    <m/>
    <s v="*"/>
  </r>
  <r>
    <s v="Drug overdose death rates"/>
    <x v="5"/>
    <n v="5"/>
    <x v="1"/>
    <n v="2"/>
    <x v="4"/>
    <x v="4"/>
    <x v="21"/>
    <x v="21"/>
    <x v="16"/>
    <n v="17"/>
    <s v="Under 15 years"/>
    <n v="1.2"/>
    <m/>
    <s v="*"/>
  </r>
  <r>
    <s v="Drug overdose death rates"/>
    <x v="5"/>
    <n v="5"/>
    <x v="1"/>
    <n v="2"/>
    <x v="4"/>
    <x v="4"/>
    <x v="21"/>
    <x v="21"/>
    <x v="17"/>
    <n v="18"/>
    <s v="Under 15 years"/>
    <n v="1.2"/>
    <m/>
    <s v="*"/>
  </r>
  <r>
    <s v="Drug overdose death rates"/>
    <x v="5"/>
    <n v="5"/>
    <x v="1"/>
    <n v="2"/>
    <x v="4"/>
    <x v="4"/>
    <x v="21"/>
    <x v="21"/>
    <x v="18"/>
    <n v="19"/>
    <s v="Under 15 years"/>
    <n v="1.2"/>
    <m/>
    <s v="*"/>
  </r>
  <r>
    <s v="Drug overdose death rates"/>
    <x v="5"/>
    <n v="5"/>
    <x v="1"/>
    <n v="2"/>
    <x v="4"/>
    <x v="4"/>
    <x v="22"/>
    <x v="22"/>
    <x v="0"/>
    <n v="1"/>
    <s v="15-24 years"/>
    <n v="1.3"/>
    <n v="0.5"/>
    <m/>
  </r>
  <r>
    <s v="Drug overdose death rates"/>
    <x v="5"/>
    <n v="5"/>
    <x v="1"/>
    <n v="2"/>
    <x v="4"/>
    <x v="4"/>
    <x v="22"/>
    <x v="22"/>
    <x v="1"/>
    <n v="2"/>
    <s v="15-24 years"/>
    <n v="1.3"/>
    <n v="0.6"/>
    <m/>
  </r>
  <r>
    <s v="Drug overdose death rates"/>
    <x v="5"/>
    <n v="5"/>
    <x v="1"/>
    <n v="2"/>
    <x v="4"/>
    <x v="4"/>
    <x v="22"/>
    <x v="22"/>
    <x v="2"/>
    <n v="3"/>
    <s v="15-24 years"/>
    <n v="1.3"/>
    <n v="0.5"/>
    <m/>
  </r>
  <r>
    <s v="Drug overdose death rates"/>
    <x v="5"/>
    <n v="5"/>
    <x v="1"/>
    <n v="2"/>
    <x v="4"/>
    <x v="4"/>
    <x v="22"/>
    <x v="22"/>
    <x v="3"/>
    <n v="4"/>
    <s v="15-24 years"/>
    <n v="1.3"/>
    <n v="0.6"/>
    <m/>
  </r>
  <r>
    <s v="Drug overdose death rates"/>
    <x v="5"/>
    <n v="5"/>
    <x v="1"/>
    <n v="2"/>
    <x v="4"/>
    <x v="4"/>
    <x v="22"/>
    <x v="22"/>
    <x v="4"/>
    <n v="5"/>
    <s v="15-24 years"/>
    <n v="1.3"/>
    <n v="0.6"/>
    <m/>
  </r>
  <r>
    <s v="Drug overdose death rates"/>
    <x v="5"/>
    <n v="5"/>
    <x v="1"/>
    <n v="2"/>
    <x v="4"/>
    <x v="4"/>
    <x v="22"/>
    <x v="22"/>
    <x v="5"/>
    <n v="6"/>
    <s v="15-24 years"/>
    <n v="1.3"/>
    <n v="0.6"/>
    <m/>
  </r>
  <r>
    <s v="Drug overdose death rates"/>
    <x v="5"/>
    <n v="5"/>
    <x v="1"/>
    <n v="2"/>
    <x v="4"/>
    <x v="4"/>
    <x v="22"/>
    <x v="22"/>
    <x v="6"/>
    <n v="7"/>
    <s v="15-24 years"/>
    <n v="1.3"/>
    <n v="0.7"/>
    <m/>
  </r>
  <r>
    <s v="Drug overdose death rates"/>
    <x v="5"/>
    <n v="5"/>
    <x v="1"/>
    <n v="2"/>
    <x v="4"/>
    <x v="4"/>
    <x v="22"/>
    <x v="22"/>
    <x v="7"/>
    <n v="8"/>
    <s v="15-24 years"/>
    <n v="1.3"/>
    <n v="0.7"/>
    <m/>
  </r>
  <r>
    <s v="Drug overdose death rates"/>
    <x v="5"/>
    <n v="5"/>
    <x v="1"/>
    <n v="2"/>
    <x v="4"/>
    <x v="4"/>
    <x v="22"/>
    <x v="22"/>
    <x v="8"/>
    <n v="9"/>
    <s v="15-24 years"/>
    <n v="1.3"/>
    <n v="0.8"/>
    <m/>
  </r>
  <r>
    <s v="Drug overdose death rates"/>
    <x v="5"/>
    <n v="5"/>
    <x v="1"/>
    <n v="2"/>
    <x v="4"/>
    <x v="4"/>
    <x v="22"/>
    <x v="22"/>
    <x v="9"/>
    <n v="10"/>
    <s v="15-24 years"/>
    <n v="1.3"/>
    <n v="1.1000000000000001"/>
    <m/>
  </r>
  <r>
    <s v="Drug overdose death rates"/>
    <x v="5"/>
    <n v="5"/>
    <x v="1"/>
    <n v="2"/>
    <x v="4"/>
    <x v="4"/>
    <x v="22"/>
    <x v="22"/>
    <x v="10"/>
    <n v="11"/>
    <s v="15-24 years"/>
    <n v="1.3"/>
    <n v="1.2"/>
    <m/>
  </r>
  <r>
    <s v="Drug overdose death rates"/>
    <x v="5"/>
    <n v="5"/>
    <x v="1"/>
    <n v="2"/>
    <x v="4"/>
    <x v="4"/>
    <x v="22"/>
    <x v="22"/>
    <x v="11"/>
    <n v="12"/>
    <s v="15-24 years"/>
    <n v="1.3"/>
    <n v="1.2"/>
    <m/>
  </r>
  <r>
    <s v="Drug overdose death rates"/>
    <x v="5"/>
    <n v="5"/>
    <x v="1"/>
    <n v="2"/>
    <x v="4"/>
    <x v="4"/>
    <x v="22"/>
    <x v="22"/>
    <x v="12"/>
    <n v="13"/>
    <s v="15-24 years"/>
    <n v="1.3"/>
    <n v="1.8"/>
    <m/>
  </r>
  <r>
    <s v="Drug overdose death rates"/>
    <x v="5"/>
    <n v="5"/>
    <x v="1"/>
    <n v="2"/>
    <x v="4"/>
    <x v="4"/>
    <x v="22"/>
    <x v="22"/>
    <x v="13"/>
    <n v="14"/>
    <s v="15-24 years"/>
    <n v="1.3"/>
    <n v="2.2000000000000002"/>
    <m/>
  </r>
  <r>
    <s v="Drug overdose death rates"/>
    <x v="5"/>
    <n v="5"/>
    <x v="1"/>
    <n v="2"/>
    <x v="4"/>
    <x v="4"/>
    <x v="22"/>
    <x v="22"/>
    <x v="14"/>
    <n v="15"/>
    <s v="15-24 years"/>
    <n v="1.3"/>
    <n v="2.9"/>
    <m/>
  </r>
  <r>
    <s v="Drug overdose death rates"/>
    <x v="5"/>
    <n v="5"/>
    <x v="1"/>
    <n v="2"/>
    <x v="4"/>
    <x v="4"/>
    <x v="22"/>
    <x v="22"/>
    <x v="15"/>
    <n v="16"/>
    <s v="15-24 years"/>
    <n v="1.3"/>
    <n v="3.3"/>
    <m/>
  </r>
  <r>
    <s v="Drug overdose death rates"/>
    <x v="5"/>
    <n v="5"/>
    <x v="1"/>
    <n v="2"/>
    <x v="4"/>
    <x v="4"/>
    <x v="22"/>
    <x v="22"/>
    <x v="16"/>
    <n v="17"/>
    <s v="15-24 years"/>
    <n v="1.3"/>
    <n v="3.8"/>
    <m/>
  </r>
  <r>
    <s v="Drug overdose death rates"/>
    <x v="5"/>
    <n v="5"/>
    <x v="1"/>
    <n v="2"/>
    <x v="4"/>
    <x v="4"/>
    <x v="22"/>
    <x v="22"/>
    <x v="17"/>
    <n v="18"/>
    <s v="15-24 years"/>
    <n v="1.3"/>
    <n v="4"/>
    <m/>
  </r>
  <r>
    <s v="Drug overdose death rates"/>
    <x v="5"/>
    <n v="5"/>
    <x v="1"/>
    <n v="2"/>
    <x v="4"/>
    <x v="4"/>
    <x v="22"/>
    <x v="22"/>
    <x v="18"/>
    <n v="19"/>
    <s v="15-24 years"/>
    <n v="1.3"/>
    <n v="3.4"/>
    <m/>
  </r>
  <r>
    <s v="Drug overdose death rates"/>
    <x v="5"/>
    <n v="5"/>
    <x v="1"/>
    <n v="2"/>
    <x v="4"/>
    <x v="4"/>
    <x v="23"/>
    <x v="23"/>
    <x v="0"/>
    <n v="1"/>
    <s v="25-34 years"/>
    <n v="1.4"/>
    <n v="1"/>
    <m/>
  </r>
  <r>
    <s v="Drug overdose death rates"/>
    <x v="5"/>
    <n v="5"/>
    <x v="1"/>
    <n v="2"/>
    <x v="4"/>
    <x v="4"/>
    <x v="23"/>
    <x v="23"/>
    <x v="1"/>
    <n v="2"/>
    <s v="25-34 years"/>
    <n v="1.4"/>
    <n v="1"/>
    <m/>
  </r>
  <r>
    <s v="Drug overdose death rates"/>
    <x v="5"/>
    <n v="5"/>
    <x v="1"/>
    <n v="2"/>
    <x v="4"/>
    <x v="4"/>
    <x v="23"/>
    <x v="23"/>
    <x v="2"/>
    <n v="3"/>
    <s v="25-34 years"/>
    <n v="1.4"/>
    <n v="1"/>
    <m/>
  </r>
  <r>
    <s v="Drug overdose death rates"/>
    <x v="5"/>
    <n v="5"/>
    <x v="1"/>
    <n v="2"/>
    <x v="4"/>
    <x v="4"/>
    <x v="23"/>
    <x v="23"/>
    <x v="3"/>
    <n v="4"/>
    <s v="25-34 years"/>
    <n v="1.4"/>
    <n v="1.1000000000000001"/>
    <m/>
  </r>
  <r>
    <s v="Drug overdose death rates"/>
    <x v="5"/>
    <n v="5"/>
    <x v="1"/>
    <n v="2"/>
    <x v="4"/>
    <x v="4"/>
    <x v="23"/>
    <x v="23"/>
    <x v="4"/>
    <n v="5"/>
    <s v="25-34 years"/>
    <n v="1.4"/>
    <n v="1.1000000000000001"/>
    <m/>
  </r>
  <r>
    <s v="Drug overdose death rates"/>
    <x v="5"/>
    <n v="5"/>
    <x v="1"/>
    <n v="2"/>
    <x v="4"/>
    <x v="4"/>
    <x v="23"/>
    <x v="23"/>
    <x v="5"/>
    <n v="6"/>
    <s v="25-34 years"/>
    <n v="1.4"/>
    <n v="1.1000000000000001"/>
    <m/>
  </r>
  <r>
    <s v="Drug overdose death rates"/>
    <x v="5"/>
    <n v="5"/>
    <x v="1"/>
    <n v="2"/>
    <x v="4"/>
    <x v="4"/>
    <x v="23"/>
    <x v="23"/>
    <x v="6"/>
    <n v="7"/>
    <s v="25-34 years"/>
    <n v="1.4"/>
    <n v="1.2"/>
    <m/>
  </r>
  <r>
    <s v="Drug overdose death rates"/>
    <x v="5"/>
    <n v="5"/>
    <x v="1"/>
    <n v="2"/>
    <x v="4"/>
    <x v="4"/>
    <x v="23"/>
    <x v="23"/>
    <x v="7"/>
    <n v="8"/>
    <s v="25-34 years"/>
    <n v="1.4"/>
    <n v="1.2"/>
    <m/>
  </r>
  <r>
    <s v="Drug overdose death rates"/>
    <x v="5"/>
    <n v="5"/>
    <x v="1"/>
    <n v="2"/>
    <x v="4"/>
    <x v="4"/>
    <x v="23"/>
    <x v="23"/>
    <x v="8"/>
    <n v="9"/>
    <s v="25-34 years"/>
    <n v="1.4"/>
    <n v="1.5"/>
    <m/>
  </r>
  <r>
    <s v="Drug overdose death rates"/>
    <x v="5"/>
    <n v="5"/>
    <x v="1"/>
    <n v="2"/>
    <x v="4"/>
    <x v="4"/>
    <x v="23"/>
    <x v="23"/>
    <x v="9"/>
    <n v="10"/>
    <s v="25-34 years"/>
    <n v="1.4"/>
    <n v="2"/>
    <m/>
  </r>
  <r>
    <s v="Drug overdose death rates"/>
    <x v="5"/>
    <n v="5"/>
    <x v="1"/>
    <n v="2"/>
    <x v="4"/>
    <x v="4"/>
    <x v="23"/>
    <x v="23"/>
    <x v="10"/>
    <n v="11"/>
    <s v="25-34 years"/>
    <n v="1.4"/>
    <n v="2.2999999999999998"/>
    <m/>
  </r>
  <r>
    <s v="Drug overdose death rates"/>
    <x v="5"/>
    <n v="5"/>
    <x v="1"/>
    <n v="2"/>
    <x v="4"/>
    <x v="4"/>
    <x v="23"/>
    <x v="23"/>
    <x v="11"/>
    <n v="12"/>
    <s v="25-34 years"/>
    <n v="1.4"/>
    <n v="2.2000000000000002"/>
    <m/>
  </r>
  <r>
    <s v="Drug overdose death rates"/>
    <x v="5"/>
    <n v="5"/>
    <x v="1"/>
    <n v="2"/>
    <x v="4"/>
    <x v="4"/>
    <x v="23"/>
    <x v="23"/>
    <x v="12"/>
    <n v="13"/>
    <s v="25-34 years"/>
    <n v="1.4"/>
    <n v="3.4"/>
    <m/>
  </r>
  <r>
    <s v="Drug overdose death rates"/>
    <x v="5"/>
    <n v="5"/>
    <x v="1"/>
    <n v="2"/>
    <x v="4"/>
    <x v="4"/>
    <x v="23"/>
    <x v="23"/>
    <x v="13"/>
    <n v="14"/>
    <s v="25-34 years"/>
    <n v="1.4"/>
    <n v="4.5999999999999996"/>
    <m/>
  </r>
  <r>
    <s v="Drug overdose death rates"/>
    <x v="5"/>
    <n v="5"/>
    <x v="1"/>
    <n v="2"/>
    <x v="4"/>
    <x v="4"/>
    <x v="23"/>
    <x v="23"/>
    <x v="14"/>
    <n v="15"/>
    <s v="25-34 years"/>
    <n v="1.4"/>
    <n v="6.3"/>
    <m/>
  </r>
  <r>
    <s v="Drug overdose death rates"/>
    <x v="5"/>
    <n v="5"/>
    <x v="1"/>
    <n v="2"/>
    <x v="4"/>
    <x v="4"/>
    <x v="23"/>
    <x v="23"/>
    <x v="15"/>
    <n v="16"/>
    <s v="25-34 years"/>
    <n v="1.4"/>
    <n v="8"/>
    <m/>
  </r>
  <r>
    <s v="Drug overdose death rates"/>
    <x v="5"/>
    <n v="5"/>
    <x v="1"/>
    <n v="2"/>
    <x v="4"/>
    <x v="4"/>
    <x v="23"/>
    <x v="23"/>
    <x v="16"/>
    <n v="17"/>
    <s v="25-34 years"/>
    <n v="1.4"/>
    <n v="9.6999999999999993"/>
    <m/>
  </r>
  <r>
    <s v="Drug overdose death rates"/>
    <x v="5"/>
    <n v="5"/>
    <x v="1"/>
    <n v="2"/>
    <x v="4"/>
    <x v="4"/>
    <x v="23"/>
    <x v="23"/>
    <x v="17"/>
    <n v="18"/>
    <s v="25-34 years"/>
    <n v="1.4"/>
    <n v="11.3"/>
    <m/>
  </r>
  <r>
    <s v="Drug overdose death rates"/>
    <x v="5"/>
    <n v="5"/>
    <x v="1"/>
    <n v="2"/>
    <x v="4"/>
    <x v="4"/>
    <x v="23"/>
    <x v="23"/>
    <x v="18"/>
    <n v="19"/>
    <s v="25-34 years"/>
    <n v="1.4"/>
    <n v="10.8"/>
    <m/>
  </r>
  <r>
    <s v="Drug overdose death rates"/>
    <x v="5"/>
    <n v="5"/>
    <x v="1"/>
    <n v="2"/>
    <x v="4"/>
    <x v="4"/>
    <x v="24"/>
    <x v="24"/>
    <x v="0"/>
    <n v="1"/>
    <s v="35-44 years"/>
    <n v="1.5"/>
    <n v="1.8"/>
    <m/>
  </r>
  <r>
    <s v="Drug overdose death rates"/>
    <x v="5"/>
    <n v="5"/>
    <x v="1"/>
    <n v="2"/>
    <x v="4"/>
    <x v="4"/>
    <x v="24"/>
    <x v="24"/>
    <x v="1"/>
    <n v="2"/>
    <s v="35-44 years"/>
    <n v="1.5"/>
    <n v="1.5"/>
    <m/>
  </r>
  <r>
    <s v="Drug overdose death rates"/>
    <x v="5"/>
    <n v="5"/>
    <x v="1"/>
    <n v="2"/>
    <x v="4"/>
    <x v="4"/>
    <x v="24"/>
    <x v="24"/>
    <x v="2"/>
    <n v="3"/>
    <s v="35-44 years"/>
    <n v="1.5"/>
    <n v="1.5"/>
    <m/>
  </r>
  <r>
    <s v="Drug overdose death rates"/>
    <x v="5"/>
    <n v="5"/>
    <x v="1"/>
    <n v="2"/>
    <x v="4"/>
    <x v="4"/>
    <x v="24"/>
    <x v="24"/>
    <x v="3"/>
    <n v="4"/>
    <s v="35-44 years"/>
    <n v="1.5"/>
    <n v="1.7"/>
    <m/>
  </r>
  <r>
    <s v="Drug overdose death rates"/>
    <x v="5"/>
    <n v="5"/>
    <x v="1"/>
    <n v="2"/>
    <x v="4"/>
    <x v="4"/>
    <x v="24"/>
    <x v="24"/>
    <x v="4"/>
    <n v="5"/>
    <s v="35-44 years"/>
    <n v="1.5"/>
    <n v="1.5"/>
    <m/>
  </r>
  <r>
    <s v="Drug overdose death rates"/>
    <x v="5"/>
    <n v="5"/>
    <x v="1"/>
    <n v="2"/>
    <x v="4"/>
    <x v="4"/>
    <x v="24"/>
    <x v="24"/>
    <x v="5"/>
    <n v="6"/>
    <s v="35-44 years"/>
    <n v="1.5"/>
    <n v="1.2"/>
    <m/>
  </r>
  <r>
    <s v="Drug overdose death rates"/>
    <x v="5"/>
    <n v="5"/>
    <x v="1"/>
    <n v="2"/>
    <x v="4"/>
    <x v="4"/>
    <x v="24"/>
    <x v="24"/>
    <x v="6"/>
    <n v="7"/>
    <s v="35-44 years"/>
    <n v="1.5"/>
    <n v="1.2"/>
    <m/>
  </r>
  <r>
    <s v="Drug overdose death rates"/>
    <x v="5"/>
    <n v="5"/>
    <x v="1"/>
    <n v="2"/>
    <x v="4"/>
    <x v="4"/>
    <x v="24"/>
    <x v="24"/>
    <x v="7"/>
    <n v="8"/>
    <s v="35-44 years"/>
    <n v="1.5"/>
    <n v="1.3"/>
    <m/>
  </r>
  <r>
    <s v="Drug overdose death rates"/>
    <x v="5"/>
    <n v="5"/>
    <x v="1"/>
    <n v="2"/>
    <x v="4"/>
    <x v="4"/>
    <x v="24"/>
    <x v="24"/>
    <x v="8"/>
    <n v="9"/>
    <s v="35-44 years"/>
    <n v="1.5"/>
    <n v="1.4"/>
    <m/>
  </r>
  <r>
    <s v="Drug overdose death rates"/>
    <x v="5"/>
    <n v="5"/>
    <x v="1"/>
    <n v="2"/>
    <x v="4"/>
    <x v="4"/>
    <x v="24"/>
    <x v="24"/>
    <x v="9"/>
    <n v="10"/>
    <s v="35-44 years"/>
    <n v="1.5"/>
    <n v="1.7"/>
    <m/>
  </r>
  <r>
    <s v="Drug overdose death rates"/>
    <x v="5"/>
    <n v="5"/>
    <x v="1"/>
    <n v="2"/>
    <x v="4"/>
    <x v="4"/>
    <x v="24"/>
    <x v="24"/>
    <x v="10"/>
    <n v="11"/>
    <s v="35-44 years"/>
    <n v="1.5"/>
    <n v="1.8"/>
    <m/>
  </r>
  <r>
    <s v="Drug overdose death rates"/>
    <x v="5"/>
    <n v="5"/>
    <x v="1"/>
    <n v="2"/>
    <x v="4"/>
    <x v="4"/>
    <x v="24"/>
    <x v="24"/>
    <x v="11"/>
    <n v="12"/>
    <s v="35-44 years"/>
    <n v="1.5"/>
    <n v="1.6"/>
    <m/>
  </r>
  <r>
    <s v="Drug overdose death rates"/>
    <x v="5"/>
    <n v="5"/>
    <x v="1"/>
    <n v="2"/>
    <x v="4"/>
    <x v="4"/>
    <x v="24"/>
    <x v="24"/>
    <x v="12"/>
    <n v="13"/>
    <s v="35-44 years"/>
    <n v="1.5"/>
    <n v="2.2000000000000002"/>
    <m/>
  </r>
  <r>
    <s v="Drug overdose death rates"/>
    <x v="5"/>
    <n v="5"/>
    <x v="1"/>
    <n v="2"/>
    <x v="4"/>
    <x v="4"/>
    <x v="24"/>
    <x v="24"/>
    <x v="13"/>
    <n v="14"/>
    <s v="35-44 years"/>
    <n v="1.5"/>
    <n v="3.1"/>
    <m/>
  </r>
  <r>
    <s v="Drug overdose death rates"/>
    <x v="5"/>
    <n v="5"/>
    <x v="1"/>
    <n v="2"/>
    <x v="4"/>
    <x v="4"/>
    <x v="24"/>
    <x v="24"/>
    <x v="14"/>
    <n v="15"/>
    <s v="35-44 years"/>
    <n v="1.5"/>
    <n v="4.4000000000000004"/>
    <m/>
  </r>
  <r>
    <s v="Drug overdose death rates"/>
    <x v="5"/>
    <n v="5"/>
    <x v="1"/>
    <n v="2"/>
    <x v="4"/>
    <x v="4"/>
    <x v="24"/>
    <x v="24"/>
    <x v="15"/>
    <n v="16"/>
    <s v="35-44 years"/>
    <n v="1.5"/>
    <n v="5.9"/>
    <m/>
  </r>
  <r>
    <s v="Drug overdose death rates"/>
    <x v="5"/>
    <n v="5"/>
    <x v="1"/>
    <n v="2"/>
    <x v="4"/>
    <x v="4"/>
    <x v="24"/>
    <x v="24"/>
    <x v="16"/>
    <n v="17"/>
    <s v="35-44 years"/>
    <n v="1.5"/>
    <n v="7.4"/>
    <m/>
  </r>
  <r>
    <s v="Drug overdose death rates"/>
    <x v="5"/>
    <n v="5"/>
    <x v="1"/>
    <n v="2"/>
    <x v="4"/>
    <x v="4"/>
    <x v="24"/>
    <x v="24"/>
    <x v="17"/>
    <n v="18"/>
    <s v="35-44 years"/>
    <n v="1.5"/>
    <n v="9"/>
    <m/>
  </r>
  <r>
    <s v="Drug overdose death rates"/>
    <x v="5"/>
    <n v="5"/>
    <x v="1"/>
    <n v="2"/>
    <x v="4"/>
    <x v="4"/>
    <x v="24"/>
    <x v="24"/>
    <x v="18"/>
    <n v="19"/>
    <s v="35-44 years"/>
    <n v="1.5"/>
    <n v="9.1"/>
    <m/>
  </r>
  <r>
    <s v="Drug overdose death rates"/>
    <x v="5"/>
    <n v="5"/>
    <x v="1"/>
    <n v="2"/>
    <x v="4"/>
    <x v="4"/>
    <x v="25"/>
    <x v="25"/>
    <x v="0"/>
    <n v="1"/>
    <s v="45-54 years"/>
    <n v="1.6"/>
    <n v="1.3"/>
    <m/>
  </r>
  <r>
    <s v="Drug overdose death rates"/>
    <x v="5"/>
    <n v="5"/>
    <x v="1"/>
    <n v="2"/>
    <x v="4"/>
    <x v="4"/>
    <x v="25"/>
    <x v="25"/>
    <x v="1"/>
    <n v="2"/>
    <s v="45-54 years"/>
    <n v="1.6"/>
    <n v="1.2"/>
    <m/>
  </r>
  <r>
    <s v="Drug overdose death rates"/>
    <x v="5"/>
    <n v="5"/>
    <x v="1"/>
    <n v="2"/>
    <x v="4"/>
    <x v="4"/>
    <x v="25"/>
    <x v="25"/>
    <x v="2"/>
    <n v="3"/>
    <s v="45-54 years"/>
    <n v="1.6"/>
    <n v="1.2"/>
    <m/>
  </r>
  <r>
    <s v="Drug overdose death rates"/>
    <x v="5"/>
    <n v="5"/>
    <x v="1"/>
    <n v="2"/>
    <x v="4"/>
    <x v="4"/>
    <x v="25"/>
    <x v="25"/>
    <x v="3"/>
    <n v="4"/>
    <s v="45-54 years"/>
    <n v="1.6"/>
    <n v="1.4"/>
    <m/>
  </r>
  <r>
    <s v="Drug overdose death rates"/>
    <x v="5"/>
    <n v="5"/>
    <x v="1"/>
    <n v="2"/>
    <x v="4"/>
    <x v="4"/>
    <x v="25"/>
    <x v="25"/>
    <x v="4"/>
    <n v="5"/>
    <s v="45-54 years"/>
    <n v="1.6"/>
    <n v="1.5"/>
    <m/>
  </r>
  <r>
    <s v="Drug overdose death rates"/>
    <x v="5"/>
    <n v="5"/>
    <x v="1"/>
    <n v="2"/>
    <x v="4"/>
    <x v="4"/>
    <x v="25"/>
    <x v="25"/>
    <x v="5"/>
    <n v="6"/>
    <s v="45-54 years"/>
    <n v="1.6"/>
    <n v="1.2"/>
    <m/>
  </r>
  <r>
    <s v="Drug overdose death rates"/>
    <x v="5"/>
    <n v="5"/>
    <x v="1"/>
    <n v="2"/>
    <x v="4"/>
    <x v="4"/>
    <x v="25"/>
    <x v="25"/>
    <x v="6"/>
    <n v="7"/>
    <s v="45-54 years"/>
    <n v="1.6"/>
    <n v="1.4"/>
    <m/>
  </r>
  <r>
    <s v="Drug overdose death rates"/>
    <x v="5"/>
    <n v="5"/>
    <x v="1"/>
    <n v="2"/>
    <x v="4"/>
    <x v="4"/>
    <x v="25"/>
    <x v="25"/>
    <x v="7"/>
    <n v="8"/>
    <s v="45-54 years"/>
    <n v="1.6"/>
    <n v="1.4"/>
    <m/>
  </r>
  <r>
    <s v="Drug overdose death rates"/>
    <x v="5"/>
    <n v="5"/>
    <x v="1"/>
    <n v="2"/>
    <x v="4"/>
    <x v="4"/>
    <x v="25"/>
    <x v="25"/>
    <x v="8"/>
    <n v="9"/>
    <s v="45-54 years"/>
    <n v="1.6"/>
    <n v="1.5"/>
    <m/>
  </r>
  <r>
    <s v="Drug overdose death rates"/>
    <x v="5"/>
    <n v="5"/>
    <x v="1"/>
    <n v="2"/>
    <x v="4"/>
    <x v="4"/>
    <x v="25"/>
    <x v="25"/>
    <x v="9"/>
    <n v="10"/>
    <s v="45-54 years"/>
    <n v="1.6"/>
    <n v="1.7"/>
    <m/>
  </r>
  <r>
    <s v="Drug overdose death rates"/>
    <x v="5"/>
    <n v="5"/>
    <x v="1"/>
    <n v="2"/>
    <x v="4"/>
    <x v="4"/>
    <x v="25"/>
    <x v="25"/>
    <x v="10"/>
    <n v="11"/>
    <s v="45-54 years"/>
    <n v="1.6"/>
    <n v="1.8"/>
    <m/>
  </r>
  <r>
    <s v="Drug overdose death rates"/>
    <x v="5"/>
    <n v="5"/>
    <x v="1"/>
    <n v="2"/>
    <x v="4"/>
    <x v="4"/>
    <x v="25"/>
    <x v="25"/>
    <x v="11"/>
    <n v="12"/>
    <s v="45-54 years"/>
    <n v="1.6"/>
    <n v="1.4"/>
    <m/>
  </r>
  <r>
    <s v="Drug overdose death rates"/>
    <x v="5"/>
    <n v="5"/>
    <x v="1"/>
    <n v="2"/>
    <x v="4"/>
    <x v="4"/>
    <x v="25"/>
    <x v="25"/>
    <x v="12"/>
    <n v="13"/>
    <s v="45-54 years"/>
    <n v="1.6"/>
    <n v="2"/>
    <m/>
  </r>
  <r>
    <s v="Drug overdose death rates"/>
    <x v="5"/>
    <n v="5"/>
    <x v="1"/>
    <n v="2"/>
    <x v="4"/>
    <x v="4"/>
    <x v="25"/>
    <x v="25"/>
    <x v="13"/>
    <n v="14"/>
    <s v="45-54 years"/>
    <n v="1.6"/>
    <n v="2.8"/>
    <m/>
  </r>
  <r>
    <s v="Drug overdose death rates"/>
    <x v="5"/>
    <n v="5"/>
    <x v="1"/>
    <n v="2"/>
    <x v="4"/>
    <x v="4"/>
    <x v="25"/>
    <x v="25"/>
    <x v="14"/>
    <n v="15"/>
    <s v="45-54 years"/>
    <n v="1.6"/>
    <n v="3.7"/>
    <m/>
  </r>
  <r>
    <s v="Drug overdose death rates"/>
    <x v="5"/>
    <n v="5"/>
    <x v="1"/>
    <n v="2"/>
    <x v="4"/>
    <x v="4"/>
    <x v="25"/>
    <x v="25"/>
    <x v="15"/>
    <n v="16"/>
    <s v="45-54 years"/>
    <n v="1.6"/>
    <n v="4.7"/>
    <m/>
  </r>
  <r>
    <s v="Drug overdose death rates"/>
    <x v="5"/>
    <n v="5"/>
    <x v="1"/>
    <n v="2"/>
    <x v="4"/>
    <x v="4"/>
    <x v="25"/>
    <x v="25"/>
    <x v="16"/>
    <n v="17"/>
    <s v="45-54 years"/>
    <n v="1.6"/>
    <n v="5.6"/>
    <m/>
  </r>
  <r>
    <s v="Drug overdose death rates"/>
    <x v="5"/>
    <n v="5"/>
    <x v="1"/>
    <n v="2"/>
    <x v="4"/>
    <x v="4"/>
    <x v="25"/>
    <x v="25"/>
    <x v="17"/>
    <n v="18"/>
    <s v="45-54 years"/>
    <n v="1.6"/>
    <n v="7"/>
    <m/>
  </r>
  <r>
    <s v="Drug overdose death rates"/>
    <x v="5"/>
    <n v="5"/>
    <x v="1"/>
    <n v="2"/>
    <x v="4"/>
    <x v="4"/>
    <x v="25"/>
    <x v="25"/>
    <x v="18"/>
    <n v="19"/>
    <s v="45-54 years"/>
    <n v="1.6"/>
    <n v="7.2"/>
    <m/>
  </r>
  <r>
    <s v="Drug overdose death rates"/>
    <x v="5"/>
    <n v="5"/>
    <x v="1"/>
    <n v="2"/>
    <x v="4"/>
    <x v="4"/>
    <x v="26"/>
    <x v="26"/>
    <x v="0"/>
    <n v="1"/>
    <s v="55-64 years"/>
    <n v="1.7"/>
    <n v="0.3"/>
    <m/>
  </r>
  <r>
    <s v="Drug overdose death rates"/>
    <x v="5"/>
    <n v="5"/>
    <x v="1"/>
    <n v="2"/>
    <x v="4"/>
    <x v="4"/>
    <x v="26"/>
    <x v="26"/>
    <x v="1"/>
    <n v="2"/>
    <s v="55-64 years"/>
    <n v="1.7"/>
    <n v="0.3"/>
    <m/>
  </r>
  <r>
    <s v="Drug overdose death rates"/>
    <x v="5"/>
    <n v="5"/>
    <x v="1"/>
    <n v="2"/>
    <x v="4"/>
    <x v="4"/>
    <x v="26"/>
    <x v="26"/>
    <x v="2"/>
    <n v="3"/>
    <s v="55-64 years"/>
    <n v="1.7"/>
    <n v="0.3"/>
    <m/>
  </r>
  <r>
    <s v="Drug overdose death rates"/>
    <x v="5"/>
    <n v="5"/>
    <x v="1"/>
    <n v="2"/>
    <x v="4"/>
    <x v="4"/>
    <x v="26"/>
    <x v="26"/>
    <x v="3"/>
    <n v="4"/>
    <s v="55-64 years"/>
    <n v="1.7"/>
    <n v="0.3"/>
    <m/>
  </r>
  <r>
    <s v="Drug overdose death rates"/>
    <x v="5"/>
    <n v="5"/>
    <x v="1"/>
    <n v="2"/>
    <x v="4"/>
    <x v="4"/>
    <x v="26"/>
    <x v="26"/>
    <x v="4"/>
    <n v="5"/>
    <s v="55-64 years"/>
    <n v="1.7"/>
    <n v="0.3"/>
    <m/>
  </r>
  <r>
    <s v="Drug overdose death rates"/>
    <x v="5"/>
    <n v="5"/>
    <x v="1"/>
    <n v="2"/>
    <x v="4"/>
    <x v="4"/>
    <x v="26"/>
    <x v="26"/>
    <x v="5"/>
    <n v="6"/>
    <s v="55-64 years"/>
    <n v="1.7"/>
    <n v="0.4"/>
    <m/>
  </r>
  <r>
    <s v="Drug overdose death rates"/>
    <x v="5"/>
    <n v="5"/>
    <x v="1"/>
    <n v="2"/>
    <x v="4"/>
    <x v="4"/>
    <x v="26"/>
    <x v="26"/>
    <x v="6"/>
    <n v="7"/>
    <s v="55-64 years"/>
    <n v="1.7"/>
    <n v="0.4"/>
    <m/>
  </r>
  <r>
    <s v="Drug overdose death rates"/>
    <x v="5"/>
    <n v="5"/>
    <x v="1"/>
    <n v="2"/>
    <x v="4"/>
    <x v="4"/>
    <x v="26"/>
    <x v="26"/>
    <x v="7"/>
    <n v="8"/>
    <s v="55-64 years"/>
    <n v="1.7"/>
    <n v="0.4"/>
    <m/>
  </r>
  <r>
    <s v="Drug overdose death rates"/>
    <x v="5"/>
    <n v="5"/>
    <x v="1"/>
    <n v="2"/>
    <x v="4"/>
    <x v="4"/>
    <x v="26"/>
    <x v="26"/>
    <x v="8"/>
    <n v="9"/>
    <s v="55-64 years"/>
    <n v="1.7"/>
    <n v="0.5"/>
    <m/>
  </r>
  <r>
    <s v="Drug overdose death rates"/>
    <x v="5"/>
    <n v="5"/>
    <x v="1"/>
    <n v="2"/>
    <x v="4"/>
    <x v="4"/>
    <x v="26"/>
    <x v="26"/>
    <x v="9"/>
    <n v="10"/>
    <s v="55-64 years"/>
    <n v="1.7"/>
    <n v="0.7"/>
    <m/>
  </r>
  <r>
    <s v="Drug overdose death rates"/>
    <x v="5"/>
    <n v="5"/>
    <x v="1"/>
    <n v="2"/>
    <x v="4"/>
    <x v="4"/>
    <x v="26"/>
    <x v="26"/>
    <x v="10"/>
    <n v="11"/>
    <s v="55-64 years"/>
    <n v="1.7"/>
    <n v="0.7"/>
    <m/>
  </r>
  <r>
    <s v="Drug overdose death rates"/>
    <x v="5"/>
    <n v="5"/>
    <x v="1"/>
    <n v="2"/>
    <x v="4"/>
    <x v="4"/>
    <x v="26"/>
    <x v="26"/>
    <x v="11"/>
    <n v="12"/>
    <s v="55-64 years"/>
    <n v="1.7"/>
    <n v="0.7"/>
    <m/>
  </r>
  <r>
    <s v="Drug overdose death rates"/>
    <x v="5"/>
    <n v="5"/>
    <x v="1"/>
    <n v="2"/>
    <x v="4"/>
    <x v="4"/>
    <x v="26"/>
    <x v="26"/>
    <x v="12"/>
    <n v="13"/>
    <s v="55-64 years"/>
    <n v="1.7"/>
    <n v="1"/>
    <m/>
  </r>
  <r>
    <s v="Drug overdose death rates"/>
    <x v="5"/>
    <n v="5"/>
    <x v="1"/>
    <n v="2"/>
    <x v="4"/>
    <x v="4"/>
    <x v="26"/>
    <x v="26"/>
    <x v="13"/>
    <n v="14"/>
    <s v="55-64 years"/>
    <n v="1.7"/>
    <n v="1.3"/>
    <m/>
  </r>
  <r>
    <s v="Drug overdose death rates"/>
    <x v="5"/>
    <n v="5"/>
    <x v="1"/>
    <n v="2"/>
    <x v="4"/>
    <x v="4"/>
    <x v="26"/>
    <x v="26"/>
    <x v="14"/>
    <n v="15"/>
    <s v="55-64 years"/>
    <n v="1.7"/>
    <n v="2.1"/>
    <m/>
  </r>
  <r>
    <s v="Drug overdose death rates"/>
    <x v="5"/>
    <n v="5"/>
    <x v="1"/>
    <n v="2"/>
    <x v="4"/>
    <x v="4"/>
    <x v="26"/>
    <x v="26"/>
    <x v="15"/>
    <n v="16"/>
    <s v="55-64 years"/>
    <n v="1.7"/>
    <n v="2.7"/>
    <m/>
  </r>
  <r>
    <s v="Drug overdose death rates"/>
    <x v="5"/>
    <n v="5"/>
    <x v="1"/>
    <n v="2"/>
    <x v="4"/>
    <x v="4"/>
    <x v="26"/>
    <x v="26"/>
    <x v="16"/>
    <n v="17"/>
    <s v="55-64 years"/>
    <n v="1.7"/>
    <n v="3.4"/>
    <m/>
  </r>
  <r>
    <s v="Drug overdose death rates"/>
    <x v="5"/>
    <n v="5"/>
    <x v="1"/>
    <n v="2"/>
    <x v="4"/>
    <x v="4"/>
    <x v="26"/>
    <x v="26"/>
    <x v="17"/>
    <n v="18"/>
    <s v="55-64 years"/>
    <n v="1.7"/>
    <n v="4.3"/>
    <m/>
  </r>
  <r>
    <s v="Drug overdose death rates"/>
    <x v="5"/>
    <n v="5"/>
    <x v="1"/>
    <n v="2"/>
    <x v="4"/>
    <x v="4"/>
    <x v="26"/>
    <x v="26"/>
    <x v="18"/>
    <n v="19"/>
    <s v="55-64 years"/>
    <n v="1.7"/>
    <n v="4.8"/>
    <m/>
  </r>
  <r>
    <s v="Drug overdose death rates"/>
    <x v="5"/>
    <n v="5"/>
    <x v="1"/>
    <n v="2"/>
    <x v="4"/>
    <x v="4"/>
    <x v="27"/>
    <x v="27"/>
    <x v="0"/>
    <n v="1"/>
    <s v="65-74 years"/>
    <n v="1.8"/>
    <m/>
    <s v="*"/>
  </r>
  <r>
    <s v="Drug overdose death rates"/>
    <x v="5"/>
    <n v="5"/>
    <x v="1"/>
    <n v="2"/>
    <x v="4"/>
    <x v="4"/>
    <x v="27"/>
    <x v="27"/>
    <x v="1"/>
    <n v="2"/>
    <s v="65-74 years"/>
    <n v="1.8"/>
    <m/>
    <s v="*"/>
  </r>
  <r>
    <s v="Drug overdose death rates"/>
    <x v="5"/>
    <n v="5"/>
    <x v="1"/>
    <n v="2"/>
    <x v="4"/>
    <x v="4"/>
    <x v="27"/>
    <x v="27"/>
    <x v="2"/>
    <n v="3"/>
    <s v="65-74 years"/>
    <n v="1.8"/>
    <m/>
    <s v="*"/>
  </r>
  <r>
    <s v="Drug overdose death rates"/>
    <x v="5"/>
    <n v="5"/>
    <x v="1"/>
    <n v="2"/>
    <x v="4"/>
    <x v="4"/>
    <x v="27"/>
    <x v="27"/>
    <x v="3"/>
    <n v="4"/>
    <s v="65-74 years"/>
    <n v="1.8"/>
    <m/>
    <s v="*"/>
  </r>
  <r>
    <s v="Drug overdose death rates"/>
    <x v="5"/>
    <n v="5"/>
    <x v="1"/>
    <n v="2"/>
    <x v="4"/>
    <x v="4"/>
    <x v="27"/>
    <x v="27"/>
    <x v="4"/>
    <n v="5"/>
    <s v="65-74 years"/>
    <n v="1.8"/>
    <m/>
    <s v="*"/>
  </r>
  <r>
    <s v="Drug overdose death rates"/>
    <x v="5"/>
    <n v="5"/>
    <x v="1"/>
    <n v="2"/>
    <x v="4"/>
    <x v="4"/>
    <x v="27"/>
    <x v="27"/>
    <x v="5"/>
    <n v="6"/>
    <s v="65-74 years"/>
    <n v="1.8"/>
    <m/>
    <s v="*"/>
  </r>
  <r>
    <s v="Drug overdose death rates"/>
    <x v="5"/>
    <n v="5"/>
    <x v="1"/>
    <n v="2"/>
    <x v="4"/>
    <x v="4"/>
    <x v="27"/>
    <x v="27"/>
    <x v="6"/>
    <n v="7"/>
    <s v="65-74 years"/>
    <n v="1.8"/>
    <m/>
    <s v="*"/>
  </r>
  <r>
    <s v="Drug overdose death rates"/>
    <x v="5"/>
    <n v="5"/>
    <x v="1"/>
    <n v="2"/>
    <x v="4"/>
    <x v="4"/>
    <x v="27"/>
    <x v="27"/>
    <x v="7"/>
    <n v="8"/>
    <s v="65-74 years"/>
    <n v="1.8"/>
    <m/>
    <s v="*"/>
  </r>
  <r>
    <s v="Drug overdose death rates"/>
    <x v="5"/>
    <n v="5"/>
    <x v="1"/>
    <n v="2"/>
    <x v="4"/>
    <x v="4"/>
    <x v="27"/>
    <x v="27"/>
    <x v="8"/>
    <n v="9"/>
    <s v="65-74 years"/>
    <n v="1.8"/>
    <m/>
    <s v="*"/>
  </r>
  <r>
    <s v="Drug overdose death rates"/>
    <x v="5"/>
    <n v="5"/>
    <x v="1"/>
    <n v="2"/>
    <x v="4"/>
    <x v="4"/>
    <x v="27"/>
    <x v="27"/>
    <x v="9"/>
    <n v="10"/>
    <s v="65-74 years"/>
    <n v="1.8"/>
    <n v="0.1"/>
    <m/>
  </r>
  <r>
    <s v="Drug overdose death rates"/>
    <x v="5"/>
    <n v="5"/>
    <x v="1"/>
    <n v="2"/>
    <x v="4"/>
    <x v="4"/>
    <x v="27"/>
    <x v="27"/>
    <x v="10"/>
    <n v="11"/>
    <s v="65-74 years"/>
    <n v="1.8"/>
    <n v="0.1"/>
    <m/>
  </r>
  <r>
    <s v="Drug overdose death rates"/>
    <x v="5"/>
    <n v="5"/>
    <x v="1"/>
    <n v="2"/>
    <x v="4"/>
    <x v="4"/>
    <x v="27"/>
    <x v="27"/>
    <x v="11"/>
    <n v="12"/>
    <s v="65-74 years"/>
    <n v="1.8"/>
    <m/>
    <s v="*"/>
  </r>
  <r>
    <s v="Drug overdose death rates"/>
    <x v="5"/>
    <n v="5"/>
    <x v="1"/>
    <n v="2"/>
    <x v="4"/>
    <x v="4"/>
    <x v="27"/>
    <x v="27"/>
    <x v="12"/>
    <n v="13"/>
    <s v="65-74 years"/>
    <n v="1.8"/>
    <n v="0.2"/>
    <m/>
  </r>
  <r>
    <s v="Drug overdose death rates"/>
    <x v="5"/>
    <n v="5"/>
    <x v="1"/>
    <n v="2"/>
    <x v="4"/>
    <x v="4"/>
    <x v="27"/>
    <x v="27"/>
    <x v="13"/>
    <n v="14"/>
    <s v="65-74 years"/>
    <n v="1.8"/>
    <n v="0.1"/>
    <m/>
  </r>
  <r>
    <s v="Drug overdose death rates"/>
    <x v="5"/>
    <n v="5"/>
    <x v="1"/>
    <n v="2"/>
    <x v="4"/>
    <x v="4"/>
    <x v="27"/>
    <x v="27"/>
    <x v="14"/>
    <n v="15"/>
    <s v="65-74 years"/>
    <n v="1.8"/>
    <n v="0.3"/>
    <m/>
  </r>
  <r>
    <s v="Drug overdose death rates"/>
    <x v="5"/>
    <n v="5"/>
    <x v="1"/>
    <n v="2"/>
    <x v="4"/>
    <x v="4"/>
    <x v="27"/>
    <x v="27"/>
    <x v="15"/>
    <n v="16"/>
    <s v="65-74 years"/>
    <n v="1.8"/>
    <n v="0.5"/>
    <m/>
  </r>
  <r>
    <s v="Drug overdose death rates"/>
    <x v="5"/>
    <n v="5"/>
    <x v="1"/>
    <n v="2"/>
    <x v="4"/>
    <x v="4"/>
    <x v="27"/>
    <x v="27"/>
    <x v="16"/>
    <n v="17"/>
    <s v="65-74 years"/>
    <n v="1.8"/>
    <n v="0.6"/>
    <m/>
  </r>
  <r>
    <s v="Drug overdose death rates"/>
    <x v="5"/>
    <n v="5"/>
    <x v="1"/>
    <n v="2"/>
    <x v="4"/>
    <x v="4"/>
    <x v="27"/>
    <x v="27"/>
    <x v="17"/>
    <n v="18"/>
    <s v="65-74 years"/>
    <n v="1.8"/>
    <n v="0.9"/>
    <m/>
  </r>
  <r>
    <s v="Drug overdose death rates"/>
    <x v="5"/>
    <n v="5"/>
    <x v="1"/>
    <n v="2"/>
    <x v="4"/>
    <x v="4"/>
    <x v="27"/>
    <x v="27"/>
    <x v="18"/>
    <n v="19"/>
    <s v="65-74 years"/>
    <n v="1.8"/>
    <n v="1.2"/>
    <m/>
  </r>
  <r>
    <s v="Drug overdose death rates"/>
    <x v="5"/>
    <n v="5"/>
    <x v="1"/>
    <n v="2"/>
    <x v="4"/>
    <x v="4"/>
    <x v="28"/>
    <x v="28"/>
    <x v="0"/>
    <n v="1"/>
    <s v="75-84 years"/>
    <n v="1.9"/>
    <m/>
    <s v="*"/>
  </r>
  <r>
    <s v="Drug overdose death rates"/>
    <x v="5"/>
    <n v="5"/>
    <x v="1"/>
    <n v="2"/>
    <x v="4"/>
    <x v="4"/>
    <x v="28"/>
    <x v="28"/>
    <x v="1"/>
    <n v="2"/>
    <s v="75-84 years"/>
    <n v="1.9"/>
    <m/>
    <s v="*"/>
  </r>
  <r>
    <s v="Drug overdose death rates"/>
    <x v="5"/>
    <n v="5"/>
    <x v="1"/>
    <n v="2"/>
    <x v="4"/>
    <x v="4"/>
    <x v="28"/>
    <x v="28"/>
    <x v="2"/>
    <n v="3"/>
    <s v="75-84 years"/>
    <n v="1.9"/>
    <m/>
    <s v="*"/>
  </r>
  <r>
    <s v="Drug overdose death rates"/>
    <x v="5"/>
    <n v="5"/>
    <x v="1"/>
    <n v="2"/>
    <x v="4"/>
    <x v="4"/>
    <x v="28"/>
    <x v="28"/>
    <x v="3"/>
    <n v="4"/>
    <s v="75-84 years"/>
    <n v="1.9"/>
    <m/>
    <s v="*"/>
  </r>
  <r>
    <s v="Drug overdose death rates"/>
    <x v="5"/>
    <n v="5"/>
    <x v="1"/>
    <n v="2"/>
    <x v="4"/>
    <x v="4"/>
    <x v="28"/>
    <x v="28"/>
    <x v="4"/>
    <n v="5"/>
    <s v="75-84 years"/>
    <n v="1.9"/>
    <m/>
    <s v="*"/>
  </r>
  <r>
    <s v="Drug overdose death rates"/>
    <x v="5"/>
    <n v="5"/>
    <x v="1"/>
    <n v="2"/>
    <x v="4"/>
    <x v="4"/>
    <x v="28"/>
    <x v="28"/>
    <x v="5"/>
    <n v="6"/>
    <s v="75-84 years"/>
    <n v="1.9"/>
    <m/>
    <s v="*"/>
  </r>
  <r>
    <s v="Drug overdose death rates"/>
    <x v="5"/>
    <n v="5"/>
    <x v="1"/>
    <n v="2"/>
    <x v="4"/>
    <x v="4"/>
    <x v="28"/>
    <x v="28"/>
    <x v="6"/>
    <n v="7"/>
    <s v="75-84 years"/>
    <n v="1.9"/>
    <m/>
    <s v="*"/>
  </r>
  <r>
    <s v="Drug overdose death rates"/>
    <x v="5"/>
    <n v="5"/>
    <x v="1"/>
    <n v="2"/>
    <x v="4"/>
    <x v="4"/>
    <x v="28"/>
    <x v="28"/>
    <x v="7"/>
    <n v="8"/>
    <s v="75-84 years"/>
    <n v="1.9"/>
    <m/>
    <s v="*"/>
  </r>
  <r>
    <s v="Drug overdose death rates"/>
    <x v="5"/>
    <n v="5"/>
    <x v="1"/>
    <n v="2"/>
    <x v="4"/>
    <x v="4"/>
    <x v="28"/>
    <x v="28"/>
    <x v="8"/>
    <n v="9"/>
    <s v="75-84 years"/>
    <n v="1.9"/>
    <m/>
    <s v="*"/>
  </r>
  <r>
    <s v="Drug overdose death rates"/>
    <x v="5"/>
    <n v="5"/>
    <x v="1"/>
    <n v="2"/>
    <x v="4"/>
    <x v="4"/>
    <x v="28"/>
    <x v="28"/>
    <x v="9"/>
    <n v="10"/>
    <s v="75-84 years"/>
    <n v="1.9"/>
    <m/>
    <s v="*"/>
  </r>
  <r>
    <s v="Drug overdose death rates"/>
    <x v="5"/>
    <n v="5"/>
    <x v="1"/>
    <n v="2"/>
    <x v="4"/>
    <x v="4"/>
    <x v="28"/>
    <x v="28"/>
    <x v="10"/>
    <n v="11"/>
    <s v="75-84 years"/>
    <n v="1.9"/>
    <m/>
    <s v="*"/>
  </r>
  <r>
    <s v="Drug overdose death rates"/>
    <x v="5"/>
    <n v="5"/>
    <x v="1"/>
    <n v="2"/>
    <x v="4"/>
    <x v="4"/>
    <x v="28"/>
    <x v="28"/>
    <x v="11"/>
    <n v="12"/>
    <s v="75-84 years"/>
    <n v="1.9"/>
    <m/>
    <s v="*"/>
  </r>
  <r>
    <s v="Drug overdose death rates"/>
    <x v="5"/>
    <n v="5"/>
    <x v="1"/>
    <n v="2"/>
    <x v="4"/>
    <x v="4"/>
    <x v="28"/>
    <x v="28"/>
    <x v="12"/>
    <n v="13"/>
    <s v="75-84 years"/>
    <n v="1.9"/>
    <m/>
    <s v="*"/>
  </r>
  <r>
    <s v="Drug overdose death rates"/>
    <x v="5"/>
    <n v="5"/>
    <x v="1"/>
    <n v="2"/>
    <x v="4"/>
    <x v="4"/>
    <x v="28"/>
    <x v="28"/>
    <x v="13"/>
    <n v="14"/>
    <s v="75-84 years"/>
    <n v="1.9"/>
    <m/>
    <s v="*"/>
  </r>
  <r>
    <s v="Drug overdose death rates"/>
    <x v="5"/>
    <n v="5"/>
    <x v="1"/>
    <n v="2"/>
    <x v="4"/>
    <x v="4"/>
    <x v="28"/>
    <x v="28"/>
    <x v="14"/>
    <n v="15"/>
    <s v="75-84 years"/>
    <n v="1.9"/>
    <m/>
    <s v="*"/>
  </r>
  <r>
    <s v="Drug overdose death rates"/>
    <x v="5"/>
    <n v="5"/>
    <x v="1"/>
    <n v="2"/>
    <x v="4"/>
    <x v="4"/>
    <x v="28"/>
    <x v="28"/>
    <x v="15"/>
    <n v="16"/>
    <s v="75-84 years"/>
    <n v="1.9"/>
    <m/>
    <s v="*"/>
  </r>
  <r>
    <s v="Drug overdose death rates"/>
    <x v="5"/>
    <n v="5"/>
    <x v="1"/>
    <n v="2"/>
    <x v="4"/>
    <x v="4"/>
    <x v="28"/>
    <x v="28"/>
    <x v="16"/>
    <n v="17"/>
    <s v="75-84 years"/>
    <n v="1.9"/>
    <m/>
    <s v="*"/>
  </r>
  <r>
    <s v="Drug overdose death rates"/>
    <x v="5"/>
    <n v="5"/>
    <x v="1"/>
    <n v="2"/>
    <x v="4"/>
    <x v="4"/>
    <x v="28"/>
    <x v="28"/>
    <x v="17"/>
    <n v="18"/>
    <s v="75-84 years"/>
    <n v="1.9"/>
    <m/>
    <s v="*"/>
  </r>
  <r>
    <s v="Drug overdose death rates"/>
    <x v="5"/>
    <n v="5"/>
    <x v="1"/>
    <n v="2"/>
    <x v="4"/>
    <x v="4"/>
    <x v="28"/>
    <x v="28"/>
    <x v="18"/>
    <n v="19"/>
    <s v="75-84 years"/>
    <n v="1.9"/>
    <m/>
    <s v="*"/>
  </r>
  <r>
    <s v="Drug overdose death rates"/>
    <x v="5"/>
    <n v="5"/>
    <x v="1"/>
    <n v="2"/>
    <x v="4"/>
    <x v="4"/>
    <x v="29"/>
    <x v="29"/>
    <x v="0"/>
    <n v="1"/>
    <s v="85 years and over"/>
    <n v="1.91"/>
    <m/>
    <s v="*"/>
  </r>
  <r>
    <s v="Drug overdose death rates"/>
    <x v="5"/>
    <n v="5"/>
    <x v="1"/>
    <n v="2"/>
    <x v="4"/>
    <x v="4"/>
    <x v="29"/>
    <x v="29"/>
    <x v="1"/>
    <n v="2"/>
    <s v="85 years and over"/>
    <n v="1.91"/>
    <m/>
    <s v="*"/>
  </r>
  <r>
    <s v="Drug overdose death rates"/>
    <x v="5"/>
    <n v="5"/>
    <x v="1"/>
    <n v="2"/>
    <x v="4"/>
    <x v="4"/>
    <x v="29"/>
    <x v="29"/>
    <x v="2"/>
    <n v="3"/>
    <s v="85 years and over"/>
    <n v="1.91"/>
    <m/>
    <s v="*"/>
  </r>
  <r>
    <s v="Drug overdose death rates"/>
    <x v="5"/>
    <n v="5"/>
    <x v="1"/>
    <n v="2"/>
    <x v="4"/>
    <x v="4"/>
    <x v="29"/>
    <x v="29"/>
    <x v="3"/>
    <n v="4"/>
    <s v="85 years and over"/>
    <n v="1.91"/>
    <m/>
    <s v="*"/>
  </r>
  <r>
    <s v="Drug overdose death rates"/>
    <x v="5"/>
    <n v="5"/>
    <x v="1"/>
    <n v="2"/>
    <x v="4"/>
    <x v="4"/>
    <x v="29"/>
    <x v="29"/>
    <x v="4"/>
    <n v="5"/>
    <s v="85 years and over"/>
    <n v="1.91"/>
    <m/>
    <s v="*"/>
  </r>
  <r>
    <s v="Drug overdose death rates"/>
    <x v="5"/>
    <n v="5"/>
    <x v="1"/>
    <n v="2"/>
    <x v="4"/>
    <x v="4"/>
    <x v="29"/>
    <x v="29"/>
    <x v="5"/>
    <n v="6"/>
    <s v="85 years and over"/>
    <n v="1.91"/>
    <m/>
    <s v="*"/>
  </r>
  <r>
    <s v="Drug overdose death rates"/>
    <x v="5"/>
    <n v="5"/>
    <x v="1"/>
    <n v="2"/>
    <x v="4"/>
    <x v="4"/>
    <x v="29"/>
    <x v="29"/>
    <x v="6"/>
    <n v="7"/>
    <s v="85 years and over"/>
    <n v="1.91"/>
    <m/>
    <s v="*"/>
  </r>
  <r>
    <s v="Drug overdose death rates"/>
    <x v="5"/>
    <n v="5"/>
    <x v="1"/>
    <n v="2"/>
    <x v="4"/>
    <x v="4"/>
    <x v="29"/>
    <x v="29"/>
    <x v="7"/>
    <n v="8"/>
    <s v="85 years and over"/>
    <n v="1.91"/>
    <m/>
    <s v="*"/>
  </r>
  <r>
    <s v="Drug overdose death rates"/>
    <x v="5"/>
    <n v="5"/>
    <x v="1"/>
    <n v="2"/>
    <x v="4"/>
    <x v="4"/>
    <x v="29"/>
    <x v="29"/>
    <x v="8"/>
    <n v="9"/>
    <s v="85 years and over"/>
    <n v="1.91"/>
    <m/>
    <s v="*"/>
  </r>
  <r>
    <s v="Drug overdose death rates"/>
    <x v="5"/>
    <n v="5"/>
    <x v="1"/>
    <n v="2"/>
    <x v="4"/>
    <x v="4"/>
    <x v="29"/>
    <x v="29"/>
    <x v="9"/>
    <n v="10"/>
    <s v="85 years and over"/>
    <n v="1.91"/>
    <m/>
    <s v="*"/>
  </r>
  <r>
    <s v="Drug overdose death rates"/>
    <x v="5"/>
    <n v="5"/>
    <x v="1"/>
    <n v="2"/>
    <x v="4"/>
    <x v="4"/>
    <x v="29"/>
    <x v="29"/>
    <x v="10"/>
    <n v="11"/>
    <s v="85 years and over"/>
    <n v="1.91"/>
    <m/>
    <s v="*"/>
  </r>
  <r>
    <s v="Drug overdose death rates"/>
    <x v="5"/>
    <n v="5"/>
    <x v="1"/>
    <n v="2"/>
    <x v="4"/>
    <x v="4"/>
    <x v="29"/>
    <x v="29"/>
    <x v="11"/>
    <n v="12"/>
    <s v="85 years and over"/>
    <n v="1.91"/>
    <m/>
    <s v="*"/>
  </r>
  <r>
    <s v="Drug overdose death rates"/>
    <x v="5"/>
    <n v="5"/>
    <x v="1"/>
    <n v="2"/>
    <x v="4"/>
    <x v="4"/>
    <x v="29"/>
    <x v="29"/>
    <x v="12"/>
    <n v="13"/>
    <s v="85 years and over"/>
    <n v="1.91"/>
    <m/>
    <s v="*"/>
  </r>
  <r>
    <s v="Drug overdose death rates"/>
    <x v="5"/>
    <n v="5"/>
    <x v="1"/>
    <n v="2"/>
    <x v="4"/>
    <x v="4"/>
    <x v="29"/>
    <x v="29"/>
    <x v="13"/>
    <n v="14"/>
    <s v="85 years and over"/>
    <n v="1.91"/>
    <m/>
    <s v="*"/>
  </r>
  <r>
    <s v="Drug overdose death rates"/>
    <x v="5"/>
    <n v="5"/>
    <x v="1"/>
    <n v="2"/>
    <x v="4"/>
    <x v="4"/>
    <x v="29"/>
    <x v="29"/>
    <x v="14"/>
    <n v="15"/>
    <s v="85 years and over"/>
    <n v="1.91"/>
    <m/>
    <s v="*"/>
  </r>
  <r>
    <s v="Drug overdose death rates"/>
    <x v="5"/>
    <n v="5"/>
    <x v="1"/>
    <n v="2"/>
    <x v="4"/>
    <x v="4"/>
    <x v="29"/>
    <x v="29"/>
    <x v="15"/>
    <n v="16"/>
    <s v="85 years and over"/>
    <n v="1.91"/>
    <m/>
    <s v="*"/>
  </r>
  <r>
    <s v="Drug overdose death rates"/>
    <x v="5"/>
    <n v="5"/>
    <x v="1"/>
    <n v="2"/>
    <x v="4"/>
    <x v="4"/>
    <x v="29"/>
    <x v="29"/>
    <x v="16"/>
    <n v="17"/>
    <s v="85 years and over"/>
    <n v="1.91"/>
    <m/>
    <s v="*"/>
  </r>
  <r>
    <s v="Drug overdose death rates"/>
    <x v="5"/>
    <n v="5"/>
    <x v="1"/>
    <n v="2"/>
    <x v="4"/>
    <x v="4"/>
    <x v="29"/>
    <x v="29"/>
    <x v="17"/>
    <n v="18"/>
    <s v="85 years and over"/>
    <n v="1.91"/>
    <m/>
    <s v="*"/>
  </r>
  <r>
    <s v="Drug overdose death rates"/>
    <x v="5"/>
    <n v="5"/>
    <x v="1"/>
    <n v="2"/>
    <x v="4"/>
    <x v="4"/>
    <x v="29"/>
    <x v="29"/>
    <x v="18"/>
    <n v="19"/>
    <s v="85 years and over"/>
    <n v="1.91"/>
    <m/>
    <s v="*"/>
  </r>
  <r>
    <s v="Drug overdose death rates"/>
    <x v="5"/>
    <n v="5"/>
    <x v="1"/>
    <n v="2"/>
    <x v="1"/>
    <x v="1"/>
    <x v="1"/>
    <x v="1"/>
    <x v="0"/>
    <n v="1"/>
    <s v="All ages"/>
    <n v="1.1000000000000001"/>
    <n v="1.2"/>
    <m/>
  </r>
  <r>
    <s v="Drug overdose death rates"/>
    <x v="5"/>
    <n v="5"/>
    <x v="1"/>
    <n v="2"/>
    <x v="1"/>
    <x v="1"/>
    <x v="1"/>
    <x v="1"/>
    <x v="1"/>
    <n v="2"/>
    <s v="All ages"/>
    <n v="1.1000000000000001"/>
    <n v="1.1000000000000001"/>
    <m/>
  </r>
  <r>
    <s v="Drug overdose death rates"/>
    <x v="5"/>
    <n v="5"/>
    <x v="1"/>
    <n v="2"/>
    <x v="1"/>
    <x v="1"/>
    <x v="1"/>
    <x v="1"/>
    <x v="2"/>
    <n v="3"/>
    <s v="All ages"/>
    <n v="1.1000000000000001"/>
    <n v="1"/>
    <m/>
  </r>
  <r>
    <s v="Drug overdose death rates"/>
    <x v="5"/>
    <n v="5"/>
    <x v="1"/>
    <n v="2"/>
    <x v="1"/>
    <x v="1"/>
    <x v="1"/>
    <x v="1"/>
    <x v="3"/>
    <n v="4"/>
    <s v="All ages"/>
    <n v="1.1000000000000001"/>
    <n v="1.2"/>
    <m/>
  </r>
  <r>
    <s v="Drug overdose death rates"/>
    <x v="5"/>
    <n v="5"/>
    <x v="1"/>
    <n v="2"/>
    <x v="1"/>
    <x v="1"/>
    <x v="1"/>
    <x v="1"/>
    <x v="4"/>
    <n v="5"/>
    <s v="All ages"/>
    <n v="1.1000000000000001"/>
    <n v="1.2"/>
    <m/>
  </r>
  <r>
    <s v="Drug overdose death rates"/>
    <x v="5"/>
    <n v="5"/>
    <x v="1"/>
    <n v="2"/>
    <x v="1"/>
    <x v="1"/>
    <x v="1"/>
    <x v="1"/>
    <x v="5"/>
    <n v="6"/>
    <s v="All ages"/>
    <n v="1.1000000000000001"/>
    <n v="1.1000000000000001"/>
    <m/>
  </r>
  <r>
    <s v="Drug overdose death rates"/>
    <x v="5"/>
    <n v="5"/>
    <x v="1"/>
    <n v="2"/>
    <x v="1"/>
    <x v="1"/>
    <x v="1"/>
    <x v="1"/>
    <x v="6"/>
    <n v="7"/>
    <s v="All ages"/>
    <n v="1.1000000000000001"/>
    <n v="1.1000000000000001"/>
    <m/>
  </r>
  <r>
    <s v="Drug overdose death rates"/>
    <x v="5"/>
    <n v="5"/>
    <x v="1"/>
    <n v="2"/>
    <x v="1"/>
    <x v="1"/>
    <x v="1"/>
    <x v="1"/>
    <x v="7"/>
    <n v="8"/>
    <s v="All ages"/>
    <n v="1.1000000000000001"/>
    <n v="1.2"/>
    <m/>
  </r>
  <r>
    <s v="Drug overdose death rates"/>
    <x v="5"/>
    <n v="5"/>
    <x v="1"/>
    <n v="2"/>
    <x v="1"/>
    <x v="1"/>
    <x v="1"/>
    <x v="1"/>
    <x v="8"/>
    <n v="9"/>
    <s v="All ages"/>
    <n v="1.1000000000000001"/>
    <n v="1.4"/>
    <m/>
  </r>
  <r>
    <s v="Drug overdose death rates"/>
    <x v="5"/>
    <n v="5"/>
    <x v="1"/>
    <n v="2"/>
    <x v="1"/>
    <x v="1"/>
    <x v="1"/>
    <x v="1"/>
    <x v="9"/>
    <n v="10"/>
    <s v="All ages"/>
    <n v="1.1000000000000001"/>
    <n v="1.7"/>
    <m/>
  </r>
  <r>
    <s v="Drug overdose death rates"/>
    <x v="5"/>
    <n v="5"/>
    <x v="1"/>
    <n v="2"/>
    <x v="1"/>
    <x v="1"/>
    <x v="1"/>
    <x v="1"/>
    <x v="10"/>
    <n v="11"/>
    <s v="All ages"/>
    <n v="1.1000000000000001"/>
    <n v="1.8"/>
    <m/>
  </r>
  <r>
    <s v="Drug overdose death rates"/>
    <x v="5"/>
    <n v="5"/>
    <x v="1"/>
    <n v="2"/>
    <x v="1"/>
    <x v="1"/>
    <x v="1"/>
    <x v="1"/>
    <x v="11"/>
    <n v="12"/>
    <s v="All ages"/>
    <n v="1.1000000000000001"/>
    <n v="1.6"/>
    <m/>
  </r>
  <r>
    <s v="Drug overdose death rates"/>
    <x v="5"/>
    <n v="5"/>
    <x v="1"/>
    <n v="2"/>
    <x v="1"/>
    <x v="1"/>
    <x v="1"/>
    <x v="1"/>
    <x v="12"/>
    <n v="13"/>
    <s v="All ages"/>
    <n v="1.1000000000000001"/>
    <n v="2.2999999999999998"/>
    <m/>
  </r>
  <r>
    <s v="Drug overdose death rates"/>
    <x v="5"/>
    <n v="5"/>
    <x v="1"/>
    <n v="2"/>
    <x v="1"/>
    <x v="1"/>
    <x v="1"/>
    <x v="1"/>
    <x v="13"/>
    <n v="14"/>
    <s v="All ages"/>
    <n v="1.1000000000000001"/>
    <n v="3"/>
    <m/>
  </r>
  <r>
    <s v="Drug overdose death rates"/>
    <x v="5"/>
    <n v="5"/>
    <x v="1"/>
    <n v="2"/>
    <x v="1"/>
    <x v="1"/>
    <x v="1"/>
    <x v="1"/>
    <x v="14"/>
    <n v="15"/>
    <s v="All ages"/>
    <n v="1.1000000000000001"/>
    <n v="4.2"/>
    <m/>
  </r>
  <r>
    <s v="Drug overdose death rates"/>
    <x v="5"/>
    <n v="5"/>
    <x v="1"/>
    <n v="2"/>
    <x v="1"/>
    <x v="1"/>
    <x v="1"/>
    <x v="1"/>
    <x v="15"/>
    <n v="16"/>
    <s v="All ages"/>
    <n v="1.1000000000000001"/>
    <n v="5.2"/>
    <m/>
  </r>
  <r>
    <s v="Drug overdose death rates"/>
    <x v="5"/>
    <n v="5"/>
    <x v="1"/>
    <n v="2"/>
    <x v="1"/>
    <x v="1"/>
    <x v="1"/>
    <x v="1"/>
    <x v="16"/>
    <n v="17"/>
    <s v="All ages"/>
    <n v="1.1000000000000001"/>
    <n v="6.2"/>
    <m/>
  </r>
  <r>
    <s v="Drug overdose death rates"/>
    <x v="5"/>
    <n v="5"/>
    <x v="1"/>
    <n v="2"/>
    <x v="1"/>
    <x v="1"/>
    <x v="1"/>
    <x v="1"/>
    <x v="17"/>
    <n v="18"/>
    <s v="All ages"/>
    <n v="1.1000000000000001"/>
    <n v="7.4"/>
    <m/>
  </r>
  <r>
    <s v="Drug overdose death rates"/>
    <x v="5"/>
    <n v="5"/>
    <x v="1"/>
    <n v="2"/>
    <x v="1"/>
    <x v="1"/>
    <x v="1"/>
    <x v="1"/>
    <x v="18"/>
    <n v="19"/>
    <s v="All ages"/>
    <n v="1.1000000000000001"/>
    <n v="7.2"/>
    <m/>
  </r>
  <r>
    <s v="Drug overdose death rates"/>
    <x v="5"/>
    <n v="5"/>
    <x v="1"/>
    <n v="2"/>
    <x v="1"/>
    <x v="1"/>
    <x v="2"/>
    <x v="2"/>
    <x v="0"/>
    <n v="1"/>
    <s v="All ages"/>
    <n v="1.1000000000000001"/>
    <n v="0.2"/>
    <m/>
  </r>
  <r>
    <s v="Drug overdose death rates"/>
    <x v="5"/>
    <n v="5"/>
    <x v="1"/>
    <n v="2"/>
    <x v="1"/>
    <x v="1"/>
    <x v="2"/>
    <x v="2"/>
    <x v="1"/>
    <n v="2"/>
    <s v="All ages"/>
    <n v="1.1000000000000001"/>
    <n v="0.2"/>
    <m/>
  </r>
  <r>
    <s v="Drug overdose death rates"/>
    <x v="5"/>
    <n v="5"/>
    <x v="1"/>
    <n v="2"/>
    <x v="1"/>
    <x v="1"/>
    <x v="2"/>
    <x v="2"/>
    <x v="2"/>
    <n v="3"/>
    <s v="All ages"/>
    <n v="1.1000000000000001"/>
    <n v="0.2"/>
    <m/>
  </r>
  <r>
    <s v="Drug overdose death rates"/>
    <x v="5"/>
    <n v="5"/>
    <x v="1"/>
    <n v="2"/>
    <x v="1"/>
    <x v="1"/>
    <x v="2"/>
    <x v="2"/>
    <x v="3"/>
    <n v="4"/>
    <s v="All ages"/>
    <n v="1.1000000000000001"/>
    <n v="0.2"/>
    <m/>
  </r>
  <r>
    <s v="Drug overdose death rates"/>
    <x v="5"/>
    <n v="5"/>
    <x v="1"/>
    <n v="2"/>
    <x v="1"/>
    <x v="1"/>
    <x v="2"/>
    <x v="2"/>
    <x v="4"/>
    <n v="5"/>
    <s v="All ages"/>
    <n v="1.1000000000000001"/>
    <n v="0.2"/>
    <m/>
  </r>
  <r>
    <s v="Drug overdose death rates"/>
    <x v="5"/>
    <n v="5"/>
    <x v="1"/>
    <n v="2"/>
    <x v="1"/>
    <x v="1"/>
    <x v="2"/>
    <x v="2"/>
    <x v="5"/>
    <n v="6"/>
    <s v="All ages"/>
    <n v="1.1000000000000001"/>
    <n v="0.2"/>
    <m/>
  </r>
  <r>
    <s v="Drug overdose death rates"/>
    <x v="5"/>
    <n v="5"/>
    <x v="1"/>
    <n v="2"/>
    <x v="1"/>
    <x v="1"/>
    <x v="2"/>
    <x v="2"/>
    <x v="6"/>
    <n v="7"/>
    <s v="All ages"/>
    <n v="1.1000000000000001"/>
    <n v="0.3"/>
    <m/>
  </r>
  <r>
    <s v="Drug overdose death rates"/>
    <x v="5"/>
    <n v="5"/>
    <x v="1"/>
    <n v="2"/>
    <x v="1"/>
    <x v="1"/>
    <x v="2"/>
    <x v="2"/>
    <x v="7"/>
    <n v="8"/>
    <s v="All ages"/>
    <n v="1.1000000000000001"/>
    <n v="0.2"/>
    <m/>
  </r>
  <r>
    <s v="Drug overdose death rates"/>
    <x v="5"/>
    <n v="5"/>
    <x v="1"/>
    <n v="2"/>
    <x v="1"/>
    <x v="1"/>
    <x v="2"/>
    <x v="2"/>
    <x v="8"/>
    <n v="9"/>
    <s v="All ages"/>
    <n v="1.1000000000000001"/>
    <n v="0.3"/>
    <m/>
  </r>
  <r>
    <s v="Drug overdose death rates"/>
    <x v="5"/>
    <n v="5"/>
    <x v="1"/>
    <n v="2"/>
    <x v="1"/>
    <x v="1"/>
    <x v="2"/>
    <x v="2"/>
    <x v="9"/>
    <n v="10"/>
    <s v="All ages"/>
    <n v="1.1000000000000001"/>
    <n v="0.4"/>
    <m/>
  </r>
  <r>
    <s v="Drug overdose death rates"/>
    <x v="5"/>
    <n v="5"/>
    <x v="1"/>
    <n v="2"/>
    <x v="1"/>
    <x v="1"/>
    <x v="2"/>
    <x v="2"/>
    <x v="10"/>
    <n v="11"/>
    <s v="All ages"/>
    <n v="1.1000000000000001"/>
    <n v="0.4"/>
    <m/>
  </r>
  <r>
    <s v="Drug overdose death rates"/>
    <x v="5"/>
    <n v="5"/>
    <x v="1"/>
    <n v="2"/>
    <x v="1"/>
    <x v="1"/>
    <x v="2"/>
    <x v="2"/>
    <x v="11"/>
    <n v="12"/>
    <s v="All ages"/>
    <n v="1.1000000000000001"/>
    <n v="0.4"/>
    <m/>
  </r>
  <r>
    <s v="Drug overdose death rates"/>
    <x v="5"/>
    <n v="5"/>
    <x v="1"/>
    <n v="2"/>
    <x v="1"/>
    <x v="1"/>
    <x v="2"/>
    <x v="2"/>
    <x v="12"/>
    <n v="13"/>
    <s v="All ages"/>
    <n v="1.1000000000000001"/>
    <n v="0.6"/>
    <m/>
  </r>
  <r>
    <s v="Drug overdose death rates"/>
    <x v="5"/>
    <n v="5"/>
    <x v="1"/>
    <n v="2"/>
    <x v="1"/>
    <x v="1"/>
    <x v="2"/>
    <x v="2"/>
    <x v="13"/>
    <n v="14"/>
    <s v="All ages"/>
    <n v="1.1000000000000001"/>
    <n v="0.8"/>
    <m/>
  </r>
  <r>
    <s v="Drug overdose death rates"/>
    <x v="5"/>
    <n v="5"/>
    <x v="1"/>
    <n v="2"/>
    <x v="1"/>
    <x v="1"/>
    <x v="2"/>
    <x v="2"/>
    <x v="14"/>
    <n v="15"/>
    <s v="All ages"/>
    <n v="1.1000000000000001"/>
    <n v="1.1000000000000001"/>
    <m/>
  </r>
  <r>
    <s v="Drug overdose death rates"/>
    <x v="5"/>
    <n v="5"/>
    <x v="1"/>
    <n v="2"/>
    <x v="1"/>
    <x v="1"/>
    <x v="2"/>
    <x v="2"/>
    <x v="15"/>
    <n v="16"/>
    <s v="All ages"/>
    <n v="1.1000000000000001"/>
    <n v="1.5"/>
    <m/>
  </r>
  <r>
    <s v="Drug overdose death rates"/>
    <x v="5"/>
    <n v="5"/>
    <x v="1"/>
    <n v="2"/>
    <x v="1"/>
    <x v="1"/>
    <x v="2"/>
    <x v="2"/>
    <x v="16"/>
    <n v="17"/>
    <s v="All ages"/>
    <n v="1.1000000000000001"/>
    <n v="1.9"/>
    <m/>
  </r>
  <r>
    <s v="Drug overdose death rates"/>
    <x v="5"/>
    <n v="5"/>
    <x v="1"/>
    <n v="2"/>
    <x v="1"/>
    <x v="1"/>
    <x v="2"/>
    <x v="2"/>
    <x v="17"/>
    <n v="18"/>
    <s v="All ages"/>
    <n v="1.1000000000000001"/>
    <n v="2.2999999999999998"/>
    <m/>
  </r>
  <r>
    <s v="Drug overdose death rates"/>
    <x v="5"/>
    <n v="5"/>
    <x v="1"/>
    <n v="2"/>
    <x v="1"/>
    <x v="1"/>
    <x v="2"/>
    <x v="2"/>
    <x v="18"/>
    <n v="19"/>
    <s v="All ages"/>
    <n v="1.1000000000000001"/>
    <n v="2.4"/>
    <m/>
  </r>
  <r>
    <s v="Drug overdose death rates"/>
    <x v="5"/>
    <n v="5"/>
    <x v="1"/>
    <n v="2"/>
    <x v="5"/>
    <x v="5"/>
    <x v="30"/>
    <x v="30"/>
    <x v="0"/>
    <n v="1"/>
    <s v="Under 15 years"/>
    <n v="1.2"/>
    <m/>
    <s v="*"/>
  </r>
  <r>
    <s v="Drug overdose death rates"/>
    <x v="5"/>
    <n v="5"/>
    <x v="1"/>
    <n v="2"/>
    <x v="5"/>
    <x v="5"/>
    <x v="30"/>
    <x v="30"/>
    <x v="1"/>
    <n v="2"/>
    <s v="Under 15 years"/>
    <n v="1.2"/>
    <m/>
    <s v="*"/>
  </r>
  <r>
    <s v="Drug overdose death rates"/>
    <x v="5"/>
    <n v="5"/>
    <x v="1"/>
    <n v="2"/>
    <x v="5"/>
    <x v="5"/>
    <x v="30"/>
    <x v="30"/>
    <x v="2"/>
    <n v="3"/>
    <s v="Under 15 years"/>
    <n v="1.2"/>
    <m/>
    <s v="*"/>
  </r>
  <r>
    <s v="Drug overdose death rates"/>
    <x v="5"/>
    <n v="5"/>
    <x v="1"/>
    <n v="2"/>
    <x v="5"/>
    <x v="5"/>
    <x v="30"/>
    <x v="30"/>
    <x v="3"/>
    <n v="4"/>
    <s v="Under 15 years"/>
    <n v="1.2"/>
    <m/>
    <s v="*"/>
  </r>
  <r>
    <s v="Drug overdose death rates"/>
    <x v="5"/>
    <n v="5"/>
    <x v="1"/>
    <n v="2"/>
    <x v="5"/>
    <x v="5"/>
    <x v="30"/>
    <x v="30"/>
    <x v="4"/>
    <n v="5"/>
    <s v="Under 15 years"/>
    <n v="1.2"/>
    <m/>
    <s v="*"/>
  </r>
  <r>
    <s v="Drug overdose death rates"/>
    <x v="5"/>
    <n v="5"/>
    <x v="1"/>
    <n v="2"/>
    <x v="5"/>
    <x v="5"/>
    <x v="30"/>
    <x v="30"/>
    <x v="5"/>
    <n v="6"/>
    <s v="Under 15 years"/>
    <n v="1.2"/>
    <m/>
    <s v="*"/>
  </r>
  <r>
    <s v="Drug overdose death rates"/>
    <x v="5"/>
    <n v="5"/>
    <x v="1"/>
    <n v="2"/>
    <x v="5"/>
    <x v="5"/>
    <x v="30"/>
    <x v="30"/>
    <x v="6"/>
    <n v="7"/>
    <s v="Under 15 years"/>
    <n v="1.2"/>
    <m/>
    <s v="*"/>
  </r>
  <r>
    <s v="Drug overdose death rates"/>
    <x v="5"/>
    <n v="5"/>
    <x v="1"/>
    <n v="2"/>
    <x v="5"/>
    <x v="5"/>
    <x v="30"/>
    <x v="30"/>
    <x v="7"/>
    <n v="8"/>
    <s v="Under 15 years"/>
    <n v="1.2"/>
    <m/>
    <s v="*"/>
  </r>
  <r>
    <s v="Drug overdose death rates"/>
    <x v="5"/>
    <n v="5"/>
    <x v="1"/>
    <n v="2"/>
    <x v="5"/>
    <x v="5"/>
    <x v="30"/>
    <x v="30"/>
    <x v="8"/>
    <n v="9"/>
    <s v="Under 15 years"/>
    <n v="1.2"/>
    <m/>
    <s v="*"/>
  </r>
  <r>
    <s v="Drug overdose death rates"/>
    <x v="5"/>
    <n v="5"/>
    <x v="1"/>
    <n v="2"/>
    <x v="5"/>
    <x v="5"/>
    <x v="30"/>
    <x v="30"/>
    <x v="9"/>
    <n v="10"/>
    <s v="Under 15 years"/>
    <n v="1.2"/>
    <m/>
    <s v="*"/>
  </r>
  <r>
    <s v="Drug overdose death rates"/>
    <x v="5"/>
    <n v="5"/>
    <x v="1"/>
    <n v="2"/>
    <x v="5"/>
    <x v="5"/>
    <x v="30"/>
    <x v="30"/>
    <x v="10"/>
    <n v="11"/>
    <s v="Under 15 years"/>
    <n v="1.2"/>
    <m/>
    <s v="*"/>
  </r>
  <r>
    <s v="Drug overdose death rates"/>
    <x v="5"/>
    <n v="5"/>
    <x v="1"/>
    <n v="2"/>
    <x v="5"/>
    <x v="5"/>
    <x v="30"/>
    <x v="30"/>
    <x v="11"/>
    <n v="12"/>
    <s v="Under 15 years"/>
    <n v="1.2"/>
    <m/>
    <s v="*"/>
  </r>
  <r>
    <s v="Drug overdose death rates"/>
    <x v="5"/>
    <n v="5"/>
    <x v="1"/>
    <n v="2"/>
    <x v="5"/>
    <x v="5"/>
    <x v="30"/>
    <x v="30"/>
    <x v="12"/>
    <n v="13"/>
    <s v="Under 15 years"/>
    <n v="1.2"/>
    <m/>
    <s v="*"/>
  </r>
  <r>
    <s v="Drug overdose death rates"/>
    <x v="5"/>
    <n v="5"/>
    <x v="1"/>
    <n v="2"/>
    <x v="5"/>
    <x v="5"/>
    <x v="30"/>
    <x v="30"/>
    <x v="13"/>
    <n v="14"/>
    <s v="Under 15 years"/>
    <n v="1.2"/>
    <m/>
    <s v="*"/>
  </r>
  <r>
    <s v="Drug overdose death rates"/>
    <x v="5"/>
    <n v="5"/>
    <x v="1"/>
    <n v="2"/>
    <x v="5"/>
    <x v="5"/>
    <x v="30"/>
    <x v="30"/>
    <x v="14"/>
    <n v="15"/>
    <s v="Under 15 years"/>
    <n v="1.2"/>
    <m/>
    <s v="*"/>
  </r>
  <r>
    <s v="Drug overdose death rates"/>
    <x v="5"/>
    <n v="5"/>
    <x v="1"/>
    <n v="2"/>
    <x v="5"/>
    <x v="5"/>
    <x v="30"/>
    <x v="30"/>
    <x v="15"/>
    <n v="16"/>
    <s v="Under 15 years"/>
    <n v="1.2"/>
    <m/>
    <s v="*"/>
  </r>
  <r>
    <s v="Drug overdose death rates"/>
    <x v="5"/>
    <n v="5"/>
    <x v="1"/>
    <n v="2"/>
    <x v="5"/>
    <x v="5"/>
    <x v="30"/>
    <x v="30"/>
    <x v="16"/>
    <n v="17"/>
    <s v="Under 15 years"/>
    <n v="1.2"/>
    <m/>
    <s v="*"/>
  </r>
  <r>
    <s v="Drug overdose death rates"/>
    <x v="5"/>
    <n v="5"/>
    <x v="1"/>
    <n v="2"/>
    <x v="5"/>
    <x v="5"/>
    <x v="30"/>
    <x v="30"/>
    <x v="17"/>
    <n v="18"/>
    <s v="Under 15 years"/>
    <n v="1.2"/>
    <m/>
    <s v="*"/>
  </r>
  <r>
    <s v="Drug overdose death rates"/>
    <x v="5"/>
    <n v="5"/>
    <x v="1"/>
    <n v="2"/>
    <x v="5"/>
    <x v="5"/>
    <x v="30"/>
    <x v="30"/>
    <x v="18"/>
    <n v="19"/>
    <s v="Under 15 years"/>
    <n v="1.2"/>
    <m/>
    <s v="*"/>
  </r>
  <r>
    <s v="Drug overdose death rates"/>
    <x v="5"/>
    <n v="5"/>
    <x v="1"/>
    <n v="2"/>
    <x v="5"/>
    <x v="5"/>
    <x v="31"/>
    <x v="31"/>
    <x v="0"/>
    <n v="1"/>
    <s v="15-24 years"/>
    <n v="1.3"/>
    <n v="0.8"/>
    <m/>
  </r>
  <r>
    <s v="Drug overdose death rates"/>
    <x v="5"/>
    <n v="5"/>
    <x v="1"/>
    <n v="2"/>
    <x v="5"/>
    <x v="5"/>
    <x v="31"/>
    <x v="31"/>
    <x v="1"/>
    <n v="2"/>
    <s v="15-24 years"/>
    <n v="1.3"/>
    <n v="0.9"/>
    <m/>
  </r>
  <r>
    <s v="Drug overdose death rates"/>
    <x v="5"/>
    <n v="5"/>
    <x v="1"/>
    <n v="2"/>
    <x v="5"/>
    <x v="5"/>
    <x v="31"/>
    <x v="31"/>
    <x v="2"/>
    <n v="3"/>
    <s v="15-24 years"/>
    <n v="1.3"/>
    <n v="0.8"/>
    <m/>
  </r>
  <r>
    <s v="Drug overdose death rates"/>
    <x v="5"/>
    <n v="5"/>
    <x v="1"/>
    <n v="2"/>
    <x v="5"/>
    <x v="5"/>
    <x v="31"/>
    <x v="31"/>
    <x v="3"/>
    <n v="4"/>
    <s v="15-24 years"/>
    <n v="1.3"/>
    <n v="0.9"/>
    <m/>
  </r>
  <r>
    <s v="Drug overdose death rates"/>
    <x v="5"/>
    <n v="5"/>
    <x v="1"/>
    <n v="2"/>
    <x v="5"/>
    <x v="5"/>
    <x v="31"/>
    <x v="31"/>
    <x v="4"/>
    <n v="5"/>
    <s v="15-24 years"/>
    <n v="1.3"/>
    <n v="1"/>
    <m/>
  </r>
  <r>
    <s v="Drug overdose death rates"/>
    <x v="5"/>
    <n v="5"/>
    <x v="1"/>
    <n v="2"/>
    <x v="5"/>
    <x v="5"/>
    <x v="31"/>
    <x v="31"/>
    <x v="5"/>
    <n v="6"/>
    <s v="15-24 years"/>
    <n v="1.3"/>
    <n v="1"/>
    <m/>
  </r>
  <r>
    <s v="Drug overdose death rates"/>
    <x v="5"/>
    <n v="5"/>
    <x v="1"/>
    <n v="2"/>
    <x v="5"/>
    <x v="5"/>
    <x v="31"/>
    <x v="31"/>
    <x v="6"/>
    <n v="7"/>
    <s v="15-24 years"/>
    <n v="1.3"/>
    <n v="1"/>
    <m/>
  </r>
  <r>
    <s v="Drug overdose death rates"/>
    <x v="5"/>
    <n v="5"/>
    <x v="1"/>
    <n v="2"/>
    <x v="5"/>
    <x v="5"/>
    <x v="31"/>
    <x v="31"/>
    <x v="7"/>
    <n v="8"/>
    <s v="15-24 years"/>
    <n v="1.3"/>
    <n v="1.2"/>
    <m/>
  </r>
  <r>
    <s v="Drug overdose death rates"/>
    <x v="5"/>
    <n v="5"/>
    <x v="1"/>
    <n v="2"/>
    <x v="5"/>
    <x v="5"/>
    <x v="31"/>
    <x v="31"/>
    <x v="8"/>
    <n v="9"/>
    <s v="15-24 years"/>
    <n v="1.3"/>
    <n v="1.3"/>
    <m/>
  </r>
  <r>
    <s v="Drug overdose death rates"/>
    <x v="5"/>
    <n v="5"/>
    <x v="1"/>
    <n v="2"/>
    <x v="5"/>
    <x v="5"/>
    <x v="31"/>
    <x v="31"/>
    <x v="9"/>
    <n v="10"/>
    <s v="15-24 years"/>
    <n v="1.3"/>
    <n v="1.8"/>
    <m/>
  </r>
  <r>
    <s v="Drug overdose death rates"/>
    <x v="5"/>
    <n v="5"/>
    <x v="1"/>
    <n v="2"/>
    <x v="5"/>
    <x v="5"/>
    <x v="31"/>
    <x v="31"/>
    <x v="10"/>
    <n v="11"/>
    <s v="15-24 years"/>
    <n v="1.3"/>
    <n v="1.8"/>
    <m/>
  </r>
  <r>
    <s v="Drug overdose death rates"/>
    <x v="5"/>
    <n v="5"/>
    <x v="1"/>
    <n v="2"/>
    <x v="5"/>
    <x v="5"/>
    <x v="31"/>
    <x v="31"/>
    <x v="11"/>
    <n v="12"/>
    <s v="15-24 years"/>
    <n v="1.3"/>
    <n v="1.9"/>
    <m/>
  </r>
  <r>
    <s v="Drug overdose death rates"/>
    <x v="5"/>
    <n v="5"/>
    <x v="1"/>
    <n v="2"/>
    <x v="5"/>
    <x v="5"/>
    <x v="31"/>
    <x v="31"/>
    <x v="12"/>
    <n v="13"/>
    <s v="15-24 years"/>
    <n v="1.3"/>
    <n v="2.8"/>
    <m/>
  </r>
  <r>
    <s v="Drug overdose death rates"/>
    <x v="5"/>
    <n v="5"/>
    <x v="1"/>
    <n v="2"/>
    <x v="5"/>
    <x v="5"/>
    <x v="31"/>
    <x v="31"/>
    <x v="13"/>
    <n v="14"/>
    <s v="15-24 years"/>
    <n v="1.3"/>
    <n v="3.2"/>
    <m/>
  </r>
  <r>
    <s v="Drug overdose death rates"/>
    <x v="5"/>
    <n v="5"/>
    <x v="1"/>
    <n v="2"/>
    <x v="5"/>
    <x v="5"/>
    <x v="31"/>
    <x v="31"/>
    <x v="14"/>
    <n v="15"/>
    <s v="15-24 years"/>
    <n v="1.3"/>
    <n v="4.2"/>
    <m/>
  </r>
  <r>
    <s v="Drug overdose death rates"/>
    <x v="5"/>
    <n v="5"/>
    <x v="1"/>
    <n v="2"/>
    <x v="5"/>
    <x v="5"/>
    <x v="31"/>
    <x v="31"/>
    <x v="15"/>
    <n v="16"/>
    <s v="15-24 years"/>
    <n v="1.3"/>
    <n v="4.8"/>
    <m/>
  </r>
  <r>
    <s v="Drug overdose death rates"/>
    <x v="5"/>
    <n v="5"/>
    <x v="1"/>
    <n v="2"/>
    <x v="5"/>
    <x v="5"/>
    <x v="31"/>
    <x v="31"/>
    <x v="16"/>
    <n v="17"/>
    <s v="15-24 years"/>
    <n v="1.3"/>
    <n v="5.2"/>
    <m/>
  </r>
  <r>
    <s v="Drug overdose death rates"/>
    <x v="5"/>
    <n v="5"/>
    <x v="1"/>
    <n v="2"/>
    <x v="5"/>
    <x v="5"/>
    <x v="31"/>
    <x v="31"/>
    <x v="17"/>
    <n v="18"/>
    <s v="15-24 years"/>
    <n v="1.3"/>
    <n v="5.7"/>
    <m/>
  </r>
  <r>
    <s v="Drug overdose death rates"/>
    <x v="5"/>
    <n v="5"/>
    <x v="1"/>
    <n v="2"/>
    <x v="5"/>
    <x v="5"/>
    <x v="31"/>
    <x v="31"/>
    <x v="18"/>
    <n v="19"/>
    <s v="15-24 years"/>
    <n v="1.3"/>
    <n v="4.7"/>
    <m/>
  </r>
  <r>
    <s v="Drug overdose death rates"/>
    <x v="5"/>
    <n v="5"/>
    <x v="1"/>
    <n v="2"/>
    <x v="5"/>
    <x v="5"/>
    <x v="32"/>
    <x v="32"/>
    <x v="0"/>
    <n v="1"/>
    <s v="25-34 years"/>
    <n v="1.4"/>
    <n v="1.6"/>
    <m/>
  </r>
  <r>
    <s v="Drug overdose death rates"/>
    <x v="5"/>
    <n v="5"/>
    <x v="1"/>
    <n v="2"/>
    <x v="5"/>
    <x v="5"/>
    <x v="32"/>
    <x v="32"/>
    <x v="1"/>
    <n v="2"/>
    <s v="25-34 years"/>
    <n v="1.4"/>
    <n v="1.7"/>
    <m/>
  </r>
  <r>
    <s v="Drug overdose death rates"/>
    <x v="5"/>
    <n v="5"/>
    <x v="1"/>
    <n v="2"/>
    <x v="5"/>
    <x v="5"/>
    <x v="32"/>
    <x v="32"/>
    <x v="2"/>
    <n v="3"/>
    <s v="25-34 years"/>
    <n v="1.4"/>
    <n v="1.6"/>
    <m/>
  </r>
  <r>
    <s v="Drug overdose death rates"/>
    <x v="5"/>
    <n v="5"/>
    <x v="1"/>
    <n v="2"/>
    <x v="5"/>
    <x v="5"/>
    <x v="32"/>
    <x v="32"/>
    <x v="3"/>
    <n v="4"/>
    <s v="25-34 years"/>
    <n v="1.4"/>
    <n v="1.7"/>
    <m/>
  </r>
  <r>
    <s v="Drug overdose death rates"/>
    <x v="5"/>
    <n v="5"/>
    <x v="1"/>
    <n v="2"/>
    <x v="5"/>
    <x v="5"/>
    <x v="32"/>
    <x v="32"/>
    <x v="4"/>
    <n v="5"/>
    <s v="25-34 years"/>
    <n v="1.4"/>
    <n v="1.9"/>
    <m/>
  </r>
  <r>
    <s v="Drug overdose death rates"/>
    <x v="5"/>
    <n v="5"/>
    <x v="1"/>
    <n v="2"/>
    <x v="5"/>
    <x v="5"/>
    <x v="32"/>
    <x v="32"/>
    <x v="5"/>
    <n v="6"/>
    <s v="25-34 years"/>
    <n v="1.4"/>
    <n v="1.9"/>
    <m/>
  </r>
  <r>
    <s v="Drug overdose death rates"/>
    <x v="5"/>
    <n v="5"/>
    <x v="1"/>
    <n v="2"/>
    <x v="5"/>
    <x v="5"/>
    <x v="32"/>
    <x v="32"/>
    <x v="6"/>
    <n v="7"/>
    <s v="25-34 years"/>
    <n v="1.4"/>
    <n v="2"/>
    <m/>
  </r>
  <r>
    <s v="Drug overdose death rates"/>
    <x v="5"/>
    <n v="5"/>
    <x v="1"/>
    <n v="2"/>
    <x v="5"/>
    <x v="5"/>
    <x v="32"/>
    <x v="32"/>
    <x v="7"/>
    <n v="8"/>
    <s v="25-34 years"/>
    <n v="1.4"/>
    <n v="2.1"/>
    <m/>
  </r>
  <r>
    <s v="Drug overdose death rates"/>
    <x v="5"/>
    <n v="5"/>
    <x v="1"/>
    <n v="2"/>
    <x v="5"/>
    <x v="5"/>
    <x v="32"/>
    <x v="32"/>
    <x v="8"/>
    <n v="9"/>
    <s v="25-34 years"/>
    <n v="1.4"/>
    <n v="2.4"/>
    <m/>
  </r>
  <r>
    <s v="Drug overdose death rates"/>
    <x v="5"/>
    <n v="5"/>
    <x v="1"/>
    <n v="2"/>
    <x v="5"/>
    <x v="5"/>
    <x v="32"/>
    <x v="32"/>
    <x v="9"/>
    <n v="10"/>
    <s v="25-34 years"/>
    <n v="1.4"/>
    <n v="3.3"/>
    <m/>
  </r>
  <r>
    <s v="Drug overdose death rates"/>
    <x v="5"/>
    <n v="5"/>
    <x v="1"/>
    <n v="2"/>
    <x v="5"/>
    <x v="5"/>
    <x v="32"/>
    <x v="32"/>
    <x v="10"/>
    <n v="11"/>
    <s v="25-34 years"/>
    <n v="1.4"/>
    <n v="3.9"/>
    <m/>
  </r>
  <r>
    <s v="Drug overdose death rates"/>
    <x v="5"/>
    <n v="5"/>
    <x v="1"/>
    <n v="2"/>
    <x v="5"/>
    <x v="5"/>
    <x v="32"/>
    <x v="32"/>
    <x v="11"/>
    <n v="12"/>
    <s v="25-34 years"/>
    <n v="1.4"/>
    <n v="3.5"/>
    <m/>
  </r>
  <r>
    <s v="Drug overdose death rates"/>
    <x v="5"/>
    <n v="5"/>
    <x v="1"/>
    <n v="2"/>
    <x v="5"/>
    <x v="5"/>
    <x v="32"/>
    <x v="32"/>
    <x v="12"/>
    <n v="13"/>
    <s v="25-34 years"/>
    <n v="1.4"/>
    <n v="5.4"/>
    <m/>
  </r>
  <r>
    <s v="Drug overdose death rates"/>
    <x v="5"/>
    <n v="5"/>
    <x v="1"/>
    <n v="2"/>
    <x v="5"/>
    <x v="5"/>
    <x v="32"/>
    <x v="32"/>
    <x v="13"/>
    <n v="14"/>
    <s v="25-34 years"/>
    <n v="1.4"/>
    <n v="7.1"/>
    <m/>
  </r>
  <r>
    <s v="Drug overdose death rates"/>
    <x v="5"/>
    <n v="5"/>
    <x v="1"/>
    <n v="2"/>
    <x v="5"/>
    <x v="5"/>
    <x v="32"/>
    <x v="32"/>
    <x v="14"/>
    <n v="15"/>
    <s v="25-34 years"/>
    <n v="1.4"/>
    <n v="9.9"/>
    <m/>
  </r>
  <r>
    <s v="Drug overdose death rates"/>
    <x v="5"/>
    <n v="5"/>
    <x v="1"/>
    <n v="2"/>
    <x v="5"/>
    <x v="5"/>
    <x v="32"/>
    <x v="32"/>
    <x v="15"/>
    <n v="16"/>
    <s v="25-34 years"/>
    <n v="1.4"/>
    <n v="12.3"/>
    <m/>
  </r>
  <r>
    <s v="Drug overdose death rates"/>
    <x v="5"/>
    <n v="5"/>
    <x v="1"/>
    <n v="2"/>
    <x v="5"/>
    <x v="5"/>
    <x v="32"/>
    <x v="32"/>
    <x v="16"/>
    <n v="17"/>
    <s v="25-34 years"/>
    <n v="1.4"/>
    <n v="14.8"/>
    <m/>
  </r>
  <r>
    <s v="Drug overdose death rates"/>
    <x v="5"/>
    <n v="5"/>
    <x v="1"/>
    <n v="2"/>
    <x v="5"/>
    <x v="5"/>
    <x v="32"/>
    <x v="32"/>
    <x v="17"/>
    <n v="18"/>
    <s v="25-34 years"/>
    <n v="1.4"/>
    <n v="17.100000000000001"/>
    <m/>
  </r>
  <r>
    <s v="Drug overdose death rates"/>
    <x v="5"/>
    <n v="5"/>
    <x v="1"/>
    <n v="2"/>
    <x v="5"/>
    <x v="5"/>
    <x v="32"/>
    <x v="32"/>
    <x v="18"/>
    <n v="19"/>
    <s v="25-34 years"/>
    <n v="1.4"/>
    <n v="16"/>
    <m/>
  </r>
  <r>
    <s v="Drug overdose death rates"/>
    <x v="5"/>
    <n v="5"/>
    <x v="1"/>
    <n v="2"/>
    <x v="5"/>
    <x v="5"/>
    <x v="33"/>
    <x v="33"/>
    <x v="0"/>
    <n v="1"/>
    <s v="35-44 years"/>
    <n v="1.5"/>
    <n v="3"/>
    <m/>
  </r>
  <r>
    <s v="Drug overdose death rates"/>
    <x v="5"/>
    <n v="5"/>
    <x v="1"/>
    <n v="2"/>
    <x v="5"/>
    <x v="5"/>
    <x v="33"/>
    <x v="33"/>
    <x v="1"/>
    <n v="2"/>
    <s v="35-44 years"/>
    <n v="1.5"/>
    <n v="2.6"/>
    <m/>
  </r>
  <r>
    <s v="Drug overdose death rates"/>
    <x v="5"/>
    <n v="5"/>
    <x v="1"/>
    <n v="2"/>
    <x v="5"/>
    <x v="5"/>
    <x v="33"/>
    <x v="33"/>
    <x v="2"/>
    <n v="3"/>
    <s v="35-44 years"/>
    <n v="1.5"/>
    <n v="2.2999999999999998"/>
    <m/>
  </r>
  <r>
    <s v="Drug overdose death rates"/>
    <x v="5"/>
    <n v="5"/>
    <x v="1"/>
    <n v="2"/>
    <x v="5"/>
    <x v="5"/>
    <x v="33"/>
    <x v="33"/>
    <x v="3"/>
    <n v="4"/>
    <s v="35-44 years"/>
    <n v="1.5"/>
    <n v="2.8"/>
    <m/>
  </r>
  <r>
    <s v="Drug overdose death rates"/>
    <x v="5"/>
    <n v="5"/>
    <x v="1"/>
    <n v="2"/>
    <x v="5"/>
    <x v="5"/>
    <x v="33"/>
    <x v="33"/>
    <x v="4"/>
    <n v="5"/>
    <s v="35-44 years"/>
    <n v="1.5"/>
    <n v="2.4"/>
    <m/>
  </r>
  <r>
    <s v="Drug overdose death rates"/>
    <x v="5"/>
    <n v="5"/>
    <x v="1"/>
    <n v="2"/>
    <x v="5"/>
    <x v="5"/>
    <x v="33"/>
    <x v="33"/>
    <x v="5"/>
    <n v="6"/>
    <s v="35-44 years"/>
    <n v="1.5"/>
    <n v="2"/>
    <m/>
  </r>
  <r>
    <s v="Drug overdose death rates"/>
    <x v="5"/>
    <n v="5"/>
    <x v="1"/>
    <n v="2"/>
    <x v="5"/>
    <x v="5"/>
    <x v="33"/>
    <x v="33"/>
    <x v="6"/>
    <n v="7"/>
    <s v="35-44 years"/>
    <n v="1.5"/>
    <n v="1.9"/>
    <m/>
  </r>
  <r>
    <s v="Drug overdose death rates"/>
    <x v="5"/>
    <n v="5"/>
    <x v="1"/>
    <n v="2"/>
    <x v="5"/>
    <x v="5"/>
    <x v="33"/>
    <x v="33"/>
    <x v="7"/>
    <n v="8"/>
    <s v="35-44 years"/>
    <n v="1.5"/>
    <n v="2.1"/>
    <m/>
  </r>
  <r>
    <s v="Drug overdose death rates"/>
    <x v="5"/>
    <n v="5"/>
    <x v="1"/>
    <n v="2"/>
    <x v="5"/>
    <x v="5"/>
    <x v="33"/>
    <x v="33"/>
    <x v="8"/>
    <n v="9"/>
    <s v="35-44 years"/>
    <n v="1.5"/>
    <n v="2.4"/>
    <m/>
  </r>
  <r>
    <s v="Drug overdose death rates"/>
    <x v="5"/>
    <n v="5"/>
    <x v="1"/>
    <n v="2"/>
    <x v="5"/>
    <x v="5"/>
    <x v="33"/>
    <x v="33"/>
    <x v="9"/>
    <n v="10"/>
    <s v="35-44 years"/>
    <n v="1.5"/>
    <n v="2.8"/>
    <m/>
  </r>
  <r>
    <s v="Drug overdose death rates"/>
    <x v="5"/>
    <n v="5"/>
    <x v="1"/>
    <n v="2"/>
    <x v="5"/>
    <x v="5"/>
    <x v="33"/>
    <x v="33"/>
    <x v="10"/>
    <n v="11"/>
    <s v="35-44 years"/>
    <n v="1.5"/>
    <n v="3"/>
    <m/>
  </r>
  <r>
    <s v="Drug overdose death rates"/>
    <x v="5"/>
    <n v="5"/>
    <x v="1"/>
    <n v="2"/>
    <x v="5"/>
    <x v="5"/>
    <x v="33"/>
    <x v="33"/>
    <x v="11"/>
    <n v="12"/>
    <s v="35-44 years"/>
    <n v="1.5"/>
    <n v="2.8"/>
    <m/>
  </r>
  <r>
    <s v="Drug overdose death rates"/>
    <x v="5"/>
    <n v="5"/>
    <x v="1"/>
    <n v="2"/>
    <x v="5"/>
    <x v="5"/>
    <x v="33"/>
    <x v="33"/>
    <x v="12"/>
    <n v="13"/>
    <s v="35-44 years"/>
    <n v="1.5"/>
    <n v="3.6"/>
    <m/>
  </r>
  <r>
    <s v="Drug overdose death rates"/>
    <x v="5"/>
    <n v="5"/>
    <x v="1"/>
    <n v="2"/>
    <x v="5"/>
    <x v="5"/>
    <x v="33"/>
    <x v="33"/>
    <x v="13"/>
    <n v="14"/>
    <s v="35-44 years"/>
    <n v="1.5"/>
    <n v="5.0999999999999996"/>
    <m/>
  </r>
  <r>
    <s v="Drug overdose death rates"/>
    <x v="5"/>
    <n v="5"/>
    <x v="1"/>
    <n v="2"/>
    <x v="5"/>
    <x v="5"/>
    <x v="33"/>
    <x v="33"/>
    <x v="14"/>
    <n v="15"/>
    <s v="35-44 years"/>
    <n v="1.5"/>
    <n v="6.9"/>
    <m/>
  </r>
  <r>
    <s v="Drug overdose death rates"/>
    <x v="5"/>
    <n v="5"/>
    <x v="1"/>
    <n v="2"/>
    <x v="5"/>
    <x v="5"/>
    <x v="33"/>
    <x v="33"/>
    <x v="15"/>
    <n v="16"/>
    <s v="35-44 years"/>
    <n v="1.5"/>
    <n v="9.1999999999999993"/>
    <m/>
  </r>
  <r>
    <s v="Drug overdose death rates"/>
    <x v="5"/>
    <n v="5"/>
    <x v="1"/>
    <n v="2"/>
    <x v="5"/>
    <x v="5"/>
    <x v="33"/>
    <x v="33"/>
    <x v="16"/>
    <n v="17"/>
    <s v="35-44 years"/>
    <n v="1.5"/>
    <n v="11.4"/>
    <m/>
  </r>
  <r>
    <s v="Drug overdose death rates"/>
    <x v="5"/>
    <n v="5"/>
    <x v="1"/>
    <n v="2"/>
    <x v="5"/>
    <x v="5"/>
    <x v="33"/>
    <x v="33"/>
    <x v="17"/>
    <n v="18"/>
    <s v="35-44 years"/>
    <n v="1.5"/>
    <n v="13.8"/>
    <m/>
  </r>
  <r>
    <s v="Drug overdose death rates"/>
    <x v="5"/>
    <n v="5"/>
    <x v="1"/>
    <n v="2"/>
    <x v="5"/>
    <x v="5"/>
    <x v="33"/>
    <x v="33"/>
    <x v="18"/>
    <n v="19"/>
    <s v="35-44 years"/>
    <n v="1.5"/>
    <n v="13.5"/>
    <m/>
  </r>
  <r>
    <s v="Drug overdose death rates"/>
    <x v="5"/>
    <n v="5"/>
    <x v="1"/>
    <n v="2"/>
    <x v="5"/>
    <x v="5"/>
    <x v="34"/>
    <x v="34"/>
    <x v="0"/>
    <n v="1"/>
    <s v="45-54 years"/>
    <n v="1.6"/>
    <n v="2.2999999999999998"/>
    <m/>
  </r>
  <r>
    <s v="Drug overdose death rates"/>
    <x v="5"/>
    <n v="5"/>
    <x v="1"/>
    <n v="2"/>
    <x v="5"/>
    <x v="5"/>
    <x v="34"/>
    <x v="34"/>
    <x v="1"/>
    <n v="2"/>
    <s v="45-54 years"/>
    <n v="1.6"/>
    <n v="2.2000000000000002"/>
    <m/>
  </r>
  <r>
    <s v="Drug overdose death rates"/>
    <x v="5"/>
    <n v="5"/>
    <x v="1"/>
    <n v="2"/>
    <x v="5"/>
    <x v="5"/>
    <x v="34"/>
    <x v="34"/>
    <x v="2"/>
    <n v="3"/>
    <s v="45-54 years"/>
    <n v="1.6"/>
    <n v="2"/>
    <m/>
  </r>
  <r>
    <s v="Drug overdose death rates"/>
    <x v="5"/>
    <n v="5"/>
    <x v="1"/>
    <n v="2"/>
    <x v="5"/>
    <x v="5"/>
    <x v="34"/>
    <x v="34"/>
    <x v="3"/>
    <n v="4"/>
    <s v="45-54 years"/>
    <n v="1.6"/>
    <n v="2.5"/>
    <m/>
  </r>
  <r>
    <s v="Drug overdose death rates"/>
    <x v="5"/>
    <n v="5"/>
    <x v="1"/>
    <n v="2"/>
    <x v="5"/>
    <x v="5"/>
    <x v="34"/>
    <x v="34"/>
    <x v="4"/>
    <n v="5"/>
    <s v="45-54 years"/>
    <n v="1.6"/>
    <n v="2.6"/>
    <m/>
  </r>
  <r>
    <s v="Drug overdose death rates"/>
    <x v="5"/>
    <n v="5"/>
    <x v="1"/>
    <n v="2"/>
    <x v="5"/>
    <x v="5"/>
    <x v="34"/>
    <x v="34"/>
    <x v="5"/>
    <n v="6"/>
    <s v="45-54 years"/>
    <n v="1.6"/>
    <n v="2"/>
    <m/>
  </r>
  <r>
    <s v="Drug overdose death rates"/>
    <x v="5"/>
    <n v="5"/>
    <x v="1"/>
    <n v="2"/>
    <x v="5"/>
    <x v="5"/>
    <x v="34"/>
    <x v="34"/>
    <x v="6"/>
    <n v="7"/>
    <s v="45-54 years"/>
    <n v="1.6"/>
    <n v="2.2999999999999998"/>
    <m/>
  </r>
  <r>
    <s v="Drug overdose death rates"/>
    <x v="5"/>
    <n v="5"/>
    <x v="1"/>
    <n v="2"/>
    <x v="5"/>
    <x v="5"/>
    <x v="34"/>
    <x v="34"/>
    <x v="7"/>
    <n v="8"/>
    <s v="45-54 years"/>
    <n v="1.6"/>
    <n v="2.2999999999999998"/>
    <m/>
  </r>
  <r>
    <s v="Drug overdose death rates"/>
    <x v="5"/>
    <n v="5"/>
    <x v="1"/>
    <n v="2"/>
    <x v="5"/>
    <x v="5"/>
    <x v="34"/>
    <x v="34"/>
    <x v="8"/>
    <n v="9"/>
    <s v="45-54 years"/>
    <n v="1.6"/>
    <n v="2.6"/>
    <m/>
  </r>
  <r>
    <s v="Drug overdose death rates"/>
    <x v="5"/>
    <n v="5"/>
    <x v="1"/>
    <n v="2"/>
    <x v="5"/>
    <x v="5"/>
    <x v="34"/>
    <x v="34"/>
    <x v="9"/>
    <n v="10"/>
    <s v="45-54 years"/>
    <n v="1.6"/>
    <n v="2.7"/>
    <m/>
  </r>
  <r>
    <s v="Drug overdose death rates"/>
    <x v="5"/>
    <n v="5"/>
    <x v="1"/>
    <n v="2"/>
    <x v="5"/>
    <x v="5"/>
    <x v="34"/>
    <x v="34"/>
    <x v="10"/>
    <n v="11"/>
    <s v="45-54 years"/>
    <n v="1.6"/>
    <n v="3"/>
    <m/>
  </r>
  <r>
    <s v="Drug overdose death rates"/>
    <x v="5"/>
    <n v="5"/>
    <x v="1"/>
    <n v="2"/>
    <x v="5"/>
    <x v="5"/>
    <x v="34"/>
    <x v="34"/>
    <x v="11"/>
    <n v="12"/>
    <s v="45-54 years"/>
    <n v="1.6"/>
    <n v="2.4"/>
    <m/>
  </r>
  <r>
    <s v="Drug overdose death rates"/>
    <x v="5"/>
    <n v="5"/>
    <x v="1"/>
    <n v="2"/>
    <x v="5"/>
    <x v="5"/>
    <x v="34"/>
    <x v="34"/>
    <x v="12"/>
    <n v="13"/>
    <s v="45-54 years"/>
    <n v="1.6"/>
    <n v="3.2"/>
    <m/>
  </r>
  <r>
    <s v="Drug overdose death rates"/>
    <x v="5"/>
    <n v="5"/>
    <x v="1"/>
    <n v="2"/>
    <x v="5"/>
    <x v="5"/>
    <x v="34"/>
    <x v="34"/>
    <x v="13"/>
    <n v="14"/>
    <s v="45-54 years"/>
    <n v="1.6"/>
    <n v="4.5"/>
    <m/>
  </r>
  <r>
    <s v="Drug overdose death rates"/>
    <x v="5"/>
    <n v="5"/>
    <x v="1"/>
    <n v="2"/>
    <x v="5"/>
    <x v="5"/>
    <x v="34"/>
    <x v="34"/>
    <x v="14"/>
    <n v="15"/>
    <s v="45-54 years"/>
    <n v="1.6"/>
    <n v="6"/>
    <m/>
  </r>
  <r>
    <s v="Drug overdose death rates"/>
    <x v="5"/>
    <n v="5"/>
    <x v="1"/>
    <n v="2"/>
    <x v="5"/>
    <x v="5"/>
    <x v="34"/>
    <x v="34"/>
    <x v="15"/>
    <n v="16"/>
    <s v="45-54 years"/>
    <n v="1.6"/>
    <n v="7.2"/>
    <m/>
  </r>
  <r>
    <s v="Drug overdose death rates"/>
    <x v="5"/>
    <n v="5"/>
    <x v="1"/>
    <n v="2"/>
    <x v="5"/>
    <x v="5"/>
    <x v="34"/>
    <x v="34"/>
    <x v="16"/>
    <n v="17"/>
    <s v="45-54 years"/>
    <n v="1.6"/>
    <n v="8.6999999999999993"/>
    <m/>
  </r>
  <r>
    <s v="Drug overdose death rates"/>
    <x v="5"/>
    <n v="5"/>
    <x v="1"/>
    <n v="2"/>
    <x v="5"/>
    <x v="5"/>
    <x v="34"/>
    <x v="34"/>
    <x v="17"/>
    <n v="18"/>
    <s v="45-54 years"/>
    <n v="1.6"/>
    <n v="10.6"/>
    <m/>
  </r>
  <r>
    <s v="Drug overdose death rates"/>
    <x v="5"/>
    <n v="5"/>
    <x v="1"/>
    <n v="2"/>
    <x v="5"/>
    <x v="5"/>
    <x v="34"/>
    <x v="34"/>
    <x v="18"/>
    <n v="19"/>
    <s v="45-54 years"/>
    <n v="1.6"/>
    <n v="10.9"/>
    <m/>
  </r>
  <r>
    <s v="Drug overdose death rates"/>
    <x v="5"/>
    <n v="5"/>
    <x v="1"/>
    <n v="2"/>
    <x v="5"/>
    <x v="5"/>
    <x v="35"/>
    <x v="35"/>
    <x v="0"/>
    <n v="1"/>
    <s v="55-64 years"/>
    <n v="1.7"/>
    <n v="0.5"/>
    <m/>
  </r>
  <r>
    <s v="Drug overdose death rates"/>
    <x v="5"/>
    <n v="5"/>
    <x v="1"/>
    <n v="2"/>
    <x v="5"/>
    <x v="5"/>
    <x v="35"/>
    <x v="35"/>
    <x v="1"/>
    <n v="2"/>
    <s v="55-64 years"/>
    <n v="1.7"/>
    <n v="0.4"/>
    <m/>
  </r>
  <r>
    <s v="Drug overdose death rates"/>
    <x v="5"/>
    <n v="5"/>
    <x v="1"/>
    <n v="2"/>
    <x v="5"/>
    <x v="5"/>
    <x v="35"/>
    <x v="35"/>
    <x v="2"/>
    <n v="3"/>
    <s v="55-64 years"/>
    <n v="1.7"/>
    <n v="0.5"/>
    <m/>
  </r>
  <r>
    <s v="Drug overdose death rates"/>
    <x v="5"/>
    <n v="5"/>
    <x v="1"/>
    <n v="2"/>
    <x v="5"/>
    <x v="5"/>
    <x v="35"/>
    <x v="35"/>
    <x v="3"/>
    <n v="4"/>
    <s v="55-64 years"/>
    <n v="1.7"/>
    <n v="0.6"/>
    <m/>
  </r>
  <r>
    <s v="Drug overdose death rates"/>
    <x v="5"/>
    <n v="5"/>
    <x v="1"/>
    <n v="2"/>
    <x v="5"/>
    <x v="5"/>
    <x v="35"/>
    <x v="35"/>
    <x v="4"/>
    <n v="5"/>
    <s v="55-64 years"/>
    <n v="1.7"/>
    <n v="0.6"/>
    <m/>
  </r>
  <r>
    <s v="Drug overdose death rates"/>
    <x v="5"/>
    <n v="5"/>
    <x v="1"/>
    <n v="2"/>
    <x v="5"/>
    <x v="5"/>
    <x v="35"/>
    <x v="35"/>
    <x v="5"/>
    <n v="6"/>
    <s v="55-64 years"/>
    <n v="1.7"/>
    <n v="0.6"/>
    <m/>
  </r>
  <r>
    <s v="Drug overdose death rates"/>
    <x v="5"/>
    <n v="5"/>
    <x v="1"/>
    <n v="2"/>
    <x v="5"/>
    <x v="5"/>
    <x v="35"/>
    <x v="35"/>
    <x v="6"/>
    <n v="7"/>
    <s v="55-64 years"/>
    <n v="1.7"/>
    <n v="0.7"/>
    <m/>
  </r>
  <r>
    <s v="Drug overdose death rates"/>
    <x v="5"/>
    <n v="5"/>
    <x v="1"/>
    <n v="2"/>
    <x v="5"/>
    <x v="5"/>
    <x v="35"/>
    <x v="35"/>
    <x v="7"/>
    <n v="8"/>
    <s v="55-64 years"/>
    <n v="1.7"/>
    <n v="0.8"/>
    <m/>
  </r>
  <r>
    <s v="Drug overdose death rates"/>
    <x v="5"/>
    <n v="5"/>
    <x v="1"/>
    <n v="2"/>
    <x v="5"/>
    <x v="5"/>
    <x v="35"/>
    <x v="35"/>
    <x v="8"/>
    <n v="9"/>
    <s v="55-64 years"/>
    <n v="1.7"/>
    <n v="0.8"/>
    <m/>
  </r>
  <r>
    <s v="Drug overdose death rates"/>
    <x v="5"/>
    <n v="5"/>
    <x v="1"/>
    <n v="2"/>
    <x v="5"/>
    <x v="5"/>
    <x v="35"/>
    <x v="35"/>
    <x v="9"/>
    <n v="10"/>
    <s v="55-64 years"/>
    <n v="1.7"/>
    <n v="1.2"/>
    <m/>
  </r>
  <r>
    <s v="Drug overdose death rates"/>
    <x v="5"/>
    <n v="5"/>
    <x v="1"/>
    <n v="2"/>
    <x v="5"/>
    <x v="5"/>
    <x v="35"/>
    <x v="35"/>
    <x v="10"/>
    <n v="11"/>
    <s v="55-64 years"/>
    <n v="1.7"/>
    <n v="1.3"/>
    <m/>
  </r>
  <r>
    <s v="Drug overdose death rates"/>
    <x v="5"/>
    <n v="5"/>
    <x v="1"/>
    <n v="2"/>
    <x v="5"/>
    <x v="5"/>
    <x v="35"/>
    <x v="35"/>
    <x v="11"/>
    <n v="12"/>
    <s v="55-64 years"/>
    <n v="1.7"/>
    <n v="1.1000000000000001"/>
    <m/>
  </r>
  <r>
    <s v="Drug overdose death rates"/>
    <x v="5"/>
    <n v="5"/>
    <x v="1"/>
    <n v="2"/>
    <x v="5"/>
    <x v="5"/>
    <x v="35"/>
    <x v="35"/>
    <x v="12"/>
    <n v="13"/>
    <s v="55-64 years"/>
    <n v="1.7"/>
    <n v="1.7"/>
    <m/>
  </r>
  <r>
    <s v="Drug overdose death rates"/>
    <x v="5"/>
    <n v="5"/>
    <x v="1"/>
    <n v="2"/>
    <x v="5"/>
    <x v="5"/>
    <x v="35"/>
    <x v="35"/>
    <x v="13"/>
    <n v="14"/>
    <s v="55-64 years"/>
    <n v="1.7"/>
    <n v="2.2999999999999998"/>
    <m/>
  </r>
  <r>
    <s v="Drug overdose death rates"/>
    <x v="5"/>
    <n v="5"/>
    <x v="1"/>
    <n v="2"/>
    <x v="5"/>
    <x v="5"/>
    <x v="35"/>
    <x v="35"/>
    <x v="14"/>
    <n v="15"/>
    <s v="55-64 years"/>
    <n v="1.7"/>
    <n v="3.6"/>
    <m/>
  </r>
  <r>
    <s v="Drug overdose death rates"/>
    <x v="5"/>
    <n v="5"/>
    <x v="1"/>
    <n v="2"/>
    <x v="5"/>
    <x v="5"/>
    <x v="35"/>
    <x v="35"/>
    <x v="15"/>
    <n v="16"/>
    <s v="55-64 years"/>
    <n v="1.7"/>
    <n v="4.4000000000000004"/>
    <m/>
  </r>
  <r>
    <s v="Drug overdose death rates"/>
    <x v="5"/>
    <n v="5"/>
    <x v="1"/>
    <n v="2"/>
    <x v="5"/>
    <x v="5"/>
    <x v="35"/>
    <x v="35"/>
    <x v="16"/>
    <n v="17"/>
    <s v="55-64 years"/>
    <n v="1.7"/>
    <n v="5.6"/>
    <m/>
  </r>
  <r>
    <s v="Drug overdose death rates"/>
    <x v="5"/>
    <n v="5"/>
    <x v="1"/>
    <n v="2"/>
    <x v="5"/>
    <x v="5"/>
    <x v="35"/>
    <x v="35"/>
    <x v="17"/>
    <n v="18"/>
    <s v="55-64 years"/>
    <n v="1.7"/>
    <n v="6.8"/>
    <m/>
  </r>
  <r>
    <s v="Drug overdose death rates"/>
    <x v="5"/>
    <n v="5"/>
    <x v="1"/>
    <n v="2"/>
    <x v="5"/>
    <x v="5"/>
    <x v="35"/>
    <x v="35"/>
    <x v="18"/>
    <n v="19"/>
    <s v="55-64 years"/>
    <n v="1.7"/>
    <n v="7.6"/>
    <m/>
  </r>
  <r>
    <s v="Drug overdose death rates"/>
    <x v="5"/>
    <n v="5"/>
    <x v="1"/>
    <n v="2"/>
    <x v="5"/>
    <x v="5"/>
    <x v="36"/>
    <x v="36"/>
    <x v="0"/>
    <n v="1"/>
    <s v="65-74 years"/>
    <n v="1.8"/>
    <m/>
    <s v="*"/>
  </r>
  <r>
    <s v="Drug overdose death rates"/>
    <x v="5"/>
    <n v="5"/>
    <x v="1"/>
    <n v="2"/>
    <x v="5"/>
    <x v="5"/>
    <x v="36"/>
    <x v="36"/>
    <x v="1"/>
    <n v="2"/>
    <s v="65-74 years"/>
    <n v="1.8"/>
    <m/>
    <s v="*"/>
  </r>
  <r>
    <s v="Drug overdose death rates"/>
    <x v="5"/>
    <n v="5"/>
    <x v="1"/>
    <n v="2"/>
    <x v="5"/>
    <x v="5"/>
    <x v="36"/>
    <x v="36"/>
    <x v="2"/>
    <n v="3"/>
    <s v="65-74 years"/>
    <n v="1.8"/>
    <m/>
    <s v="*"/>
  </r>
  <r>
    <s v="Drug overdose death rates"/>
    <x v="5"/>
    <n v="5"/>
    <x v="1"/>
    <n v="2"/>
    <x v="5"/>
    <x v="5"/>
    <x v="36"/>
    <x v="36"/>
    <x v="3"/>
    <n v="4"/>
    <s v="65-74 years"/>
    <n v="1.8"/>
    <m/>
    <s v="*"/>
  </r>
  <r>
    <s v="Drug overdose death rates"/>
    <x v="5"/>
    <n v="5"/>
    <x v="1"/>
    <n v="2"/>
    <x v="5"/>
    <x v="5"/>
    <x v="36"/>
    <x v="36"/>
    <x v="4"/>
    <n v="5"/>
    <s v="65-74 years"/>
    <n v="1.8"/>
    <m/>
    <s v="*"/>
  </r>
  <r>
    <s v="Drug overdose death rates"/>
    <x v="5"/>
    <n v="5"/>
    <x v="1"/>
    <n v="2"/>
    <x v="5"/>
    <x v="5"/>
    <x v="36"/>
    <x v="36"/>
    <x v="5"/>
    <n v="6"/>
    <s v="65-74 years"/>
    <n v="1.8"/>
    <m/>
    <s v="*"/>
  </r>
  <r>
    <s v="Drug overdose death rates"/>
    <x v="5"/>
    <n v="5"/>
    <x v="1"/>
    <n v="2"/>
    <x v="5"/>
    <x v="5"/>
    <x v="36"/>
    <x v="36"/>
    <x v="6"/>
    <n v="7"/>
    <s v="65-74 years"/>
    <n v="1.8"/>
    <m/>
    <s v="*"/>
  </r>
  <r>
    <s v="Drug overdose death rates"/>
    <x v="5"/>
    <n v="5"/>
    <x v="1"/>
    <n v="2"/>
    <x v="5"/>
    <x v="5"/>
    <x v="36"/>
    <x v="36"/>
    <x v="7"/>
    <n v="8"/>
    <s v="65-74 years"/>
    <n v="1.8"/>
    <m/>
    <s v="*"/>
  </r>
  <r>
    <s v="Drug overdose death rates"/>
    <x v="5"/>
    <n v="5"/>
    <x v="1"/>
    <n v="2"/>
    <x v="5"/>
    <x v="5"/>
    <x v="36"/>
    <x v="36"/>
    <x v="8"/>
    <n v="9"/>
    <s v="65-74 years"/>
    <n v="1.8"/>
    <m/>
    <s v="*"/>
  </r>
  <r>
    <s v="Drug overdose death rates"/>
    <x v="5"/>
    <n v="5"/>
    <x v="1"/>
    <n v="2"/>
    <x v="5"/>
    <x v="5"/>
    <x v="36"/>
    <x v="36"/>
    <x v="9"/>
    <n v="10"/>
    <s v="65-74 years"/>
    <n v="1.8"/>
    <m/>
    <s v="*"/>
  </r>
  <r>
    <s v="Drug overdose death rates"/>
    <x v="5"/>
    <n v="5"/>
    <x v="1"/>
    <n v="2"/>
    <x v="5"/>
    <x v="5"/>
    <x v="36"/>
    <x v="36"/>
    <x v="10"/>
    <n v="11"/>
    <s v="65-74 years"/>
    <n v="1.8"/>
    <m/>
    <s v="*"/>
  </r>
  <r>
    <s v="Drug overdose death rates"/>
    <x v="5"/>
    <n v="5"/>
    <x v="1"/>
    <n v="2"/>
    <x v="5"/>
    <x v="5"/>
    <x v="36"/>
    <x v="36"/>
    <x v="11"/>
    <n v="12"/>
    <s v="65-74 years"/>
    <n v="1.8"/>
    <m/>
    <s v="*"/>
  </r>
  <r>
    <s v="Drug overdose death rates"/>
    <x v="5"/>
    <n v="5"/>
    <x v="1"/>
    <n v="2"/>
    <x v="5"/>
    <x v="5"/>
    <x v="36"/>
    <x v="36"/>
    <x v="12"/>
    <n v="13"/>
    <s v="65-74 years"/>
    <n v="1.8"/>
    <n v="0.3"/>
    <m/>
  </r>
  <r>
    <s v="Drug overdose death rates"/>
    <x v="5"/>
    <n v="5"/>
    <x v="1"/>
    <n v="2"/>
    <x v="5"/>
    <x v="5"/>
    <x v="36"/>
    <x v="36"/>
    <x v="13"/>
    <n v="14"/>
    <s v="65-74 years"/>
    <n v="1.8"/>
    <n v="0.3"/>
    <m/>
  </r>
  <r>
    <s v="Drug overdose death rates"/>
    <x v="5"/>
    <n v="5"/>
    <x v="1"/>
    <n v="2"/>
    <x v="5"/>
    <x v="5"/>
    <x v="36"/>
    <x v="36"/>
    <x v="14"/>
    <n v="15"/>
    <s v="65-74 years"/>
    <n v="1.8"/>
    <n v="0.5"/>
    <m/>
  </r>
  <r>
    <s v="Drug overdose death rates"/>
    <x v="5"/>
    <n v="5"/>
    <x v="1"/>
    <n v="2"/>
    <x v="5"/>
    <x v="5"/>
    <x v="36"/>
    <x v="36"/>
    <x v="15"/>
    <n v="16"/>
    <s v="65-74 years"/>
    <n v="1.8"/>
    <n v="0.9"/>
    <m/>
  </r>
  <r>
    <s v="Drug overdose death rates"/>
    <x v="5"/>
    <n v="5"/>
    <x v="1"/>
    <n v="2"/>
    <x v="5"/>
    <x v="5"/>
    <x v="36"/>
    <x v="36"/>
    <x v="16"/>
    <n v="17"/>
    <s v="65-74 years"/>
    <n v="1.8"/>
    <n v="1.1000000000000001"/>
    <m/>
  </r>
  <r>
    <s v="Drug overdose death rates"/>
    <x v="5"/>
    <n v="5"/>
    <x v="1"/>
    <n v="2"/>
    <x v="5"/>
    <x v="5"/>
    <x v="36"/>
    <x v="36"/>
    <x v="17"/>
    <n v="18"/>
    <s v="65-74 years"/>
    <n v="1.8"/>
    <n v="1.7"/>
    <m/>
  </r>
  <r>
    <s v="Drug overdose death rates"/>
    <x v="5"/>
    <n v="5"/>
    <x v="1"/>
    <n v="2"/>
    <x v="5"/>
    <x v="5"/>
    <x v="36"/>
    <x v="36"/>
    <x v="18"/>
    <n v="19"/>
    <s v="65-74 years"/>
    <n v="1.8"/>
    <n v="2.1"/>
    <m/>
  </r>
  <r>
    <s v="Drug overdose death rates"/>
    <x v="5"/>
    <n v="5"/>
    <x v="1"/>
    <n v="2"/>
    <x v="5"/>
    <x v="5"/>
    <x v="37"/>
    <x v="37"/>
    <x v="0"/>
    <n v="1"/>
    <s v="75-84 years"/>
    <n v="1.9"/>
    <m/>
    <s v="*"/>
  </r>
  <r>
    <s v="Drug overdose death rates"/>
    <x v="5"/>
    <n v="5"/>
    <x v="1"/>
    <n v="2"/>
    <x v="5"/>
    <x v="5"/>
    <x v="37"/>
    <x v="37"/>
    <x v="1"/>
    <n v="2"/>
    <s v="75-84 years"/>
    <n v="1.9"/>
    <m/>
    <s v="*"/>
  </r>
  <r>
    <s v="Drug overdose death rates"/>
    <x v="5"/>
    <n v="5"/>
    <x v="1"/>
    <n v="2"/>
    <x v="5"/>
    <x v="5"/>
    <x v="37"/>
    <x v="37"/>
    <x v="2"/>
    <n v="3"/>
    <s v="75-84 years"/>
    <n v="1.9"/>
    <m/>
    <s v="*"/>
  </r>
  <r>
    <s v="Drug overdose death rates"/>
    <x v="5"/>
    <n v="5"/>
    <x v="1"/>
    <n v="2"/>
    <x v="5"/>
    <x v="5"/>
    <x v="37"/>
    <x v="37"/>
    <x v="3"/>
    <n v="4"/>
    <s v="75-84 years"/>
    <n v="1.9"/>
    <m/>
    <s v="*"/>
  </r>
  <r>
    <s v="Drug overdose death rates"/>
    <x v="5"/>
    <n v="5"/>
    <x v="1"/>
    <n v="2"/>
    <x v="5"/>
    <x v="5"/>
    <x v="37"/>
    <x v="37"/>
    <x v="4"/>
    <n v="5"/>
    <s v="75-84 years"/>
    <n v="1.9"/>
    <m/>
    <s v="*"/>
  </r>
  <r>
    <s v="Drug overdose death rates"/>
    <x v="5"/>
    <n v="5"/>
    <x v="1"/>
    <n v="2"/>
    <x v="5"/>
    <x v="5"/>
    <x v="37"/>
    <x v="37"/>
    <x v="5"/>
    <n v="6"/>
    <s v="75-84 years"/>
    <n v="1.9"/>
    <m/>
    <s v="*"/>
  </r>
  <r>
    <s v="Drug overdose death rates"/>
    <x v="5"/>
    <n v="5"/>
    <x v="1"/>
    <n v="2"/>
    <x v="5"/>
    <x v="5"/>
    <x v="37"/>
    <x v="37"/>
    <x v="6"/>
    <n v="7"/>
    <s v="75-84 years"/>
    <n v="1.9"/>
    <m/>
    <s v="*"/>
  </r>
  <r>
    <s v="Drug overdose death rates"/>
    <x v="5"/>
    <n v="5"/>
    <x v="1"/>
    <n v="2"/>
    <x v="5"/>
    <x v="5"/>
    <x v="37"/>
    <x v="37"/>
    <x v="7"/>
    <n v="8"/>
    <s v="75-84 years"/>
    <n v="1.9"/>
    <m/>
    <s v="*"/>
  </r>
  <r>
    <s v="Drug overdose death rates"/>
    <x v="5"/>
    <n v="5"/>
    <x v="1"/>
    <n v="2"/>
    <x v="5"/>
    <x v="5"/>
    <x v="37"/>
    <x v="37"/>
    <x v="8"/>
    <n v="9"/>
    <s v="75-84 years"/>
    <n v="1.9"/>
    <m/>
    <s v="*"/>
  </r>
  <r>
    <s v="Drug overdose death rates"/>
    <x v="5"/>
    <n v="5"/>
    <x v="1"/>
    <n v="2"/>
    <x v="5"/>
    <x v="5"/>
    <x v="37"/>
    <x v="37"/>
    <x v="9"/>
    <n v="10"/>
    <s v="75-84 years"/>
    <n v="1.9"/>
    <m/>
    <s v="*"/>
  </r>
  <r>
    <s v="Drug overdose death rates"/>
    <x v="5"/>
    <n v="5"/>
    <x v="1"/>
    <n v="2"/>
    <x v="5"/>
    <x v="5"/>
    <x v="37"/>
    <x v="37"/>
    <x v="10"/>
    <n v="11"/>
    <s v="75-84 years"/>
    <n v="1.9"/>
    <m/>
    <s v="*"/>
  </r>
  <r>
    <s v="Drug overdose death rates"/>
    <x v="5"/>
    <n v="5"/>
    <x v="1"/>
    <n v="2"/>
    <x v="5"/>
    <x v="5"/>
    <x v="37"/>
    <x v="37"/>
    <x v="11"/>
    <n v="12"/>
    <s v="75-84 years"/>
    <n v="1.9"/>
    <m/>
    <s v="*"/>
  </r>
  <r>
    <s v="Drug overdose death rates"/>
    <x v="5"/>
    <n v="5"/>
    <x v="1"/>
    <n v="2"/>
    <x v="5"/>
    <x v="5"/>
    <x v="37"/>
    <x v="37"/>
    <x v="12"/>
    <n v="13"/>
    <s v="75-84 years"/>
    <n v="1.9"/>
    <m/>
    <s v="*"/>
  </r>
  <r>
    <s v="Drug overdose death rates"/>
    <x v="5"/>
    <n v="5"/>
    <x v="1"/>
    <n v="2"/>
    <x v="5"/>
    <x v="5"/>
    <x v="37"/>
    <x v="37"/>
    <x v="13"/>
    <n v="14"/>
    <s v="75-84 years"/>
    <n v="1.9"/>
    <m/>
    <s v="*"/>
  </r>
  <r>
    <s v="Drug overdose death rates"/>
    <x v="5"/>
    <n v="5"/>
    <x v="1"/>
    <n v="2"/>
    <x v="5"/>
    <x v="5"/>
    <x v="37"/>
    <x v="37"/>
    <x v="14"/>
    <n v="15"/>
    <s v="75-84 years"/>
    <n v="1.9"/>
    <m/>
    <s v="*"/>
  </r>
  <r>
    <s v="Drug overdose death rates"/>
    <x v="5"/>
    <n v="5"/>
    <x v="1"/>
    <n v="2"/>
    <x v="5"/>
    <x v="5"/>
    <x v="37"/>
    <x v="37"/>
    <x v="15"/>
    <n v="16"/>
    <s v="75-84 years"/>
    <n v="1.9"/>
    <m/>
    <s v="*"/>
  </r>
  <r>
    <s v="Drug overdose death rates"/>
    <x v="5"/>
    <n v="5"/>
    <x v="1"/>
    <n v="2"/>
    <x v="5"/>
    <x v="5"/>
    <x v="37"/>
    <x v="37"/>
    <x v="16"/>
    <n v="17"/>
    <s v="75-84 years"/>
    <n v="1.9"/>
    <m/>
    <s v="*"/>
  </r>
  <r>
    <s v="Drug overdose death rates"/>
    <x v="5"/>
    <n v="5"/>
    <x v="1"/>
    <n v="2"/>
    <x v="5"/>
    <x v="5"/>
    <x v="37"/>
    <x v="37"/>
    <x v="17"/>
    <n v="18"/>
    <s v="75-84 years"/>
    <n v="1.9"/>
    <m/>
    <s v="*"/>
  </r>
  <r>
    <s v="Drug overdose death rates"/>
    <x v="5"/>
    <n v="5"/>
    <x v="1"/>
    <n v="2"/>
    <x v="5"/>
    <x v="5"/>
    <x v="37"/>
    <x v="37"/>
    <x v="18"/>
    <n v="19"/>
    <s v="75-84 years"/>
    <n v="1.9"/>
    <m/>
    <s v="*"/>
  </r>
  <r>
    <s v="Drug overdose death rates"/>
    <x v="5"/>
    <n v="5"/>
    <x v="1"/>
    <n v="2"/>
    <x v="5"/>
    <x v="5"/>
    <x v="38"/>
    <x v="38"/>
    <x v="0"/>
    <n v="1"/>
    <s v="85 years and over"/>
    <n v="1.91"/>
    <m/>
    <s v="*"/>
  </r>
  <r>
    <s v="Drug overdose death rates"/>
    <x v="5"/>
    <n v="5"/>
    <x v="1"/>
    <n v="2"/>
    <x v="5"/>
    <x v="5"/>
    <x v="38"/>
    <x v="38"/>
    <x v="1"/>
    <n v="2"/>
    <s v="85 years and over"/>
    <n v="1.91"/>
    <m/>
    <s v="*"/>
  </r>
  <r>
    <s v="Drug overdose death rates"/>
    <x v="5"/>
    <n v="5"/>
    <x v="1"/>
    <n v="2"/>
    <x v="5"/>
    <x v="5"/>
    <x v="38"/>
    <x v="38"/>
    <x v="2"/>
    <n v="3"/>
    <s v="85 years and over"/>
    <n v="1.91"/>
    <m/>
    <s v="*"/>
  </r>
  <r>
    <s v="Drug overdose death rates"/>
    <x v="5"/>
    <n v="5"/>
    <x v="1"/>
    <n v="2"/>
    <x v="5"/>
    <x v="5"/>
    <x v="38"/>
    <x v="38"/>
    <x v="3"/>
    <n v="4"/>
    <s v="85 years and over"/>
    <n v="1.91"/>
    <m/>
    <s v="*"/>
  </r>
  <r>
    <s v="Drug overdose death rates"/>
    <x v="5"/>
    <n v="5"/>
    <x v="1"/>
    <n v="2"/>
    <x v="5"/>
    <x v="5"/>
    <x v="38"/>
    <x v="38"/>
    <x v="4"/>
    <n v="5"/>
    <s v="85 years and over"/>
    <n v="1.91"/>
    <m/>
    <s v="*"/>
  </r>
  <r>
    <s v="Drug overdose death rates"/>
    <x v="5"/>
    <n v="5"/>
    <x v="1"/>
    <n v="2"/>
    <x v="5"/>
    <x v="5"/>
    <x v="38"/>
    <x v="38"/>
    <x v="5"/>
    <n v="6"/>
    <s v="85 years and over"/>
    <n v="1.91"/>
    <m/>
    <s v="*"/>
  </r>
  <r>
    <s v="Drug overdose death rates"/>
    <x v="5"/>
    <n v="5"/>
    <x v="1"/>
    <n v="2"/>
    <x v="5"/>
    <x v="5"/>
    <x v="38"/>
    <x v="38"/>
    <x v="6"/>
    <n v="7"/>
    <s v="85 years and over"/>
    <n v="1.91"/>
    <m/>
    <s v="*"/>
  </r>
  <r>
    <s v="Drug overdose death rates"/>
    <x v="5"/>
    <n v="5"/>
    <x v="1"/>
    <n v="2"/>
    <x v="5"/>
    <x v="5"/>
    <x v="38"/>
    <x v="38"/>
    <x v="7"/>
    <n v="8"/>
    <s v="85 years and over"/>
    <n v="1.91"/>
    <m/>
    <s v="*"/>
  </r>
  <r>
    <s v="Drug overdose death rates"/>
    <x v="5"/>
    <n v="5"/>
    <x v="1"/>
    <n v="2"/>
    <x v="5"/>
    <x v="5"/>
    <x v="38"/>
    <x v="38"/>
    <x v="8"/>
    <n v="9"/>
    <s v="85 years and over"/>
    <n v="1.91"/>
    <m/>
    <s v="*"/>
  </r>
  <r>
    <s v="Drug overdose death rates"/>
    <x v="5"/>
    <n v="5"/>
    <x v="1"/>
    <n v="2"/>
    <x v="5"/>
    <x v="5"/>
    <x v="38"/>
    <x v="38"/>
    <x v="9"/>
    <n v="10"/>
    <s v="85 years and over"/>
    <n v="1.91"/>
    <m/>
    <s v="*"/>
  </r>
  <r>
    <s v="Drug overdose death rates"/>
    <x v="5"/>
    <n v="5"/>
    <x v="1"/>
    <n v="2"/>
    <x v="5"/>
    <x v="5"/>
    <x v="38"/>
    <x v="38"/>
    <x v="10"/>
    <n v="11"/>
    <s v="85 years and over"/>
    <n v="1.91"/>
    <m/>
    <s v="*"/>
  </r>
  <r>
    <s v="Drug overdose death rates"/>
    <x v="5"/>
    <n v="5"/>
    <x v="1"/>
    <n v="2"/>
    <x v="5"/>
    <x v="5"/>
    <x v="38"/>
    <x v="38"/>
    <x v="11"/>
    <n v="12"/>
    <s v="85 years and over"/>
    <n v="1.91"/>
    <m/>
    <s v="*"/>
  </r>
  <r>
    <s v="Drug overdose death rates"/>
    <x v="5"/>
    <n v="5"/>
    <x v="1"/>
    <n v="2"/>
    <x v="5"/>
    <x v="5"/>
    <x v="38"/>
    <x v="38"/>
    <x v="12"/>
    <n v="13"/>
    <s v="85 years and over"/>
    <n v="1.91"/>
    <m/>
    <s v="*"/>
  </r>
  <r>
    <s v="Drug overdose death rates"/>
    <x v="5"/>
    <n v="5"/>
    <x v="1"/>
    <n v="2"/>
    <x v="5"/>
    <x v="5"/>
    <x v="38"/>
    <x v="38"/>
    <x v="13"/>
    <n v="14"/>
    <s v="85 years and over"/>
    <n v="1.91"/>
    <m/>
    <s v="*"/>
  </r>
  <r>
    <s v="Drug overdose death rates"/>
    <x v="5"/>
    <n v="5"/>
    <x v="1"/>
    <n v="2"/>
    <x v="5"/>
    <x v="5"/>
    <x v="38"/>
    <x v="38"/>
    <x v="14"/>
    <n v="15"/>
    <s v="85 years and over"/>
    <n v="1.91"/>
    <m/>
    <s v="*"/>
  </r>
  <r>
    <s v="Drug overdose death rates"/>
    <x v="5"/>
    <n v="5"/>
    <x v="1"/>
    <n v="2"/>
    <x v="5"/>
    <x v="5"/>
    <x v="38"/>
    <x v="38"/>
    <x v="15"/>
    <n v="16"/>
    <s v="85 years and over"/>
    <n v="1.91"/>
    <m/>
    <s v="*"/>
  </r>
  <r>
    <s v="Drug overdose death rates"/>
    <x v="5"/>
    <n v="5"/>
    <x v="1"/>
    <n v="2"/>
    <x v="5"/>
    <x v="5"/>
    <x v="38"/>
    <x v="38"/>
    <x v="16"/>
    <n v="17"/>
    <s v="85 years and over"/>
    <n v="1.91"/>
    <m/>
    <s v="*"/>
  </r>
  <r>
    <s v="Drug overdose death rates"/>
    <x v="5"/>
    <n v="5"/>
    <x v="1"/>
    <n v="2"/>
    <x v="5"/>
    <x v="5"/>
    <x v="38"/>
    <x v="38"/>
    <x v="17"/>
    <n v="18"/>
    <s v="85 years and over"/>
    <n v="1.91"/>
    <m/>
    <s v="*"/>
  </r>
  <r>
    <s v="Drug overdose death rates"/>
    <x v="5"/>
    <n v="5"/>
    <x v="1"/>
    <n v="2"/>
    <x v="5"/>
    <x v="5"/>
    <x v="38"/>
    <x v="38"/>
    <x v="18"/>
    <n v="19"/>
    <s v="85 years and over"/>
    <n v="1.91"/>
    <m/>
    <s v="*"/>
  </r>
  <r>
    <s v="Drug overdose death rates"/>
    <x v="5"/>
    <n v="5"/>
    <x v="1"/>
    <n v="2"/>
    <x v="5"/>
    <x v="5"/>
    <x v="39"/>
    <x v="39"/>
    <x v="0"/>
    <n v="1"/>
    <s v="Under 15 years"/>
    <n v="1.2"/>
    <m/>
    <s v="*"/>
  </r>
  <r>
    <s v="Drug overdose death rates"/>
    <x v="5"/>
    <n v="5"/>
    <x v="1"/>
    <n v="2"/>
    <x v="5"/>
    <x v="5"/>
    <x v="39"/>
    <x v="39"/>
    <x v="1"/>
    <n v="2"/>
    <s v="Under 15 years"/>
    <n v="1.2"/>
    <m/>
    <s v="*"/>
  </r>
  <r>
    <s v="Drug overdose death rates"/>
    <x v="5"/>
    <n v="5"/>
    <x v="1"/>
    <n v="2"/>
    <x v="5"/>
    <x v="5"/>
    <x v="39"/>
    <x v="39"/>
    <x v="2"/>
    <n v="3"/>
    <s v="Under 15 years"/>
    <n v="1.2"/>
    <m/>
    <s v="*"/>
  </r>
  <r>
    <s v="Drug overdose death rates"/>
    <x v="5"/>
    <n v="5"/>
    <x v="1"/>
    <n v="2"/>
    <x v="5"/>
    <x v="5"/>
    <x v="39"/>
    <x v="39"/>
    <x v="3"/>
    <n v="4"/>
    <s v="Under 15 years"/>
    <n v="1.2"/>
    <m/>
    <s v="*"/>
  </r>
  <r>
    <s v="Drug overdose death rates"/>
    <x v="5"/>
    <n v="5"/>
    <x v="1"/>
    <n v="2"/>
    <x v="5"/>
    <x v="5"/>
    <x v="39"/>
    <x v="39"/>
    <x v="4"/>
    <n v="5"/>
    <s v="Under 15 years"/>
    <n v="1.2"/>
    <m/>
    <s v="*"/>
  </r>
  <r>
    <s v="Drug overdose death rates"/>
    <x v="5"/>
    <n v="5"/>
    <x v="1"/>
    <n v="2"/>
    <x v="5"/>
    <x v="5"/>
    <x v="39"/>
    <x v="39"/>
    <x v="5"/>
    <n v="6"/>
    <s v="Under 15 years"/>
    <n v="1.2"/>
    <m/>
    <s v="*"/>
  </r>
  <r>
    <s v="Drug overdose death rates"/>
    <x v="5"/>
    <n v="5"/>
    <x v="1"/>
    <n v="2"/>
    <x v="5"/>
    <x v="5"/>
    <x v="39"/>
    <x v="39"/>
    <x v="6"/>
    <n v="7"/>
    <s v="Under 15 years"/>
    <n v="1.2"/>
    <m/>
    <s v="*"/>
  </r>
  <r>
    <s v="Drug overdose death rates"/>
    <x v="5"/>
    <n v="5"/>
    <x v="1"/>
    <n v="2"/>
    <x v="5"/>
    <x v="5"/>
    <x v="39"/>
    <x v="39"/>
    <x v="7"/>
    <n v="8"/>
    <s v="Under 15 years"/>
    <n v="1.2"/>
    <m/>
    <s v="*"/>
  </r>
  <r>
    <s v="Drug overdose death rates"/>
    <x v="5"/>
    <n v="5"/>
    <x v="1"/>
    <n v="2"/>
    <x v="5"/>
    <x v="5"/>
    <x v="39"/>
    <x v="39"/>
    <x v="8"/>
    <n v="9"/>
    <s v="Under 15 years"/>
    <n v="1.2"/>
    <m/>
    <s v="*"/>
  </r>
  <r>
    <s v="Drug overdose death rates"/>
    <x v="5"/>
    <n v="5"/>
    <x v="1"/>
    <n v="2"/>
    <x v="5"/>
    <x v="5"/>
    <x v="39"/>
    <x v="39"/>
    <x v="9"/>
    <n v="10"/>
    <s v="Under 15 years"/>
    <n v="1.2"/>
    <m/>
    <s v="*"/>
  </r>
  <r>
    <s v="Drug overdose death rates"/>
    <x v="5"/>
    <n v="5"/>
    <x v="1"/>
    <n v="2"/>
    <x v="5"/>
    <x v="5"/>
    <x v="39"/>
    <x v="39"/>
    <x v="10"/>
    <n v="11"/>
    <s v="Under 15 years"/>
    <n v="1.2"/>
    <m/>
    <s v="*"/>
  </r>
  <r>
    <s v="Drug overdose death rates"/>
    <x v="5"/>
    <n v="5"/>
    <x v="1"/>
    <n v="2"/>
    <x v="5"/>
    <x v="5"/>
    <x v="39"/>
    <x v="39"/>
    <x v="11"/>
    <n v="12"/>
    <s v="Under 15 years"/>
    <n v="1.2"/>
    <m/>
    <s v="*"/>
  </r>
  <r>
    <s v="Drug overdose death rates"/>
    <x v="5"/>
    <n v="5"/>
    <x v="1"/>
    <n v="2"/>
    <x v="5"/>
    <x v="5"/>
    <x v="39"/>
    <x v="39"/>
    <x v="12"/>
    <n v="13"/>
    <s v="Under 15 years"/>
    <n v="1.2"/>
    <m/>
    <s v="*"/>
  </r>
  <r>
    <s v="Drug overdose death rates"/>
    <x v="5"/>
    <n v="5"/>
    <x v="1"/>
    <n v="2"/>
    <x v="5"/>
    <x v="5"/>
    <x v="39"/>
    <x v="39"/>
    <x v="13"/>
    <n v="14"/>
    <s v="Under 15 years"/>
    <n v="1.2"/>
    <m/>
    <s v="*"/>
  </r>
  <r>
    <s v="Drug overdose death rates"/>
    <x v="5"/>
    <n v="5"/>
    <x v="1"/>
    <n v="2"/>
    <x v="5"/>
    <x v="5"/>
    <x v="39"/>
    <x v="39"/>
    <x v="14"/>
    <n v="15"/>
    <s v="Under 15 years"/>
    <n v="1.2"/>
    <m/>
    <s v="*"/>
  </r>
  <r>
    <s v="Drug overdose death rates"/>
    <x v="5"/>
    <n v="5"/>
    <x v="1"/>
    <n v="2"/>
    <x v="5"/>
    <x v="5"/>
    <x v="39"/>
    <x v="39"/>
    <x v="15"/>
    <n v="16"/>
    <s v="Under 15 years"/>
    <n v="1.2"/>
    <m/>
    <s v="*"/>
  </r>
  <r>
    <s v="Drug overdose death rates"/>
    <x v="5"/>
    <n v="5"/>
    <x v="1"/>
    <n v="2"/>
    <x v="5"/>
    <x v="5"/>
    <x v="39"/>
    <x v="39"/>
    <x v="16"/>
    <n v="17"/>
    <s v="Under 15 years"/>
    <n v="1.2"/>
    <m/>
    <s v="*"/>
  </r>
  <r>
    <s v="Drug overdose death rates"/>
    <x v="5"/>
    <n v="5"/>
    <x v="1"/>
    <n v="2"/>
    <x v="5"/>
    <x v="5"/>
    <x v="39"/>
    <x v="39"/>
    <x v="17"/>
    <n v="18"/>
    <s v="Under 15 years"/>
    <n v="1.2"/>
    <m/>
    <s v="*"/>
  </r>
  <r>
    <s v="Drug overdose death rates"/>
    <x v="5"/>
    <n v="5"/>
    <x v="1"/>
    <n v="2"/>
    <x v="5"/>
    <x v="5"/>
    <x v="39"/>
    <x v="39"/>
    <x v="18"/>
    <n v="19"/>
    <s v="Under 15 years"/>
    <n v="1.2"/>
    <m/>
    <s v="*"/>
  </r>
  <r>
    <s v="Drug overdose death rates"/>
    <x v="5"/>
    <n v="5"/>
    <x v="1"/>
    <n v="2"/>
    <x v="5"/>
    <x v="5"/>
    <x v="40"/>
    <x v="40"/>
    <x v="0"/>
    <n v="1"/>
    <s v="15-24 years"/>
    <n v="1.3"/>
    <n v="0.2"/>
    <m/>
  </r>
  <r>
    <s v="Drug overdose death rates"/>
    <x v="5"/>
    <n v="5"/>
    <x v="1"/>
    <n v="2"/>
    <x v="5"/>
    <x v="5"/>
    <x v="40"/>
    <x v="40"/>
    <x v="1"/>
    <n v="2"/>
    <s v="15-24 years"/>
    <n v="1.3"/>
    <n v="0.2"/>
    <m/>
  </r>
  <r>
    <s v="Drug overdose death rates"/>
    <x v="5"/>
    <n v="5"/>
    <x v="1"/>
    <n v="2"/>
    <x v="5"/>
    <x v="5"/>
    <x v="40"/>
    <x v="40"/>
    <x v="2"/>
    <n v="3"/>
    <s v="15-24 years"/>
    <n v="1.3"/>
    <n v="0.2"/>
    <m/>
  </r>
  <r>
    <s v="Drug overdose death rates"/>
    <x v="5"/>
    <n v="5"/>
    <x v="1"/>
    <n v="2"/>
    <x v="5"/>
    <x v="5"/>
    <x v="40"/>
    <x v="40"/>
    <x v="3"/>
    <n v="4"/>
    <s v="15-24 years"/>
    <n v="1.3"/>
    <n v="0.3"/>
    <m/>
  </r>
  <r>
    <s v="Drug overdose death rates"/>
    <x v="5"/>
    <n v="5"/>
    <x v="1"/>
    <n v="2"/>
    <x v="5"/>
    <x v="5"/>
    <x v="40"/>
    <x v="40"/>
    <x v="4"/>
    <n v="5"/>
    <s v="15-24 years"/>
    <n v="1.3"/>
    <n v="0.3"/>
    <m/>
  </r>
  <r>
    <s v="Drug overdose death rates"/>
    <x v="5"/>
    <n v="5"/>
    <x v="1"/>
    <n v="2"/>
    <x v="5"/>
    <x v="5"/>
    <x v="40"/>
    <x v="40"/>
    <x v="5"/>
    <n v="6"/>
    <s v="15-24 years"/>
    <n v="1.3"/>
    <n v="0.3"/>
    <m/>
  </r>
  <r>
    <s v="Drug overdose death rates"/>
    <x v="5"/>
    <n v="5"/>
    <x v="1"/>
    <n v="2"/>
    <x v="5"/>
    <x v="5"/>
    <x v="40"/>
    <x v="40"/>
    <x v="6"/>
    <n v="7"/>
    <s v="15-24 years"/>
    <n v="1.3"/>
    <n v="0.3"/>
    <m/>
  </r>
  <r>
    <s v="Drug overdose death rates"/>
    <x v="5"/>
    <n v="5"/>
    <x v="1"/>
    <n v="2"/>
    <x v="5"/>
    <x v="5"/>
    <x v="40"/>
    <x v="40"/>
    <x v="7"/>
    <n v="8"/>
    <s v="15-24 years"/>
    <n v="1.3"/>
    <n v="0.3"/>
    <m/>
  </r>
  <r>
    <s v="Drug overdose death rates"/>
    <x v="5"/>
    <n v="5"/>
    <x v="1"/>
    <n v="2"/>
    <x v="5"/>
    <x v="5"/>
    <x v="40"/>
    <x v="40"/>
    <x v="8"/>
    <n v="9"/>
    <s v="15-24 years"/>
    <n v="1.3"/>
    <n v="0.3"/>
    <m/>
  </r>
  <r>
    <s v="Drug overdose death rates"/>
    <x v="5"/>
    <n v="5"/>
    <x v="1"/>
    <n v="2"/>
    <x v="5"/>
    <x v="5"/>
    <x v="40"/>
    <x v="40"/>
    <x v="9"/>
    <n v="10"/>
    <s v="15-24 years"/>
    <n v="1.3"/>
    <n v="0.5"/>
    <m/>
  </r>
  <r>
    <s v="Drug overdose death rates"/>
    <x v="5"/>
    <n v="5"/>
    <x v="1"/>
    <n v="2"/>
    <x v="5"/>
    <x v="5"/>
    <x v="40"/>
    <x v="40"/>
    <x v="10"/>
    <n v="11"/>
    <s v="15-24 years"/>
    <n v="1.3"/>
    <n v="0.5"/>
    <m/>
  </r>
  <r>
    <s v="Drug overdose death rates"/>
    <x v="5"/>
    <n v="5"/>
    <x v="1"/>
    <n v="2"/>
    <x v="5"/>
    <x v="5"/>
    <x v="40"/>
    <x v="40"/>
    <x v="11"/>
    <n v="12"/>
    <s v="15-24 years"/>
    <n v="1.3"/>
    <n v="0.6"/>
    <m/>
  </r>
  <r>
    <s v="Drug overdose death rates"/>
    <x v="5"/>
    <n v="5"/>
    <x v="1"/>
    <n v="2"/>
    <x v="5"/>
    <x v="5"/>
    <x v="40"/>
    <x v="40"/>
    <x v="12"/>
    <n v="13"/>
    <s v="15-24 years"/>
    <n v="1.3"/>
    <n v="0.9"/>
    <m/>
  </r>
  <r>
    <s v="Drug overdose death rates"/>
    <x v="5"/>
    <n v="5"/>
    <x v="1"/>
    <n v="2"/>
    <x v="5"/>
    <x v="5"/>
    <x v="40"/>
    <x v="40"/>
    <x v="13"/>
    <n v="14"/>
    <s v="15-24 years"/>
    <n v="1.3"/>
    <n v="1.1000000000000001"/>
    <m/>
  </r>
  <r>
    <s v="Drug overdose death rates"/>
    <x v="5"/>
    <n v="5"/>
    <x v="1"/>
    <n v="2"/>
    <x v="5"/>
    <x v="5"/>
    <x v="40"/>
    <x v="40"/>
    <x v="14"/>
    <n v="15"/>
    <s v="15-24 years"/>
    <n v="1.3"/>
    <n v="1.5"/>
    <m/>
  </r>
  <r>
    <s v="Drug overdose death rates"/>
    <x v="5"/>
    <n v="5"/>
    <x v="1"/>
    <n v="2"/>
    <x v="5"/>
    <x v="5"/>
    <x v="40"/>
    <x v="40"/>
    <x v="15"/>
    <n v="16"/>
    <s v="15-24 years"/>
    <n v="1.3"/>
    <n v="1.7"/>
    <m/>
  </r>
  <r>
    <s v="Drug overdose death rates"/>
    <x v="5"/>
    <n v="5"/>
    <x v="1"/>
    <n v="2"/>
    <x v="5"/>
    <x v="5"/>
    <x v="40"/>
    <x v="40"/>
    <x v="16"/>
    <n v="17"/>
    <s v="15-24 years"/>
    <n v="1.3"/>
    <n v="2.2000000000000002"/>
    <m/>
  </r>
  <r>
    <s v="Drug overdose death rates"/>
    <x v="5"/>
    <n v="5"/>
    <x v="1"/>
    <n v="2"/>
    <x v="5"/>
    <x v="5"/>
    <x v="40"/>
    <x v="40"/>
    <x v="17"/>
    <n v="18"/>
    <s v="15-24 years"/>
    <n v="1.3"/>
    <n v="2.1"/>
    <m/>
  </r>
  <r>
    <s v="Drug overdose death rates"/>
    <x v="5"/>
    <n v="5"/>
    <x v="1"/>
    <n v="2"/>
    <x v="5"/>
    <x v="5"/>
    <x v="40"/>
    <x v="40"/>
    <x v="18"/>
    <n v="19"/>
    <s v="15-24 years"/>
    <n v="1.3"/>
    <n v="2"/>
    <m/>
  </r>
  <r>
    <s v="Drug overdose death rates"/>
    <x v="5"/>
    <n v="5"/>
    <x v="1"/>
    <n v="2"/>
    <x v="5"/>
    <x v="5"/>
    <x v="41"/>
    <x v="41"/>
    <x v="0"/>
    <n v="1"/>
    <s v="25-34 years"/>
    <n v="1.4"/>
    <n v="0.3"/>
    <m/>
  </r>
  <r>
    <s v="Drug overdose death rates"/>
    <x v="5"/>
    <n v="5"/>
    <x v="1"/>
    <n v="2"/>
    <x v="5"/>
    <x v="5"/>
    <x v="41"/>
    <x v="41"/>
    <x v="1"/>
    <n v="2"/>
    <s v="25-34 years"/>
    <n v="1.4"/>
    <n v="0.4"/>
    <m/>
  </r>
  <r>
    <s v="Drug overdose death rates"/>
    <x v="5"/>
    <n v="5"/>
    <x v="1"/>
    <n v="2"/>
    <x v="5"/>
    <x v="5"/>
    <x v="41"/>
    <x v="41"/>
    <x v="2"/>
    <n v="3"/>
    <s v="25-34 years"/>
    <n v="1.4"/>
    <n v="0.3"/>
    <m/>
  </r>
  <r>
    <s v="Drug overdose death rates"/>
    <x v="5"/>
    <n v="5"/>
    <x v="1"/>
    <n v="2"/>
    <x v="5"/>
    <x v="5"/>
    <x v="41"/>
    <x v="41"/>
    <x v="3"/>
    <n v="4"/>
    <s v="25-34 years"/>
    <n v="1.4"/>
    <n v="0.4"/>
    <m/>
  </r>
  <r>
    <s v="Drug overdose death rates"/>
    <x v="5"/>
    <n v="5"/>
    <x v="1"/>
    <n v="2"/>
    <x v="5"/>
    <x v="5"/>
    <x v="41"/>
    <x v="41"/>
    <x v="4"/>
    <n v="5"/>
    <s v="25-34 years"/>
    <n v="1.4"/>
    <n v="0.3"/>
    <m/>
  </r>
  <r>
    <s v="Drug overdose death rates"/>
    <x v="5"/>
    <n v="5"/>
    <x v="1"/>
    <n v="2"/>
    <x v="5"/>
    <x v="5"/>
    <x v="41"/>
    <x v="41"/>
    <x v="5"/>
    <n v="6"/>
    <s v="25-34 years"/>
    <n v="1.4"/>
    <n v="0.4"/>
    <m/>
  </r>
  <r>
    <s v="Drug overdose death rates"/>
    <x v="5"/>
    <n v="5"/>
    <x v="1"/>
    <n v="2"/>
    <x v="5"/>
    <x v="5"/>
    <x v="41"/>
    <x v="41"/>
    <x v="6"/>
    <n v="7"/>
    <s v="25-34 years"/>
    <n v="1.4"/>
    <n v="0.5"/>
    <m/>
  </r>
  <r>
    <s v="Drug overdose death rates"/>
    <x v="5"/>
    <n v="5"/>
    <x v="1"/>
    <n v="2"/>
    <x v="5"/>
    <x v="5"/>
    <x v="41"/>
    <x v="41"/>
    <x v="7"/>
    <n v="8"/>
    <s v="25-34 years"/>
    <n v="1.4"/>
    <n v="0.4"/>
    <m/>
  </r>
  <r>
    <s v="Drug overdose death rates"/>
    <x v="5"/>
    <n v="5"/>
    <x v="1"/>
    <n v="2"/>
    <x v="5"/>
    <x v="5"/>
    <x v="41"/>
    <x v="41"/>
    <x v="8"/>
    <n v="9"/>
    <s v="25-34 years"/>
    <n v="1.4"/>
    <n v="0.5"/>
    <m/>
  </r>
  <r>
    <s v="Drug overdose death rates"/>
    <x v="5"/>
    <n v="5"/>
    <x v="1"/>
    <n v="2"/>
    <x v="5"/>
    <x v="5"/>
    <x v="41"/>
    <x v="41"/>
    <x v="9"/>
    <n v="10"/>
    <s v="25-34 years"/>
    <n v="1.4"/>
    <n v="0.6"/>
    <m/>
  </r>
  <r>
    <s v="Drug overdose death rates"/>
    <x v="5"/>
    <n v="5"/>
    <x v="1"/>
    <n v="2"/>
    <x v="5"/>
    <x v="5"/>
    <x v="41"/>
    <x v="41"/>
    <x v="10"/>
    <n v="11"/>
    <s v="25-34 years"/>
    <n v="1.4"/>
    <n v="0.7"/>
    <m/>
  </r>
  <r>
    <s v="Drug overdose death rates"/>
    <x v="5"/>
    <n v="5"/>
    <x v="1"/>
    <n v="2"/>
    <x v="5"/>
    <x v="5"/>
    <x v="41"/>
    <x v="41"/>
    <x v="11"/>
    <n v="12"/>
    <s v="25-34 years"/>
    <n v="1.4"/>
    <n v="0.9"/>
    <m/>
  </r>
  <r>
    <s v="Drug overdose death rates"/>
    <x v="5"/>
    <n v="5"/>
    <x v="1"/>
    <n v="2"/>
    <x v="5"/>
    <x v="5"/>
    <x v="41"/>
    <x v="41"/>
    <x v="12"/>
    <n v="13"/>
    <s v="25-34 years"/>
    <n v="1.4"/>
    <n v="1.4"/>
    <m/>
  </r>
  <r>
    <s v="Drug overdose death rates"/>
    <x v="5"/>
    <n v="5"/>
    <x v="1"/>
    <n v="2"/>
    <x v="5"/>
    <x v="5"/>
    <x v="41"/>
    <x v="41"/>
    <x v="13"/>
    <n v="14"/>
    <s v="25-34 years"/>
    <n v="1.4"/>
    <n v="2"/>
    <m/>
  </r>
  <r>
    <s v="Drug overdose death rates"/>
    <x v="5"/>
    <n v="5"/>
    <x v="1"/>
    <n v="2"/>
    <x v="5"/>
    <x v="5"/>
    <x v="41"/>
    <x v="41"/>
    <x v="14"/>
    <n v="15"/>
    <s v="25-34 years"/>
    <n v="1.4"/>
    <n v="2.6"/>
    <m/>
  </r>
  <r>
    <s v="Drug overdose death rates"/>
    <x v="5"/>
    <n v="5"/>
    <x v="1"/>
    <n v="2"/>
    <x v="5"/>
    <x v="5"/>
    <x v="41"/>
    <x v="41"/>
    <x v="15"/>
    <n v="16"/>
    <s v="25-34 years"/>
    <n v="1.4"/>
    <n v="3.7"/>
    <m/>
  </r>
  <r>
    <s v="Drug overdose death rates"/>
    <x v="5"/>
    <n v="5"/>
    <x v="1"/>
    <n v="2"/>
    <x v="5"/>
    <x v="5"/>
    <x v="41"/>
    <x v="41"/>
    <x v="16"/>
    <n v="17"/>
    <s v="25-34 years"/>
    <n v="1.4"/>
    <n v="4.5999999999999996"/>
    <m/>
  </r>
  <r>
    <s v="Drug overdose death rates"/>
    <x v="5"/>
    <n v="5"/>
    <x v="1"/>
    <n v="2"/>
    <x v="5"/>
    <x v="5"/>
    <x v="41"/>
    <x v="41"/>
    <x v="17"/>
    <n v="18"/>
    <s v="25-34 years"/>
    <n v="1.4"/>
    <n v="5.4"/>
    <m/>
  </r>
  <r>
    <s v="Drug overdose death rates"/>
    <x v="5"/>
    <n v="5"/>
    <x v="1"/>
    <n v="2"/>
    <x v="5"/>
    <x v="5"/>
    <x v="41"/>
    <x v="41"/>
    <x v="18"/>
    <n v="19"/>
    <s v="25-34 years"/>
    <n v="1.4"/>
    <n v="5.4"/>
    <m/>
  </r>
  <r>
    <s v="Drug overdose death rates"/>
    <x v="5"/>
    <n v="5"/>
    <x v="1"/>
    <n v="2"/>
    <x v="5"/>
    <x v="5"/>
    <x v="42"/>
    <x v="42"/>
    <x v="0"/>
    <n v="1"/>
    <s v="35-44 years"/>
    <n v="1.5"/>
    <n v="0.6"/>
    <m/>
  </r>
  <r>
    <s v="Drug overdose death rates"/>
    <x v="5"/>
    <n v="5"/>
    <x v="1"/>
    <n v="2"/>
    <x v="5"/>
    <x v="5"/>
    <x v="42"/>
    <x v="42"/>
    <x v="1"/>
    <n v="2"/>
    <s v="35-44 years"/>
    <n v="1.5"/>
    <n v="0.5"/>
    <m/>
  </r>
  <r>
    <s v="Drug overdose death rates"/>
    <x v="5"/>
    <n v="5"/>
    <x v="1"/>
    <n v="2"/>
    <x v="5"/>
    <x v="5"/>
    <x v="42"/>
    <x v="42"/>
    <x v="2"/>
    <n v="3"/>
    <s v="35-44 years"/>
    <n v="1.5"/>
    <n v="0.6"/>
    <m/>
  </r>
  <r>
    <s v="Drug overdose death rates"/>
    <x v="5"/>
    <n v="5"/>
    <x v="1"/>
    <n v="2"/>
    <x v="5"/>
    <x v="5"/>
    <x v="42"/>
    <x v="42"/>
    <x v="3"/>
    <n v="4"/>
    <s v="35-44 years"/>
    <n v="1.5"/>
    <n v="0.6"/>
    <m/>
  </r>
  <r>
    <s v="Drug overdose death rates"/>
    <x v="5"/>
    <n v="5"/>
    <x v="1"/>
    <n v="2"/>
    <x v="5"/>
    <x v="5"/>
    <x v="42"/>
    <x v="42"/>
    <x v="4"/>
    <n v="5"/>
    <s v="35-44 years"/>
    <n v="1.5"/>
    <n v="0.5"/>
    <m/>
  </r>
  <r>
    <s v="Drug overdose death rates"/>
    <x v="5"/>
    <n v="5"/>
    <x v="1"/>
    <n v="2"/>
    <x v="5"/>
    <x v="5"/>
    <x v="42"/>
    <x v="42"/>
    <x v="5"/>
    <n v="6"/>
    <s v="35-44 years"/>
    <n v="1.5"/>
    <n v="0.5"/>
    <m/>
  </r>
  <r>
    <s v="Drug overdose death rates"/>
    <x v="5"/>
    <n v="5"/>
    <x v="1"/>
    <n v="2"/>
    <x v="5"/>
    <x v="5"/>
    <x v="42"/>
    <x v="42"/>
    <x v="6"/>
    <n v="7"/>
    <s v="35-44 years"/>
    <n v="1.5"/>
    <n v="0.5"/>
    <m/>
  </r>
  <r>
    <s v="Drug overdose death rates"/>
    <x v="5"/>
    <n v="5"/>
    <x v="1"/>
    <n v="2"/>
    <x v="5"/>
    <x v="5"/>
    <x v="42"/>
    <x v="42"/>
    <x v="7"/>
    <n v="8"/>
    <s v="35-44 years"/>
    <n v="1.5"/>
    <n v="0.4"/>
    <m/>
  </r>
  <r>
    <s v="Drug overdose death rates"/>
    <x v="5"/>
    <n v="5"/>
    <x v="1"/>
    <n v="2"/>
    <x v="5"/>
    <x v="5"/>
    <x v="42"/>
    <x v="42"/>
    <x v="8"/>
    <n v="9"/>
    <s v="35-44 years"/>
    <n v="1.5"/>
    <n v="0.4"/>
    <m/>
  </r>
  <r>
    <s v="Drug overdose death rates"/>
    <x v="5"/>
    <n v="5"/>
    <x v="1"/>
    <n v="2"/>
    <x v="5"/>
    <x v="5"/>
    <x v="42"/>
    <x v="42"/>
    <x v="9"/>
    <n v="10"/>
    <s v="35-44 years"/>
    <n v="1.5"/>
    <n v="0.7"/>
    <m/>
  </r>
  <r>
    <s v="Drug overdose death rates"/>
    <x v="5"/>
    <n v="5"/>
    <x v="1"/>
    <n v="2"/>
    <x v="5"/>
    <x v="5"/>
    <x v="42"/>
    <x v="42"/>
    <x v="10"/>
    <n v="11"/>
    <s v="35-44 years"/>
    <n v="1.5"/>
    <n v="0.6"/>
    <m/>
  </r>
  <r>
    <s v="Drug overdose death rates"/>
    <x v="5"/>
    <n v="5"/>
    <x v="1"/>
    <n v="2"/>
    <x v="5"/>
    <x v="5"/>
    <x v="42"/>
    <x v="42"/>
    <x v="11"/>
    <n v="12"/>
    <s v="35-44 years"/>
    <n v="1.5"/>
    <n v="0.6"/>
    <m/>
  </r>
  <r>
    <s v="Drug overdose death rates"/>
    <x v="5"/>
    <n v="5"/>
    <x v="1"/>
    <n v="2"/>
    <x v="5"/>
    <x v="5"/>
    <x v="42"/>
    <x v="42"/>
    <x v="12"/>
    <n v="13"/>
    <s v="35-44 years"/>
    <n v="1.5"/>
    <n v="0.8"/>
    <m/>
  </r>
  <r>
    <s v="Drug overdose death rates"/>
    <x v="5"/>
    <n v="5"/>
    <x v="1"/>
    <n v="2"/>
    <x v="5"/>
    <x v="5"/>
    <x v="42"/>
    <x v="42"/>
    <x v="13"/>
    <n v="14"/>
    <s v="35-44 years"/>
    <n v="1.5"/>
    <n v="1.1000000000000001"/>
    <m/>
  </r>
  <r>
    <s v="Drug overdose death rates"/>
    <x v="5"/>
    <n v="5"/>
    <x v="1"/>
    <n v="2"/>
    <x v="5"/>
    <x v="5"/>
    <x v="42"/>
    <x v="42"/>
    <x v="14"/>
    <n v="15"/>
    <s v="35-44 years"/>
    <n v="1.5"/>
    <n v="1.9"/>
    <m/>
  </r>
  <r>
    <s v="Drug overdose death rates"/>
    <x v="5"/>
    <n v="5"/>
    <x v="1"/>
    <n v="2"/>
    <x v="5"/>
    <x v="5"/>
    <x v="42"/>
    <x v="42"/>
    <x v="15"/>
    <n v="16"/>
    <s v="35-44 years"/>
    <n v="1.5"/>
    <n v="2.6"/>
    <m/>
  </r>
  <r>
    <s v="Drug overdose death rates"/>
    <x v="5"/>
    <n v="5"/>
    <x v="1"/>
    <n v="2"/>
    <x v="5"/>
    <x v="5"/>
    <x v="42"/>
    <x v="42"/>
    <x v="16"/>
    <n v="17"/>
    <s v="35-44 years"/>
    <n v="1.5"/>
    <n v="3.5"/>
    <m/>
  </r>
  <r>
    <s v="Drug overdose death rates"/>
    <x v="5"/>
    <n v="5"/>
    <x v="1"/>
    <n v="2"/>
    <x v="5"/>
    <x v="5"/>
    <x v="42"/>
    <x v="42"/>
    <x v="17"/>
    <n v="18"/>
    <s v="35-44 years"/>
    <n v="1.5"/>
    <n v="4.0999999999999996"/>
    <m/>
  </r>
  <r>
    <s v="Drug overdose death rates"/>
    <x v="5"/>
    <n v="5"/>
    <x v="1"/>
    <n v="2"/>
    <x v="5"/>
    <x v="5"/>
    <x v="42"/>
    <x v="42"/>
    <x v="18"/>
    <n v="19"/>
    <s v="35-44 years"/>
    <n v="1.5"/>
    <n v="4.7"/>
    <m/>
  </r>
  <r>
    <s v="Drug overdose death rates"/>
    <x v="5"/>
    <n v="5"/>
    <x v="1"/>
    <n v="2"/>
    <x v="5"/>
    <x v="5"/>
    <x v="43"/>
    <x v="43"/>
    <x v="0"/>
    <n v="1"/>
    <s v="45-54 years"/>
    <n v="1.6"/>
    <n v="0.3"/>
    <m/>
  </r>
  <r>
    <s v="Drug overdose death rates"/>
    <x v="5"/>
    <n v="5"/>
    <x v="1"/>
    <n v="2"/>
    <x v="5"/>
    <x v="5"/>
    <x v="43"/>
    <x v="43"/>
    <x v="1"/>
    <n v="2"/>
    <s v="45-54 years"/>
    <n v="1.6"/>
    <n v="0.3"/>
    <m/>
  </r>
  <r>
    <s v="Drug overdose death rates"/>
    <x v="5"/>
    <n v="5"/>
    <x v="1"/>
    <n v="2"/>
    <x v="5"/>
    <x v="5"/>
    <x v="43"/>
    <x v="43"/>
    <x v="2"/>
    <n v="3"/>
    <s v="45-54 years"/>
    <n v="1.6"/>
    <n v="0.3"/>
    <m/>
  </r>
  <r>
    <s v="Drug overdose death rates"/>
    <x v="5"/>
    <n v="5"/>
    <x v="1"/>
    <n v="2"/>
    <x v="5"/>
    <x v="5"/>
    <x v="43"/>
    <x v="43"/>
    <x v="3"/>
    <n v="4"/>
    <s v="45-54 years"/>
    <n v="1.6"/>
    <n v="0.4"/>
    <m/>
  </r>
  <r>
    <s v="Drug overdose death rates"/>
    <x v="5"/>
    <n v="5"/>
    <x v="1"/>
    <n v="2"/>
    <x v="5"/>
    <x v="5"/>
    <x v="43"/>
    <x v="43"/>
    <x v="4"/>
    <n v="5"/>
    <s v="45-54 years"/>
    <n v="1.6"/>
    <n v="0.5"/>
    <m/>
  </r>
  <r>
    <s v="Drug overdose death rates"/>
    <x v="5"/>
    <n v="5"/>
    <x v="1"/>
    <n v="2"/>
    <x v="5"/>
    <x v="5"/>
    <x v="43"/>
    <x v="43"/>
    <x v="5"/>
    <n v="6"/>
    <s v="45-54 years"/>
    <n v="1.6"/>
    <n v="0.4"/>
    <m/>
  </r>
  <r>
    <s v="Drug overdose death rates"/>
    <x v="5"/>
    <n v="5"/>
    <x v="1"/>
    <n v="2"/>
    <x v="5"/>
    <x v="5"/>
    <x v="43"/>
    <x v="43"/>
    <x v="6"/>
    <n v="7"/>
    <s v="45-54 years"/>
    <n v="1.6"/>
    <n v="0.5"/>
    <m/>
  </r>
  <r>
    <s v="Drug overdose death rates"/>
    <x v="5"/>
    <n v="5"/>
    <x v="1"/>
    <n v="2"/>
    <x v="5"/>
    <x v="5"/>
    <x v="43"/>
    <x v="43"/>
    <x v="7"/>
    <n v="8"/>
    <s v="45-54 years"/>
    <n v="1.6"/>
    <n v="0.5"/>
    <m/>
  </r>
  <r>
    <s v="Drug overdose death rates"/>
    <x v="5"/>
    <n v="5"/>
    <x v="1"/>
    <n v="2"/>
    <x v="5"/>
    <x v="5"/>
    <x v="43"/>
    <x v="43"/>
    <x v="8"/>
    <n v="9"/>
    <s v="45-54 years"/>
    <n v="1.6"/>
    <n v="0.5"/>
    <m/>
  </r>
  <r>
    <s v="Drug overdose death rates"/>
    <x v="5"/>
    <n v="5"/>
    <x v="1"/>
    <n v="2"/>
    <x v="5"/>
    <x v="5"/>
    <x v="43"/>
    <x v="43"/>
    <x v="9"/>
    <n v="10"/>
    <s v="45-54 years"/>
    <n v="1.6"/>
    <n v="0.7"/>
    <m/>
  </r>
  <r>
    <s v="Drug overdose death rates"/>
    <x v="5"/>
    <n v="5"/>
    <x v="1"/>
    <n v="2"/>
    <x v="5"/>
    <x v="5"/>
    <x v="43"/>
    <x v="43"/>
    <x v="10"/>
    <n v="11"/>
    <s v="45-54 years"/>
    <n v="1.6"/>
    <n v="0.7"/>
    <m/>
  </r>
  <r>
    <s v="Drug overdose death rates"/>
    <x v="5"/>
    <n v="5"/>
    <x v="1"/>
    <n v="2"/>
    <x v="5"/>
    <x v="5"/>
    <x v="43"/>
    <x v="43"/>
    <x v="11"/>
    <n v="12"/>
    <s v="45-54 years"/>
    <n v="1.6"/>
    <n v="0.5"/>
    <m/>
  </r>
  <r>
    <s v="Drug overdose death rates"/>
    <x v="5"/>
    <n v="5"/>
    <x v="1"/>
    <n v="2"/>
    <x v="5"/>
    <x v="5"/>
    <x v="43"/>
    <x v="43"/>
    <x v="12"/>
    <n v="13"/>
    <s v="45-54 years"/>
    <n v="1.6"/>
    <n v="0.8"/>
    <m/>
  </r>
  <r>
    <s v="Drug overdose death rates"/>
    <x v="5"/>
    <n v="5"/>
    <x v="1"/>
    <n v="2"/>
    <x v="5"/>
    <x v="5"/>
    <x v="43"/>
    <x v="43"/>
    <x v="13"/>
    <n v="14"/>
    <s v="45-54 years"/>
    <n v="1.6"/>
    <n v="1.1000000000000001"/>
    <m/>
  </r>
  <r>
    <s v="Drug overdose death rates"/>
    <x v="5"/>
    <n v="5"/>
    <x v="1"/>
    <n v="2"/>
    <x v="5"/>
    <x v="5"/>
    <x v="43"/>
    <x v="43"/>
    <x v="14"/>
    <n v="15"/>
    <s v="45-54 years"/>
    <n v="1.6"/>
    <n v="1.6"/>
    <m/>
  </r>
  <r>
    <s v="Drug overdose death rates"/>
    <x v="5"/>
    <n v="5"/>
    <x v="1"/>
    <n v="2"/>
    <x v="5"/>
    <x v="5"/>
    <x v="43"/>
    <x v="43"/>
    <x v="15"/>
    <n v="16"/>
    <s v="45-54 years"/>
    <n v="1.6"/>
    <n v="2.2000000000000002"/>
    <m/>
  </r>
  <r>
    <s v="Drug overdose death rates"/>
    <x v="5"/>
    <n v="5"/>
    <x v="1"/>
    <n v="2"/>
    <x v="5"/>
    <x v="5"/>
    <x v="43"/>
    <x v="43"/>
    <x v="16"/>
    <n v="17"/>
    <s v="45-54 years"/>
    <n v="1.6"/>
    <n v="2.7"/>
    <m/>
  </r>
  <r>
    <s v="Drug overdose death rates"/>
    <x v="5"/>
    <n v="5"/>
    <x v="1"/>
    <n v="2"/>
    <x v="5"/>
    <x v="5"/>
    <x v="43"/>
    <x v="43"/>
    <x v="17"/>
    <n v="18"/>
    <s v="45-54 years"/>
    <n v="1.6"/>
    <n v="3.6"/>
    <m/>
  </r>
  <r>
    <s v="Drug overdose death rates"/>
    <x v="5"/>
    <n v="5"/>
    <x v="1"/>
    <n v="2"/>
    <x v="5"/>
    <x v="5"/>
    <x v="43"/>
    <x v="43"/>
    <x v="18"/>
    <n v="19"/>
    <s v="45-54 years"/>
    <n v="1.6"/>
    <n v="3.5"/>
    <m/>
  </r>
  <r>
    <s v="Drug overdose death rates"/>
    <x v="5"/>
    <n v="5"/>
    <x v="1"/>
    <n v="2"/>
    <x v="5"/>
    <x v="5"/>
    <x v="44"/>
    <x v="44"/>
    <x v="0"/>
    <n v="1"/>
    <s v="55-64 years"/>
    <n v="1.7"/>
    <m/>
    <s v="*"/>
  </r>
  <r>
    <s v="Drug overdose death rates"/>
    <x v="5"/>
    <n v="5"/>
    <x v="1"/>
    <n v="2"/>
    <x v="5"/>
    <x v="5"/>
    <x v="44"/>
    <x v="44"/>
    <x v="1"/>
    <n v="2"/>
    <s v="55-64 years"/>
    <n v="1.7"/>
    <m/>
    <s v="*"/>
  </r>
  <r>
    <s v="Drug overdose death rates"/>
    <x v="5"/>
    <n v="5"/>
    <x v="1"/>
    <n v="2"/>
    <x v="5"/>
    <x v="5"/>
    <x v="44"/>
    <x v="44"/>
    <x v="2"/>
    <n v="3"/>
    <s v="55-64 years"/>
    <n v="1.7"/>
    <m/>
    <s v="*"/>
  </r>
  <r>
    <s v="Drug overdose death rates"/>
    <x v="5"/>
    <n v="5"/>
    <x v="1"/>
    <n v="2"/>
    <x v="5"/>
    <x v="5"/>
    <x v="44"/>
    <x v="44"/>
    <x v="3"/>
    <n v="4"/>
    <s v="55-64 years"/>
    <n v="1.7"/>
    <m/>
    <s v="*"/>
  </r>
  <r>
    <s v="Drug overdose death rates"/>
    <x v="5"/>
    <n v="5"/>
    <x v="1"/>
    <n v="2"/>
    <x v="5"/>
    <x v="5"/>
    <x v="44"/>
    <x v="44"/>
    <x v="4"/>
    <n v="5"/>
    <s v="55-64 years"/>
    <n v="1.7"/>
    <m/>
    <s v="*"/>
  </r>
  <r>
    <s v="Drug overdose death rates"/>
    <x v="5"/>
    <n v="5"/>
    <x v="1"/>
    <n v="2"/>
    <x v="5"/>
    <x v="5"/>
    <x v="44"/>
    <x v="44"/>
    <x v="5"/>
    <n v="6"/>
    <s v="55-64 years"/>
    <n v="1.7"/>
    <n v="0.1"/>
    <m/>
  </r>
  <r>
    <s v="Drug overdose death rates"/>
    <x v="5"/>
    <n v="5"/>
    <x v="1"/>
    <n v="2"/>
    <x v="5"/>
    <x v="5"/>
    <x v="44"/>
    <x v="44"/>
    <x v="6"/>
    <n v="7"/>
    <s v="55-64 years"/>
    <n v="1.7"/>
    <m/>
    <s v="*"/>
  </r>
  <r>
    <s v="Drug overdose death rates"/>
    <x v="5"/>
    <n v="5"/>
    <x v="1"/>
    <n v="2"/>
    <x v="5"/>
    <x v="5"/>
    <x v="44"/>
    <x v="44"/>
    <x v="7"/>
    <n v="8"/>
    <s v="55-64 years"/>
    <n v="1.7"/>
    <m/>
    <s v="*"/>
  </r>
  <r>
    <s v="Drug overdose death rates"/>
    <x v="5"/>
    <n v="5"/>
    <x v="1"/>
    <n v="2"/>
    <x v="5"/>
    <x v="5"/>
    <x v="44"/>
    <x v="44"/>
    <x v="8"/>
    <n v="9"/>
    <s v="55-64 years"/>
    <n v="1.7"/>
    <n v="0.2"/>
    <m/>
  </r>
  <r>
    <s v="Drug overdose death rates"/>
    <x v="5"/>
    <n v="5"/>
    <x v="1"/>
    <n v="2"/>
    <x v="5"/>
    <x v="5"/>
    <x v="44"/>
    <x v="44"/>
    <x v="9"/>
    <n v="10"/>
    <s v="55-64 years"/>
    <n v="1.7"/>
    <n v="0.2"/>
    <m/>
  </r>
  <r>
    <s v="Drug overdose death rates"/>
    <x v="5"/>
    <n v="5"/>
    <x v="1"/>
    <n v="2"/>
    <x v="5"/>
    <x v="5"/>
    <x v="44"/>
    <x v="44"/>
    <x v="10"/>
    <n v="11"/>
    <s v="55-64 years"/>
    <n v="1.7"/>
    <n v="0.2"/>
    <m/>
  </r>
  <r>
    <s v="Drug overdose death rates"/>
    <x v="5"/>
    <n v="5"/>
    <x v="1"/>
    <n v="2"/>
    <x v="5"/>
    <x v="5"/>
    <x v="44"/>
    <x v="44"/>
    <x v="11"/>
    <n v="12"/>
    <s v="55-64 years"/>
    <n v="1.7"/>
    <n v="0.3"/>
    <m/>
  </r>
  <r>
    <s v="Drug overdose death rates"/>
    <x v="5"/>
    <n v="5"/>
    <x v="1"/>
    <n v="2"/>
    <x v="5"/>
    <x v="5"/>
    <x v="44"/>
    <x v="44"/>
    <x v="12"/>
    <n v="13"/>
    <s v="55-64 years"/>
    <n v="1.7"/>
    <n v="0.3"/>
    <m/>
  </r>
  <r>
    <s v="Drug overdose death rates"/>
    <x v="5"/>
    <n v="5"/>
    <x v="1"/>
    <n v="2"/>
    <x v="5"/>
    <x v="5"/>
    <x v="44"/>
    <x v="44"/>
    <x v="13"/>
    <n v="14"/>
    <s v="55-64 years"/>
    <n v="1.7"/>
    <n v="0.4"/>
    <m/>
  </r>
  <r>
    <s v="Drug overdose death rates"/>
    <x v="5"/>
    <n v="5"/>
    <x v="1"/>
    <n v="2"/>
    <x v="5"/>
    <x v="5"/>
    <x v="44"/>
    <x v="44"/>
    <x v="14"/>
    <n v="15"/>
    <s v="55-64 years"/>
    <n v="1.7"/>
    <n v="0.7"/>
    <m/>
  </r>
  <r>
    <s v="Drug overdose death rates"/>
    <x v="5"/>
    <n v="5"/>
    <x v="1"/>
    <n v="2"/>
    <x v="5"/>
    <x v="5"/>
    <x v="44"/>
    <x v="44"/>
    <x v="15"/>
    <n v="16"/>
    <s v="55-64 years"/>
    <n v="1.7"/>
    <n v="1"/>
    <m/>
  </r>
  <r>
    <s v="Drug overdose death rates"/>
    <x v="5"/>
    <n v="5"/>
    <x v="1"/>
    <n v="2"/>
    <x v="5"/>
    <x v="5"/>
    <x v="44"/>
    <x v="44"/>
    <x v="16"/>
    <n v="17"/>
    <s v="55-64 years"/>
    <n v="1.7"/>
    <n v="1.5"/>
    <m/>
  </r>
  <r>
    <s v="Drug overdose death rates"/>
    <x v="5"/>
    <n v="5"/>
    <x v="1"/>
    <n v="2"/>
    <x v="5"/>
    <x v="5"/>
    <x v="44"/>
    <x v="44"/>
    <x v="17"/>
    <n v="18"/>
    <s v="55-64 years"/>
    <n v="1.7"/>
    <n v="1.9"/>
    <m/>
  </r>
  <r>
    <s v="Drug overdose death rates"/>
    <x v="5"/>
    <n v="5"/>
    <x v="1"/>
    <n v="2"/>
    <x v="5"/>
    <x v="5"/>
    <x v="44"/>
    <x v="44"/>
    <x v="18"/>
    <n v="19"/>
    <s v="55-64 years"/>
    <n v="1.7"/>
    <n v="2.1"/>
    <m/>
  </r>
  <r>
    <s v="Drug overdose death rates"/>
    <x v="5"/>
    <n v="5"/>
    <x v="1"/>
    <n v="2"/>
    <x v="5"/>
    <x v="5"/>
    <x v="45"/>
    <x v="45"/>
    <x v="0"/>
    <n v="1"/>
    <s v="65-74 years"/>
    <n v="1.8"/>
    <m/>
    <s v="*"/>
  </r>
  <r>
    <s v="Drug overdose death rates"/>
    <x v="5"/>
    <n v="5"/>
    <x v="1"/>
    <n v="2"/>
    <x v="5"/>
    <x v="5"/>
    <x v="45"/>
    <x v="45"/>
    <x v="1"/>
    <n v="2"/>
    <s v="65-74 years"/>
    <n v="1.8"/>
    <m/>
    <s v="*"/>
  </r>
  <r>
    <s v="Drug overdose death rates"/>
    <x v="5"/>
    <n v="5"/>
    <x v="1"/>
    <n v="2"/>
    <x v="5"/>
    <x v="5"/>
    <x v="45"/>
    <x v="45"/>
    <x v="2"/>
    <n v="3"/>
    <s v="65-74 years"/>
    <n v="1.8"/>
    <m/>
    <s v="*"/>
  </r>
  <r>
    <s v="Drug overdose death rates"/>
    <x v="5"/>
    <n v="5"/>
    <x v="1"/>
    <n v="2"/>
    <x v="5"/>
    <x v="5"/>
    <x v="45"/>
    <x v="45"/>
    <x v="3"/>
    <n v="4"/>
    <s v="65-74 years"/>
    <n v="1.8"/>
    <m/>
    <s v="*"/>
  </r>
  <r>
    <s v="Drug overdose death rates"/>
    <x v="5"/>
    <n v="5"/>
    <x v="1"/>
    <n v="2"/>
    <x v="5"/>
    <x v="5"/>
    <x v="45"/>
    <x v="45"/>
    <x v="4"/>
    <n v="5"/>
    <s v="65-74 years"/>
    <n v="1.8"/>
    <m/>
    <s v="*"/>
  </r>
  <r>
    <s v="Drug overdose death rates"/>
    <x v="5"/>
    <n v="5"/>
    <x v="1"/>
    <n v="2"/>
    <x v="5"/>
    <x v="5"/>
    <x v="45"/>
    <x v="45"/>
    <x v="5"/>
    <n v="6"/>
    <s v="65-74 years"/>
    <n v="1.8"/>
    <m/>
    <s v="*"/>
  </r>
  <r>
    <s v="Drug overdose death rates"/>
    <x v="5"/>
    <n v="5"/>
    <x v="1"/>
    <n v="2"/>
    <x v="5"/>
    <x v="5"/>
    <x v="45"/>
    <x v="45"/>
    <x v="6"/>
    <n v="7"/>
    <s v="65-74 years"/>
    <n v="1.8"/>
    <m/>
    <s v="*"/>
  </r>
  <r>
    <s v="Drug overdose death rates"/>
    <x v="5"/>
    <n v="5"/>
    <x v="1"/>
    <n v="2"/>
    <x v="5"/>
    <x v="5"/>
    <x v="45"/>
    <x v="45"/>
    <x v="7"/>
    <n v="8"/>
    <s v="65-74 years"/>
    <n v="1.8"/>
    <m/>
    <s v="*"/>
  </r>
  <r>
    <s v="Drug overdose death rates"/>
    <x v="5"/>
    <n v="5"/>
    <x v="1"/>
    <n v="2"/>
    <x v="5"/>
    <x v="5"/>
    <x v="45"/>
    <x v="45"/>
    <x v="8"/>
    <n v="9"/>
    <s v="65-74 years"/>
    <n v="1.8"/>
    <m/>
    <s v="*"/>
  </r>
  <r>
    <s v="Drug overdose death rates"/>
    <x v="5"/>
    <n v="5"/>
    <x v="1"/>
    <n v="2"/>
    <x v="5"/>
    <x v="5"/>
    <x v="45"/>
    <x v="45"/>
    <x v="9"/>
    <n v="10"/>
    <s v="65-74 years"/>
    <n v="1.8"/>
    <m/>
    <s v="*"/>
  </r>
  <r>
    <s v="Drug overdose death rates"/>
    <x v="5"/>
    <n v="5"/>
    <x v="1"/>
    <n v="2"/>
    <x v="5"/>
    <x v="5"/>
    <x v="45"/>
    <x v="45"/>
    <x v="10"/>
    <n v="11"/>
    <s v="65-74 years"/>
    <n v="1.8"/>
    <m/>
    <s v="*"/>
  </r>
  <r>
    <s v="Drug overdose death rates"/>
    <x v="5"/>
    <n v="5"/>
    <x v="1"/>
    <n v="2"/>
    <x v="5"/>
    <x v="5"/>
    <x v="45"/>
    <x v="45"/>
    <x v="11"/>
    <n v="12"/>
    <s v="65-74 years"/>
    <n v="1.8"/>
    <m/>
    <s v="*"/>
  </r>
  <r>
    <s v="Drug overdose death rates"/>
    <x v="5"/>
    <n v="5"/>
    <x v="1"/>
    <n v="2"/>
    <x v="5"/>
    <x v="5"/>
    <x v="45"/>
    <x v="45"/>
    <x v="12"/>
    <n v="13"/>
    <s v="65-74 years"/>
    <n v="1.8"/>
    <m/>
    <s v="*"/>
  </r>
  <r>
    <s v="Drug overdose death rates"/>
    <x v="5"/>
    <n v="5"/>
    <x v="1"/>
    <n v="2"/>
    <x v="5"/>
    <x v="5"/>
    <x v="45"/>
    <x v="45"/>
    <x v="13"/>
    <n v="14"/>
    <s v="65-74 years"/>
    <n v="1.8"/>
    <m/>
    <s v="*"/>
  </r>
  <r>
    <s v="Drug overdose death rates"/>
    <x v="5"/>
    <n v="5"/>
    <x v="1"/>
    <n v="2"/>
    <x v="5"/>
    <x v="5"/>
    <x v="45"/>
    <x v="45"/>
    <x v="14"/>
    <n v="15"/>
    <s v="65-74 years"/>
    <n v="1.8"/>
    <m/>
    <s v="*"/>
  </r>
  <r>
    <s v="Drug overdose death rates"/>
    <x v="5"/>
    <n v="5"/>
    <x v="1"/>
    <n v="2"/>
    <x v="5"/>
    <x v="5"/>
    <x v="45"/>
    <x v="45"/>
    <x v="15"/>
    <n v="16"/>
    <s v="65-74 years"/>
    <n v="1.8"/>
    <m/>
    <s v="*"/>
  </r>
  <r>
    <s v="Drug overdose death rates"/>
    <x v="5"/>
    <n v="5"/>
    <x v="1"/>
    <n v="2"/>
    <x v="5"/>
    <x v="5"/>
    <x v="45"/>
    <x v="45"/>
    <x v="16"/>
    <n v="17"/>
    <s v="65-74 years"/>
    <n v="1.8"/>
    <n v="0.2"/>
    <m/>
  </r>
  <r>
    <s v="Drug overdose death rates"/>
    <x v="5"/>
    <n v="5"/>
    <x v="1"/>
    <n v="2"/>
    <x v="5"/>
    <x v="5"/>
    <x v="45"/>
    <x v="45"/>
    <x v="17"/>
    <n v="18"/>
    <s v="65-74 years"/>
    <n v="1.8"/>
    <n v="0.3"/>
    <m/>
  </r>
  <r>
    <s v="Drug overdose death rates"/>
    <x v="5"/>
    <n v="5"/>
    <x v="1"/>
    <n v="2"/>
    <x v="5"/>
    <x v="5"/>
    <x v="45"/>
    <x v="45"/>
    <x v="18"/>
    <n v="19"/>
    <s v="65-74 years"/>
    <n v="1.8"/>
    <n v="0.4"/>
    <m/>
  </r>
  <r>
    <s v="Drug overdose death rates"/>
    <x v="5"/>
    <n v="5"/>
    <x v="1"/>
    <n v="2"/>
    <x v="5"/>
    <x v="5"/>
    <x v="46"/>
    <x v="46"/>
    <x v="0"/>
    <n v="1"/>
    <s v="75-84 years"/>
    <n v="1.9"/>
    <m/>
    <s v="*"/>
  </r>
  <r>
    <s v="Drug overdose death rates"/>
    <x v="5"/>
    <n v="5"/>
    <x v="1"/>
    <n v="2"/>
    <x v="5"/>
    <x v="5"/>
    <x v="46"/>
    <x v="46"/>
    <x v="1"/>
    <n v="2"/>
    <s v="75-84 years"/>
    <n v="1.9"/>
    <m/>
    <s v="*"/>
  </r>
  <r>
    <s v="Drug overdose death rates"/>
    <x v="5"/>
    <n v="5"/>
    <x v="1"/>
    <n v="2"/>
    <x v="5"/>
    <x v="5"/>
    <x v="46"/>
    <x v="46"/>
    <x v="2"/>
    <n v="3"/>
    <s v="75-84 years"/>
    <n v="1.9"/>
    <m/>
    <s v="*"/>
  </r>
  <r>
    <s v="Drug overdose death rates"/>
    <x v="5"/>
    <n v="5"/>
    <x v="1"/>
    <n v="2"/>
    <x v="5"/>
    <x v="5"/>
    <x v="46"/>
    <x v="46"/>
    <x v="3"/>
    <n v="4"/>
    <s v="75-84 years"/>
    <n v="1.9"/>
    <m/>
    <s v="*"/>
  </r>
  <r>
    <s v="Drug overdose death rates"/>
    <x v="5"/>
    <n v="5"/>
    <x v="1"/>
    <n v="2"/>
    <x v="5"/>
    <x v="5"/>
    <x v="46"/>
    <x v="46"/>
    <x v="4"/>
    <n v="5"/>
    <s v="75-84 years"/>
    <n v="1.9"/>
    <m/>
    <s v="*"/>
  </r>
  <r>
    <s v="Drug overdose death rates"/>
    <x v="5"/>
    <n v="5"/>
    <x v="1"/>
    <n v="2"/>
    <x v="5"/>
    <x v="5"/>
    <x v="46"/>
    <x v="46"/>
    <x v="5"/>
    <n v="6"/>
    <s v="75-84 years"/>
    <n v="1.9"/>
    <m/>
    <s v="*"/>
  </r>
  <r>
    <s v="Drug overdose death rates"/>
    <x v="5"/>
    <n v="5"/>
    <x v="1"/>
    <n v="2"/>
    <x v="5"/>
    <x v="5"/>
    <x v="46"/>
    <x v="46"/>
    <x v="6"/>
    <n v="7"/>
    <s v="75-84 years"/>
    <n v="1.9"/>
    <m/>
    <s v="*"/>
  </r>
  <r>
    <s v="Drug overdose death rates"/>
    <x v="5"/>
    <n v="5"/>
    <x v="1"/>
    <n v="2"/>
    <x v="5"/>
    <x v="5"/>
    <x v="46"/>
    <x v="46"/>
    <x v="7"/>
    <n v="8"/>
    <s v="75-84 years"/>
    <n v="1.9"/>
    <m/>
    <s v="*"/>
  </r>
  <r>
    <s v="Drug overdose death rates"/>
    <x v="5"/>
    <n v="5"/>
    <x v="1"/>
    <n v="2"/>
    <x v="5"/>
    <x v="5"/>
    <x v="46"/>
    <x v="46"/>
    <x v="8"/>
    <n v="9"/>
    <s v="75-84 years"/>
    <n v="1.9"/>
    <m/>
    <s v="*"/>
  </r>
  <r>
    <s v="Drug overdose death rates"/>
    <x v="5"/>
    <n v="5"/>
    <x v="1"/>
    <n v="2"/>
    <x v="5"/>
    <x v="5"/>
    <x v="46"/>
    <x v="46"/>
    <x v="9"/>
    <n v="10"/>
    <s v="75-84 years"/>
    <n v="1.9"/>
    <m/>
    <s v="*"/>
  </r>
  <r>
    <s v="Drug overdose death rates"/>
    <x v="5"/>
    <n v="5"/>
    <x v="1"/>
    <n v="2"/>
    <x v="5"/>
    <x v="5"/>
    <x v="46"/>
    <x v="46"/>
    <x v="10"/>
    <n v="11"/>
    <s v="75-84 years"/>
    <n v="1.9"/>
    <m/>
    <s v="*"/>
  </r>
  <r>
    <s v="Drug overdose death rates"/>
    <x v="5"/>
    <n v="5"/>
    <x v="1"/>
    <n v="2"/>
    <x v="5"/>
    <x v="5"/>
    <x v="46"/>
    <x v="46"/>
    <x v="11"/>
    <n v="12"/>
    <s v="75-84 years"/>
    <n v="1.9"/>
    <m/>
    <s v="*"/>
  </r>
  <r>
    <s v="Drug overdose death rates"/>
    <x v="5"/>
    <n v="5"/>
    <x v="1"/>
    <n v="2"/>
    <x v="5"/>
    <x v="5"/>
    <x v="46"/>
    <x v="46"/>
    <x v="12"/>
    <n v="13"/>
    <s v="75-84 years"/>
    <n v="1.9"/>
    <m/>
    <s v="*"/>
  </r>
  <r>
    <s v="Drug overdose death rates"/>
    <x v="5"/>
    <n v="5"/>
    <x v="1"/>
    <n v="2"/>
    <x v="5"/>
    <x v="5"/>
    <x v="46"/>
    <x v="46"/>
    <x v="13"/>
    <n v="14"/>
    <s v="75-84 years"/>
    <n v="1.9"/>
    <m/>
    <s v="*"/>
  </r>
  <r>
    <s v="Drug overdose death rates"/>
    <x v="5"/>
    <n v="5"/>
    <x v="1"/>
    <n v="2"/>
    <x v="5"/>
    <x v="5"/>
    <x v="46"/>
    <x v="46"/>
    <x v="14"/>
    <n v="15"/>
    <s v="75-84 years"/>
    <n v="1.9"/>
    <m/>
    <s v="*"/>
  </r>
  <r>
    <s v="Drug overdose death rates"/>
    <x v="5"/>
    <n v="5"/>
    <x v="1"/>
    <n v="2"/>
    <x v="5"/>
    <x v="5"/>
    <x v="46"/>
    <x v="46"/>
    <x v="15"/>
    <n v="16"/>
    <s v="75-84 years"/>
    <n v="1.9"/>
    <m/>
    <s v="*"/>
  </r>
  <r>
    <s v="Drug overdose death rates"/>
    <x v="5"/>
    <n v="5"/>
    <x v="1"/>
    <n v="2"/>
    <x v="5"/>
    <x v="5"/>
    <x v="46"/>
    <x v="46"/>
    <x v="16"/>
    <n v="17"/>
    <s v="75-84 years"/>
    <n v="1.9"/>
    <m/>
    <s v="*"/>
  </r>
  <r>
    <s v="Drug overdose death rates"/>
    <x v="5"/>
    <n v="5"/>
    <x v="1"/>
    <n v="2"/>
    <x v="5"/>
    <x v="5"/>
    <x v="46"/>
    <x v="46"/>
    <x v="17"/>
    <n v="18"/>
    <s v="75-84 years"/>
    <n v="1.9"/>
    <m/>
    <s v="*"/>
  </r>
  <r>
    <s v="Drug overdose death rates"/>
    <x v="5"/>
    <n v="5"/>
    <x v="1"/>
    <n v="2"/>
    <x v="5"/>
    <x v="5"/>
    <x v="46"/>
    <x v="46"/>
    <x v="18"/>
    <n v="19"/>
    <s v="75-84 years"/>
    <n v="1.9"/>
    <m/>
    <s v="*"/>
  </r>
  <r>
    <s v="Drug overdose death rates"/>
    <x v="5"/>
    <n v="5"/>
    <x v="1"/>
    <n v="2"/>
    <x v="5"/>
    <x v="5"/>
    <x v="47"/>
    <x v="47"/>
    <x v="0"/>
    <n v="1"/>
    <s v="85 years and over"/>
    <n v="1.91"/>
    <m/>
    <s v="*"/>
  </r>
  <r>
    <s v="Drug overdose death rates"/>
    <x v="5"/>
    <n v="5"/>
    <x v="1"/>
    <n v="2"/>
    <x v="5"/>
    <x v="5"/>
    <x v="47"/>
    <x v="47"/>
    <x v="1"/>
    <n v="2"/>
    <s v="85 years and over"/>
    <n v="1.91"/>
    <m/>
    <s v="*"/>
  </r>
  <r>
    <s v="Drug overdose death rates"/>
    <x v="5"/>
    <n v="5"/>
    <x v="1"/>
    <n v="2"/>
    <x v="5"/>
    <x v="5"/>
    <x v="47"/>
    <x v="47"/>
    <x v="2"/>
    <n v="3"/>
    <s v="85 years and over"/>
    <n v="1.91"/>
    <m/>
    <s v="*"/>
  </r>
  <r>
    <s v="Drug overdose death rates"/>
    <x v="5"/>
    <n v="5"/>
    <x v="1"/>
    <n v="2"/>
    <x v="5"/>
    <x v="5"/>
    <x v="47"/>
    <x v="47"/>
    <x v="3"/>
    <n v="4"/>
    <s v="85 years and over"/>
    <n v="1.91"/>
    <m/>
    <s v="*"/>
  </r>
  <r>
    <s v="Drug overdose death rates"/>
    <x v="5"/>
    <n v="5"/>
    <x v="1"/>
    <n v="2"/>
    <x v="5"/>
    <x v="5"/>
    <x v="47"/>
    <x v="47"/>
    <x v="4"/>
    <n v="5"/>
    <s v="85 years and over"/>
    <n v="1.91"/>
    <m/>
    <s v="*"/>
  </r>
  <r>
    <s v="Drug overdose death rates"/>
    <x v="5"/>
    <n v="5"/>
    <x v="1"/>
    <n v="2"/>
    <x v="5"/>
    <x v="5"/>
    <x v="47"/>
    <x v="47"/>
    <x v="5"/>
    <n v="6"/>
    <s v="85 years and over"/>
    <n v="1.91"/>
    <m/>
    <s v="*"/>
  </r>
  <r>
    <s v="Drug overdose death rates"/>
    <x v="5"/>
    <n v="5"/>
    <x v="1"/>
    <n v="2"/>
    <x v="5"/>
    <x v="5"/>
    <x v="47"/>
    <x v="47"/>
    <x v="6"/>
    <n v="7"/>
    <s v="85 years and over"/>
    <n v="1.91"/>
    <m/>
    <s v="*"/>
  </r>
  <r>
    <s v="Drug overdose death rates"/>
    <x v="5"/>
    <n v="5"/>
    <x v="1"/>
    <n v="2"/>
    <x v="5"/>
    <x v="5"/>
    <x v="47"/>
    <x v="47"/>
    <x v="7"/>
    <n v="8"/>
    <s v="85 years and over"/>
    <n v="1.91"/>
    <m/>
    <s v="*"/>
  </r>
  <r>
    <s v="Drug overdose death rates"/>
    <x v="5"/>
    <n v="5"/>
    <x v="1"/>
    <n v="2"/>
    <x v="5"/>
    <x v="5"/>
    <x v="47"/>
    <x v="47"/>
    <x v="8"/>
    <n v="9"/>
    <s v="85 years and over"/>
    <n v="1.91"/>
    <m/>
    <s v="*"/>
  </r>
  <r>
    <s v="Drug overdose death rates"/>
    <x v="5"/>
    <n v="5"/>
    <x v="1"/>
    <n v="2"/>
    <x v="5"/>
    <x v="5"/>
    <x v="47"/>
    <x v="47"/>
    <x v="9"/>
    <n v="10"/>
    <s v="85 years and over"/>
    <n v="1.91"/>
    <m/>
    <s v="*"/>
  </r>
  <r>
    <s v="Drug overdose death rates"/>
    <x v="5"/>
    <n v="5"/>
    <x v="1"/>
    <n v="2"/>
    <x v="5"/>
    <x v="5"/>
    <x v="47"/>
    <x v="47"/>
    <x v="10"/>
    <n v="11"/>
    <s v="85 years and over"/>
    <n v="1.91"/>
    <m/>
    <s v="*"/>
  </r>
  <r>
    <s v="Drug overdose death rates"/>
    <x v="5"/>
    <n v="5"/>
    <x v="1"/>
    <n v="2"/>
    <x v="5"/>
    <x v="5"/>
    <x v="47"/>
    <x v="47"/>
    <x v="11"/>
    <n v="12"/>
    <s v="85 years and over"/>
    <n v="1.91"/>
    <m/>
    <s v="*"/>
  </r>
  <r>
    <s v="Drug overdose death rates"/>
    <x v="5"/>
    <n v="5"/>
    <x v="1"/>
    <n v="2"/>
    <x v="5"/>
    <x v="5"/>
    <x v="47"/>
    <x v="47"/>
    <x v="12"/>
    <n v="13"/>
    <s v="85 years and over"/>
    <n v="1.91"/>
    <m/>
    <s v="*"/>
  </r>
  <r>
    <s v="Drug overdose death rates"/>
    <x v="5"/>
    <n v="5"/>
    <x v="1"/>
    <n v="2"/>
    <x v="5"/>
    <x v="5"/>
    <x v="47"/>
    <x v="47"/>
    <x v="13"/>
    <n v="14"/>
    <s v="85 years and over"/>
    <n v="1.91"/>
    <m/>
    <s v="*"/>
  </r>
  <r>
    <s v="Drug overdose death rates"/>
    <x v="5"/>
    <n v="5"/>
    <x v="1"/>
    <n v="2"/>
    <x v="5"/>
    <x v="5"/>
    <x v="47"/>
    <x v="47"/>
    <x v="14"/>
    <n v="15"/>
    <s v="85 years and over"/>
    <n v="1.91"/>
    <m/>
    <s v="*"/>
  </r>
  <r>
    <s v="Drug overdose death rates"/>
    <x v="5"/>
    <n v="5"/>
    <x v="1"/>
    <n v="2"/>
    <x v="5"/>
    <x v="5"/>
    <x v="47"/>
    <x v="47"/>
    <x v="15"/>
    <n v="16"/>
    <s v="85 years and over"/>
    <n v="1.91"/>
    <m/>
    <s v="*"/>
  </r>
  <r>
    <s v="Drug overdose death rates"/>
    <x v="5"/>
    <n v="5"/>
    <x v="1"/>
    <n v="2"/>
    <x v="5"/>
    <x v="5"/>
    <x v="47"/>
    <x v="47"/>
    <x v="16"/>
    <n v="17"/>
    <s v="85 years and over"/>
    <n v="1.91"/>
    <m/>
    <s v="*"/>
  </r>
  <r>
    <s v="Drug overdose death rates"/>
    <x v="5"/>
    <n v="5"/>
    <x v="1"/>
    <n v="2"/>
    <x v="5"/>
    <x v="5"/>
    <x v="47"/>
    <x v="47"/>
    <x v="17"/>
    <n v="18"/>
    <s v="85 years and over"/>
    <n v="1.91"/>
    <m/>
    <s v="*"/>
  </r>
  <r>
    <s v="Drug overdose death rates"/>
    <x v="5"/>
    <n v="5"/>
    <x v="1"/>
    <n v="2"/>
    <x v="5"/>
    <x v="5"/>
    <x v="47"/>
    <x v="47"/>
    <x v="18"/>
    <n v="19"/>
    <s v="85 years and over"/>
    <n v="1.91"/>
    <m/>
    <s v="*"/>
  </r>
  <r>
    <s v="Drug overdose death rates"/>
    <x v="0"/>
    <n v="0"/>
    <x v="0"/>
    <n v="1"/>
    <x v="0"/>
    <x v="0"/>
    <x v="0"/>
    <x v="0"/>
    <x v="19"/>
    <n v="20"/>
    <s v="All ages"/>
    <n v="1.1000000000000001"/>
    <n v="20.7"/>
    <m/>
  </r>
  <r>
    <s v="Drug overdose death rates"/>
    <x v="0"/>
    <n v="0"/>
    <x v="0"/>
    <n v="1"/>
    <x v="1"/>
    <x v="1"/>
    <x v="1"/>
    <x v="1"/>
    <x v="19"/>
    <n v="20"/>
    <s v="All ages"/>
    <n v="1.1000000000000001"/>
    <n v="27.9"/>
    <m/>
  </r>
  <r>
    <s v="Drug overdose death rates"/>
    <x v="0"/>
    <n v="0"/>
    <x v="0"/>
    <n v="1"/>
    <x v="1"/>
    <x v="1"/>
    <x v="2"/>
    <x v="2"/>
    <x v="19"/>
    <n v="20"/>
    <s v="All ages"/>
    <n v="1.1000000000000001"/>
    <n v="13.6"/>
    <m/>
  </r>
  <r>
    <s v="Drug overdose death rates"/>
    <x v="0"/>
    <n v="0"/>
    <x v="0"/>
    <n v="1"/>
    <x v="6"/>
    <x v="2"/>
    <x v="3"/>
    <x v="3"/>
    <x v="19"/>
    <n v="20"/>
    <s v="All ages"/>
    <n v="1.1000000000000001"/>
    <n v="30.1"/>
    <m/>
  </r>
  <r>
    <s v="Drug overdose death rates"/>
    <x v="0"/>
    <n v="0"/>
    <x v="0"/>
    <n v="1"/>
    <x v="6"/>
    <x v="2"/>
    <x v="4"/>
    <x v="4"/>
    <x v="19"/>
    <n v="20"/>
    <s v="All ages"/>
    <n v="1.1000000000000001"/>
    <n v="31.5"/>
    <m/>
  </r>
  <r>
    <s v="Drug overdose death rates"/>
    <x v="0"/>
    <n v="0"/>
    <x v="0"/>
    <n v="1"/>
    <x v="6"/>
    <x v="2"/>
    <x v="5"/>
    <x v="5"/>
    <x v="19"/>
    <n v="20"/>
    <s v="All ages"/>
    <n v="1.1000000000000001"/>
    <n v="20.3"/>
    <m/>
  </r>
  <r>
    <s v="Drug overdose death rates"/>
    <x v="0"/>
    <n v="0"/>
    <x v="0"/>
    <n v="1"/>
    <x v="6"/>
    <x v="2"/>
    <x v="7"/>
    <x v="6"/>
    <x v="19"/>
    <n v="20"/>
    <s v="All ages"/>
    <n v="1.1000000000000001"/>
    <n v="15.3"/>
    <m/>
  </r>
  <r>
    <s v="Drug overdose death rates"/>
    <x v="0"/>
    <n v="0"/>
    <x v="0"/>
    <n v="1"/>
    <x v="6"/>
    <x v="2"/>
    <x v="8"/>
    <x v="7"/>
    <x v="19"/>
    <n v="20"/>
    <s v="All ages"/>
    <n v="1.1000000000000001"/>
    <n v="11.2"/>
    <m/>
  </r>
  <r>
    <s v="Drug overdose death rates"/>
    <x v="0"/>
    <n v="0"/>
    <x v="0"/>
    <n v="1"/>
    <x v="6"/>
    <x v="2"/>
    <x v="9"/>
    <x v="8"/>
    <x v="19"/>
    <n v="20"/>
    <s v="All ages"/>
    <n v="1.1000000000000001"/>
    <n v="13.1"/>
    <m/>
  </r>
  <r>
    <s v="Drug overdose death rates"/>
    <x v="0"/>
    <n v="0"/>
    <x v="0"/>
    <n v="1"/>
    <x v="7"/>
    <x v="3"/>
    <x v="11"/>
    <x v="11"/>
    <x v="19"/>
    <n v="20"/>
    <s v="All ages"/>
    <n v="1.1000000000000001"/>
    <n v="16.600000000000001"/>
    <m/>
  </r>
  <r>
    <s v="Drug overdose death rates"/>
    <x v="0"/>
    <n v="0"/>
    <x v="0"/>
    <n v="1"/>
    <x v="7"/>
    <x v="3"/>
    <x v="12"/>
    <x v="12"/>
    <x v="19"/>
    <n v="20"/>
    <s v="All ages"/>
    <n v="1.1000000000000001"/>
    <n v="33.799999999999997"/>
    <m/>
  </r>
  <r>
    <s v="Drug overdose death rates"/>
    <x v="0"/>
    <n v="0"/>
    <x v="0"/>
    <n v="1"/>
    <x v="7"/>
    <x v="3"/>
    <x v="13"/>
    <x v="13"/>
    <x v="19"/>
    <n v="20"/>
    <s v="All ages"/>
    <n v="1.1000000000000001"/>
    <n v="32.4"/>
    <m/>
  </r>
  <r>
    <s v="Drug overdose death rates"/>
    <x v="0"/>
    <n v="0"/>
    <x v="0"/>
    <n v="1"/>
    <x v="7"/>
    <x v="3"/>
    <x v="14"/>
    <x v="14"/>
    <x v="19"/>
    <n v="20"/>
    <s v="All ages"/>
    <n v="1.1000000000000001"/>
    <n v="33.1"/>
    <m/>
  </r>
  <r>
    <s v="Drug overdose death rates"/>
    <x v="0"/>
    <n v="0"/>
    <x v="0"/>
    <n v="1"/>
    <x v="7"/>
    <x v="3"/>
    <x v="48"/>
    <x v="15"/>
    <x v="19"/>
    <n v="20"/>
    <s v="All ages"/>
    <n v="1.1000000000000001"/>
    <n v="4.4000000000000004"/>
    <m/>
  </r>
  <r>
    <s v="Drug overdose death rates"/>
    <x v="0"/>
    <n v="0"/>
    <x v="0"/>
    <n v="1"/>
    <x v="7"/>
    <x v="3"/>
    <x v="49"/>
    <x v="16"/>
    <x v="19"/>
    <n v="20"/>
    <s v="All ages"/>
    <n v="1.1000000000000001"/>
    <n v="17.7"/>
    <m/>
  </r>
  <r>
    <s v="Drug overdose death rates"/>
    <x v="0"/>
    <n v="0"/>
    <x v="0"/>
    <n v="1"/>
    <x v="7"/>
    <x v="3"/>
    <x v="16"/>
    <x v="17"/>
    <x v="19"/>
    <n v="20"/>
    <s v="All ages"/>
    <n v="1.1000000000000001"/>
    <n v="5.2"/>
    <m/>
  </r>
  <r>
    <s v="Drug overdose death rates"/>
    <x v="0"/>
    <n v="0"/>
    <x v="0"/>
    <n v="1"/>
    <x v="7"/>
    <x v="3"/>
    <x v="17"/>
    <x v="18"/>
    <x v="19"/>
    <n v="20"/>
    <s v="All ages"/>
    <n v="1.1000000000000001"/>
    <n v="18"/>
    <m/>
  </r>
  <r>
    <s v="Drug overdose death rates"/>
    <x v="0"/>
    <n v="0"/>
    <x v="0"/>
    <n v="1"/>
    <x v="7"/>
    <x v="3"/>
    <x v="18"/>
    <x v="19"/>
    <x v="19"/>
    <n v="20"/>
    <s v="All ages"/>
    <n v="1.1000000000000001"/>
    <n v="11.6"/>
    <m/>
  </r>
  <r>
    <s v="Drug overdose death rates"/>
    <x v="0"/>
    <n v="0"/>
    <x v="0"/>
    <n v="1"/>
    <x v="7"/>
    <x v="3"/>
    <x v="19"/>
    <x v="20"/>
    <x v="19"/>
    <n v="20"/>
    <s v="All ages"/>
    <n v="1.1000000000000001"/>
    <n v="20.7"/>
    <m/>
  </r>
  <r>
    <s v="Drug overdose death rates"/>
    <x v="0"/>
    <n v="0"/>
    <x v="0"/>
    <n v="1"/>
    <x v="7"/>
    <x v="3"/>
    <x v="50"/>
    <x v="48"/>
    <x v="19"/>
    <n v="20"/>
    <s v="All ages"/>
    <n v="1.1000000000000001"/>
    <n v="1.8"/>
    <m/>
  </r>
  <r>
    <s v="Drug overdose death rates"/>
    <x v="0"/>
    <n v="0"/>
    <x v="0"/>
    <n v="1"/>
    <x v="7"/>
    <x v="3"/>
    <x v="51"/>
    <x v="49"/>
    <x v="19"/>
    <n v="20"/>
    <s v="All ages"/>
    <n v="1.1000000000000001"/>
    <m/>
    <s v="*"/>
  </r>
  <r>
    <s v="Drug overdose death rates"/>
    <x v="0"/>
    <n v="0"/>
    <x v="1"/>
    <n v="2"/>
    <x v="0"/>
    <x v="0"/>
    <x v="0"/>
    <x v="0"/>
    <x v="19"/>
    <n v="20"/>
    <s v="All ages"/>
    <n v="1.1000000000000001"/>
    <n v="20.6"/>
    <m/>
  </r>
  <r>
    <s v="Drug overdose death rates"/>
    <x v="0"/>
    <n v="0"/>
    <x v="1"/>
    <n v="2"/>
    <x v="4"/>
    <x v="4"/>
    <x v="21"/>
    <x v="21"/>
    <x v="19"/>
    <n v="20"/>
    <s v="Under 15 years"/>
    <n v="1.2"/>
    <n v="0.2"/>
    <m/>
  </r>
  <r>
    <s v="Drug overdose death rates"/>
    <x v="0"/>
    <n v="0"/>
    <x v="1"/>
    <n v="2"/>
    <x v="4"/>
    <x v="4"/>
    <x v="22"/>
    <x v="22"/>
    <x v="19"/>
    <n v="20"/>
    <s v="15-24 years"/>
    <n v="1.3"/>
    <n v="10.8"/>
    <m/>
  </r>
  <r>
    <s v="Drug overdose death rates"/>
    <x v="0"/>
    <n v="0"/>
    <x v="1"/>
    <n v="2"/>
    <x v="4"/>
    <x v="4"/>
    <x v="23"/>
    <x v="23"/>
    <x v="19"/>
    <n v="20"/>
    <s v="25-34 years"/>
    <n v="1.4"/>
    <n v="35.5"/>
    <m/>
  </r>
  <r>
    <s v="Drug overdose death rates"/>
    <x v="0"/>
    <n v="0"/>
    <x v="1"/>
    <n v="2"/>
    <x v="4"/>
    <x v="4"/>
    <x v="24"/>
    <x v="24"/>
    <x v="19"/>
    <n v="20"/>
    <s v="35-44 years"/>
    <n v="1.5"/>
    <n v="38.299999999999997"/>
    <m/>
  </r>
  <r>
    <s v="Drug overdose death rates"/>
    <x v="0"/>
    <n v="0"/>
    <x v="1"/>
    <n v="2"/>
    <x v="4"/>
    <x v="4"/>
    <x v="25"/>
    <x v="25"/>
    <x v="19"/>
    <n v="20"/>
    <s v="45-54 years"/>
    <n v="1.6"/>
    <n v="35.299999999999997"/>
    <m/>
  </r>
  <r>
    <s v="Drug overdose death rates"/>
    <x v="0"/>
    <n v="0"/>
    <x v="1"/>
    <n v="2"/>
    <x v="4"/>
    <x v="4"/>
    <x v="26"/>
    <x v="26"/>
    <x v="19"/>
    <n v="20"/>
    <s v="55-64 years"/>
    <n v="1.7"/>
    <n v="28.3"/>
    <m/>
  </r>
  <r>
    <s v="Drug overdose death rates"/>
    <x v="0"/>
    <n v="0"/>
    <x v="1"/>
    <n v="2"/>
    <x v="4"/>
    <x v="4"/>
    <x v="27"/>
    <x v="27"/>
    <x v="19"/>
    <n v="20"/>
    <s v="65-74 years"/>
    <n v="1.8"/>
    <n v="10.199999999999999"/>
    <m/>
  </r>
  <r>
    <s v="Drug overdose death rates"/>
    <x v="0"/>
    <n v="0"/>
    <x v="1"/>
    <n v="2"/>
    <x v="4"/>
    <x v="4"/>
    <x v="28"/>
    <x v="28"/>
    <x v="19"/>
    <n v="20"/>
    <s v="75-84 years"/>
    <n v="1.9"/>
    <n v="3.9"/>
    <m/>
  </r>
  <r>
    <s v="Drug overdose death rates"/>
    <x v="0"/>
    <n v="0"/>
    <x v="1"/>
    <n v="2"/>
    <x v="4"/>
    <x v="4"/>
    <x v="29"/>
    <x v="29"/>
    <x v="19"/>
    <n v="20"/>
    <s v="85 years and over"/>
    <n v="1.91"/>
    <n v="3.8"/>
    <m/>
  </r>
  <r>
    <s v="Drug overdose death rates"/>
    <x v="0"/>
    <n v="0"/>
    <x v="1"/>
    <n v="2"/>
    <x v="1"/>
    <x v="1"/>
    <x v="1"/>
    <x v="1"/>
    <x v="19"/>
    <n v="20"/>
    <s v="All ages"/>
    <n v="1.1000000000000001"/>
    <n v="27.9"/>
    <m/>
  </r>
  <r>
    <s v="Drug overdose death rates"/>
    <x v="0"/>
    <n v="0"/>
    <x v="1"/>
    <n v="2"/>
    <x v="1"/>
    <x v="1"/>
    <x v="2"/>
    <x v="2"/>
    <x v="19"/>
    <n v="20"/>
    <s v="All ages"/>
    <n v="1.1000000000000001"/>
    <n v="13.5"/>
    <m/>
  </r>
  <r>
    <s v="Drug overdose death rates"/>
    <x v="0"/>
    <n v="0"/>
    <x v="1"/>
    <n v="2"/>
    <x v="5"/>
    <x v="5"/>
    <x v="30"/>
    <x v="30"/>
    <x v="19"/>
    <n v="20"/>
    <s v="Under 15 years"/>
    <n v="1.2"/>
    <n v="0.2"/>
    <m/>
  </r>
  <r>
    <s v="Drug overdose death rates"/>
    <x v="0"/>
    <n v="0"/>
    <x v="1"/>
    <n v="2"/>
    <x v="5"/>
    <x v="5"/>
    <x v="31"/>
    <x v="31"/>
    <x v="19"/>
    <n v="20"/>
    <s v="15-24 years"/>
    <n v="1.3"/>
    <n v="14.3"/>
    <m/>
  </r>
  <r>
    <s v="Drug overdose death rates"/>
    <x v="0"/>
    <n v="0"/>
    <x v="1"/>
    <n v="2"/>
    <x v="5"/>
    <x v="5"/>
    <x v="32"/>
    <x v="32"/>
    <x v="19"/>
    <n v="20"/>
    <s v="25-34 years"/>
    <n v="1.4"/>
    <n v="49.6"/>
    <m/>
  </r>
  <r>
    <s v="Drug overdose death rates"/>
    <x v="0"/>
    <n v="0"/>
    <x v="1"/>
    <n v="2"/>
    <x v="5"/>
    <x v="5"/>
    <x v="33"/>
    <x v="33"/>
    <x v="19"/>
    <n v="20"/>
    <s v="35-44 years"/>
    <n v="1.5"/>
    <n v="52.4"/>
    <m/>
  </r>
  <r>
    <s v="Drug overdose death rates"/>
    <x v="0"/>
    <n v="0"/>
    <x v="1"/>
    <n v="2"/>
    <x v="5"/>
    <x v="5"/>
    <x v="34"/>
    <x v="34"/>
    <x v="19"/>
    <n v="20"/>
    <s v="45-54 years"/>
    <n v="1.6"/>
    <n v="46.1"/>
    <m/>
  </r>
  <r>
    <s v="Drug overdose death rates"/>
    <x v="0"/>
    <n v="0"/>
    <x v="1"/>
    <n v="2"/>
    <x v="5"/>
    <x v="5"/>
    <x v="35"/>
    <x v="35"/>
    <x v="19"/>
    <n v="20"/>
    <s v="55-64 years"/>
    <n v="1.7"/>
    <n v="37.200000000000003"/>
    <m/>
  </r>
  <r>
    <s v="Drug overdose death rates"/>
    <x v="0"/>
    <n v="0"/>
    <x v="1"/>
    <n v="2"/>
    <x v="5"/>
    <x v="5"/>
    <x v="36"/>
    <x v="36"/>
    <x v="19"/>
    <n v="20"/>
    <s v="65-74 years"/>
    <n v="1.8"/>
    <n v="13.9"/>
    <m/>
  </r>
  <r>
    <s v="Drug overdose death rates"/>
    <x v="0"/>
    <n v="0"/>
    <x v="1"/>
    <n v="2"/>
    <x v="5"/>
    <x v="5"/>
    <x v="37"/>
    <x v="37"/>
    <x v="19"/>
    <n v="20"/>
    <s v="75-84 years"/>
    <n v="1.9"/>
    <n v="4.5"/>
    <m/>
  </r>
  <r>
    <s v="Drug overdose death rates"/>
    <x v="0"/>
    <n v="0"/>
    <x v="1"/>
    <n v="2"/>
    <x v="5"/>
    <x v="5"/>
    <x v="38"/>
    <x v="38"/>
    <x v="19"/>
    <n v="20"/>
    <s v="85 years and over"/>
    <n v="1.91"/>
    <n v="4"/>
    <m/>
  </r>
  <r>
    <s v="Drug overdose death rates"/>
    <x v="0"/>
    <n v="0"/>
    <x v="1"/>
    <n v="2"/>
    <x v="5"/>
    <x v="5"/>
    <x v="39"/>
    <x v="39"/>
    <x v="19"/>
    <n v="20"/>
    <s v="Under 15 years"/>
    <n v="1.2"/>
    <n v="0.2"/>
    <m/>
  </r>
  <r>
    <s v="Drug overdose death rates"/>
    <x v="0"/>
    <n v="0"/>
    <x v="1"/>
    <n v="2"/>
    <x v="5"/>
    <x v="5"/>
    <x v="40"/>
    <x v="40"/>
    <x v="19"/>
    <n v="20"/>
    <s v="15-24 years"/>
    <n v="1.3"/>
    <n v="7.1"/>
    <m/>
  </r>
  <r>
    <s v="Drug overdose death rates"/>
    <x v="0"/>
    <n v="0"/>
    <x v="1"/>
    <n v="2"/>
    <x v="5"/>
    <x v="5"/>
    <x v="41"/>
    <x v="41"/>
    <x v="19"/>
    <n v="20"/>
    <s v="25-34 years"/>
    <n v="1.4"/>
    <n v="20.8"/>
    <m/>
  </r>
  <r>
    <s v="Drug overdose death rates"/>
    <x v="0"/>
    <n v="0"/>
    <x v="1"/>
    <n v="2"/>
    <x v="5"/>
    <x v="5"/>
    <x v="42"/>
    <x v="42"/>
    <x v="19"/>
    <n v="20"/>
    <s v="35-44 years"/>
    <n v="1.5"/>
    <n v="24.2"/>
    <m/>
  </r>
  <r>
    <s v="Drug overdose death rates"/>
    <x v="0"/>
    <n v="0"/>
    <x v="1"/>
    <n v="2"/>
    <x v="5"/>
    <x v="5"/>
    <x v="43"/>
    <x v="43"/>
    <x v="19"/>
    <n v="20"/>
    <s v="45-54 years"/>
    <n v="1.6"/>
    <n v="24.8"/>
    <m/>
  </r>
  <r>
    <s v="Drug overdose death rates"/>
    <x v="0"/>
    <n v="0"/>
    <x v="1"/>
    <n v="2"/>
    <x v="5"/>
    <x v="5"/>
    <x v="44"/>
    <x v="44"/>
    <x v="19"/>
    <n v="20"/>
    <s v="55-64 years"/>
    <n v="1.7"/>
    <n v="19.899999999999999"/>
    <m/>
  </r>
  <r>
    <s v="Drug overdose death rates"/>
    <x v="0"/>
    <n v="0"/>
    <x v="1"/>
    <n v="2"/>
    <x v="5"/>
    <x v="5"/>
    <x v="45"/>
    <x v="45"/>
    <x v="19"/>
    <n v="20"/>
    <s v="65-74 years"/>
    <n v="1.8"/>
    <n v="7.1"/>
    <m/>
  </r>
  <r>
    <s v="Drug overdose death rates"/>
    <x v="0"/>
    <n v="0"/>
    <x v="1"/>
    <n v="2"/>
    <x v="5"/>
    <x v="5"/>
    <x v="46"/>
    <x v="46"/>
    <x v="19"/>
    <n v="20"/>
    <s v="75-84 years"/>
    <n v="1.9"/>
    <n v="3.5"/>
    <m/>
  </r>
  <r>
    <s v="Drug overdose death rates"/>
    <x v="0"/>
    <n v="0"/>
    <x v="1"/>
    <n v="2"/>
    <x v="5"/>
    <x v="5"/>
    <x v="47"/>
    <x v="47"/>
    <x v="19"/>
    <n v="20"/>
    <s v="85 years and over"/>
    <n v="1.91"/>
    <n v="3.7"/>
    <m/>
  </r>
  <r>
    <s v="Drug overdose death rates"/>
    <x v="1"/>
    <n v="1"/>
    <x v="0"/>
    <n v="1"/>
    <x v="0"/>
    <x v="0"/>
    <x v="0"/>
    <x v="0"/>
    <x v="19"/>
    <n v="20"/>
    <s v="All ages"/>
    <n v="1.1000000000000001"/>
    <n v="14.6"/>
    <m/>
  </r>
  <r>
    <s v="Drug overdose death rates"/>
    <x v="1"/>
    <n v="1"/>
    <x v="0"/>
    <n v="1"/>
    <x v="1"/>
    <x v="1"/>
    <x v="1"/>
    <x v="1"/>
    <x v="19"/>
    <n v="20"/>
    <s v="All ages"/>
    <n v="1.1000000000000001"/>
    <n v="20.100000000000001"/>
    <m/>
  </r>
  <r>
    <s v="Drug overdose death rates"/>
    <x v="1"/>
    <n v="1"/>
    <x v="0"/>
    <n v="1"/>
    <x v="1"/>
    <x v="1"/>
    <x v="2"/>
    <x v="2"/>
    <x v="19"/>
    <n v="20"/>
    <s v="All ages"/>
    <n v="1.1000000000000001"/>
    <n v="9"/>
    <m/>
  </r>
  <r>
    <s v="Drug overdose death rates"/>
    <x v="1"/>
    <n v="1"/>
    <x v="0"/>
    <n v="1"/>
    <x v="6"/>
    <x v="2"/>
    <x v="3"/>
    <x v="3"/>
    <x v="19"/>
    <n v="20"/>
    <s v="All ages"/>
    <n v="1.1000000000000001"/>
    <n v="22.3"/>
    <m/>
  </r>
  <r>
    <s v="Drug overdose death rates"/>
    <x v="1"/>
    <n v="1"/>
    <x v="0"/>
    <n v="1"/>
    <x v="6"/>
    <x v="2"/>
    <x v="4"/>
    <x v="4"/>
    <x v="19"/>
    <n v="20"/>
    <s v="All ages"/>
    <n v="1.1000000000000001"/>
    <n v="20.9"/>
    <m/>
  </r>
  <r>
    <s v="Drug overdose death rates"/>
    <x v="1"/>
    <n v="1"/>
    <x v="0"/>
    <n v="1"/>
    <x v="6"/>
    <x v="2"/>
    <x v="5"/>
    <x v="5"/>
    <x v="19"/>
    <n v="20"/>
    <s v="All ages"/>
    <n v="1.1000000000000001"/>
    <n v="10.6"/>
    <m/>
  </r>
  <r>
    <s v="Drug overdose death rates"/>
    <x v="1"/>
    <n v="1"/>
    <x v="0"/>
    <n v="1"/>
    <x v="6"/>
    <x v="2"/>
    <x v="7"/>
    <x v="6"/>
    <x v="19"/>
    <n v="20"/>
    <s v="All ages"/>
    <n v="1.1000000000000001"/>
    <n v="10.3"/>
    <m/>
  </r>
  <r>
    <s v="Drug overdose death rates"/>
    <x v="1"/>
    <n v="1"/>
    <x v="0"/>
    <n v="1"/>
    <x v="6"/>
    <x v="2"/>
    <x v="8"/>
    <x v="7"/>
    <x v="19"/>
    <n v="20"/>
    <s v="All ages"/>
    <n v="1.1000000000000001"/>
    <n v="7.4"/>
    <m/>
  </r>
  <r>
    <s v="Drug overdose death rates"/>
    <x v="1"/>
    <n v="1"/>
    <x v="0"/>
    <n v="1"/>
    <x v="6"/>
    <x v="2"/>
    <x v="9"/>
    <x v="8"/>
    <x v="19"/>
    <n v="20"/>
    <s v="All ages"/>
    <n v="1.1000000000000001"/>
    <n v="6.9"/>
    <m/>
  </r>
  <r>
    <s v="Drug overdose death rates"/>
    <x v="1"/>
    <n v="1"/>
    <x v="0"/>
    <n v="1"/>
    <x v="7"/>
    <x v="3"/>
    <x v="11"/>
    <x v="11"/>
    <x v="19"/>
    <n v="20"/>
    <s v="All ages"/>
    <n v="1.1000000000000001"/>
    <n v="11.6"/>
    <m/>
  </r>
  <r>
    <s v="Drug overdose death rates"/>
    <x v="1"/>
    <n v="1"/>
    <x v="0"/>
    <n v="1"/>
    <x v="7"/>
    <x v="3"/>
    <x v="12"/>
    <x v="12"/>
    <x v="19"/>
    <n v="20"/>
    <s v="All ages"/>
    <n v="1.1000000000000001"/>
    <n v="25.3"/>
    <m/>
  </r>
  <r>
    <s v="Drug overdose death rates"/>
    <x v="1"/>
    <n v="1"/>
    <x v="0"/>
    <n v="1"/>
    <x v="7"/>
    <x v="3"/>
    <x v="13"/>
    <x v="13"/>
    <x v="19"/>
    <n v="20"/>
    <s v="All ages"/>
    <n v="1.1000000000000001"/>
    <n v="21.5"/>
    <m/>
  </r>
  <r>
    <s v="Drug overdose death rates"/>
    <x v="1"/>
    <n v="1"/>
    <x v="0"/>
    <n v="1"/>
    <x v="7"/>
    <x v="3"/>
    <x v="14"/>
    <x v="14"/>
    <x v="19"/>
    <n v="20"/>
    <s v="All ages"/>
    <n v="1.1000000000000001"/>
    <n v="16.8"/>
    <m/>
  </r>
  <r>
    <s v="Drug overdose death rates"/>
    <x v="1"/>
    <n v="1"/>
    <x v="0"/>
    <n v="1"/>
    <x v="7"/>
    <x v="3"/>
    <x v="48"/>
    <x v="15"/>
    <x v="19"/>
    <n v="20"/>
    <s v="All ages"/>
    <n v="1.1000000000000001"/>
    <n v="2.1"/>
    <m/>
  </r>
  <r>
    <s v="Drug overdose death rates"/>
    <x v="1"/>
    <n v="1"/>
    <x v="0"/>
    <n v="1"/>
    <x v="7"/>
    <x v="3"/>
    <x v="49"/>
    <x v="16"/>
    <x v="19"/>
    <n v="20"/>
    <s v="All ages"/>
    <n v="1.1000000000000001"/>
    <m/>
    <s v="*"/>
  </r>
  <r>
    <s v="Drug overdose death rates"/>
    <x v="1"/>
    <n v="1"/>
    <x v="0"/>
    <n v="1"/>
    <x v="7"/>
    <x v="3"/>
    <x v="16"/>
    <x v="17"/>
    <x v="19"/>
    <n v="20"/>
    <s v="All ages"/>
    <n v="1.1000000000000001"/>
    <n v="3.3"/>
    <m/>
  </r>
  <r>
    <s v="Drug overdose death rates"/>
    <x v="1"/>
    <n v="1"/>
    <x v="0"/>
    <n v="1"/>
    <x v="7"/>
    <x v="3"/>
    <x v="17"/>
    <x v="18"/>
    <x v="19"/>
    <n v="20"/>
    <s v="All ages"/>
    <n v="1.1000000000000001"/>
    <n v="12.2"/>
    <m/>
  </r>
  <r>
    <s v="Drug overdose death rates"/>
    <x v="1"/>
    <n v="1"/>
    <x v="0"/>
    <n v="1"/>
    <x v="7"/>
    <x v="3"/>
    <x v="18"/>
    <x v="19"/>
    <x v="19"/>
    <n v="20"/>
    <s v="All ages"/>
    <n v="1.1000000000000001"/>
    <n v="7.6"/>
    <m/>
  </r>
  <r>
    <s v="Drug overdose death rates"/>
    <x v="1"/>
    <n v="1"/>
    <x v="0"/>
    <n v="1"/>
    <x v="7"/>
    <x v="3"/>
    <x v="19"/>
    <x v="20"/>
    <x v="19"/>
    <n v="20"/>
    <s v="All ages"/>
    <n v="1.1000000000000001"/>
    <n v="10.8"/>
    <m/>
  </r>
  <r>
    <s v="Drug overdose death rates"/>
    <x v="1"/>
    <n v="1"/>
    <x v="0"/>
    <n v="1"/>
    <x v="7"/>
    <x v="3"/>
    <x v="50"/>
    <x v="48"/>
    <x v="19"/>
    <n v="20"/>
    <s v="All ages"/>
    <n v="1.1000000000000001"/>
    <n v="0.6"/>
    <m/>
  </r>
  <r>
    <s v="Drug overdose death rates"/>
    <x v="1"/>
    <n v="1"/>
    <x v="0"/>
    <n v="1"/>
    <x v="7"/>
    <x v="3"/>
    <x v="51"/>
    <x v="49"/>
    <x v="19"/>
    <n v="20"/>
    <s v="All ages"/>
    <n v="1.1000000000000001"/>
    <m/>
    <s v="*"/>
  </r>
  <r>
    <s v="Drug overdose death rates"/>
    <x v="1"/>
    <n v="1"/>
    <x v="1"/>
    <n v="2"/>
    <x v="0"/>
    <x v="0"/>
    <x v="0"/>
    <x v="0"/>
    <x v="19"/>
    <n v="20"/>
    <s v="All ages"/>
    <n v="1.1000000000000001"/>
    <n v="14.3"/>
    <m/>
  </r>
  <r>
    <s v="Drug overdose death rates"/>
    <x v="1"/>
    <n v="1"/>
    <x v="1"/>
    <n v="2"/>
    <x v="4"/>
    <x v="4"/>
    <x v="21"/>
    <x v="21"/>
    <x v="19"/>
    <n v="20"/>
    <s v="Under 15 years"/>
    <n v="1.2"/>
    <n v="0.1"/>
    <m/>
  </r>
  <r>
    <s v="Drug overdose death rates"/>
    <x v="1"/>
    <n v="1"/>
    <x v="1"/>
    <n v="2"/>
    <x v="4"/>
    <x v="4"/>
    <x v="22"/>
    <x v="22"/>
    <x v="19"/>
    <n v="20"/>
    <s v="15-24 years"/>
    <n v="1.3"/>
    <n v="8.4"/>
    <m/>
  </r>
  <r>
    <s v="Drug overdose death rates"/>
    <x v="1"/>
    <n v="1"/>
    <x v="1"/>
    <n v="2"/>
    <x v="4"/>
    <x v="4"/>
    <x v="23"/>
    <x v="23"/>
    <x v="19"/>
    <n v="20"/>
    <s v="25-34 years"/>
    <n v="1.4"/>
    <n v="28.1"/>
    <m/>
  </r>
  <r>
    <s v="Drug overdose death rates"/>
    <x v="1"/>
    <n v="1"/>
    <x v="1"/>
    <n v="2"/>
    <x v="4"/>
    <x v="4"/>
    <x v="24"/>
    <x v="24"/>
    <x v="19"/>
    <n v="20"/>
    <s v="35-44 years"/>
    <n v="1.5"/>
    <n v="27.7"/>
    <m/>
  </r>
  <r>
    <s v="Drug overdose death rates"/>
    <x v="1"/>
    <n v="1"/>
    <x v="1"/>
    <n v="2"/>
    <x v="4"/>
    <x v="4"/>
    <x v="25"/>
    <x v="25"/>
    <x v="19"/>
    <n v="20"/>
    <s v="45-54 years"/>
    <n v="1.6"/>
    <n v="23"/>
    <m/>
  </r>
  <r>
    <s v="Drug overdose death rates"/>
    <x v="1"/>
    <n v="1"/>
    <x v="1"/>
    <n v="2"/>
    <x v="4"/>
    <x v="4"/>
    <x v="26"/>
    <x v="26"/>
    <x v="19"/>
    <n v="20"/>
    <s v="55-64 years"/>
    <n v="1.7"/>
    <n v="17.2"/>
    <m/>
  </r>
  <r>
    <s v="Drug overdose death rates"/>
    <x v="1"/>
    <n v="1"/>
    <x v="1"/>
    <n v="2"/>
    <x v="4"/>
    <x v="4"/>
    <x v="27"/>
    <x v="27"/>
    <x v="19"/>
    <n v="20"/>
    <s v="65-74 years"/>
    <n v="1.8"/>
    <n v="5.7"/>
    <m/>
  </r>
  <r>
    <s v="Drug overdose death rates"/>
    <x v="1"/>
    <n v="1"/>
    <x v="1"/>
    <n v="2"/>
    <x v="4"/>
    <x v="4"/>
    <x v="28"/>
    <x v="28"/>
    <x v="19"/>
    <n v="20"/>
    <s v="75-84 years"/>
    <n v="1.9"/>
    <n v="1.4"/>
    <m/>
  </r>
  <r>
    <s v="Drug overdose death rates"/>
    <x v="1"/>
    <n v="1"/>
    <x v="1"/>
    <n v="2"/>
    <x v="4"/>
    <x v="4"/>
    <x v="29"/>
    <x v="29"/>
    <x v="19"/>
    <n v="20"/>
    <s v="85 years and over"/>
    <n v="1.91"/>
    <n v="0.9"/>
    <m/>
  </r>
  <r>
    <s v="Drug overdose death rates"/>
    <x v="1"/>
    <n v="1"/>
    <x v="1"/>
    <n v="2"/>
    <x v="1"/>
    <x v="1"/>
    <x v="1"/>
    <x v="1"/>
    <x v="19"/>
    <n v="20"/>
    <s v="All ages"/>
    <n v="1.1000000000000001"/>
    <n v="19.899999999999999"/>
    <m/>
  </r>
  <r>
    <s v="Drug overdose death rates"/>
    <x v="1"/>
    <n v="1"/>
    <x v="1"/>
    <n v="2"/>
    <x v="1"/>
    <x v="1"/>
    <x v="2"/>
    <x v="2"/>
    <x v="19"/>
    <n v="20"/>
    <s v="All ages"/>
    <n v="1.1000000000000001"/>
    <n v="8.9"/>
    <m/>
  </r>
  <r>
    <s v="Drug overdose death rates"/>
    <x v="1"/>
    <n v="1"/>
    <x v="1"/>
    <n v="2"/>
    <x v="5"/>
    <x v="5"/>
    <x v="30"/>
    <x v="30"/>
    <x v="19"/>
    <n v="20"/>
    <s v="Under 15 years"/>
    <n v="1.2"/>
    <n v="0.1"/>
    <m/>
  </r>
  <r>
    <s v="Drug overdose death rates"/>
    <x v="1"/>
    <n v="1"/>
    <x v="1"/>
    <n v="2"/>
    <x v="5"/>
    <x v="5"/>
    <x v="31"/>
    <x v="31"/>
    <x v="19"/>
    <n v="20"/>
    <s v="15-24 years"/>
    <n v="1.3"/>
    <n v="11.5"/>
    <m/>
  </r>
  <r>
    <s v="Drug overdose death rates"/>
    <x v="1"/>
    <n v="1"/>
    <x v="1"/>
    <n v="2"/>
    <x v="5"/>
    <x v="5"/>
    <x v="32"/>
    <x v="32"/>
    <x v="19"/>
    <n v="20"/>
    <s v="25-34 years"/>
    <n v="1.4"/>
    <n v="39.799999999999997"/>
    <m/>
  </r>
  <r>
    <s v="Drug overdose death rates"/>
    <x v="1"/>
    <n v="1"/>
    <x v="1"/>
    <n v="2"/>
    <x v="5"/>
    <x v="5"/>
    <x v="33"/>
    <x v="33"/>
    <x v="19"/>
    <n v="20"/>
    <s v="35-44 years"/>
    <n v="1.5"/>
    <n v="38.9"/>
    <m/>
  </r>
  <r>
    <s v="Drug overdose death rates"/>
    <x v="1"/>
    <n v="1"/>
    <x v="1"/>
    <n v="2"/>
    <x v="5"/>
    <x v="5"/>
    <x v="34"/>
    <x v="34"/>
    <x v="19"/>
    <n v="20"/>
    <s v="45-54 years"/>
    <n v="1.6"/>
    <n v="30.8"/>
    <m/>
  </r>
  <r>
    <s v="Drug overdose death rates"/>
    <x v="1"/>
    <n v="1"/>
    <x v="1"/>
    <n v="2"/>
    <x v="5"/>
    <x v="5"/>
    <x v="35"/>
    <x v="35"/>
    <x v="19"/>
    <n v="20"/>
    <s v="55-64 years"/>
    <n v="1.7"/>
    <n v="22.9"/>
    <m/>
  </r>
  <r>
    <s v="Drug overdose death rates"/>
    <x v="1"/>
    <n v="1"/>
    <x v="1"/>
    <n v="2"/>
    <x v="5"/>
    <x v="5"/>
    <x v="36"/>
    <x v="36"/>
    <x v="19"/>
    <n v="20"/>
    <s v="65-74 years"/>
    <n v="1.8"/>
    <n v="8"/>
    <m/>
  </r>
  <r>
    <s v="Drug overdose death rates"/>
    <x v="1"/>
    <n v="1"/>
    <x v="1"/>
    <n v="2"/>
    <x v="5"/>
    <x v="5"/>
    <x v="37"/>
    <x v="37"/>
    <x v="19"/>
    <n v="20"/>
    <s v="75-84 years"/>
    <n v="1.9"/>
    <n v="1.7"/>
    <m/>
  </r>
  <r>
    <s v="Drug overdose death rates"/>
    <x v="1"/>
    <n v="1"/>
    <x v="1"/>
    <n v="2"/>
    <x v="5"/>
    <x v="5"/>
    <x v="38"/>
    <x v="38"/>
    <x v="19"/>
    <n v="20"/>
    <s v="85 years and over"/>
    <n v="1.91"/>
    <n v="1"/>
    <m/>
  </r>
  <r>
    <s v="Drug overdose death rates"/>
    <x v="1"/>
    <n v="1"/>
    <x v="1"/>
    <n v="2"/>
    <x v="5"/>
    <x v="5"/>
    <x v="39"/>
    <x v="39"/>
    <x v="19"/>
    <n v="20"/>
    <s v="Under 15 years"/>
    <n v="1.2"/>
    <n v="0.1"/>
    <m/>
  </r>
  <r>
    <s v="Drug overdose death rates"/>
    <x v="1"/>
    <n v="1"/>
    <x v="1"/>
    <n v="2"/>
    <x v="5"/>
    <x v="5"/>
    <x v="40"/>
    <x v="40"/>
    <x v="19"/>
    <n v="20"/>
    <s v="15-24 years"/>
    <n v="1.3"/>
    <n v="5.2"/>
    <m/>
  </r>
  <r>
    <s v="Drug overdose death rates"/>
    <x v="1"/>
    <n v="1"/>
    <x v="1"/>
    <n v="2"/>
    <x v="5"/>
    <x v="5"/>
    <x v="41"/>
    <x v="41"/>
    <x v="19"/>
    <n v="20"/>
    <s v="25-34 years"/>
    <n v="1.4"/>
    <n v="16"/>
    <m/>
  </r>
  <r>
    <s v="Drug overdose death rates"/>
    <x v="1"/>
    <n v="1"/>
    <x v="1"/>
    <n v="2"/>
    <x v="5"/>
    <x v="5"/>
    <x v="42"/>
    <x v="42"/>
    <x v="19"/>
    <n v="20"/>
    <s v="35-44 years"/>
    <n v="1.5"/>
    <n v="16.5"/>
    <m/>
  </r>
  <r>
    <s v="Drug overdose death rates"/>
    <x v="1"/>
    <n v="1"/>
    <x v="1"/>
    <n v="2"/>
    <x v="5"/>
    <x v="5"/>
    <x v="43"/>
    <x v="43"/>
    <x v="19"/>
    <n v="20"/>
    <s v="45-54 years"/>
    <n v="1.6"/>
    <n v="15.4"/>
    <m/>
  </r>
  <r>
    <s v="Drug overdose death rates"/>
    <x v="1"/>
    <n v="1"/>
    <x v="1"/>
    <n v="2"/>
    <x v="5"/>
    <x v="5"/>
    <x v="44"/>
    <x v="44"/>
    <x v="19"/>
    <n v="20"/>
    <s v="55-64 years"/>
    <n v="1.7"/>
    <n v="11.9"/>
    <m/>
  </r>
  <r>
    <s v="Drug overdose death rates"/>
    <x v="1"/>
    <n v="1"/>
    <x v="1"/>
    <n v="2"/>
    <x v="5"/>
    <x v="5"/>
    <x v="45"/>
    <x v="45"/>
    <x v="19"/>
    <n v="20"/>
    <s v="65-74 years"/>
    <n v="1.8"/>
    <n v="3.6"/>
    <m/>
  </r>
  <r>
    <s v="Drug overdose death rates"/>
    <x v="1"/>
    <n v="1"/>
    <x v="1"/>
    <n v="2"/>
    <x v="5"/>
    <x v="5"/>
    <x v="46"/>
    <x v="46"/>
    <x v="19"/>
    <n v="20"/>
    <s v="75-84 years"/>
    <n v="1.9"/>
    <n v="1.2"/>
    <m/>
  </r>
  <r>
    <s v="Drug overdose death rates"/>
    <x v="1"/>
    <n v="1"/>
    <x v="1"/>
    <n v="2"/>
    <x v="5"/>
    <x v="5"/>
    <x v="47"/>
    <x v="47"/>
    <x v="19"/>
    <n v="20"/>
    <s v="85 years and over"/>
    <n v="1.91"/>
    <n v="0.9"/>
    <m/>
  </r>
  <r>
    <s v="Drug overdose death rates"/>
    <x v="2"/>
    <n v="2"/>
    <x v="0"/>
    <n v="1"/>
    <x v="0"/>
    <x v="0"/>
    <x v="0"/>
    <x v="0"/>
    <x v="19"/>
    <n v="20"/>
    <s v="All ages"/>
    <n v="1.1000000000000001"/>
    <n v="3.8"/>
    <m/>
  </r>
  <r>
    <s v="Drug overdose death rates"/>
    <x v="2"/>
    <n v="2"/>
    <x v="0"/>
    <n v="1"/>
    <x v="1"/>
    <x v="1"/>
    <x v="1"/>
    <x v="1"/>
    <x v="19"/>
    <n v="20"/>
    <s v="All ages"/>
    <n v="1.1000000000000001"/>
    <n v="4.5"/>
    <m/>
  </r>
  <r>
    <s v="Drug overdose death rates"/>
    <x v="2"/>
    <n v="2"/>
    <x v="0"/>
    <n v="1"/>
    <x v="1"/>
    <x v="1"/>
    <x v="2"/>
    <x v="2"/>
    <x v="19"/>
    <n v="20"/>
    <s v="All ages"/>
    <n v="1.1000000000000001"/>
    <n v="3.1"/>
    <m/>
  </r>
  <r>
    <s v="Drug overdose death rates"/>
    <x v="2"/>
    <n v="2"/>
    <x v="0"/>
    <n v="1"/>
    <x v="6"/>
    <x v="2"/>
    <x v="3"/>
    <x v="3"/>
    <x v="19"/>
    <n v="20"/>
    <s v="All ages"/>
    <n v="1.1000000000000001"/>
    <n v="5.0999999999999996"/>
    <m/>
  </r>
  <r>
    <s v="Drug overdose death rates"/>
    <x v="2"/>
    <n v="2"/>
    <x v="0"/>
    <n v="1"/>
    <x v="6"/>
    <x v="2"/>
    <x v="4"/>
    <x v="4"/>
    <x v="19"/>
    <n v="20"/>
    <s v="All ages"/>
    <n v="1.1000000000000001"/>
    <n v="3.4"/>
    <m/>
  </r>
  <r>
    <s v="Drug overdose death rates"/>
    <x v="2"/>
    <n v="2"/>
    <x v="0"/>
    <n v="1"/>
    <x v="6"/>
    <x v="2"/>
    <x v="5"/>
    <x v="5"/>
    <x v="19"/>
    <n v="20"/>
    <s v="All ages"/>
    <n v="1.1000000000000001"/>
    <n v="2.2000000000000002"/>
    <m/>
  </r>
  <r>
    <s v="Drug overdose death rates"/>
    <x v="2"/>
    <n v="2"/>
    <x v="0"/>
    <n v="1"/>
    <x v="6"/>
    <x v="2"/>
    <x v="7"/>
    <x v="6"/>
    <x v="19"/>
    <n v="20"/>
    <s v="All ages"/>
    <n v="1.1000000000000001"/>
    <n v="3.6"/>
    <m/>
  </r>
  <r>
    <s v="Drug overdose death rates"/>
    <x v="2"/>
    <n v="2"/>
    <x v="0"/>
    <n v="1"/>
    <x v="6"/>
    <x v="2"/>
    <x v="8"/>
    <x v="7"/>
    <x v="19"/>
    <n v="20"/>
    <s v="All ages"/>
    <n v="1.1000000000000001"/>
    <n v="2"/>
    <m/>
  </r>
  <r>
    <s v="Drug overdose death rates"/>
    <x v="2"/>
    <n v="2"/>
    <x v="0"/>
    <n v="1"/>
    <x v="6"/>
    <x v="2"/>
    <x v="9"/>
    <x v="8"/>
    <x v="19"/>
    <n v="20"/>
    <s v="All ages"/>
    <n v="1.1000000000000001"/>
    <n v="2.6"/>
    <m/>
  </r>
  <r>
    <s v="Drug overdose death rates"/>
    <x v="2"/>
    <n v="2"/>
    <x v="0"/>
    <n v="1"/>
    <x v="7"/>
    <x v="3"/>
    <x v="11"/>
    <x v="11"/>
    <x v="19"/>
    <n v="20"/>
    <s v="All ages"/>
    <n v="1.1000000000000001"/>
    <n v="2.1"/>
    <m/>
  </r>
  <r>
    <s v="Drug overdose death rates"/>
    <x v="2"/>
    <n v="2"/>
    <x v="0"/>
    <n v="1"/>
    <x v="7"/>
    <x v="3"/>
    <x v="12"/>
    <x v="12"/>
    <x v="19"/>
    <n v="20"/>
    <s v="All ages"/>
    <n v="1.1000000000000001"/>
    <n v="5.9"/>
    <m/>
  </r>
  <r>
    <s v="Drug overdose death rates"/>
    <x v="2"/>
    <n v="2"/>
    <x v="0"/>
    <n v="1"/>
    <x v="7"/>
    <x v="3"/>
    <x v="13"/>
    <x v="13"/>
    <x v="19"/>
    <n v="20"/>
    <s v="All ages"/>
    <n v="1.1000000000000001"/>
    <n v="3.5"/>
    <m/>
  </r>
  <r>
    <s v="Drug overdose death rates"/>
    <x v="2"/>
    <n v="2"/>
    <x v="0"/>
    <n v="1"/>
    <x v="7"/>
    <x v="3"/>
    <x v="14"/>
    <x v="14"/>
    <x v="19"/>
    <n v="20"/>
    <s v="All ages"/>
    <n v="1.1000000000000001"/>
    <n v="3.5"/>
    <m/>
  </r>
  <r>
    <s v="Drug overdose death rates"/>
    <x v="2"/>
    <n v="2"/>
    <x v="0"/>
    <n v="1"/>
    <x v="7"/>
    <x v="3"/>
    <x v="48"/>
    <x v="15"/>
    <x v="19"/>
    <n v="20"/>
    <s v="All ages"/>
    <n v="1.1000000000000001"/>
    <n v="0.6"/>
    <m/>
  </r>
  <r>
    <s v="Drug overdose death rates"/>
    <x v="2"/>
    <n v="2"/>
    <x v="0"/>
    <n v="1"/>
    <x v="7"/>
    <x v="3"/>
    <x v="49"/>
    <x v="16"/>
    <x v="19"/>
    <n v="20"/>
    <s v="All ages"/>
    <n v="1.1000000000000001"/>
    <m/>
    <s v="*"/>
  </r>
  <r>
    <s v="Drug overdose death rates"/>
    <x v="2"/>
    <n v="2"/>
    <x v="0"/>
    <n v="1"/>
    <x v="7"/>
    <x v="3"/>
    <x v="16"/>
    <x v="17"/>
    <x v="19"/>
    <n v="20"/>
    <s v="All ages"/>
    <n v="1.1000000000000001"/>
    <n v="1"/>
    <m/>
  </r>
  <r>
    <s v="Drug overdose death rates"/>
    <x v="2"/>
    <n v="2"/>
    <x v="0"/>
    <n v="1"/>
    <x v="7"/>
    <x v="3"/>
    <x v="17"/>
    <x v="18"/>
    <x v="19"/>
    <n v="20"/>
    <s v="All ages"/>
    <n v="1.1000000000000001"/>
    <n v="4.2"/>
    <m/>
  </r>
  <r>
    <s v="Drug overdose death rates"/>
    <x v="2"/>
    <n v="2"/>
    <x v="0"/>
    <n v="1"/>
    <x v="7"/>
    <x v="3"/>
    <x v="18"/>
    <x v="19"/>
    <x v="19"/>
    <n v="20"/>
    <s v="All ages"/>
    <n v="1.1000000000000001"/>
    <n v="2.1"/>
    <m/>
  </r>
  <r>
    <s v="Drug overdose death rates"/>
    <x v="2"/>
    <n v="2"/>
    <x v="0"/>
    <n v="1"/>
    <x v="7"/>
    <x v="3"/>
    <x v="19"/>
    <x v="20"/>
    <x v="19"/>
    <n v="20"/>
    <s v="All ages"/>
    <n v="1.1000000000000001"/>
    <n v="4"/>
    <m/>
  </r>
  <r>
    <s v="Drug overdose death rates"/>
    <x v="2"/>
    <n v="2"/>
    <x v="0"/>
    <n v="1"/>
    <x v="7"/>
    <x v="3"/>
    <x v="50"/>
    <x v="48"/>
    <x v="19"/>
    <n v="20"/>
    <s v="All ages"/>
    <n v="1.1000000000000001"/>
    <n v="0.3"/>
    <m/>
  </r>
  <r>
    <s v="Drug overdose death rates"/>
    <x v="2"/>
    <n v="2"/>
    <x v="0"/>
    <n v="1"/>
    <x v="7"/>
    <x v="3"/>
    <x v="51"/>
    <x v="49"/>
    <x v="19"/>
    <n v="20"/>
    <s v="All ages"/>
    <n v="1.1000000000000001"/>
    <m/>
    <s v="*"/>
  </r>
  <r>
    <s v="Drug overdose death rates"/>
    <x v="2"/>
    <n v="2"/>
    <x v="1"/>
    <n v="2"/>
    <x v="0"/>
    <x v="0"/>
    <x v="0"/>
    <x v="0"/>
    <x v="19"/>
    <n v="20"/>
    <s v="All ages"/>
    <n v="1.1000000000000001"/>
    <n v="3.8"/>
    <m/>
  </r>
  <r>
    <s v="Drug overdose death rates"/>
    <x v="2"/>
    <n v="2"/>
    <x v="1"/>
    <n v="2"/>
    <x v="4"/>
    <x v="4"/>
    <x v="21"/>
    <x v="21"/>
    <x v="19"/>
    <n v="20"/>
    <s v="Under 15 years"/>
    <n v="1.2"/>
    <n v="0"/>
    <m/>
  </r>
  <r>
    <s v="Drug overdose death rates"/>
    <x v="2"/>
    <n v="2"/>
    <x v="1"/>
    <n v="2"/>
    <x v="4"/>
    <x v="4"/>
    <x v="22"/>
    <x v="22"/>
    <x v="19"/>
    <n v="20"/>
    <s v="15-24 years"/>
    <n v="1.3"/>
    <n v="1.6"/>
    <m/>
  </r>
  <r>
    <s v="Drug overdose death rates"/>
    <x v="2"/>
    <n v="2"/>
    <x v="1"/>
    <n v="2"/>
    <x v="4"/>
    <x v="4"/>
    <x v="23"/>
    <x v="23"/>
    <x v="19"/>
    <n v="20"/>
    <s v="25-34 years"/>
    <n v="1.4"/>
    <n v="5.2"/>
    <m/>
  </r>
  <r>
    <s v="Drug overdose death rates"/>
    <x v="2"/>
    <n v="2"/>
    <x v="1"/>
    <n v="2"/>
    <x v="4"/>
    <x v="4"/>
    <x v="24"/>
    <x v="24"/>
    <x v="19"/>
    <n v="20"/>
    <s v="35-44 years"/>
    <n v="1.5"/>
    <n v="6.7"/>
    <m/>
  </r>
  <r>
    <s v="Drug overdose death rates"/>
    <x v="2"/>
    <n v="2"/>
    <x v="1"/>
    <n v="2"/>
    <x v="4"/>
    <x v="4"/>
    <x v="25"/>
    <x v="25"/>
    <x v="19"/>
    <n v="20"/>
    <s v="45-54 years"/>
    <n v="1.6"/>
    <n v="7"/>
    <m/>
  </r>
  <r>
    <s v="Drug overdose death rates"/>
    <x v="2"/>
    <n v="2"/>
    <x v="1"/>
    <n v="2"/>
    <x v="4"/>
    <x v="4"/>
    <x v="26"/>
    <x v="26"/>
    <x v="19"/>
    <n v="20"/>
    <s v="55-64 years"/>
    <n v="1.7"/>
    <n v="6.5"/>
    <m/>
  </r>
  <r>
    <s v="Drug overdose death rates"/>
    <x v="2"/>
    <n v="2"/>
    <x v="1"/>
    <n v="2"/>
    <x v="4"/>
    <x v="4"/>
    <x v="27"/>
    <x v="27"/>
    <x v="19"/>
    <n v="20"/>
    <s v="65-74 years"/>
    <n v="1.8"/>
    <n v="2.6"/>
    <m/>
  </r>
  <r>
    <s v="Drug overdose death rates"/>
    <x v="2"/>
    <n v="2"/>
    <x v="1"/>
    <n v="2"/>
    <x v="4"/>
    <x v="4"/>
    <x v="28"/>
    <x v="28"/>
    <x v="19"/>
    <n v="20"/>
    <s v="75-84 years"/>
    <n v="1.9"/>
    <n v="1.1000000000000001"/>
    <m/>
  </r>
  <r>
    <s v="Drug overdose death rates"/>
    <x v="2"/>
    <n v="2"/>
    <x v="1"/>
    <n v="2"/>
    <x v="4"/>
    <x v="4"/>
    <x v="29"/>
    <x v="29"/>
    <x v="19"/>
    <n v="20"/>
    <s v="85 years and over"/>
    <n v="1.91"/>
    <n v="0.7"/>
    <m/>
  </r>
  <r>
    <s v="Drug overdose death rates"/>
    <x v="2"/>
    <n v="2"/>
    <x v="1"/>
    <n v="2"/>
    <x v="1"/>
    <x v="1"/>
    <x v="1"/>
    <x v="1"/>
    <x v="19"/>
    <n v="20"/>
    <s v="All ages"/>
    <n v="1.1000000000000001"/>
    <n v="4.5"/>
    <m/>
  </r>
  <r>
    <s v="Drug overdose death rates"/>
    <x v="2"/>
    <n v="2"/>
    <x v="1"/>
    <n v="2"/>
    <x v="1"/>
    <x v="1"/>
    <x v="2"/>
    <x v="2"/>
    <x v="19"/>
    <n v="20"/>
    <s v="All ages"/>
    <n v="1.1000000000000001"/>
    <n v="3.1"/>
    <m/>
  </r>
  <r>
    <s v="Drug overdose death rates"/>
    <x v="2"/>
    <n v="2"/>
    <x v="1"/>
    <n v="2"/>
    <x v="5"/>
    <x v="5"/>
    <x v="30"/>
    <x v="30"/>
    <x v="19"/>
    <n v="20"/>
    <s v="Under 15 years"/>
    <n v="1.2"/>
    <m/>
    <s v="*"/>
  </r>
  <r>
    <s v="Drug overdose death rates"/>
    <x v="2"/>
    <n v="2"/>
    <x v="1"/>
    <n v="2"/>
    <x v="5"/>
    <x v="5"/>
    <x v="31"/>
    <x v="31"/>
    <x v="19"/>
    <n v="20"/>
    <s v="15-24 years"/>
    <n v="1.3"/>
    <n v="2.2000000000000002"/>
    <m/>
  </r>
  <r>
    <s v="Drug overdose death rates"/>
    <x v="2"/>
    <n v="2"/>
    <x v="1"/>
    <n v="2"/>
    <x v="5"/>
    <x v="5"/>
    <x v="32"/>
    <x v="32"/>
    <x v="19"/>
    <n v="20"/>
    <s v="25-34 years"/>
    <n v="1.4"/>
    <n v="7"/>
    <m/>
  </r>
  <r>
    <s v="Drug overdose death rates"/>
    <x v="2"/>
    <n v="2"/>
    <x v="1"/>
    <n v="2"/>
    <x v="5"/>
    <x v="5"/>
    <x v="33"/>
    <x v="33"/>
    <x v="19"/>
    <n v="20"/>
    <s v="35-44 years"/>
    <n v="1.5"/>
    <n v="8"/>
    <m/>
  </r>
  <r>
    <s v="Drug overdose death rates"/>
    <x v="2"/>
    <n v="2"/>
    <x v="1"/>
    <n v="2"/>
    <x v="5"/>
    <x v="5"/>
    <x v="34"/>
    <x v="34"/>
    <x v="19"/>
    <n v="20"/>
    <s v="45-54 years"/>
    <n v="1.6"/>
    <n v="7.6"/>
    <m/>
  </r>
  <r>
    <s v="Drug overdose death rates"/>
    <x v="2"/>
    <n v="2"/>
    <x v="1"/>
    <n v="2"/>
    <x v="5"/>
    <x v="5"/>
    <x v="35"/>
    <x v="35"/>
    <x v="19"/>
    <n v="20"/>
    <s v="55-64 years"/>
    <n v="1.7"/>
    <n v="7.3"/>
    <m/>
  </r>
  <r>
    <s v="Drug overdose death rates"/>
    <x v="2"/>
    <n v="2"/>
    <x v="1"/>
    <n v="2"/>
    <x v="5"/>
    <x v="5"/>
    <x v="36"/>
    <x v="36"/>
    <x v="19"/>
    <n v="20"/>
    <s v="65-74 years"/>
    <n v="1.8"/>
    <n v="3"/>
    <m/>
  </r>
  <r>
    <s v="Drug overdose death rates"/>
    <x v="2"/>
    <n v="2"/>
    <x v="1"/>
    <n v="2"/>
    <x v="5"/>
    <x v="5"/>
    <x v="37"/>
    <x v="37"/>
    <x v="19"/>
    <n v="20"/>
    <s v="75-84 years"/>
    <n v="1.9"/>
    <n v="1.2"/>
    <m/>
  </r>
  <r>
    <s v="Drug overdose death rates"/>
    <x v="2"/>
    <n v="2"/>
    <x v="1"/>
    <n v="2"/>
    <x v="5"/>
    <x v="5"/>
    <x v="38"/>
    <x v="38"/>
    <x v="19"/>
    <n v="20"/>
    <s v="85 years and over"/>
    <n v="1.91"/>
    <m/>
    <s v="*"/>
  </r>
  <r>
    <s v="Drug overdose death rates"/>
    <x v="2"/>
    <n v="2"/>
    <x v="1"/>
    <n v="2"/>
    <x v="5"/>
    <x v="5"/>
    <x v="39"/>
    <x v="39"/>
    <x v="19"/>
    <n v="20"/>
    <s v="Under 15 years"/>
    <n v="1.2"/>
    <m/>
    <s v="*"/>
  </r>
  <r>
    <s v="Drug overdose death rates"/>
    <x v="2"/>
    <n v="2"/>
    <x v="1"/>
    <n v="2"/>
    <x v="5"/>
    <x v="5"/>
    <x v="40"/>
    <x v="40"/>
    <x v="19"/>
    <n v="20"/>
    <s v="15-24 years"/>
    <n v="1.3"/>
    <n v="1"/>
    <m/>
  </r>
  <r>
    <s v="Drug overdose death rates"/>
    <x v="2"/>
    <n v="2"/>
    <x v="1"/>
    <n v="2"/>
    <x v="5"/>
    <x v="5"/>
    <x v="41"/>
    <x v="41"/>
    <x v="19"/>
    <n v="20"/>
    <s v="25-34 years"/>
    <n v="1.4"/>
    <n v="3.4"/>
    <m/>
  </r>
  <r>
    <s v="Drug overdose death rates"/>
    <x v="2"/>
    <n v="2"/>
    <x v="1"/>
    <n v="2"/>
    <x v="5"/>
    <x v="5"/>
    <x v="42"/>
    <x v="42"/>
    <x v="19"/>
    <n v="20"/>
    <s v="35-44 years"/>
    <n v="1.5"/>
    <n v="5.4"/>
    <m/>
  </r>
  <r>
    <s v="Drug overdose death rates"/>
    <x v="2"/>
    <n v="2"/>
    <x v="1"/>
    <n v="2"/>
    <x v="5"/>
    <x v="5"/>
    <x v="43"/>
    <x v="43"/>
    <x v="19"/>
    <n v="20"/>
    <s v="45-54 years"/>
    <n v="1.6"/>
    <n v="6.4"/>
    <m/>
  </r>
  <r>
    <s v="Drug overdose death rates"/>
    <x v="2"/>
    <n v="2"/>
    <x v="1"/>
    <n v="2"/>
    <x v="5"/>
    <x v="5"/>
    <x v="44"/>
    <x v="44"/>
    <x v="19"/>
    <n v="20"/>
    <s v="55-64 years"/>
    <n v="1.7"/>
    <n v="5.9"/>
    <m/>
  </r>
  <r>
    <s v="Drug overdose death rates"/>
    <x v="2"/>
    <n v="2"/>
    <x v="1"/>
    <n v="2"/>
    <x v="5"/>
    <x v="5"/>
    <x v="45"/>
    <x v="45"/>
    <x v="19"/>
    <n v="20"/>
    <s v="65-74 years"/>
    <n v="1.8"/>
    <n v="2.2999999999999998"/>
    <m/>
  </r>
  <r>
    <s v="Drug overdose death rates"/>
    <x v="2"/>
    <n v="2"/>
    <x v="1"/>
    <n v="2"/>
    <x v="5"/>
    <x v="5"/>
    <x v="46"/>
    <x v="46"/>
    <x v="19"/>
    <n v="20"/>
    <s v="75-84 years"/>
    <n v="1.9"/>
    <n v="1"/>
    <m/>
  </r>
  <r>
    <s v="Drug overdose death rates"/>
    <x v="2"/>
    <n v="2"/>
    <x v="1"/>
    <n v="2"/>
    <x v="5"/>
    <x v="5"/>
    <x v="47"/>
    <x v="47"/>
    <x v="19"/>
    <n v="20"/>
    <s v="85 years and over"/>
    <n v="1.91"/>
    <n v="0.7"/>
    <m/>
  </r>
  <r>
    <s v="Drug overdose death rates"/>
    <x v="3"/>
    <n v="3"/>
    <x v="0"/>
    <n v="1"/>
    <x v="0"/>
    <x v="0"/>
    <x v="0"/>
    <x v="0"/>
    <x v="19"/>
    <n v="20"/>
    <s v="All ages"/>
    <n v="1.1000000000000001"/>
    <n v="0.9"/>
    <m/>
  </r>
  <r>
    <s v="Drug overdose death rates"/>
    <x v="3"/>
    <n v="3"/>
    <x v="0"/>
    <n v="1"/>
    <x v="1"/>
    <x v="1"/>
    <x v="1"/>
    <x v="1"/>
    <x v="19"/>
    <n v="20"/>
    <s v="All ages"/>
    <n v="1.1000000000000001"/>
    <n v="1.1000000000000001"/>
    <m/>
  </r>
  <r>
    <s v="Drug overdose death rates"/>
    <x v="3"/>
    <n v="3"/>
    <x v="0"/>
    <n v="1"/>
    <x v="1"/>
    <x v="1"/>
    <x v="2"/>
    <x v="2"/>
    <x v="19"/>
    <n v="20"/>
    <s v="All ages"/>
    <n v="1.1000000000000001"/>
    <n v="0.7"/>
    <m/>
  </r>
  <r>
    <s v="Drug overdose death rates"/>
    <x v="3"/>
    <n v="3"/>
    <x v="0"/>
    <n v="1"/>
    <x v="6"/>
    <x v="2"/>
    <x v="3"/>
    <x v="3"/>
    <x v="19"/>
    <n v="20"/>
    <s v="All ages"/>
    <n v="1.1000000000000001"/>
    <n v="1.2"/>
    <m/>
  </r>
  <r>
    <s v="Drug overdose death rates"/>
    <x v="3"/>
    <n v="3"/>
    <x v="0"/>
    <n v="1"/>
    <x v="6"/>
    <x v="2"/>
    <x v="4"/>
    <x v="4"/>
    <x v="19"/>
    <n v="20"/>
    <s v="All ages"/>
    <n v="1.1000000000000001"/>
    <n v="1"/>
    <m/>
  </r>
  <r>
    <s v="Drug overdose death rates"/>
    <x v="3"/>
    <n v="3"/>
    <x v="0"/>
    <n v="1"/>
    <x v="6"/>
    <x v="2"/>
    <x v="5"/>
    <x v="5"/>
    <x v="19"/>
    <n v="20"/>
    <s v="All ages"/>
    <n v="1.1000000000000001"/>
    <m/>
    <s v="*"/>
  </r>
  <r>
    <s v="Drug overdose death rates"/>
    <x v="3"/>
    <n v="3"/>
    <x v="0"/>
    <n v="1"/>
    <x v="6"/>
    <x v="2"/>
    <x v="7"/>
    <x v="6"/>
    <x v="19"/>
    <n v="20"/>
    <s v="All ages"/>
    <n v="1.1000000000000001"/>
    <n v="0.9"/>
    <m/>
  </r>
  <r>
    <s v="Drug overdose death rates"/>
    <x v="3"/>
    <n v="3"/>
    <x v="0"/>
    <n v="1"/>
    <x v="6"/>
    <x v="2"/>
    <x v="8"/>
    <x v="7"/>
    <x v="19"/>
    <n v="20"/>
    <s v="All ages"/>
    <n v="1.1000000000000001"/>
    <n v="0.6"/>
    <m/>
  </r>
  <r>
    <s v="Drug overdose death rates"/>
    <x v="3"/>
    <n v="3"/>
    <x v="0"/>
    <n v="1"/>
    <x v="6"/>
    <x v="2"/>
    <x v="9"/>
    <x v="8"/>
    <x v="19"/>
    <n v="20"/>
    <s v="All ages"/>
    <n v="1.1000000000000001"/>
    <m/>
    <s v="*"/>
  </r>
  <r>
    <s v="Drug overdose death rates"/>
    <x v="3"/>
    <n v="3"/>
    <x v="0"/>
    <n v="1"/>
    <x v="7"/>
    <x v="3"/>
    <x v="11"/>
    <x v="11"/>
    <x v="19"/>
    <n v="20"/>
    <s v="All ages"/>
    <n v="1.1000000000000001"/>
    <n v="0.6"/>
    <m/>
  </r>
  <r>
    <s v="Drug overdose death rates"/>
    <x v="3"/>
    <n v="3"/>
    <x v="0"/>
    <n v="1"/>
    <x v="7"/>
    <x v="3"/>
    <x v="12"/>
    <x v="12"/>
    <x v="19"/>
    <n v="20"/>
    <s v="All ages"/>
    <n v="1.1000000000000001"/>
    <n v="1.4"/>
    <m/>
  </r>
  <r>
    <s v="Drug overdose death rates"/>
    <x v="3"/>
    <n v="3"/>
    <x v="0"/>
    <n v="1"/>
    <x v="7"/>
    <x v="3"/>
    <x v="13"/>
    <x v="13"/>
    <x v="19"/>
    <n v="20"/>
    <s v="All ages"/>
    <n v="1.1000000000000001"/>
    <n v="1"/>
    <m/>
  </r>
  <r>
    <s v="Drug overdose death rates"/>
    <x v="3"/>
    <n v="3"/>
    <x v="0"/>
    <n v="1"/>
    <x v="7"/>
    <x v="3"/>
    <x v="14"/>
    <x v="14"/>
    <x v="19"/>
    <n v="20"/>
    <s v="All ages"/>
    <n v="1.1000000000000001"/>
    <m/>
    <s v="*"/>
  </r>
  <r>
    <s v="Drug overdose death rates"/>
    <x v="3"/>
    <n v="3"/>
    <x v="0"/>
    <n v="1"/>
    <x v="7"/>
    <x v="3"/>
    <x v="48"/>
    <x v="15"/>
    <x v="19"/>
    <n v="20"/>
    <s v="All ages"/>
    <n v="1.1000000000000001"/>
    <m/>
    <s v="*"/>
  </r>
  <r>
    <s v="Drug overdose death rates"/>
    <x v="3"/>
    <n v="3"/>
    <x v="0"/>
    <n v="1"/>
    <x v="7"/>
    <x v="3"/>
    <x v="49"/>
    <x v="16"/>
    <x v="19"/>
    <n v="20"/>
    <s v="All ages"/>
    <n v="1.1000000000000001"/>
    <m/>
    <s v="*"/>
  </r>
  <r>
    <s v="Drug overdose death rates"/>
    <x v="3"/>
    <n v="3"/>
    <x v="0"/>
    <n v="1"/>
    <x v="7"/>
    <x v="3"/>
    <x v="16"/>
    <x v="17"/>
    <x v="19"/>
    <n v="20"/>
    <s v="All ages"/>
    <n v="1.1000000000000001"/>
    <n v="0.4"/>
    <m/>
  </r>
  <r>
    <s v="Drug overdose death rates"/>
    <x v="3"/>
    <n v="3"/>
    <x v="0"/>
    <n v="1"/>
    <x v="7"/>
    <x v="3"/>
    <x v="17"/>
    <x v="18"/>
    <x v="19"/>
    <n v="20"/>
    <s v="All ages"/>
    <n v="1.1000000000000001"/>
    <n v="1"/>
    <m/>
  </r>
  <r>
    <s v="Drug overdose death rates"/>
    <x v="3"/>
    <n v="3"/>
    <x v="0"/>
    <n v="1"/>
    <x v="7"/>
    <x v="3"/>
    <x v="18"/>
    <x v="19"/>
    <x v="19"/>
    <n v="20"/>
    <s v="All ages"/>
    <n v="1.1000000000000001"/>
    <n v="0.6"/>
    <m/>
  </r>
  <r>
    <s v="Drug overdose death rates"/>
    <x v="3"/>
    <n v="3"/>
    <x v="0"/>
    <n v="1"/>
    <x v="7"/>
    <x v="3"/>
    <x v="19"/>
    <x v="20"/>
    <x v="19"/>
    <n v="20"/>
    <s v="All ages"/>
    <n v="1.1000000000000001"/>
    <m/>
    <s v="*"/>
  </r>
  <r>
    <s v="Drug overdose death rates"/>
    <x v="3"/>
    <n v="3"/>
    <x v="0"/>
    <n v="1"/>
    <x v="7"/>
    <x v="3"/>
    <x v="50"/>
    <x v="48"/>
    <x v="19"/>
    <n v="20"/>
    <s v="All ages"/>
    <n v="1.1000000000000001"/>
    <m/>
    <s v="*"/>
  </r>
  <r>
    <s v="Drug overdose death rates"/>
    <x v="3"/>
    <n v="3"/>
    <x v="0"/>
    <n v="1"/>
    <x v="7"/>
    <x v="3"/>
    <x v="51"/>
    <x v="49"/>
    <x v="19"/>
    <n v="20"/>
    <s v="All ages"/>
    <n v="1.1000000000000001"/>
    <m/>
    <s v="*"/>
  </r>
  <r>
    <s v="Drug overdose death rates"/>
    <x v="3"/>
    <n v="3"/>
    <x v="1"/>
    <n v="2"/>
    <x v="0"/>
    <x v="0"/>
    <x v="0"/>
    <x v="0"/>
    <x v="19"/>
    <n v="20"/>
    <s v="All ages"/>
    <n v="1.1000000000000001"/>
    <n v="0.9"/>
    <m/>
  </r>
  <r>
    <s v="Drug overdose death rates"/>
    <x v="3"/>
    <n v="3"/>
    <x v="1"/>
    <n v="2"/>
    <x v="4"/>
    <x v="4"/>
    <x v="21"/>
    <x v="21"/>
    <x v="19"/>
    <n v="20"/>
    <s v="Under 15 years"/>
    <n v="1.2"/>
    <m/>
    <s v="*"/>
  </r>
  <r>
    <s v="Drug overdose death rates"/>
    <x v="3"/>
    <n v="3"/>
    <x v="1"/>
    <n v="2"/>
    <x v="4"/>
    <x v="4"/>
    <x v="22"/>
    <x v="22"/>
    <x v="19"/>
    <n v="20"/>
    <s v="15-24 years"/>
    <n v="1.3"/>
    <n v="0.3"/>
    <m/>
  </r>
  <r>
    <s v="Drug overdose death rates"/>
    <x v="3"/>
    <n v="3"/>
    <x v="1"/>
    <n v="2"/>
    <x v="4"/>
    <x v="4"/>
    <x v="23"/>
    <x v="23"/>
    <x v="19"/>
    <n v="20"/>
    <s v="25-34 years"/>
    <n v="1.4"/>
    <n v="1.3"/>
    <m/>
  </r>
  <r>
    <s v="Drug overdose death rates"/>
    <x v="3"/>
    <n v="3"/>
    <x v="1"/>
    <n v="2"/>
    <x v="4"/>
    <x v="4"/>
    <x v="24"/>
    <x v="24"/>
    <x v="19"/>
    <n v="20"/>
    <s v="35-44 years"/>
    <n v="1.5"/>
    <n v="1.8"/>
    <m/>
  </r>
  <r>
    <s v="Drug overdose death rates"/>
    <x v="3"/>
    <n v="3"/>
    <x v="1"/>
    <n v="2"/>
    <x v="4"/>
    <x v="4"/>
    <x v="25"/>
    <x v="25"/>
    <x v="19"/>
    <n v="20"/>
    <s v="45-54 years"/>
    <n v="1.6"/>
    <n v="1.7"/>
    <m/>
  </r>
  <r>
    <s v="Drug overdose death rates"/>
    <x v="3"/>
    <n v="3"/>
    <x v="1"/>
    <n v="2"/>
    <x v="4"/>
    <x v="4"/>
    <x v="26"/>
    <x v="26"/>
    <x v="19"/>
    <n v="20"/>
    <s v="55-64 years"/>
    <n v="1.7"/>
    <n v="1.6"/>
    <m/>
  </r>
  <r>
    <s v="Drug overdose death rates"/>
    <x v="3"/>
    <n v="3"/>
    <x v="1"/>
    <n v="2"/>
    <x v="4"/>
    <x v="4"/>
    <x v="27"/>
    <x v="27"/>
    <x v="19"/>
    <n v="20"/>
    <s v="65-74 years"/>
    <n v="1.8"/>
    <n v="0.6"/>
    <m/>
  </r>
  <r>
    <s v="Drug overdose death rates"/>
    <x v="3"/>
    <n v="3"/>
    <x v="1"/>
    <n v="2"/>
    <x v="4"/>
    <x v="4"/>
    <x v="28"/>
    <x v="28"/>
    <x v="19"/>
    <n v="20"/>
    <s v="75-84 years"/>
    <n v="1.9"/>
    <m/>
    <s v="*"/>
  </r>
  <r>
    <s v="Drug overdose death rates"/>
    <x v="3"/>
    <n v="3"/>
    <x v="1"/>
    <n v="2"/>
    <x v="4"/>
    <x v="4"/>
    <x v="29"/>
    <x v="29"/>
    <x v="19"/>
    <n v="20"/>
    <s v="85 years and over"/>
    <n v="1.91"/>
    <m/>
    <s v="*"/>
  </r>
  <r>
    <s v="Drug overdose death rates"/>
    <x v="3"/>
    <n v="3"/>
    <x v="1"/>
    <n v="2"/>
    <x v="1"/>
    <x v="1"/>
    <x v="1"/>
    <x v="1"/>
    <x v="19"/>
    <n v="20"/>
    <s v="All ages"/>
    <n v="1.1000000000000001"/>
    <n v="1.1000000000000001"/>
    <m/>
  </r>
  <r>
    <s v="Drug overdose death rates"/>
    <x v="3"/>
    <n v="3"/>
    <x v="1"/>
    <n v="2"/>
    <x v="1"/>
    <x v="1"/>
    <x v="2"/>
    <x v="2"/>
    <x v="19"/>
    <n v="20"/>
    <s v="All ages"/>
    <n v="1.1000000000000001"/>
    <n v="0.8"/>
    <m/>
  </r>
  <r>
    <s v="Drug overdose death rates"/>
    <x v="3"/>
    <n v="3"/>
    <x v="1"/>
    <n v="2"/>
    <x v="5"/>
    <x v="5"/>
    <x v="30"/>
    <x v="30"/>
    <x v="19"/>
    <n v="20"/>
    <s v="Under 15 years"/>
    <n v="1.2"/>
    <m/>
    <s v="*"/>
  </r>
  <r>
    <s v="Drug overdose death rates"/>
    <x v="3"/>
    <n v="3"/>
    <x v="1"/>
    <n v="2"/>
    <x v="5"/>
    <x v="5"/>
    <x v="31"/>
    <x v="31"/>
    <x v="19"/>
    <n v="20"/>
    <s v="15-24 years"/>
    <n v="1.3"/>
    <n v="0.4"/>
    <m/>
  </r>
  <r>
    <s v="Drug overdose death rates"/>
    <x v="3"/>
    <n v="3"/>
    <x v="1"/>
    <n v="2"/>
    <x v="5"/>
    <x v="5"/>
    <x v="32"/>
    <x v="32"/>
    <x v="19"/>
    <n v="20"/>
    <s v="25-34 years"/>
    <n v="1.4"/>
    <n v="1.5"/>
    <m/>
  </r>
  <r>
    <s v="Drug overdose death rates"/>
    <x v="3"/>
    <n v="3"/>
    <x v="1"/>
    <n v="2"/>
    <x v="5"/>
    <x v="5"/>
    <x v="33"/>
    <x v="33"/>
    <x v="19"/>
    <n v="20"/>
    <s v="35-44 years"/>
    <n v="1.5"/>
    <n v="2.1"/>
    <m/>
  </r>
  <r>
    <s v="Drug overdose death rates"/>
    <x v="3"/>
    <n v="3"/>
    <x v="1"/>
    <n v="2"/>
    <x v="5"/>
    <x v="5"/>
    <x v="34"/>
    <x v="34"/>
    <x v="19"/>
    <n v="20"/>
    <s v="45-54 years"/>
    <n v="1.6"/>
    <n v="1.9"/>
    <m/>
  </r>
  <r>
    <s v="Drug overdose death rates"/>
    <x v="3"/>
    <n v="3"/>
    <x v="1"/>
    <n v="2"/>
    <x v="5"/>
    <x v="5"/>
    <x v="35"/>
    <x v="35"/>
    <x v="19"/>
    <n v="20"/>
    <s v="55-64 years"/>
    <n v="1.7"/>
    <n v="1.8"/>
    <m/>
  </r>
  <r>
    <s v="Drug overdose death rates"/>
    <x v="3"/>
    <n v="3"/>
    <x v="1"/>
    <n v="2"/>
    <x v="5"/>
    <x v="5"/>
    <x v="36"/>
    <x v="36"/>
    <x v="19"/>
    <n v="20"/>
    <s v="65-74 years"/>
    <n v="1.8"/>
    <n v="0.9"/>
    <m/>
  </r>
  <r>
    <s v="Drug overdose death rates"/>
    <x v="3"/>
    <n v="3"/>
    <x v="1"/>
    <n v="2"/>
    <x v="5"/>
    <x v="5"/>
    <x v="37"/>
    <x v="37"/>
    <x v="19"/>
    <n v="20"/>
    <s v="75-84 years"/>
    <n v="1.9"/>
    <m/>
    <s v="*"/>
  </r>
  <r>
    <s v="Drug overdose death rates"/>
    <x v="3"/>
    <n v="3"/>
    <x v="1"/>
    <n v="2"/>
    <x v="5"/>
    <x v="5"/>
    <x v="38"/>
    <x v="38"/>
    <x v="19"/>
    <n v="20"/>
    <s v="85 years and over"/>
    <n v="1.91"/>
    <m/>
    <s v="*"/>
  </r>
  <r>
    <s v="Drug overdose death rates"/>
    <x v="3"/>
    <n v="3"/>
    <x v="1"/>
    <n v="2"/>
    <x v="5"/>
    <x v="5"/>
    <x v="39"/>
    <x v="39"/>
    <x v="19"/>
    <n v="20"/>
    <s v="Under 15 years"/>
    <n v="1.2"/>
    <m/>
    <s v="*"/>
  </r>
  <r>
    <s v="Drug overdose death rates"/>
    <x v="3"/>
    <n v="3"/>
    <x v="1"/>
    <n v="2"/>
    <x v="5"/>
    <x v="5"/>
    <x v="40"/>
    <x v="40"/>
    <x v="19"/>
    <n v="20"/>
    <s v="15-24 years"/>
    <n v="1.3"/>
    <n v="0.2"/>
    <m/>
  </r>
  <r>
    <s v="Drug overdose death rates"/>
    <x v="3"/>
    <n v="3"/>
    <x v="1"/>
    <n v="2"/>
    <x v="5"/>
    <x v="5"/>
    <x v="41"/>
    <x v="41"/>
    <x v="19"/>
    <n v="20"/>
    <s v="25-34 years"/>
    <n v="1.4"/>
    <n v="1"/>
    <m/>
  </r>
  <r>
    <s v="Drug overdose death rates"/>
    <x v="3"/>
    <n v="3"/>
    <x v="1"/>
    <n v="2"/>
    <x v="5"/>
    <x v="5"/>
    <x v="42"/>
    <x v="42"/>
    <x v="19"/>
    <n v="20"/>
    <s v="35-44 years"/>
    <n v="1.5"/>
    <n v="1.4"/>
    <m/>
  </r>
  <r>
    <s v="Drug overdose death rates"/>
    <x v="3"/>
    <n v="3"/>
    <x v="1"/>
    <n v="2"/>
    <x v="5"/>
    <x v="5"/>
    <x v="43"/>
    <x v="43"/>
    <x v="19"/>
    <n v="20"/>
    <s v="45-54 years"/>
    <n v="1.6"/>
    <n v="1.6"/>
    <m/>
  </r>
  <r>
    <s v="Drug overdose death rates"/>
    <x v="3"/>
    <n v="3"/>
    <x v="1"/>
    <n v="2"/>
    <x v="5"/>
    <x v="5"/>
    <x v="44"/>
    <x v="44"/>
    <x v="19"/>
    <n v="20"/>
    <s v="55-64 years"/>
    <n v="1.7"/>
    <n v="1.4"/>
    <m/>
  </r>
  <r>
    <s v="Drug overdose death rates"/>
    <x v="3"/>
    <n v="3"/>
    <x v="1"/>
    <n v="2"/>
    <x v="5"/>
    <x v="5"/>
    <x v="45"/>
    <x v="45"/>
    <x v="19"/>
    <n v="20"/>
    <s v="65-74 years"/>
    <n v="1.8"/>
    <n v="0.3"/>
    <m/>
  </r>
  <r>
    <s v="Drug overdose death rates"/>
    <x v="3"/>
    <n v="3"/>
    <x v="1"/>
    <n v="2"/>
    <x v="5"/>
    <x v="5"/>
    <x v="46"/>
    <x v="46"/>
    <x v="19"/>
    <n v="20"/>
    <s v="75-84 years"/>
    <n v="1.9"/>
    <m/>
    <s v="*"/>
  </r>
  <r>
    <s v="Drug overdose death rates"/>
    <x v="3"/>
    <n v="3"/>
    <x v="1"/>
    <n v="2"/>
    <x v="5"/>
    <x v="5"/>
    <x v="47"/>
    <x v="47"/>
    <x v="19"/>
    <n v="20"/>
    <s v="85 years and over"/>
    <n v="1.91"/>
    <m/>
    <s v="*"/>
  </r>
  <r>
    <s v="Drug overdose death rates"/>
    <x v="4"/>
    <n v="4"/>
    <x v="0"/>
    <n v="1"/>
    <x v="0"/>
    <x v="0"/>
    <x v="0"/>
    <x v="0"/>
    <x v="19"/>
    <n v="20"/>
    <s v="All ages"/>
    <n v="1.1000000000000001"/>
    <n v="9.9"/>
    <m/>
  </r>
  <r>
    <s v="Drug overdose death rates"/>
    <x v="4"/>
    <n v="4"/>
    <x v="0"/>
    <n v="1"/>
    <x v="1"/>
    <x v="1"/>
    <x v="1"/>
    <x v="1"/>
    <x v="19"/>
    <n v="20"/>
    <s v="All ages"/>
    <n v="1.1000000000000001"/>
    <n v="14.2"/>
    <m/>
  </r>
  <r>
    <s v="Drug overdose death rates"/>
    <x v="4"/>
    <n v="4"/>
    <x v="0"/>
    <n v="1"/>
    <x v="1"/>
    <x v="1"/>
    <x v="2"/>
    <x v="2"/>
    <x v="19"/>
    <n v="20"/>
    <s v="All ages"/>
    <n v="1.1000000000000001"/>
    <n v="5.5"/>
    <m/>
  </r>
  <r>
    <s v="Drug overdose death rates"/>
    <x v="4"/>
    <n v="4"/>
    <x v="0"/>
    <n v="1"/>
    <x v="6"/>
    <x v="2"/>
    <x v="3"/>
    <x v="3"/>
    <x v="19"/>
    <n v="20"/>
    <s v="All ages"/>
    <n v="1.1000000000000001"/>
    <n v="15.5"/>
    <m/>
  </r>
  <r>
    <s v="Drug overdose death rates"/>
    <x v="4"/>
    <n v="4"/>
    <x v="0"/>
    <n v="1"/>
    <x v="6"/>
    <x v="2"/>
    <x v="4"/>
    <x v="4"/>
    <x v="19"/>
    <n v="20"/>
    <s v="All ages"/>
    <n v="1.1000000000000001"/>
    <n v="17.100000000000001"/>
    <m/>
  </r>
  <r>
    <s v="Drug overdose death rates"/>
    <x v="4"/>
    <n v="4"/>
    <x v="0"/>
    <n v="1"/>
    <x v="6"/>
    <x v="2"/>
    <x v="5"/>
    <x v="5"/>
    <x v="19"/>
    <n v="20"/>
    <s v="All ages"/>
    <n v="1.1000000000000001"/>
    <n v="5.5"/>
    <m/>
  </r>
  <r>
    <s v="Drug overdose death rates"/>
    <x v="4"/>
    <n v="4"/>
    <x v="0"/>
    <n v="1"/>
    <x v="6"/>
    <x v="2"/>
    <x v="7"/>
    <x v="6"/>
    <x v="19"/>
    <n v="20"/>
    <s v="All ages"/>
    <n v="1.1000000000000001"/>
    <n v="6.3"/>
    <m/>
  </r>
  <r>
    <s v="Drug overdose death rates"/>
    <x v="4"/>
    <n v="4"/>
    <x v="0"/>
    <n v="1"/>
    <x v="6"/>
    <x v="2"/>
    <x v="8"/>
    <x v="7"/>
    <x v="19"/>
    <n v="20"/>
    <s v="All ages"/>
    <n v="1.1000000000000001"/>
    <n v="5.3"/>
    <m/>
  </r>
  <r>
    <s v="Drug overdose death rates"/>
    <x v="4"/>
    <n v="4"/>
    <x v="0"/>
    <n v="1"/>
    <x v="6"/>
    <x v="2"/>
    <x v="9"/>
    <x v="8"/>
    <x v="19"/>
    <n v="20"/>
    <s v="All ages"/>
    <n v="1.1000000000000001"/>
    <n v="3.2"/>
    <m/>
  </r>
  <r>
    <s v="Drug overdose death rates"/>
    <x v="4"/>
    <n v="4"/>
    <x v="0"/>
    <n v="1"/>
    <x v="7"/>
    <x v="3"/>
    <x v="11"/>
    <x v="11"/>
    <x v="19"/>
    <n v="20"/>
    <s v="All ages"/>
    <n v="1.1000000000000001"/>
    <n v="7.5"/>
    <m/>
  </r>
  <r>
    <s v="Drug overdose death rates"/>
    <x v="4"/>
    <n v="4"/>
    <x v="0"/>
    <n v="1"/>
    <x v="7"/>
    <x v="3"/>
    <x v="12"/>
    <x v="12"/>
    <x v="19"/>
    <n v="20"/>
    <s v="All ages"/>
    <n v="1.1000000000000001"/>
    <n v="17.899999999999999"/>
    <m/>
  </r>
  <r>
    <s v="Drug overdose death rates"/>
    <x v="4"/>
    <n v="4"/>
    <x v="0"/>
    <n v="1"/>
    <x v="7"/>
    <x v="3"/>
    <x v="13"/>
    <x v="13"/>
    <x v="19"/>
    <n v="20"/>
    <s v="All ages"/>
    <n v="1.1000000000000001"/>
    <n v="17.600000000000001"/>
    <m/>
  </r>
  <r>
    <s v="Drug overdose death rates"/>
    <x v="4"/>
    <n v="4"/>
    <x v="0"/>
    <n v="1"/>
    <x v="7"/>
    <x v="3"/>
    <x v="14"/>
    <x v="14"/>
    <x v="19"/>
    <n v="20"/>
    <s v="All ages"/>
    <n v="1.1000000000000001"/>
    <n v="9"/>
    <m/>
  </r>
  <r>
    <s v="Drug overdose death rates"/>
    <x v="4"/>
    <n v="4"/>
    <x v="0"/>
    <n v="1"/>
    <x v="7"/>
    <x v="3"/>
    <x v="48"/>
    <x v="15"/>
    <x v="19"/>
    <n v="20"/>
    <s v="All ages"/>
    <n v="1.1000000000000001"/>
    <n v="1.5"/>
    <m/>
  </r>
  <r>
    <s v="Drug overdose death rates"/>
    <x v="4"/>
    <n v="4"/>
    <x v="0"/>
    <n v="1"/>
    <x v="7"/>
    <x v="3"/>
    <x v="49"/>
    <x v="16"/>
    <x v="19"/>
    <n v="20"/>
    <s v="All ages"/>
    <n v="1.1000000000000001"/>
    <m/>
    <s v="*"/>
  </r>
  <r>
    <s v="Drug overdose death rates"/>
    <x v="4"/>
    <n v="4"/>
    <x v="0"/>
    <n v="1"/>
    <x v="7"/>
    <x v="3"/>
    <x v="16"/>
    <x v="17"/>
    <x v="19"/>
    <n v="20"/>
    <s v="All ages"/>
    <n v="1.1000000000000001"/>
    <n v="1.9"/>
    <m/>
  </r>
  <r>
    <s v="Drug overdose death rates"/>
    <x v="4"/>
    <n v="4"/>
    <x v="0"/>
    <n v="1"/>
    <x v="7"/>
    <x v="3"/>
    <x v="17"/>
    <x v="18"/>
    <x v="19"/>
    <n v="20"/>
    <s v="All ages"/>
    <n v="1.1000000000000001"/>
    <n v="7.5"/>
    <m/>
  </r>
  <r>
    <s v="Drug overdose death rates"/>
    <x v="4"/>
    <n v="4"/>
    <x v="0"/>
    <n v="1"/>
    <x v="7"/>
    <x v="3"/>
    <x v="18"/>
    <x v="19"/>
    <x v="19"/>
    <n v="20"/>
    <s v="All ages"/>
    <n v="1.1000000000000001"/>
    <n v="5.5"/>
    <m/>
  </r>
  <r>
    <s v="Drug overdose death rates"/>
    <x v="4"/>
    <n v="4"/>
    <x v="0"/>
    <n v="1"/>
    <x v="7"/>
    <x v="3"/>
    <x v="19"/>
    <x v="20"/>
    <x v="19"/>
    <n v="20"/>
    <s v="All ages"/>
    <n v="1.1000000000000001"/>
    <n v="5"/>
    <m/>
  </r>
  <r>
    <s v="Drug overdose death rates"/>
    <x v="4"/>
    <n v="4"/>
    <x v="0"/>
    <n v="1"/>
    <x v="7"/>
    <x v="3"/>
    <x v="50"/>
    <x v="48"/>
    <x v="19"/>
    <n v="20"/>
    <s v="All ages"/>
    <n v="1.1000000000000001"/>
    <n v="0.4"/>
    <m/>
  </r>
  <r>
    <s v="Drug overdose death rates"/>
    <x v="4"/>
    <n v="4"/>
    <x v="0"/>
    <n v="1"/>
    <x v="7"/>
    <x v="3"/>
    <x v="51"/>
    <x v="49"/>
    <x v="19"/>
    <n v="20"/>
    <s v="All ages"/>
    <n v="1.1000000000000001"/>
    <m/>
    <s v="*"/>
  </r>
  <r>
    <s v="Drug overdose death rates"/>
    <x v="4"/>
    <n v="4"/>
    <x v="1"/>
    <n v="2"/>
    <x v="0"/>
    <x v="0"/>
    <x v="0"/>
    <x v="0"/>
    <x v="19"/>
    <n v="20"/>
    <s v="All ages"/>
    <n v="1.1000000000000001"/>
    <n v="9.6"/>
    <m/>
  </r>
  <r>
    <s v="Drug overdose death rates"/>
    <x v="4"/>
    <n v="4"/>
    <x v="1"/>
    <n v="2"/>
    <x v="4"/>
    <x v="4"/>
    <x v="21"/>
    <x v="21"/>
    <x v="19"/>
    <n v="20"/>
    <s v="Under 15 years"/>
    <n v="1.2"/>
    <n v="0"/>
    <m/>
  </r>
  <r>
    <s v="Drug overdose death rates"/>
    <x v="4"/>
    <n v="4"/>
    <x v="1"/>
    <n v="2"/>
    <x v="4"/>
    <x v="4"/>
    <x v="22"/>
    <x v="22"/>
    <x v="19"/>
    <n v="20"/>
    <s v="15-24 years"/>
    <n v="1.3"/>
    <n v="6.1"/>
    <m/>
  </r>
  <r>
    <s v="Drug overdose death rates"/>
    <x v="4"/>
    <n v="4"/>
    <x v="1"/>
    <n v="2"/>
    <x v="4"/>
    <x v="4"/>
    <x v="23"/>
    <x v="23"/>
    <x v="19"/>
    <n v="20"/>
    <s v="25-34 years"/>
    <n v="1.4"/>
    <n v="20.9"/>
    <m/>
  </r>
  <r>
    <s v="Drug overdose death rates"/>
    <x v="4"/>
    <n v="4"/>
    <x v="1"/>
    <n v="2"/>
    <x v="4"/>
    <x v="4"/>
    <x v="24"/>
    <x v="24"/>
    <x v="19"/>
    <n v="20"/>
    <s v="35-44 years"/>
    <n v="1.5"/>
    <n v="19.600000000000001"/>
    <m/>
  </r>
  <r>
    <s v="Drug overdose death rates"/>
    <x v="4"/>
    <n v="4"/>
    <x v="1"/>
    <n v="2"/>
    <x v="4"/>
    <x v="4"/>
    <x v="25"/>
    <x v="25"/>
    <x v="19"/>
    <n v="20"/>
    <s v="45-54 years"/>
    <n v="1.6"/>
    <n v="14.7"/>
    <m/>
  </r>
  <r>
    <s v="Drug overdose death rates"/>
    <x v="4"/>
    <n v="4"/>
    <x v="1"/>
    <n v="2"/>
    <x v="4"/>
    <x v="4"/>
    <x v="26"/>
    <x v="26"/>
    <x v="19"/>
    <n v="20"/>
    <s v="55-64 years"/>
    <n v="1.7"/>
    <n v="9.5"/>
    <m/>
  </r>
  <r>
    <s v="Drug overdose death rates"/>
    <x v="4"/>
    <n v="4"/>
    <x v="1"/>
    <n v="2"/>
    <x v="4"/>
    <x v="4"/>
    <x v="27"/>
    <x v="27"/>
    <x v="19"/>
    <n v="20"/>
    <s v="65-74 years"/>
    <n v="1.8"/>
    <n v="2.6"/>
    <m/>
  </r>
  <r>
    <s v="Drug overdose death rates"/>
    <x v="4"/>
    <n v="4"/>
    <x v="1"/>
    <n v="2"/>
    <x v="4"/>
    <x v="4"/>
    <x v="28"/>
    <x v="28"/>
    <x v="19"/>
    <n v="20"/>
    <s v="75-84 years"/>
    <n v="1.9"/>
    <n v="0.4"/>
    <m/>
  </r>
  <r>
    <s v="Drug overdose death rates"/>
    <x v="4"/>
    <n v="4"/>
    <x v="1"/>
    <n v="2"/>
    <x v="4"/>
    <x v="4"/>
    <x v="29"/>
    <x v="29"/>
    <x v="19"/>
    <n v="20"/>
    <s v="85 years and over"/>
    <n v="1.91"/>
    <m/>
    <s v="*"/>
  </r>
  <r>
    <s v="Drug overdose death rates"/>
    <x v="4"/>
    <n v="4"/>
    <x v="1"/>
    <n v="2"/>
    <x v="1"/>
    <x v="1"/>
    <x v="1"/>
    <x v="1"/>
    <x v="19"/>
    <n v="20"/>
    <s v="All ages"/>
    <n v="1.1000000000000001"/>
    <n v="14"/>
    <m/>
  </r>
  <r>
    <s v="Drug overdose death rates"/>
    <x v="4"/>
    <n v="4"/>
    <x v="1"/>
    <n v="2"/>
    <x v="1"/>
    <x v="1"/>
    <x v="2"/>
    <x v="2"/>
    <x v="19"/>
    <n v="20"/>
    <s v="All ages"/>
    <n v="1.1000000000000001"/>
    <n v="5.3"/>
    <m/>
  </r>
  <r>
    <s v="Drug overdose death rates"/>
    <x v="4"/>
    <n v="4"/>
    <x v="1"/>
    <n v="2"/>
    <x v="5"/>
    <x v="5"/>
    <x v="30"/>
    <x v="30"/>
    <x v="19"/>
    <n v="20"/>
    <s v="Under 15 years"/>
    <n v="1.2"/>
    <m/>
    <s v="*"/>
  </r>
  <r>
    <s v="Drug overdose death rates"/>
    <x v="4"/>
    <n v="4"/>
    <x v="1"/>
    <n v="2"/>
    <x v="5"/>
    <x v="5"/>
    <x v="31"/>
    <x v="31"/>
    <x v="19"/>
    <n v="20"/>
    <s v="15-24 years"/>
    <n v="1.3"/>
    <n v="8.4"/>
    <m/>
  </r>
  <r>
    <s v="Drug overdose death rates"/>
    <x v="4"/>
    <n v="4"/>
    <x v="1"/>
    <n v="2"/>
    <x v="5"/>
    <x v="5"/>
    <x v="32"/>
    <x v="32"/>
    <x v="19"/>
    <n v="20"/>
    <s v="25-34 years"/>
    <n v="1.4"/>
    <n v="29.8"/>
    <m/>
  </r>
  <r>
    <s v="Drug overdose death rates"/>
    <x v="4"/>
    <n v="4"/>
    <x v="1"/>
    <n v="2"/>
    <x v="5"/>
    <x v="5"/>
    <x v="33"/>
    <x v="33"/>
    <x v="19"/>
    <n v="20"/>
    <s v="35-44 years"/>
    <n v="1.5"/>
    <n v="28.6"/>
    <m/>
  </r>
  <r>
    <s v="Drug overdose death rates"/>
    <x v="4"/>
    <n v="4"/>
    <x v="1"/>
    <n v="2"/>
    <x v="5"/>
    <x v="5"/>
    <x v="34"/>
    <x v="34"/>
    <x v="19"/>
    <n v="20"/>
    <s v="45-54 years"/>
    <n v="1.6"/>
    <n v="21.2"/>
    <m/>
  </r>
  <r>
    <s v="Drug overdose death rates"/>
    <x v="4"/>
    <n v="4"/>
    <x v="1"/>
    <n v="2"/>
    <x v="5"/>
    <x v="5"/>
    <x v="35"/>
    <x v="35"/>
    <x v="19"/>
    <n v="20"/>
    <s v="55-64 years"/>
    <n v="1.7"/>
    <n v="13.9"/>
    <m/>
  </r>
  <r>
    <s v="Drug overdose death rates"/>
    <x v="4"/>
    <n v="4"/>
    <x v="1"/>
    <n v="2"/>
    <x v="5"/>
    <x v="5"/>
    <x v="36"/>
    <x v="36"/>
    <x v="19"/>
    <n v="20"/>
    <s v="65-74 years"/>
    <n v="1.8"/>
    <n v="4.3"/>
    <m/>
  </r>
  <r>
    <s v="Drug overdose death rates"/>
    <x v="4"/>
    <n v="4"/>
    <x v="1"/>
    <n v="2"/>
    <x v="5"/>
    <x v="5"/>
    <x v="37"/>
    <x v="37"/>
    <x v="19"/>
    <n v="20"/>
    <s v="75-84 years"/>
    <n v="1.9"/>
    <n v="0.6"/>
    <m/>
  </r>
  <r>
    <s v="Drug overdose death rates"/>
    <x v="4"/>
    <n v="4"/>
    <x v="1"/>
    <n v="2"/>
    <x v="5"/>
    <x v="5"/>
    <x v="38"/>
    <x v="38"/>
    <x v="19"/>
    <n v="20"/>
    <s v="85 years and over"/>
    <n v="1.91"/>
    <m/>
    <s v="*"/>
  </r>
  <r>
    <s v="Drug overdose death rates"/>
    <x v="4"/>
    <n v="4"/>
    <x v="1"/>
    <n v="2"/>
    <x v="5"/>
    <x v="5"/>
    <x v="39"/>
    <x v="39"/>
    <x v="19"/>
    <n v="20"/>
    <s v="Under 15 years"/>
    <n v="1.2"/>
    <m/>
    <s v="*"/>
  </r>
  <r>
    <s v="Drug overdose death rates"/>
    <x v="4"/>
    <n v="4"/>
    <x v="1"/>
    <n v="2"/>
    <x v="5"/>
    <x v="5"/>
    <x v="40"/>
    <x v="40"/>
    <x v="19"/>
    <n v="20"/>
    <s v="15-24 years"/>
    <n v="1.3"/>
    <n v="3.8"/>
    <m/>
  </r>
  <r>
    <s v="Drug overdose death rates"/>
    <x v="4"/>
    <n v="4"/>
    <x v="1"/>
    <n v="2"/>
    <x v="5"/>
    <x v="5"/>
    <x v="41"/>
    <x v="41"/>
    <x v="19"/>
    <n v="20"/>
    <s v="25-34 years"/>
    <n v="1.4"/>
    <n v="11.8"/>
    <m/>
  </r>
  <r>
    <s v="Drug overdose death rates"/>
    <x v="4"/>
    <n v="4"/>
    <x v="1"/>
    <n v="2"/>
    <x v="5"/>
    <x v="5"/>
    <x v="42"/>
    <x v="42"/>
    <x v="19"/>
    <n v="20"/>
    <s v="35-44 years"/>
    <n v="1.5"/>
    <n v="10.5"/>
    <m/>
  </r>
  <r>
    <s v="Drug overdose death rates"/>
    <x v="4"/>
    <n v="4"/>
    <x v="1"/>
    <n v="2"/>
    <x v="5"/>
    <x v="5"/>
    <x v="43"/>
    <x v="43"/>
    <x v="19"/>
    <n v="20"/>
    <s v="45-54 years"/>
    <n v="1.6"/>
    <n v="8.4"/>
    <m/>
  </r>
  <r>
    <s v="Drug overdose death rates"/>
    <x v="4"/>
    <n v="4"/>
    <x v="1"/>
    <n v="2"/>
    <x v="5"/>
    <x v="5"/>
    <x v="44"/>
    <x v="44"/>
    <x v="19"/>
    <n v="20"/>
    <s v="55-64 years"/>
    <n v="1.7"/>
    <n v="5.4"/>
    <m/>
  </r>
  <r>
    <s v="Drug overdose death rates"/>
    <x v="4"/>
    <n v="4"/>
    <x v="1"/>
    <n v="2"/>
    <x v="5"/>
    <x v="5"/>
    <x v="45"/>
    <x v="45"/>
    <x v="19"/>
    <n v="20"/>
    <s v="65-74 years"/>
    <n v="1.8"/>
    <n v="1.1000000000000001"/>
    <m/>
  </r>
  <r>
    <s v="Drug overdose death rates"/>
    <x v="4"/>
    <n v="4"/>
    <x v="1"/>
    <n v="2"/>
    <x v="5"/>
    <x v="5"/>
    <x v="46"/>
    <x v="46"/>
    <x v="19"/>
    <n v="20"/>
    <s v="75-84 years"/>
    <n v="1.9"/>
    <n v="0.3"/>
    <m/>
  </r>
  <r>
    <s v="Drug overdose death rates"/>
    <x v="4"/>
    <n v="4"/>
    <x v="1"/>
    <n v="2"/>
    <x v="5"/>
    <x v="5"/>
    <x v="47"/>
    <x v="47"/>
    <x v="19"/>
    <n v="20"/>
    <s v="85 years and over"/>
    <n v="1.91"/>
    <m/>
    <s v="*"/>
  </r>
  <r>
    <s v="Drug overdose death rates"/>
    <x v="5"/>
    <n v="5"/>
    <x v="0"/>
    <n v="1"/>
    <x v="0"/>
    <x v="0"/>
    <x v="0"/>
    <x v="0"/>
    <x v="19"/>
    <n v="20"/>
    <s v="All ages"/>
    <n v="1.1000000000000001"/>
    <n v="4.7"/>
    <m/>
  </r>
  <r>
    <s v="Drug overdose death rates"/>
    <x v="5"/>
    <n v="5"/>
    <x v="0"/>
    <n v="1"/>
    <x v="1"/>
    <x v="1"/>
    <x v="1"/>
    <x v="1"/>
    <x v="19"/>
    <n v="20"/>
    <s v="All ages"/>
    <n v="1.1000000000000001"/>
    <n v="7.1"/>
    <m/>
  </r>
  <r>
    <s v="Drug overdose death rates"/>
    <x v="5"/>
    <n v="5"/>
    <x v="0"/>
    <n v="1"/>
    <x v="1"/>
    <x v="1"/>
    <x v="2"/>
    <x v="2"/>
    <x v="19"/>
    <n v="20"/>
    <s v="All ages"/>
    <n v="1.1000000000000001"/>
    <n v="2.2999999999999998"/>
    <m/>
  </r>
  <r>
    <s v="Drug overdose death rates"/>
    <x v="5"/>
    <n v="5"/>
    <x v="0"/>
    <n v="1"/>
    <x v="6"/>
    <x v="2"/>
    <x v="3"/>
    <x v="3"/>
    <x v="19"/>
    <n v="20"/>
    <s v="All ages"/>
    <n v="1.1000000000000001"/>
    <n v="7.8"/>
    <m/>
  </r>
  <r>
    <s v="Drug overdose death rates"/>
    <x v="5"/>
    <n v="5"/>
    <x v="0"/>
    <n v="1"/>
    <x v="6"/>
    <x v="2"/>
    <x v="4"/>
    <x v="4"/>
    <x v="19"/>
    <n v="20"/>
    <s v="All ages"/>
    <n v="1.1000000000000001"/>
    <n v="7.8"/>
    <m/>
  </r>
  <r>
    <s v="Drug overdose death rates"/>
    <x v="5"/>
    <n v="5"/>
    <x v="0"/>
    <n v="1"/>
    <x v="6"/>
    <x v="2"/>
    <x v="5"/>
    <x v="5"/>
    <x v="19"/>
    <n v="20"/>
    <s v="All ages"/>
    <n v="1.1000000000000001"/>
    <n v="4.3"/>
    <m/>
  </r>
  <r>
    <s v="Drug overdose death rates"/>
    <x v="5"/>
    <n v="5"/>
    <x v="0"/>
    <n v="1"/>
    <x v="6"/>
    <x v="2"/>
    <x v="7"/>
    <x v="6"/>
    <x v="19"/>
    <n v="20"/>
    <s v="All ages"/>
    <n v="1.1000000000000001"/>
    <n v="2.6"/>
    <m/>
  </r>
  <r>
    <s v="Drug overdose death rates"/>
    <x v="5"/>
    <n v="5"/>
    <x v="0"/>
    <n v="1"/>
    <x v="6"/>
    <x v="2"/>
    <x v="8"/>
    <x v="7"/>
    <x v="19"/>
    <n v="20"/>
    <s v="All ages"/>
    <n v="1.1000000000000001"/>
    <n v="2.2999999999999998"/>
    <m/>
  </r>
  <r>
    <s v="Drug overdose death rates"/>
    <x v="5"/>
    <n v="5"/>
    <x v="0"/>
    <n v="1"/>
    <x v="6"/>
    <x v="2"/>
    <x v="9"/>
    <x v="8"/>
    <x v="19"/>
    <n v="20"/>
    <s v="All ages"/>
    <n v="1.1000000000000001"/>
    <n v="1.8"/>
    <m/>
  </r>
  <r>
    <s v="Drug overdose death rates"/>
    <x v="5"/>
    <n v="5"/>
    <x v="0"/>
    <n v="1"/>
    <x v="7"/>
    <x v="3"/>
    <x v="11"/>
    <x v="11"/>
    <x v="19"/>
    <n v="20"/>
    <s v="All ages"/>
    <n v="1.1000000000000001"/>
    <n v="4.9000000000000004"/>
    <m/>
  </r>
  <r>
    <s v="Drug overdose death rates"/>
    <x v="5"/>
    <n v="5"/>
    <x v="0"/>
    <n v="1"/>
    <x v="7"/>
    <x v="3"/>
    <x v="12"/>
    <x v="12"/>
    <x v="19"/>
    <n v="20"/>
    <s v="All ages"/>
    <n v="1.1000000000000001"/>
    <n v="8.6999999999999993"/>
    <m/>
  </r>
  <r>
    <s v="Drug overdose death rates"/>
    <x v="5"/>
    <n v="5"/>
    <x v="0"/>
    <n v="1"/>
    <x v="7"/>
    <x v="3"/>
    <x v="13"/>
    <x v="13"/>
    <x v="19"/>
    <n v="20"/>
    <s v="All ages"/>
    <n v="1.1000000000000001"/>
    <n v="7.9"/>
    <m/>
  </r>
  <r>
    <s v="Drug overdose death rates"/>
    <x v="5"/>
    <n v="5"/>
    <x v="0"/>
    <n v="1"/>
    <x v="7"/>
    <x v="3"/>
    <x v="14"/>
    <x v="14"/>
    <x v="19"/>
    <n v="20"/>
    <s v="All ages"/>
    <n v="1.1000000000000001"/>
    <n v="7"/>
    <m/>
  </r>
  <r>
    <s v="Drug overdose death rates"/>
    <x v="5"/>
    <n v="5"/>
    <x v="0"/>
    <n v="1"/>
    <x v="7"/>
    <x v="3"/>
    <x v="48"/>
    <x v="15"/>
    <x v="19"/>
    <n v="20"/>
    <s v="All ages"/>
    <n v="1.1000000000000001"/>
    <n v="0.5"/>
    <m/>
  </r>
  <r>
    <s v="Drug overdose death rates"/>
    <x v="5"/>
    <n v="5"/>
    <x v="0"/>
    <n v="1"/>
    <x v="7"/>
    <x v="3"/>
    <x v="49"/>
    <x v="16"/>
    <x v="19"/>
    <n v="20"/>
    <s v="All ages"/>
    <n v="1.1000000000000001"/>
    <m/>
    <s v="*"/>
  </r>
  <r>
    <s v="Drug overdose death rates"/>
    <x v="5"/>
    <n v="5"/>
    <x v="0"/>
    <n v="1"/>
    <x v="7"/>
    <x v="3"/>
    <x v="16"/>
    <x v="17"/>
    <x v="19"/>
    <n v="20"/>
    <s v="All ages"/>
    <n v="1.1000000000000001"/>
    <n v="1.1000000000000001"/>
    <m/>
  </r>
  <r>
    <s v="Drug overdose death rates"/>
    <x v="5"/>
    <n v="5"/>
    <x v="0"/>
    <n v="1"/>
    <x v="7"/>
    <x v="3"/>
    <x v="17"/>
    <x v="18"/>
    <x v="19"/>
    <n v="20"/>
    <s v="All ages"/>
    <n v="1.1000000000000001"/>
    <n v="3"/>
    <m/>
  </r>
  <r>
    <s v="Drug overdose death rates"/>
    <x v="5"/>
    <n v="5"/>
    <x v="0"/>
    <n v="1"/>
    <x v="7"/>
    <x v="3"/>
    <x v="18"/>
    <x v="19"/>
    <x v="19"/>
    <n v="20"/>
    <s v="All ages"/>
    <n v="1.1000000000000001"/>
    <n v="2.4"/>
    <m/>
  </r>
  <r>
    <s v="Drug overdose death rates"/>
    <x v="5"/>
    <n v="5"/>
    <x v="0"/>
    <n v="1"/>
    <x v="7"/>
    <x v="3"/>
    <x v="19"/>
    <x v="20"/>
    <x v="19"/>
    <n v="20"/>
    <s v="All ages"/>
    <n v="1.1000000000000001"/>
    <n v="2.7"/>
    <m/>
  </r>
  <r>
    <s v="Drug overdose death rates"/>
    <x v="5"/>
    <n v="5"/>
    <x v="0"/>
    <n v="1"/>
    <x v="7"/>
    <x v="3"/>
    <x v="50"/>
    <x v="48"/>
    <x v="19"/>
    <n v="20"/>
    <s v="All ages"/>
    <n v="1.1000000000000001"/>
    <m/>
    <s v="*"/>
  </r>
  <r>
    <s v="Drug overdose death rates"/>
    <x v="5"/>
    <n v="5"/>
    <x v="0"/>
    <n v="1"/>
    <x v="7"/>
    <x v="3"/>
    <x v="51"/>
    <x v="49"/>
    <x v="19"/>
    <n v="20"/>
    <s v="All ages"/>
    <n v="1.1000000000000001"/>
    <m/>
    <s v="*"/>
  </r>
  <r>
    <s v="Drug overdose death rates"/>
    <x v="5"/>
    <n v="5"/>
    <x v="1"/>
    <n v="2"/>
    <x v="0"/>
    <x v="0"/>
    <x v="0"/>
    <x v="0"/>
    <x v="19"/>
    <n v="20"/>
    <s v="All ages"/>
    <n v="1.1000000000000001"/>
    <n v="4.5999999999999996"/>
    <m/>
  </r>
  <r>
    <s v="Drug overdose death rates"/>
    <x v="5"/>
    <n v="5"/>
    <x v="1"/>
    <n v="2"/>
    <x v="4"/>
    <x v="4"/>
    <x v="21"/>
    <x v="21"/>
    <x v="19"/>
    <n v="20"/>
    <s v="Under 15 years"/>
    <n v="1.2"/>
    <m/>
    <s v="*"/>
  </r>
  <r>
    <s v="Drug overdose death rates"/>
    <x v="5"/>
    <n v="5"/>
    <x v="1"/>
    <n v="2"/>
    <x v="4"/>
    <x v="4"/>
    <x v="22"/>
    <x v="22"/>
    <x v="19"/>
    <n v="20"/>
    <s v="15-24 years"/>
    <n v="1.3"/>
    <n v="2.7"/>
    <m/>
  </r>
  <r>
    <s v="Drug overdose death rates"/>
    <x v="5"/>
    <n v="5"/>
    <x v="1"/>
    <n v="2"/>
    <x v="4"/>
    <x v="4"/>
    <x v="23"/>
    <x v="23"/>
    <x v="19"/>
    <n v="20"/>
    <s v="25-34 years"/>
    <n v="1.4"/>
    <n v="10.199999999999999"/>
    <m/>
  </r>
  <r>
    <s v="Drug overdose death rates"/>
    <x v="5"/>
    <n v="5"/>
    <x v="1"/>
    <n v="2"/>
    <x v="4"/>
    <x v="4"/>
    <x v="24"/>
    <x v="24"/>
    <x v="19"/>
    <n v="20"/>
    <s v="35-44 years"/>
    <n v="1.5"/>
    <n v="9.1"/>
    <m/>
  </r>
  <r>
    <s v="Drug overdose death rates"/>
    <x v="5"/>
    <n v="5"/>
    <x v="1"/>
    <n v="2"/>
    <x v="4"/>
    <x v="4"/>
    <x v="25"/>
    <x v="25"/>
    <x v="19"/>
    <n v="20"/>
    <s v="45-54 years"/>
    <n v="1.6"/>
    <n v="7"/>
    <m/>
  </r>
  <r>
    <s v="Drug overdose death rates"/>
    <x v="5"/>
    <n v="5"/>
    <x v="1"/>
    <n v="2"/>
    <x v="4"/>
    <x v="4"/>
    <x v="26"/>
    <x v="26"/>
    <x v="19"/>
    <n v="20"/>
    <s v="55-64 years"/>
    <n v="1.7"/>
    <n v="4.9000000000000004"/>
    <m/>
  </r>
  <r>
    <s v="Drug overdose death rates"/>
    <x v="5"/>
    <n v="5"/>
    <x v="1"/>
    <n v="2"/>
    <x v="4"/>
    <x v="4"/>
    <x v="27"/>
    <x v="27"/>
    <x v="19"/>
    <n v="20"/>
    <s v="65-74 years"/>
    <n v="1.8"/>
    <n v="1.4"/>
    <m/>
  </r>
  <r>
    <s v="Drug overdose death rates"/>
    <x v="5"/>
    <n v="5"/>
    <x v="1"/>
    <n v="2"/>
    <x v="4"/>
    <x v="4"/>
    <x v="28"/>
    <x v="28"/>
    <x v="19"/>
    <n v="20"/>
    <s v="75-84 years"/>
    <n v="1.9"/>
    <m/>
    <s v="*"/>
  </r>
  <r>
    <s v="Drug overdose death rates"/>
    <x v="5"/>
    <n v="5"/>
    <x v="1"/>
    <n v="2"/>
    <x v="4"/>
    <x v="4"/>
    <x v="29"/>
    <x v="29"/>
    <x v="19"/>
    <n v="20"/>
    <s v="85 years and over"/>
    <n v="1.91"/>
    <m/>
    <s v="*"/>
  </r>
  <r>
    <s v="Drug overdose death rates"/>
    <x v="5"/>
    <n v="5"/>
    <x v="1"/>
    <n v="2"/>
    <x v="1"/>
    <x v="1"/>
    <x v="1"/>
    <x v="1"/>
    <x v="19"/>
    <n v="20"/>
    <s v="All ages"/>
    <n v="1.1000000000000001"/>
    <n v="7"/>
    <m/>
  </r>
  <r>
    <s v="Drug overdose death rates"/>
    <x v="5"/>
    <n v="5"/>
    <x v="1"/>
    <n v="2"/>
    <x v="1"/>
    <x v="1"/>
    <x v="2"/>
    <x v="2"/>
    <x v="19"/>
    <n v="20"/>
    <s v="All ages"/>
    <n v="1.1000000000000001"/>
    <n v="2.2000000000000002"/>
    <m/>
  </r>
  <r>
    <s v="Drug overdose death rates"/>
    <x v="5"/>
    <n v="5"/>
    <x v="1"/>
    <n v="2"/>
    <x v="5"/>
    <x v="5"/>
    <x v="30"/>
    <x v="30"/>
    <x v="19"/>
    <n v="20"/>
    <s v="Under 15 years"/>
    <n v="1.2"/>
    <m/>
    <s v="*"/>
  </r>
  <r>
    <s v="Drug overdose death rates"/>
    <x v="5"/>
    <n v="5"/>
    <x v="1"/>
    <n v="2"/>
    <x v="5"/>
    <x v="5"/>
    <x v="31"/>
    <x v="31"/>
    <x v="19"/>
    <n v="20"/>
    <s v="15-24 years"/>
    <n v="1.3"/>
    <n v="3.7"/>
    <m/>
  </r>
  <r>
    <s v="Drug overdose death rates"/>
    <x v="5"/>
    <n v="5"/>
    <x v="1"/>
    <n v="2"/>
    <x v="5"/>
    <x v="5"/>
    <x v="32"/>
    <x v="32"/>
    <x v="19"/>
    <n v="20"/>
    <s v="25-34 years"/>
    <n v="1.4"/>
    <n v="15"/>
    <m/>
  </r>
  <r>
    <s v="Drug overdose death rates"/>
    <x v="5"/>
    <n v="5"/>
    <x v="1"/>
    <n v="2"/>
    <x v="5"/>
    <x v="5"/>
    <x v="33"/>
    <x v="33"/>
    <x v="19"/>
    <n v="20"/>
    <s v="35-44 years"/>
    <n v="1.5"/>
    <n v="13.7"/>
    <m/>
  </r>
  <r>
    <s v="Drug overdose death rates"/>
    <x v="5"/>
    <n v="5"/>
    <x v="1"/>
    <n v="2"/>
    <x v="5"/>
    <x v="5"/>
    <x v="34"/>
    <x v="34"/>
    <x v="19"/>
    <n v="20"/>
    <s v="45-54 years"/>
    <n v="1.6"/>
    <n v="10.7"/>
    <m/>
  </r>
  <r>
    <s v="Drug overdose death rates"/>
    <x v="5"/>
    <n v="5"/>
    <x v="1"/>
    <n v="2"/>
    <x v="5"/>
    <x v="5"/>
    <x v="35"/>
    <x v="35"/>
    <x v="19"/>
    <n v="20"/>
    <s v="55-64 years"/>
    <n v="1.7"/>
    <n v="7.7"/>
    <m/>
  </r>
  <r>
    <s v="Drug overdose death rates"/>
    <x v="5"/>
    <n v="5"/>
    <x v="1"/>
    <n v="2"/>
    <x v="5"/>
    <x v="5"/>
    <x v="36"/>
    <x v="36"/>
    <x v="19"/>
    <n v="20"/>
    <s v="65-74 years"/>
    <n v="1.8"/>
    <n v="2.6"/>
    <m/>
  </r>
  <r>
    <s v="Drug overdose death rates"/>
    <x v="5"/>
    <n v="5"/>
    <x v="1"/>
    <n v="2"/>
    <x v="5"/>
    <x v="5"/>
    <x v="37"/>
    <x v="37"/>
    <x v="19"/>
    <n v="20"/>
    <s v="75-84 years"/>
    <n v="1.9"/>
    <m/>
    <s v="*"/>
  </r>
  <r>
    <s v="Drug overdose death rates"/>
    <x v="5"/>
    <n v="5"/>
    <x v="1"/>
    <n v="2"/>
    <x v="5"/>
    <x v="5"/>
    <x v="38"/>
    <x v="38"/>
    <x v="19"/>
    <n v="20"/>
    <s v="85 years and over"/>
    <n v="1.91"/>
    <m/>
    <s v="*"/>
  </r>
  <r>
    <s v="Drug overdose death rates"/>
    <x v="5"/>
    <n v="5"/>
    <x v="1"/>
    <n v="2"/>
    <x v="5"/>
    <x v="5"/>
    <x v="39"/>
    <x v="39"/>
    <x v="19"/>
    <n v="20"/>
    <s v="Under 15 years"/>
    <n v="1.2"/>
    <m/>
    <s v="*"/>
  </r>
  <r>
    <s v="Drug overdose death rates"/>
    <x v="5"/>
    <n v="5"/>
    <x v="1"/>
    <n v="2"/>
    <x v="5"/>
    <x v="5"/>
    <x v="40"/>
    <x v="40"/>
    <x v="19"/>
    <n v="20"/>
    <s v="15-24 years"/>
    <n v="1.3"/>
    <n v="1.6"/>
    <m/>
  </r>
  <r>
    <s v="Drug overdose death rates"/>
    <x v="5"/>
    <n v="5"/>
    <x v="1"/>
    <n v="2"/>
    <x v="5"/>
    <x v="5"/>
    <x v="41"/>
    <x v="41"/>
    <x v="19"/>
    <n v="20"/>
    <s v="25-34 years"/>
    <n v="1.4"/>
    <n v="5.2"/>
    <m/>
  </r>
  <r>
    <s v="Drug overdose death rates"/>
    <x v="5"/>
    <n v="5"/>
    <x v="1"/>
    <n v="2"/>
    <x v="5"/>
    <x v="5"/>
    <x v="42"/>
    <x v="42"/>
    <x v="19"/>
    <n v="20"/>
    <s v="35-44 years"/>
    <n v="1.5"/>
    <n v="4.4000000000000004"/>
    <m/>
  </r>
  <r>
    <s v="Drug overdose death rates"/>
    <x v="5"/>
    <n v="5"/>
    <x v="1"/>
    <n v="2"/>
    <x v="5"/>
    <x v="5"/>
    <x v="43"/>
    <x v="43"/>
    <x v="19"/>
    <n v="20"/>
    <s v="45-54 years"/>
    <n v="1.6"/>
    <n v="3.4"/>
    <m/>
  </r>
  <r>
    <s v="Drug overdose death rates"/>
    <x v="5"/>
    <n v="5"/>
    <x v="1"/>
    <n v="2"/>
    <x v="5"/>
    <x v="5"/>
    <x v="44"/>
    <x v="44"/>
    <x v="19"/>
    <n v="20"/>
    <s v="55-64 years"/>
    <n v="1.7"/>
    <n v="2.2999999999999998"/>
    <m/>
  </r>
  <r>
    <s v="Drug overdose death rates"/>
    <x v="5"/>
    <n v="5"/>
    <x v="1"/>
    <n v="2"/>
    <x v="5"/>
    <x v="5"/>
    <x v="45"/>
    <x v="45"/>
    <x v="19"/>
    <n v="20"/>
    <s v="65-74 years"/>
    <n v="1.8"/>
    <n v="0.4"/>
    <m/>
  </r>
  <r>
    <s v="Drug overdose death rates"/>
    <x v="5"/>
    <n v="5"/>
    <x v="1"/>
    <n v="2"/>
    <x v="5"/>
    <x v="5"/>
    <x v="46"/>
    <x v="46"/>
    <x v="19"/>
    <n v="20"/>
    <s v="75-84 years"/>
    <n v="1.9"/>
    <m/>
    <s v="*"/>
  </r>
  <r>
    <s v="Drug overdose death rates"/>
    <x v="5"/>
    <n v="5"/>
    <x v="1"/>
    <n v="2"/>
    <x v="5"/>
    <x v="5"/>
    <x v="47"/>
    <x v="47"/>
    <x v="19"/>
    <n v="20"/>
    <s v="85 years and over"/>
    <n v="1.91"/>
    <m/>
    <s v="*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7C00D-5FFC-4017-9793-E91FF430D32F}" name="Pivot_Gender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5:D27" firstHeaderRow="1" firstDataRow="2" firstDataCol="1" rowPageCount="3" colPageCount="1"/>
  <pivotFields count="15">
    <pivotField showAll="0"/>
    <pivotField axis="axisPage" showAll="0">
      <items count="7">
        <item x="0"/>
        <item x="1"/>
        <item x="5"/>
        <item x="3"/>
        <item x="2"/>
        <item x="4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7">
        <item h="1" x="0"/>
        <item h="1" x="4"/>
        <item x="1"/>
        <item h="1" x="5"/>
        <item h="1" x="2"/>
        <item h="1" x="3"/>
        <item t="default"/>
      </items>
    </pivotField>
    <pivotField name="Gender" axis="axisCol" showAll="0">
      <items count="53">
        <item x="22"/>
        <item x="23"/>
        <item x="24"/>
        <item x="25"/>
        <item x="26"/>
        <item x="27"/>
        <item x="28"/>
        <item x="29"/>
        <item x="0"/>
        <item x="2"/>
        <item x="40"/>
        <item x="41"/>
        <item x="42"/>
        <item x="43"/>
        <item x="44"/>
        <item x="45"/>
        <item x="46"/>
        <item x="47"/>
        <item x="9"/>
        <item x="10"/>
        <item x="8"/>
        <item x="16"/>
        <item x="19"/>
        <item x="50"/>
        <item x="20"/>
        <item x="18"/>
        <item x="51"/>
        <item x="17"/>
        <item x="39"/>
        <item x="7"/>
        <item x="1"/>
        <item x="31"/>
        <item x="32"/>
        <item x="33"/>
        <item x="34"/>
        <item x="35"/>
        <item x="36"/>
        <item x="37"/>
        <item x="38"/>
        <item x="5"/>
        <item x="6"/>
        <item x="4"/>
        <item x="11"/>
        <item x="14"/>
        <item x="48"/>
        <item x="15"/>
        <item x="13"/>
        <item x="49"/>
        <item x="12"/>
        <item x="30"/>
        <item x="3"/>
        <item x="21"/>
        <item t="default"/>
      </items>
    </pivotField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7"/>
  </colFields>
  <colItems count="3">
    <i>
      <x v="9"/>
    </i>
    <i>
      <x v="30"/>
    </i>
    <i t="grand">
      <x/>
    </i>
  </colItems>
  <pageFields count="3">
    <pageField fld="6" hier="-1"/>
    <pageField fld="1" item="0" hier="-1"/>
    <pageField fld="3" item="1" hier="-1"/>
  </pageFields>
  <dataFields count="1">
    <dataField name="Deaths per 100,000" fld="13" subtotal="average" baseField="9" baseItem="0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1A9BD9-E864-4485-9827-273368B51FF0}" name="Pivot_Age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6:G28" firstHeaderRow="1" firstDataRow="2" firstDataCol="1" rowPageCount="4" colPageCount="1"/>
  <pivotFields count="15">
    <pivotField showAll="0"/>
    <pivotField axis="axisPage" showAll="0">
      <items count="7">
        <item x="0"/>
        <item x="1"/>
        <item x="5"/>
        <item x="3"/>
        <item x="2"/>
        <item x="4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9">
        <item x="4"/>
        <item x="1"/>
        <item x="5"/>
        <item x="2"/>
        <item x="6"/>
        <item x="3"/>
        <item x="7"/>
        <item x="0"/>
        <item t="default"/>
      </items>
    </pivotField>
    <pivotField showAll="0">
      <items count="7">
        <item x="0"/>
        <item x="4"/>
        <item x="1"/>
        <item x="5"/>
        <item x="2"/>
        <item x="3"/>
        <item t="default"/>
      </items>
    </pivotField>
    <pivotField axis="axisCol" showAll="0">
      <items count="53">
        <item x="22"/>
        <item x="23"/>
        <item x="24"/>
        <item x="25"/>
        <item x="26"/>
        <item x="27"/>
        <item x="28"/>
        <item x="29"/>
        <item x="0"/>
        <item x="2"/>
        <item x="40"/>
        <item x="41"/>
        <item x="42"/>
        <item x="43"/>
        <item x="44"/>
        <item x="45"/>
        <item x="46"/>
        <item x="47"/>
        <item x="9"/>
        <item x="10"/>
        <item x="8"/>
        <item x="16"/>
        <item x="19"/>
        <item x="50"/>
        <item x="20"/>
        <item x="18"/>
        <item x="51"/>
        <item x="17"/>
        <item x="39"/>
        <item x="7"/>
        <item x="1"/>
        <item x="31"/>
        <item x="32"/>
        <item x="33"/>
        <item x="34"/>
        <item x="35"/>
        <item x="36"/>
        <item x="37"/>
        <item x="38"/>
        <item x="5"/>
        <item x="6"/>
        <item x="4"/>
        <item x="11"/>
        <item x="14"/>
        <item x="48"/>
        <item x="15"/>
        <item x="13"/>
        <item x="49"/>
        <item x="12"/>
        <item x="30"/>
        <item x="3"/>
        <item x="21"/>
        <item t="default"/>
      </items>
    </pivotField>
    <pivotField axis="axisPage" multipleItemSelectionAllowed="1" showAll="0">
      <items count="51">
        <item h="1" x="0"/>
        <item h="1" x="21"/>
        <item x="22"/>
        <item x="23"/>
        <item x="24"/>
        <item x="25"/>
        <item x="26"/>
        <item h="1" x="27"/>
        <item h="1" x="28"/>
        <item h="1" x="29"/>
        <item h="1" x="1"/>
        <item h="1" x="2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48"/>
        <item h="1" x="49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5" item="0" hier="-1"/>
    <pageField fld="8" hier="-1"/>
    <pageField fld="1" item="0" hier="-1"/>
    <pageField fld="3" item="1" hier="-1"/>
  </pageFields>
  <dataFields count="1">
    <dataField name="Average of ESTIMATE" fld="13" subtotal="average" baseField="9" baseItem="6"/>
  </dataFields>
  <chartFormats count="2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1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8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CDBC8F-6CF9-45DE-AA82-6FB62BF94EE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G26" firstHeaderRow="1" firstDataRow="2" firstDataCol="1" rowPageCount="2" colPageCount="1"/>
  <pivotFields count="15"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4"/>
        <item x="1"/>
        <item x="5"/>
        <item x="2"/>
        <item x="3"/>
        <item t="default"/>
      </items>
    </pivotField>
    <pivotField axis="axisCol" showAll="0">
      <items count="53">
        <item h="1" x="22"/>
        <item h="1" x="23"/>
        <item h="1" x="24"/>
        <item h="1" x="25"/>
        <item h="1" x="26"/>
        <item h="1" x="27"/>
        <item h="1" x="28"/>
        <item h="1" x="29"/>
        <item h="1" x="0"/>
        <item h="1" x="2"/>
        <item h="1" x="40"/>
        <item h="1" x="41"/>
        <item h="1" x="42"/>
        <item h="1" x="43"/>
        <item h="1" x="44"/>
        <item h="1" x="45"/>
        <item h="1" x="46"/>
        <item h="1" x="47"/>
        <item h="1" x="9"/>
        <item h="1" x="10"/>
        <item h="1" x="8"/>
        <item h="1" x="16"/>
        <item h="1" x="19"/>
        <item h="1" x="50"/>
        <item h="1" x="20"/>
        <item h="1" x="18"/>
        <item h="1" x="51"/>
        <item h="1" x="17"/>
        <item h="1" x="39"/>
        <item h="1" x="7"/>
        <item h="1" x="1"/>
        <item h="1" x="31"/>
        <item h="1" x="32"/>
        <item h="1" x="33"/>
        <item h="1" x="34"/>
        <item h="1" x="35"/>
        <item h="1" x="36"/>
        <item h="1" x="37"/>
        <item h="1" x="38"/>
        <item n="American Indian or Alaska Native" x="5"/>
        <item n="Asian or Pacific Islander" x="6"/>
        <item n="African American" x="4"/>
        <item n="Hispanic" x="11"/>
        <item h="1" x="14"/>
        <item h="1" x="48"/>
        <item h="1" x="15"/>
        <item h="1" x="13"/>
        <item h="1" x="49"/>
        <item h="1" x="12"/>
        <item h="1" x="30"/>
        <item n="White" x="3"/>
        <item h="1" x="21"/>
        <item t="default"/>
      </items>
    </pivotField>
    <pivotField axis="axisPage" multipleItemSelectionAllowed="1" showAll="0">
      <items count="51">
        <item x="0"/>
        <item x="21"/>
        <item x="22"/>
        <item x="23"/>
        <item x="24"/>
        <item x="25"/>
        <item x="26"/>
        <item x="27"/>
        <item x="28"/>
        <item x="29"/>
        <item x="1"/>
        <item x="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48"/>
        <item x="49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7"/>
  </colFields>
  <colItems count="6">
    <i>
      <x v="39"/>
    </i>
    <i>
      <x v="40"/>
    </i>
    <i>
      <x v="41"/>
    </i>
    <i>
      <x v="42"/>
    </i>
    <i>
      <x v="50"/>
    </i>
    <i t="grand">
      <x/>
    </i>
  </colItems>
  <pageFields count="2">
    <pageField fld="8" hier="-1"/>
    <pageField fld="6" hier="-1"/>
  </pageFields>
  <dataFields count="1">
    <dataField name="Average of ESTIMATE" fld="13" subtotal="average" baseField="9" baseItem="0"/>
  </dataFields>
  <chartFormats count="10"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9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0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1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2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D6B07B-6BFB-488B-BBC5-B9BBE6231F63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G26" firstHeaderRow="1" firstDataRow="2" firstDataCol="1" rowPageCount="1" colPageCount="1"/>
  <pivotFields count="15">
    <pivotField showAll="0"/>
    <pivotField showAll="0"/>
    <pivotField showAll="0"/>
    <pivotField showAll="0"/>
    <pivotField showAll="0"/>
    <pivotField showAll="0"/>
    <pivotField showAll="0"/>
    <pivotField axis="axisCol" multipleItemSelectionAllowed="1" showAll="0">
      <items count="53">
        <item h="1" x="22"/>
        <item h="1" x="23"/>
        <item h="1" x="24"/>
        <item h="1" x="25"/>
        <item h="1" x="26"/>
        <item h="1" x="27"/>
        <item h="1" x="28"/>
        <item h="1" x="29"/>
        <item h="1" x="0"/>
        <item h="1" x="2"/>
        <item h="1" x="40"/>
        <item h="1" x="41"/>
        <item h="1" x="42"/>
        <item h="1" x="43"/>
        <item h="1" x="44"/>
        <item h="1" x="45"/>
        <item h="1" x="46"/>
        <item h="1" x="47"/>
        <item n="American Indian or Alaska Native" x="9"/>
        <item n="Asian or Pacific Islander" x="10"/>
        <item n="African American" x="8"/>
        <item n="Hispanic" x="16"/>
        <item h="1" x="19"/>
        <item h="1" x="50"/>
        <item h="1" x="20"/>
        <item h="1" x="18"/>
        <item h="1" x="51"/>
        <item h="1" x="17"/>
        <item h="1" x="39"/>
        <item n="White" x="7"/>
        <item h="1" x="1"/>
        <item h="1" x="31"/>
        <item h="1" x="32"/>
        <item h="1" x="33"/>
        <item h="1" x="34"/>
        <item h="1" x="35"/>
        <item h="1" x="36"/>
        <item h="1" x="37"/>
        <item h="1" x="38"/>
        <item h="1" x="5"/>
        <item h="1" x="6"/>
        <item h="1" x="4"/>
        <item h="1" x="11"/>
        <item h="1" x="14"/>
        <item h="1" x="48"/>
        <item h="1" x="15"/>
        <item h="1" x="13"/>
        <item h="1" x="49"/>
        <item h="1" x="12"/>
        <item h="1" x="30"/>
        <item h="1" x="3"/>
        <item h="1" x="21"/>
        <item t="default"/>
      </items>
    </pivotField>
    <pivotField axis="axisPage" multipleItemSelectionAllowed="1" showAll="0">
      <items count="51">
        <item x="0"/>
        <item x="21"/>
        <item x="22"/>
        <item x="23"/>
        <item x="24"/>
        <item x="25"/>
        <item x="26"/>
        <item x="27"/>
        <item x="28"/>
        <item x="29"/>
        <item x="1"/>
        <item x="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48"/>
        <item x="49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7"/>
  </colFields>
  <colItems count="6">
    <i>
      <x v="18"/>
    </i>
    <i>
      <x v="19"/>
    </i>
    <i>
      <x v="20"/>
    </i>
    <i>
      <x v="21"/>
    </i>
    <i>
      <x v="29"/>
    </i>
    <i t="grand">
      <x/>
    </i>
  </colItems>
  <pageFields count="1">
    <pageField fld="8" hier="-1"/>
  </pageFields>
  <dataFields count="1">
    <dataField name="Average of ESTIMATE" fld="13" subtotal="average" baseField="9" baseItem="0"/>
  </dataFields>
  <chartFormats count="5"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9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217D08-F9E3-406A-840E-8E2394D34E6A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H26" firstHeaderRow="1" firstDataRow="2" firstDataCol="1" rowPageCount="2" colPageCount="1"/>
  <pivotFields count="15">
    <pivotField showAll="0"/>
    <pivotField axis="axisCol" showAll="0">
      <items count="7">
        <item n="All Drugs" x="0"/>
        <item n="All Opioids" x="1"/>
        <item n="Heroin" x="5"/>
        <item n="Methadone" x="3"/>
        <item n="Natural and Semisynthetic Opioids" x="2"/>
        <item n="Synthetic opioids (other than methadone)" x="4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9">
        <item x="4"/>
        <item x="1"/>
        <item x="5"/>
        <item x="2"/>
        <item x="6"/>
        <item x="3"/>
        <item x="7"/>
        <item x="0"/>
        <item t="default"/>
      </items>
    </pivotField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2">
    <pageField fld="3" item="1" hier="-1"/>
    <pageField fld="5" item="7" hier="-1"/>
  </pageFields>
  <dataFields count="1">
    <dataField name="Average of ESTIMATE" fld="13" subtotal="average" baseField="9" baseItem="0"/>
  </dataFields>
  <chartFormats count="12"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2E7AC8-4C32-49ED-8FF1-5C579596FC0F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F26" firstHeaderRow="1" firstDataRow="2" firstDataCol="1" rowPageCount="2" colPageCount="1"/>
  <pivotFields count="15">
    <pivotField showAll="0"/>
    <pivotField axis="axisCol" showAll="0">
      <items count="7">
        <item n="All Drugs" h="1" x="0"/>
        <item n="All Opioids" h="1" x="1"/>
        <item n="Heroin" x="5"/>
        <item n="Methadone" x="3"/>
        <item n="Natural and Semisynthetic Opioids" x="2"/>
        <item n="Synthetic opioids (other than methadone)" x="4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9">
        <item x="4"/>
        <item x="1"/>
        <item x="5"/>
        <item x="2"/>
        <item x="6"/>
        <item x="3"/>
        <item x="7"/>
        <item x="0"/>
        <item t="default"/>
      </items>
    </pivotField>
    <pivotField showAll="0"/>
    <pivotField showAll="0"/>
    <pivotField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9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"/>
  </colFields>
  <colItems count="5">
    <i>
      <x v="2"/>
    </i>
    <i>
      <x v="3"/>
    </i>
    <i>
      <x v="4"/>
    </i>
    <i>
      <x v="5"/>
    </i>
    <i t="grand">
      <x/>
    </i>
  </colItems>
  <pageFields count="2">
    <pageField fld="3" item="1" hier="-1"/>
    <pageField fld="5" item="7" hier="-1"/>
  </pageFields>
  <dataFields count="1">
    <dataField name="Average of ESTIMATE" fld="13" subtotal="average" baseField="9" baseItem="0"/>
  </dataFields>
  <chartFormats count="4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9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9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9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9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8CFB4-ADC5-41D6-8A59-0A2FBC263EE8}" name="tbl_drug_overdose" displayName="tbl_drug_overdose" ref="A4:P6232" totalsRowShown="0">
  <autoFilter ref="A4:P6232" xr:uid="{D628CFB4-ADC5-41D6-8A59-0A2FBC263EE8}">
    <filterColumn colId="5">
      <filters>
        <filter val="Total"/>
      </filters>
    </filterColumn>
  </autoFilter>
  <tableColumns count="16">
    <tableColumn id="1" xr3:uid="{BBF20B0B-5F73-4B07-8F7B-4D2964480E87}" name="INDICATOR"/>
    <tableColumn id="2" xr3:uid="{9B9E2C2F-DDFD-44A3-824C-CFD59868EA54}" name="PANEL"/>
    <tableColumn id="3" xr3:uid="{21E993FA-979F-49A8-BD75-79170C5B7AEA}" name="PANEL_NUM"/>
    <tableColumn id="4" xr3:uid="{3B7D2718-BF1F-459C-AA20-7C8EB65BC484}" name="UNIT"/>
    <tableColumn id="5" xr3:uid="{16303196-2BA0-4DD6-9749-873294AC4AAA}" name="UNIT_NUM"/>
    <tableColumn id="6" xr3:uid="{73B63977-752F-43D1-8453-11A8C36BF7D9}" name="STUB_NAME"/>
    <tableColumn id="7" xr3:uid="{1698A5C2-380B-4825-BE86-37D1DA37FF8B}" name="STUB_NAME_NUM"/>
    <tableColumn id="8" xr3:uid="{93261955-3B50-4B7C-8FBC-DBE52CB5160F}" name="STUB_LABEL"/>
    <tableColumn id="16" xr3:uid="{FD545E5E-D888-48AE-A50A-5F6ED58CB03E}" name="STUB_LABEL_2" dataDxfId="0">
      <calculatedColumnFormula>H5</calculatedColumnFormula>
    </tableColumn>
    <tableColumn id="9" xr3:uid="{E1EC91CB-08EE-4CB2-A790-2BFFDA053E80}" name="STUB_LABEL_NUM"/>
    <tableColumn id="10" xr3:uid="{F6178EC8-545F-4013-8CDB-35CED28369A9}" name="YEAR"/>
    <tableColumn id="11" xr3:uid="{E1CD67E1-1914-4E4F-BD69-714A202746EA}" name="YEAR_NUM"/>
    <tableColumn id="12" xr3:uid="{F003A1C9-8473-4069-BA22-E6D2799DE7B2}" name="AGE"/>
    <tableColumn id="13" xr3:uid="{867E93D2-DA0F-465D-92F7-7E47EA56F208}" name="AGE_NUM"/>
    <tableColumn id="14" xr3:uid="{3DF98C4A-88A6-4107-B20B-911AF63C9550}" name="ESTIMATE"/>
    <tableColumn id="15" xr3:uid="{CCA32833-8CAD-4BD5-8695-7D04F5AA5A93}" name="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01DE-9291-4DC7-8804-5833C45D2257}">
  <dimension ref="A1:P6232"/>
  <sheetViews>
    <sheetView zoomScale="90" zoomScaleNormal="90" workbookViewId="0">
      <selection activeCell="B1414" sqref="B1414"/>
    </sheetView>
  </sheetViews>
  <sheetFormatPr defaultRowHeight="18" x14ac:dyDescent="0.5"/>
  <cols>
    <col min="1" max="1" width="24.5546875" customWidth="1"/>
    <col min="2" max="2" width="24.88671875" customWidth="1"/>
    <col min="3" max="3" width="16.44140625" bestFit="1" customWidth="1"/>
    <col min="4" max="4" width="45.77734375" bestFit="1" customWidth="1"/>
    <col min="5" max="5" width="14.77734375" bestFit="1" customWidth="1"/>
    <col min="6" max="6" width="16.77734375" customWidth="1"/>
    <col min="7" max="7" width="22.5546875" bestFit="1" customWidth="1"/>
    <col min="8" max="8" width="13.21875" customWidth="1"/>
    <col min="9" max="9" width="19.88671875" bestFit="1" customWidth="1"/>
    <col min="10" max="10" width="18.5546875" customWidth="1"/>
    <col min="12" max="12" width="12.44140625" customWidth="1"/>
    <col min="13" max="13" width="15.77734375" bestFit="1" customWidth="1"/>
    <col min="14" max="15" width="13.77734375" bestFit="1" customWidth="1"/>
  </cols>
  <sheetData>
    <row r="1" spans="1:16" s="1" customFormat="1" ht="40.799999999999997" x14ac:dyDescent="0.95">
      <c r="A1" s="1" t="s">
        <v>86</v>
      </c>
    </row>
    <row r="4" spans="1:16" x14ac:dyDescent="0.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100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</row>
    <row r="5" spans="1:16" x14ac:dyDescent="0.5">
      <c r="A5" t="s">
        <v>15</v>
      </c>
      <c r="B5" t="s">
        <v>16</v>
      </c>
      <c r="C5">
        <v>0</v>
      </c>
      <c r="D5" t="s">
        <v>17</v>
      </c>
      <c r="E5">
        <v>1</v>
      </c>
      <c r="F5" t="s">
        <v>18</v>
      </c>
      <c r="G5">
        <v>0</v>
      </c>
      <c r="H5" t="s">
        <v>19</v>
      </c>
      <c r="I5" t="str">
        <f t="shared" ref="I5:I68" si="0">H5</f>
        <v>All persons</v>
      </c>
      <c r="J5">
        <v>0.1</v>
      </c>
      <c r="K5">
        <v>1999</v>
      </c>
      <c r="L5">
        <v>1</v>
      </c>
      <c r="M5" t="s">
        <v>20</v>
      </c>
      <c r="N5">
        <v>1.1000000000000001</v>
      </c>
      <c r="O5">
        <v>6.1</v>
      </c>
    </row>
    <row r="6" spans="1:16" x14ac:dyDescent="0.5">
      <c r="A6" t="s">
        <v>15</v>
      </c>
      <c r="B6" t="s">
        <v>16</v>
      </c>
      <c r="C6">
        <v>0</v>
      </c>
      <c r="D6" t="s">
        <v>17</v>
      </c>
      <c r="E6">
        <v>1</v>
      </c>
      <c r="F6" t="s">
        <v>18</v>
      </c>
      <c r="G6">
        <v>0</v>
      </c>
      <c r="H6" t="s">
        <v>19</v>
      </c>
      <c r="I6" t="str">
        <f t="shared" si="0"/>
        <v>All persons</v>
      </c>
      <c r="J6">
        <v>0.1</v>
      </c>
      <c r="K6">
        <v>2000</v>
      </c>
      <c r="L6">
        <v>2</v>
      </c>
      <c r="M6" t="s">
        <v>20</v>
      </c>
      <c r="N6">
        <v>1.1000000000000001</v>
      </c>
      <c r="O6">
        <v>6.2</v>
      </c>
    </row>
    <row r="7" spans="1:16" x14ac:dyDescent="0.5">
      <c r="A7" t="s">
        <v>15</v>
      </c>
      <c r="B7" t="s">
        <v>16</v>
      </c>
      <c r="C7">
        <v>0</v>
      </c>
      <c r="D7" t="s">
        <v>17</v>
      </c>
      <c r="E7">
        <v>1</v>
      </c>
      <c r="F7" t="s">
        <v>18</v>
      </c>
      <c r="G7">
        <v>0</v>
      </c>
      <c r="H7" t="s">
        <v>19</v>
      </c>
      <c r="I7" t="str">
        <f t="shared" si="0"/>
        <v>All persons</v>
      </c>
      <c r="J7">
        <v>0.1</v>
      </c>
      <c r="K7">
        <v>2001</v>
      </c>
      <c r="L7">
        <v>3</v>
      </c>
      <c r="M7" t="s">
        <v>20</v>
      </c>
      <c r="N7">
        <v>1.1000000000000001</v>
      </c>
      <c r="O7">
        <v>6.8</v>
      </c>
    </row>
    <row r="8" spans="1:16" x14ac:dyDescent="0.5">
      <c r="A8" t="s">
        <v>15</v>
      </c>
      <c r="B8" t="s">
        <v>16</v>
      </c>
      <c r="C8">
        <v>0</v>
      </c>
      <c r="D8" t="s">
        <v>17</v>
      </c>
      <c r="E8">
        <v>1</v>
      </c>
      <c r="F8" t="s">
        <v>18</v>
      </c>
      <c r="G8">
        <v>0</v>
      </c>
      <c r="H8" t="s">
        <v>19</v>
      </c>
      <c r="I8" t="str">
        <f t="shared" si="0"/>
        <v>All persons</v>
      </c>
      <c r="J8">
        <v>0.1</v>
      </c>
      <c r="K8">
        <v>2002</v>
      </c>
      <c r="L8">
        <v>4</v>
      </c>
      <c r="M8" t="s">
        <v>20</v>
      </c>
      <c r="N8">
        <v>1.1000000000000001</v>
      </c>
      <c r="O8">
        <v>8.1999999999999993</v>
      </c>
    </row>
    <row r="9" spans="1:16" x14ac:dyDescent="0.5">
      <c r="A9" t="s">
        <v>15</v>
      </c>
      <c r="B9" t="s">
        <v>16</v>
      </c>
      <c r="C9">
        <v>0</v>
      </c>
      <c r="D9" t="s">
        <v>17</v>
      </c>
      <c r="E9">
        <v>1</v>
      </c>
      <c r="F9" t="s">
        <v>18</v>
      </c>
      <c r="G9">
        <v>0</v>
      </c>
      <c r="H9" t="s">
        <v>19</v>
      </c>
      <c r="I9" t="str">
        <f t="shared" si="0"/>
        <v>All persons</v>
      </c>
      <c r="J9">
        <v>0.1</v>
      </c>
      <c r="K9">
        <v>2003</v>
      </c>
      <c r="L9">
        <v>5</v>
      </c>
      <c r="M9" t="s">
        <v>20</v>
      </c>
      <c r="N9">
        <v>1.1000000000000001</v>
      </c>
      <c r="O9">
        <v>8.9</v>
      </c>
    </row>
    <row r="10" spans="1:16" x14ac:dyDescent="0.5">
      <c r="A10" t="s">
        <v>15</v>
      </c>
      <c r="B10" t="s">
        <v>16</v>
      </c>
      <c r="C10">
        <v>0</v>
      </c>
      <c r="D10" t="s">
        <v>17</v>
      </c>
      <c r="E10">
        <v>1</v>
      </c>
      <c r="F10" t="s">
        <v>18</v>
      </c>
      <c r="G10">
        <v>0</v>
      </c>
      <c r="H10" t="s">
        <v>19</v>
      </c>
      <c r="I10" t="str">
        <f t="shared" si="0"/>
        <v>All persons</v>
      </c>
      <c r="J10">
        <v>0.1</v>
      </c>
      <c r="K10">
        <v>2004</v>
      </c>
      <c r="L10">
        <v>6</v>
      </c>
      <c r="M10" t="s">
        <v>20</v>
      </c>
      <c r="N10">
        <v>1.1000000000000001</v>
      </c>
      <c r="O10">
        <v>9.4</v>
      </c>
    </row>
    <row r="11" spans="1:16" x14ac:dyDescent="0.5">
      <c r="A11" t="s">
        <v>15</v>
      </c>
      <c r="B11" t="s">
        <v>16</v>
      </c>
      <c r="C11">
        <v>0</v>
      </c>
      <c r="D11" t="s">
        <v>17</v>
      </c>
      <c r="E11">
        <v>1</v>
      </c>
      <c r="F11" t="s">
        <v>18</v>
      </c>
      <c r="G11">
        <v>0</v>
      </c>
      <c r="H11" t="s">
        <v>19</v>
      </c>
      <c r="I11" t="str">
        <f t="shared" si="0"/>
        <v>All persons</v>
      </c>
      <c r="J11">
        <v>0.1</v>
      </c>
      <c r="K11">
        <v>2005</v>
      </c>
      <c r="L11">
        <v>7</v>
      </c>
      <c r="M11" t="s">
        <v>20</v>
      </c>
      <c r="N11">
        <v>1.1000000000000001</v>
      </c>
      <c r="O11">
        <v>10.1</v>
      </c>
    </row>
    <row r="12" spans="1:16" x14ac:dyDescent="0.5">
      <c r="A12" t="s">
        <v>15</v>
      </c>
      <c r="B12" t="s">
        <v>16</v>
      </c>
      <c r="C12">
        <v>0</v>
      </c>
      <c r="D12" t="s">
        <v>17</v>
      </c>
      <c r="E12">
        <v>1</v>
      </c>
      <c r="F12" t="s">
        <v>18</v>
      </c>
      <c r="G12">
        <v>0</v>
      </c>
      <c r="H12" t="s">
        <v>19</v>
      </c>
      <c r="I12" t="str">
        <f t="shared" si="0"/>
        <v>All persons</v>
      </c>
      <c r="J12">
        <v>0.1</v>
      </c>
      <c r="K12">
        <v>2006</v>
      </c>
      <c r="L12">
        <v>8</v>
      </c>
      <c r="M12" t="s">
        <v>20</v>
      </c>
      <c r="N12">
        <v>1.1000000000000001</v>
      </c>
      <c r="O12">
        <v>11.5</v>
      </c>
    </row>
    <row r="13" spans="1:16" x14ac:dyDescent="0.5">
      <c r="A13" t="s">
        <v>15</v>
      </c>
      <c r="B13" t="s">
        <v>16</v>
      </c>
      <c r="C13">
        <v>0</v>
      </c>
      <c r="D13" t="s">
        <v>17</v>
      </c>
      <c r="E13">
        <v>1</v>
      </c>
      <c r="F13" t="s">
        <v>18</v>
      </c>
      <c r="G13">
        <v>0</v>
      </c>
      <c r="H13" t="s">
        <v>19</v>
      </c>
      <c r="I13" t="str">
        <f t="shared" si="0"/>
        <v>All persons</v>
      </c>
      <c r="J13">
        <v>0.1</v>
      </c>
      <c r="K13">
        <v>2007</v>
      </c>
      <c r="L13">
        <v>9</v>
      </c>
      <c r="M13" t="s">
        <v>20</v>
      </c>
      <c r="N13">
        <v>1.1000000000000001</v>
      </c>
      <c r="O13">
        <v>11.9</v>
      </c>
    </row>
    <row r="14" spans="1:16" x14ac:dyDescent="0.5">
      <c r="A14" t="s">
        <v>15</v>
      </c>
      <c r="B14" t="s">
        <v>16</v>
      </c>
      <c r="C14">
        <v>0</v>
      </c>
      <c r="D14" t="s">
        <v>17</v>
      </c>
      <c r="E14">
        <v>1</v>
      </c>
      <c r="F14" t="s">
        <v>18</v>
      </c>
      <c r="G14">
        <v>0</v>
      </c>
      <c r="H14" t="s">
        <v>19</v>
      </c>
      <c r="I14" t="str">
        <f t="shared" si="0"/>
        <v>All persons</v>
      </c>
      <c r="J14">
        <v>0.1</v>
      </c>
      <c r="K14">
        <v>2008</v>
      </c>
      <c r="L14">
        <v>10</v>
      </c>
      <c r="M14" t="s">
        <v>20</v>
      </c>
      <c r="N14">
        <v>1.1000000000000001</v>
      </c>
      <c r="O14">
        <v>11.9</v>
      </c>
    </row>
    <row r="15" spans="1:16" x14ac:dyDescent="0.5">
      <c r="A15" t="s">
        <v>15</v>
      </c>
      <c r="B15" t="s">
        <v>16</v>
      </c>
      <c r="C15">
        <v>0</v>
      </c>
      <c r="D15" t="s">
        <v>17</v>
      </c>
      <c r="E15">
        <v>1</v>
      </c>
      <c r="F15" t="s">
        <v>18</v>
      </c>
      <c r="G15">
        <v>0</v>
      </c>
      <c r="H15" t="s">
        <v>19</v>
      </c>
      <c r="I15" t="str">
        <f t="shared" si="0"/>
        <v>All persons</v>
      </c>
      <c r="J15">
        <v>0.1</v>
      </c>
      <c r="K15">
        <v>2009</v>
      </c>
      <c r="L15">
        <v>11</v>
      </c>
      <c r="M15" t="s">
        <v>20</v>
      </c>
      <c r="N15">
        <v>1.1000000000000001</v>
      </c>
      <c r="O15">
        <v>11.9</v>
      </c>
    </row>
    <row r="16" spans="1:16" x14ac:dyDescent="0.5">
      <c r="A16" t="s">
        <v>15</v>
      </c>
      <c r="B16" t="s">
        <v>16</v>
      </c>
      <c r="C16">
        <v>0</v>
      </c>
      <c r="D16" t="s">
        <v>17</v>
      </c>
      <c r="E16">
        <v>1</v>
      </c>
      <c r="F16" t="s">
        <v>18</v>
      </c>
      <c r="G16">
        <v>0</v>
      </c>
      <c r="H16" t="s">
        <v>19</v>
      </c>
      <c r="I16" t="str">
        <f t="shared" si="0"/>
        <v>All persons</v>
      </c>
      <c r="J16">
        <v>0.1</v>
      </c>
      <c r="K16">
        <v>2010</v>
      </c>
      <c r="L16">
        <v>12</v>
      </c>
      <c r="M16" t="s">
        <v>20</v>
      </c>
      <c r="N16">
        <v>1.1000000000000001</v>
      </c>
      <c r="O16">
        <v>12.3</v>
      </c>
    </row>
    <row r="17" spans="1:15" x14ac:dyDescent="0.5">
      <c r="A17" t="s">
        <v>15</v>
      </c>
      <c r="B17" t="s">
        <v>16</v>
      </c>
      <c r="C17">
        <v>0</v>
      </c>
      <c r="D17" t="s">
        <v>17</v>
      </c>
      <c r="E17">
        <v>1</v>
      </c>
      <c r="F17" t="s">
        <v>18</v>
      </c>
      <c r="G17">
        <v>0</v>
      </c>
      <c r="H17" t="s">
        <v>19</v>
      </c>
      <c r="I17" t="str">
        <f t="shared" si="0"/>
        <v>All persons</v>
      </c>
      <c r="J17">
        <v>0.1</v>
      </c>
      <c r="K17">
        <v>2011</v>
      </c>
      <c r="L17">
        <v>13</v>
      </c>
      <c r="M17" t="s">
        <v>20</v>
      </c>
      <c r="N17">
        <v>1.1000000000000001</v>
      </c>
      <c r="O17">
        <v>13.2</v>
      </c>
    </row>
    <row r="18" spans="1:15" x14ac:dyDescent="0.5">
      <c r="A18" t="s">
        <v>15</v>
      </c>
      <c r="B18" t="s">
        <v>16</v>
      </c>
      <c r="C18">
        <v>0</v>
      </c>
      <c r="D18" t="s">
        <v>17</v>
      </c>
      <c r="E18">
        <v>1</v>
      </c>
      <c r="F18" t="s">
        <v>18</v>
      </c>
      <c r="G18">
        <v>0</v>
      </c>
      <c r="H18" t="s">
        <v>19</v>
      </c>
      <c r="I18" t="str">
        <f t="shared" si="0"/>
        <v>All persons</v>
      </c>
      <c r="J18">
        <v>0.1</v>
      </c>
      <c r="K18">
        <v>2012</v>
      </c>
      <c r="L18">
        <v>14</v>
      </c>
      <c r="M18" t="s">
        <v>20</v>
      </c>
      <c r="N18">
        <v>1.1000000000000001</v>
      </c>
      <c r="O18">
        <v>13.1</v>
      </c>
    </row>
    <row r="19" spans="1:15" x14ac:dyDescent="0.5">
      <c r="A19" t="s">
        <v>15</v>
      </c>
      <c r="B19" t="s">
        <v>16</v>
      </c>
      <c r="C19">
        <v>0</v>
      </c>
      <c r="D19" t="s">
        <v>17</v>
      </c>
      <c r="E19">
        <v>1</v>
      </c>
      <c r="F19" t="s">
        <v>18</v>
      </c>
      <c r="G19">
        <v>0</v>
      </c>
      <c r="H19" t="s">
        <v>19</v>
      </c>
      <c r="I19" t="str">
        <f t="shared" si="0"/>
        <v>All persons</v>
      </c>
      <c r="J19">
        <v>0.1</v>
      </c>
      <c r="K19">
        <v>2013</v>
      </c>
      <c r="L19">
        <v>15</v>
      </c>
      <c r="M19" t="s">
        <v>20</v>
      </c>
      <c r="N19">
        <v>1.1000000000000001</v>
      </c>
      <c r="O19">
        <v>13.8</v>
      </c>
    </row>
    <row r="20" spans="1:15" x14ac:dyDescent="0.5">
      <c r="A20" t="s">
        <v>15</v>
      </c>
      <c r="B20" t="s">
        <v>16</v>
      </c>
      <c r="C20">
        <v>0</v>
      </c>
      <c r="D20" t="s">
        <v>17</v>
      </c>
      <c r="E20">
        <v>1</v>
      </c>
      <c r="F20" t="s">
        <v>18</v>
      </c>
      <c r="G20">
        <v>0</v>
      </c>
      <c r="H20" t="s">
        <v>19</v>
      </c>
      <c r="I20" t="str">
        <f t="shared" si="0"/>
        <v>All persons</v>
      </c>
      <c r="J20">
        <v>0.1</v>
      </c>
      <c r="K20">
        <v>2014</v>
      </c>
      <c r="L20">
        <v>16</v>
      </c>
      <c r="M20" t="s">
        <v>20</v>
      </c>
      <c r="N20">
        <v>1.1000000000000001</v>
      </c>
      <c r="O20">
        <v>14.7</v>
      </c>
    </row>
    <row r="21" spans="1:15" x14ac:dyDescent="0.5">
      <c r="A21" t="s">
        <v>15</v>
      </c>
      <c r="B21" t="s">
        <v>16</v>
      </c>
      <c r="C21">
        <v>0</v>
      </c>
      <c r="D21" t="s">
        <v>17</v>
      </c>
      <c r="E21">
        <v>1</v>
      </c>
      <c r="F21" t="s">
        <v>18</v>
      </c>
      <c r="G21">
        <v>0</v>
      </c>
      <c r="H21" t="s">
        <v>19</v>
      </c>
      <c r="I21" t="str">
        <f t="shared" si="0"/>
        <v>All persons</v>
      </c>
      <c r="J21">
        <v>0.1</v>
      </c>
      <c r="K21">
        <v>2015</v>
      </c>
      <c r="L21">
        <v>17</v>
      </c>
      <c r="M21" t="s">
        <v>20</v>
      </c>
      <c r="N21">
        <v>1.1000000000000001</v>
      </c>
      <c r="O21">
        <v>16.3</v>
      </c>
    </row>
    <row r="22" spans="1:15" x14ac:dyDescent="0.5">
      <c r="A22" t="s">
        <v>15</v>
      </c>
      <c r="B22" t="s">
        <v>16</v>
      </c>
      <c r="C22">
        <v>0</v>
      </c>
      <c r="D22" t="s">
        <v>17</v>
      </c>
      <c r="E22">
        <v>1</v>
      </c>
      <c r="F22" t="s">
        <v>18</v>
      </c>
      <c r="G22">
        <v>0</v>
      </c>
      <c r="H22" t="s">
        <v>19</v>
      </c>
      <c r="I22" t="str">
        <f t="shared" si="0"/>
        <v>All persons</v>
      </c>
      <c r="J22">
        <v>0.1</v>
      </c>
      <c r="K22">
        <v>2016</v>
      </c>
      <c r="L22">
        <v>18</v>
      </c>
      <c r="M22" t="s">
        <v>20</v>
      </c>
      <c r="N22">
        <v>1.1000000000000001</v>
      </c>
      <c r="O22">
        <v>19.8</v>
      </c>
    </row>
    <row r="23" spans="1:15" x14ac:dyDescent="0.5">
      <c r="A23" t="s">
        <v>15</v>
      </c>
      <c r="B23" t="s">
        <v>16</v>
      </c>
      <c r="C23">
        <v>0</v>
      </c>
      <c r="D23" t="s">
        <v>17</v>
      </c>
      <c r="E23">
        <v>1</v>
      </c>
      <c r="F23" t="s">
        <v>18</v>
      </c>
      <c r="G23">
        <v>0</v>
      </c>
      <c r="H23" t="s">
        <v>19</v>
      </c>
      <c r="I23" t="str">
        <f t="shared" si="0"/>
        <v>All persons</v>
      </c>
      <c r="J23">
        <v>0.1</v>
      </c>
      <c r="K23">
        <v>2017</v>
      </c>
      <c r="L23">
        <v>19</v>
      </c>
      <c r="M23" t="s">
        <v>20</v>
      </c>
      <c r="N23">
        <v>1.1000000000000001</v>
      </c>
      <c r="O23">
        <v>21.7</v>
      </c>
    </row>
    <row r="24" spans="1:15" hidden="1" x14ac:dyDescent="0.5">
      <c r="A24" t="s">
        <v>15</v>
      </c>
      <c r="B24" t="s">
        <v>16</v>
      </c>
      <c r="C24">
        <v>0</v>
      </c>
      <c r="D24" t="s">
        <v>17</v>
      </c>
      <c r="E24">
        <v>1</v>
      </c>
      <c r="F24" t="s">
        <v>21</v>
      </c>
      <c r="G24">
        <v>2</v>
      </c>
      <c r="H24" t="s">
        <v>22</v>
      </c>
      <c r="I24" t="str">
        <f t="shared" si="0"/>
        <v>Male</v>
      </c>
      <c r="J24">
        <v>2.1</v>
      </c>
      <c r="K24">
        <v>1999</v>
      </c>
      <c r="L24">
        <v>1</v>
      </c>
      <c r="M24" t="s">
        <v>20</v>
      </c>
      <c r="N24">
        <v>1.1000000000000001</v>
      </c>
      <c r="O24">
        <v>8.1999999999999993</v>
      </c>
    </row>
    <row r="25" spans="1:15" hidden="1" x14ac:dyDescent="0.5">
      <c r="A25" t="s">
        <v>15</v>
      </c>
      <c r="B25" t="s">
        <v>16</v>
      </c>
      <c r="C25">
        <v>0</v>
      </c>
      <c r="D25" t="s">
        <v>17</v>
      </c>
      <c r="E25">
        <v>1</v>
      </c>
      <c r="F25" t="s">
        <v>21</v>
      </c>
      <c r="G25">
        <v>2</v>
      </c>
      <c r="H25" t="s">
        <v>22</v>
      </c>
      <c r="I25" t="str">
        <f t="shared" si="0"/>
        <v>Male</v>
      </c>
      <c r="J25">
        <v>2.1</v>
      </c>
      <c r="K25">
        <v>2000</v>
      </c>
      <c r="L25">
        <v>2</v>
      </c>
      <c r="M25" t="s">
        <v>20</v>
      </c>
      <c r="N25">
        <v>1.1000000000000001</v>
      </c>
      <c r="O25">
        <v>8.3000000000000007</v>
      </c>
    </row>
    <row r="26" spans="1:15" hidden="1" x14ac:dyDescent="0.5">
      <c r="A26" t="s">
        <v>15</v>
      </c>
      <c r="B26" t="s">
        <v>16</v>
      </c>
      <c r="C26">
        <v>0</v>
      </c>
      <c r="D26" t="s">
        <v>17</v>
      </c>
      <c r="E26">
        <v>1</v>
      </c>
      <c r="F26" t="s">
        <v>21</v>
      </c>
      <c r="G26">
        <v>2</v>
      </c>
      <c r="H26" t="s">
        <v>22</v>
      </c>
      <c r="I26" t="str">
        <f t="shared" si="0"/>
        <v>Male</v>
      </c>
      <c r="J26">
        <v>2.1</v>
      </c>
      <c r="K26">
        <v>2001</v>
      </c>
      <c r="L26">
        <v>3</v>
      </c>
      <c r="M26" t="s">
        <v>20</v>
      </c>
      <c r="N26">
        <v>1.1000000000000001</v>
      </c>
      <c r="O26">
        <v>9</v>
      </c>
    </row>
    <row r="27" spans="1:15" hidden="1" x14ac:dyDescent="0.5">
      <c r="A27" t="s">
        <v>15</v>
      </c>
      <c r="B27" t="s">
        <v>16</v>
      </c>
      <c r="C27">
        <v>0</v>
      </c>
      <c r="D27" t="s">
        <v>17</v>
      </c>
      <c r="E27">
        <v>1</v>
      </c>
      <c r="F27" t="s">
        <v>21</v>
      </c>
      <c r="G27">
        <v>2</v>
      </c>
      <c r="H27" t="s">
        <v>22</v>
      </c>
      <c r="I27" t="str">
        <f t="shared" si="0"/>
        <v>Male</v>
      </c>
      <c r="J27">
        <v>2.1</v>
      </c>
      <c r="K27">
        <v>2002</v>
      </c>
      <c r="L27">
        <v>4</v>
      </c>
      <c r="M27" t="s">
        <v>20</v>
      </c>
      <c r="N27">
        <v>1.1000000000000001</v>
      </c>
      <c r="O27">
        <v>10.6</v>
      </c>
    </row>
    <row r="28" spans="1:15" hidden="1" x14ac:dyDescent="0.5">
      <c r="A28" t="s">
        <v>15</v>
      </c>
      <c r="B28" t="s">
        <v>16</v>
      </c>
      <c r="C28">
        <v>0</v>
      </c>
      <c r="D28" t="s">
        <v>17</v>
      </c>
      <c r="E28">
        <v>1</v>
      </c>
      <c r="F28" t="s">
        <v>21</v>
      </c>
      <c r="G28">
        <v>2</v>
      </c>
      <c r="H28" t="s">
        <v>22</v>
      </c>
      <c r="I28" t="str">
        <f t="shared" si="0"/>
        <v>Male</v>
      </c>
      <c r="J28">
        <v>2.1</v>
      </c>
      <c r="K28">
        <v>2003</v>
      </c>
      <c r="L28">
        <v>5</v>
      </c>
      <c r="M28" t="s">
        <v>20</v>
      </c>
      <c r="N28">
        <v>1.1000000000000001</v>
      </c>
      <c r="O28">
        <v>11.5</v>
      </c>
    </row>
    <row r="29" spans="1:15" hidden="1" x14ac:dyDescent="0.5">
      <c r="A29" t="s">
        <v>15</v>
      </c>
      <c r="B29" t="s">
        <v>16</v>
      </c>
      <c r="C29">
        <v>0</v>
      </c>
      <c r="D29" t="s">
        <v>17</v>
      </c>
      <c r="E29">
        <v>1</v>
      </c>
      <c r="F29" t="s">
        <v>21</v>
      </c>
      <c r="G29">
        <v>2</v>
      </c>
      <c r="H29" t="s">
        <v>22</v>
      </c>
      <c r="I29" t="str">
        <f t="shared" si="0"/>
        <v>Male</v>
      </c>
      <c r="J29">
        <v>2.1</v>
      </c>
      <c r="K29">
        <v>2004</v>
      </c>
      <c r="L29">
        <v>6</v>
      </c>
      <c r="M29" t="s">
        <v>20</v>
      </c>
      <c r="N29">
        <v>1.1000000000000001</v>
      </c>
      <c r="O29">
        <v>11.8</v>
      </c>
    </row>
    <row r="30" spans="1:15" hidden="1" x14ac:dyDescent="0.5">
      <c r="A30" t="s">
        <v>15</v>
      </c>
      <c r="B30" t="s">
        <v>16</v>
      </c>
      <c r="C30">
        <v>0</v>
      </c>
      <c r="D30" t="s">
        <v>17</v>
      </c>
      <c r="E30">
        <v>1</v>
      </c>
      <c r="F30" t="s">
        <v>21</v>
      </c>
      <c r="G30">
        <v>2</v>
      </c>
      <c r="H30" t="s">
        <v>22</v>
      </c>
      <c r="I30" t="str">
        <f t="shared" si="0"/>
        <v>Male</v>
      </c>
      <c r="J30">
        <v>2.1</v>
      </c>
      <c r="K30">
        <v>2005</v>
      </c>
      <c r="L30">
        <v>7</v>
      </c>
      <c r="M30" t="s">
        <v>20</v>
      </c>
      <c r="N30">
        <v>1.1000000000000001</v>
      </c>
      <c r="O30">
        <v>12.8</v>
      </c>
    </row>
    <row r="31" spans="1:15" hidden="1" x14ac:dyDescent="0.5">
      <c r="A31" t="s">
        <v>15</v>
      </c>
      <c r="B31" t="s">
        <v>16</v>
      </c>
      <c r="C31">
        <v>0</v>
      </c>
      <c r="D31" t="s">
        <v>17</v>
      </c>
      <c r="E31">
        <v>1</v>
      </c>
      <c r="F31" t="s">
        <v>21</v>
      </c>
      <c r="G31">
        <v>2</v>
      </c>
      <c r="H31" t="s">
        <v>22</v>
      </c>
      <c r="I31" t="str">
        <f t="shared" si="0"/>
        <v>Male</v>
      </c>
      <c r="J31">
        <v>2.1</v>
      </c>
      <c r="K31">
        <v>2006</v>
      </c>
      <c r="L31">
        <v>8</v>
      </c>
      <c r="M31" t="s">
        <v>20</v>
      </c>
      <c r="N31">
        <v>1.1000000000000001</v>
      </c>
      <c r="O31">
        <v>14.8</v>
      </c>
    </row>
    <row r="32" spans="1:15" hidden="1" x14ac:dyDescent="0.5">
      <c r="A32" t="s">
        <v>15</v>
      </c>
      <c r="B32" t="s">
        <v>16</v>
      </c>
      <c r="C32">
        <v>0</v>
      </c>
      <c r="D32" t="s">
        <v>17</v>
      </c>
      <c r="E32">
        <v>1</v>
      </c>
      <c r="F32" t="s">
        <v>21</v>
      </c>
      <c r="G32">
        <v>2</v>
      </c>
      <c r="H32" t="s">
        <v>22</v>
      </c>
      <c r="I32" t="str">
        <f t="shared" si="0"/>
        <v>Male</v>
      </c>
      <c r="J32">
        <v>2.1</v>
      </c>
      <c r="K32">
        <v>2007</v>
      </c>
      <c r="L32">
        <v>9</v>
      </c>
      <c r="M32" t="s">
        <v>20</v>
      </c>
      <c r="N32">
        <v>1.1000000000000001</v>
      </c>
      <c r="O32">
        <v>14.9</v>
      </c>
    </row>
    <row r="33" spans="1:15" hidden="1" x14ac:dyDescent="0.5">
      <c r="A33" t="s">
        <v>15</v>
      </c>
      <c r="B33" t="s">
        <v>16</v>
      </c>
      <c r="C33">
        <v>0</v>
      </c>
      <c r="D33" t="s">
        <v>17</v>
      </c>
      <c r="E33">
        <v>1</v>
      </c>
      <c r="F33" t="s">
        <v>21</v>
      </c>
      <c r="G33">
        <v>2</v>
      </c>
      <c r="H33" t="s">
        <v>22</v>
      </c>
      <c r="I33" t="str">
        <f t="shared" si="0"/>
        <v>Male</v>
      </c>
      <c r="J33">
        <v>2.1</v>
      </c>
      <c r="K33">
        <v>2008</v>
      </c>
      <c r="L33">
        <v>10</v>
      </c>
      <c r="M33" t="s">
        <v>20</v>
      </c>
      <c r="N33">
        <v>1.1000000000000001</v>
      </c>
      <c r="O33">
        <v>14.9</v>
      </c>
    </row>
    <row r="34" spans="1:15" hidden="1" x14ac:dyDescent="0.5">
      <c r="A34" t="s">
        <v>15</v>
      </c>
      <c r="B34" t="s">
        <v>16</v>
      </c>
      <c r="C34">
        <v>0</v>
      </c>
      <c r="D34" t="s">
        <v>17</v>
      </c>
      <c r="E34">
        <v>1</v>
      </c>
      <c r="F34" t="s">
        <v>21</v>
      </c>
      <c r="G34">
        <v>2</v>
      </c>
      <c r="H34" t="s">
        <v>22</v>
      </c>
      <c r="I34" t="str">
        <f t="shared" si="0"/>
        <v>Male</v>
      </c>
      <c r="J34">
        <v>2.1</v>
      </c>
      <c r="K34">
        <v>2009</v>
      </c>
      <c r="L34">
        <v>11</v>
      </c>
      <c r="M34" t="s">
        <v>20</v>
      </c>
      <c r="N34">
        <v>1.1000000000000001</v>
      </c>
      <c r="O34">
        <v>14.8</v>
      </c>
    </row>
    <row r="35" spans="1:15" hidden="1" x14ac:dyDescent="0.5">
      <c r="A35" t="s">
        <v>15</v>
      </c>
      <c r="B35" t="s">
        <v>16</v>
      </c>
      <c r="C35">
        <v>0</v>
      </c>
      <c r="D35" t="s">
        <v>17</v>
      </c>
      <c r="E35">
        <v>1</v>
      </c>
      <c r="F35" t="s">
        <v>21</v>
      </c>
      <c r="G35">
        <v>2</v>
      </c>
      <c r="H35" t="s">
        <v>22</v>
      </c>
      <c r="I35" t="str">
        <f t="shared" si="0"/>
        <v>Male</v>
      </c>
      <c r="J35">
        <v>2.1</v>
      </c>
      <c r="K35">
        <v>2010</v>
      </c>
      <c r="L35">
        <v>12</v>
      </c>
      <c r="M35" t="s">
        <v>20</v>
      </c>
      <c r="N35">
        <v>1.1000000000000001</v>
      </c>
      <c r="O35">
        <v>15</v>
      </c>
    </row>
    <row r="36" spans="1:15" hidden="1" x14ac:dyDescent="0.5">
      <c r="A36" t="s">
        <v>15</v>
      </c>
      <c r="B36" t="s">
        <v>16</v>
      </c>
      <c r="C36">
        <v>0</v>
      </c>
      <c r="D36" t="s">
        <v>17</v>
      </c>
      <c r="E36">
        <v>1</v>
      </c>
      <c r="F36" t="s">
        <v>21</v>
      </c>
      <c r="G36">
        <v>2</v>
      </c>
      <c r="H36" t="s">
        <v>22</v>
      </c>
      <c r="I36" t="str">
        <f t="shared" si="0"/>
        <v>Male</v>
      </c>
      <c r="J36">
        <v>2.1</v>
      </c>
      <c r="K36">
        <v>2011</v>
      </c>
      <c r="L36">
        <v>13</v>
      </c>
      <c r="M36" t="s">
        <v>20</v>
      </c>
      <c r="N36">
        <v>1.1000000000000001</v>
      </c>
      <c r="O36">
        <v>16.100000000000001</v>
      </c>
    </row>
    <row r="37" spans="1:15" hidden="1" x14ac:dyDescent="0.5">
      <c r="A37" t="s">
        <v>15</v>
      </c>
      <c r="B37" t="s">
        <v>16</v>
      </c>
      <c r="C37">
        <v>0</v>
      </c>
      <c r="D37" t="s">
        <v>17</v>
      </c>
      <c r="E37">
        <v>1</v>
      </c>
      <c r="F37" t="s">
        <v>21</v>
      </c>
      <c r="G37">
        <v>2</v>
      </c>
      <c r="H37" t="s">
        <v>22</v>
      </c>
      <c r="I37" t="str">
        <f t="shared" si="0"/>
        <v>Male</v>
      </c>
      <c r="J37">
        <v>2.1</v>
      </c>
      <c r="K37">
        <v>2012</v>
      </c>
      <c r="L37">
        <v>14</v>
      </c>
      <c r="M37" t="s">
        <v>20</v>
      </c>
      <c r="N37">
        <v>1.1000000000000001</v>
      </c>
      <c r="O37">
        <v>16.100000000000001</v>
      </c>
    </row>
    <row r="38" spans="1:15" hidden="1" x14ac:dyDescent="0.5">
      <c r="A38" t="s">
        <v>15</v>
      </c>
      <c r="B38" t="s">
        <v>16</v>
      </c>
      <c r="C38">
        <v>0</v>
      </c>
      <c r="D38" t="s">
        <v>23</v>
      </c>
      <c r="E38">
        <v>2</v>
      </c>
      <c r="F38" t="s">
        <v>21</v>
      </c>
      <c r="G38">
        <v>2</v>
      </c>
      <c r="H38" t="s">
        <v>22</v>
      </c>
      <c r="I38" t="str">
        <f t="shared" si="0"/>
        <v>Male</v>
      </c>
      <c r="J38">
        <v>2.1</v>
      </c>
      <c r="K38">
        <v>2017</v>
      </c>
      <c r="L38">
        <v>19</v>
      </c>
      <c r="M38" t="s">
        <v>20</v>
      </c>
      <c r="N38">
        <v>1.1000000000000001</v>
      </c>
      <c r="O38">
        <v>29</v>
      </c>
    </row>
    <row r="39" spans="1:15" hidden="1" x14ac:dyDescent="0.5">
      <c r="A39" t="s">
        <v>15</v>
      </c>
      <c r="B39" t="s">
        <v>16</v>
      </c>
      <c r="C39">
        <v>0</v>
      </c>
      <c r="D39" t="s">
        <v>17</v>
      </c>
      <c r="E39">
        <v>1</v>
      </c>
      <c r="F39" t="s">
        <v>21</v>
      </c>
      <c r="G39">
        <v>2</v>
      </c>
      <c r="H39" t="s">
        <v>22</v>
      </c>
      <c r="I39" t="str">
        <f t="shared" si="0"/>
        <v>Male</v>
      </c>
      <c r="J39">
        <v>2.1</v>
      </c>
      <c r="K39">
        <v>2013</v>
      </c>
      <c r="L39">
        <v>15</v>
      </c>
      <c r="M39" t="s">
        <v>20</v>
      </c>
      <c r="N39">
        <v>1.1000000000000001</v>
      </c>
      <c r="O39">
        <v>17</v>
      </c>
    </row>
    <row r="40" spans="1:15" hidden="1" x14ac:dyDescent="0.5">
      <c r="A40" t="s">
        <v>15</v>
      </c>
      <c r="B40" t="s">
        <v>16</v>
      </c>
      <c r="C40">
        <v>0</v>
      </c>
      <c r="D40" t="s">
        <v>17</v>
      </c>
      <c r="E40">
        <v>1</v>
      </c>
      <c r="F40" t="s">
        <v>21</v>
      </c>
      <c r="G40">
        <v>2</v>
      </c>
      <c r="H40" t="s">
        <v>22</v>
      </c>
      <c r="I40" t="str">
        <f t="shared" si="0"/>
        <v>Male</v>
      </c>
      <c r="J40">
        <v>2.1</v>
      </c>
      <c r="K40">
        <v>2014</v>
      </c>
      <c r="L40">
        <v>16</v>
      </c>
      <c r="M40" t="s">
        <v>20</v>
      </c>
      <c r="N40">
        <v>1.1000000000000001</v>
      </c>
      <c r="O40">
        <v>18.3</v>
      </c>
    </row>
    <row r="41" spans="1:15" hidden="1" x14ac:dyDescent="0.5">
      <c r="A41" t="s">
        <v>15</v>
      </c>
      <c r="B41" t="s">
        <v>16</v>
      </c>
      <c r="C41">
        <v>0</v>
      </c>
      <c r="D41" t="s">
        <v>17</v>
      </c>
      <c r="E41">
        <v>1</v>
      </c>
      <c r="F41" t="s">
        <v>21</v>
      </c>
      <c r="G41">
        <v>2</v>
      </c>
      <c r="H41" t="s">
        <v>22</v>
      </c>
      <c r="I41" t="str">
        <f t="shared" si="0"/>
        <v>Male</v>
      </c>
      <c r="J41">
        <v>2.1</v>
      </c>
      <c r="K41">
        <v>2015</v>
      </c>
      <c r="L41">
        <v>17</v>
      </c>
      <c r="M41" t="s">
        <v>20</v>
      </c>
      <c r="N41">
        <v>1.1000000000000001</v>
      </c>
      <c r="O41">
        <v>20.8</v>
      </c>
    </row>
    <row r="42" spans="1:15" hidden="1" x14ac:dyDescent="0.5">
      <c r="A42" t="s">
        <v>15</v>
      </c>
      <c r="B42" t="s">
        <v>16</v>
      </c>
      <c r="C42">
        <v>0</v>
      </c>
      <c r="D42" t="s">
        <v>17</v>
      </c>
      <c r="E42">
        <v>1</v>
      </c>
      <c r="F42" t="s">
        <v>21</v>
      </c>
      <c r="G42">
        <v>2</v>
      </c>
      <c r="H42" t="s">
        <v>22</v>
      </c>
      <c r="I42" t="str">
        <f t="shared" si="0"/>
        <v>Male</v>
      </c>
      <c r="J42">
        <v>2.1</v>
      </c>
      <c r="K42">
        <v>2016</v>
      </c>
      <c r="L42">
        <v>18</v>
      </c>
      <c r="M42" t="s">
        <v>20</v>
      </c>
      <c r="N42">
        <v>1.1000000000000001</v>
      </c>
      <c r="O42">
        <v>26.2</v>
      </c>
    </row>
    <row r="43" spans="1:15" hidden="1" x14ac:dyDescent="0.5">
      <c r="A43" t="s">
        <v>15</v>
      </c>
      <c r="B43" t="s">
        <v>16</v>
      </c>
      <c r="C43">
        <v>0</v>
      </c>
      <c r="D43" t="s">
        <v>17</v>
      </c>
      <c r="E43">
        <v>1</v>
      </c>
      <c r="F43" t="s">
        <v>21</v>
      </c>
      <c r="G43">
        <v>2</v>
      </c>
      <c r="H43" t="s">
        <v>22</v>
      </c>
      <c r="I43" t="str">
        <f t="shared" si="0"/>
        <v>Male</v>
      </c>
      <c r="J43">
        <v>2.1</v>
      </c>
      <c r="K43">
        <v>2017</v>
      </c>
      <c r="L43">
        <v>19</v>
      </c>
      <c r="M43" t="s">
        <v>20</v>
      </c>
      <c r="N43">
        <v>1.1000000000000001</v>
      </c>
      <c r="O43">
        <v>29.1</v>
      </c>
    </row>
    <row r="44" spans="1:15" hidden="1" x14ac:dyDescent="0.5">
      <c r="A44" t="s">
        <v>15</v>
      </c>
      <c r="B44" t="s">
        <v>16</v>
      </c>
      <c r="C44">
        <v>0</v>
      </c>
      <c r="D44" t="s">
        <v>17</v>
      </c>
      <c r="E44">
        <v>1</v>
      </c>
      <c r="F44" t="s">
        <v>21</v>
      </c>
      <c r="G44">
        <v>2</v>
      </c>
      <c r="H44" t="s">
        <v>24</v>
      </c>
      <c r="I44" t="str">
        <f t="shared" si="0"/>
        <v>Female</v>
      </c>
      <c r="J44">
        <v>2.2000000000000002</v>
      </c>
      <c r="K44">
        <v>1999</v>
      </c>
      <c r="L44">
        <v>1</v>
      </c>
      <c r="M44" t="s">
        <v>20</v>
      </c>
      <c r="N44">
        <v>1.1000000000000001</v>
      </c>
      <c r="O44">
        <v>3.9</v>
      </c>
    </row>
    <row r="45" spans="1:15" hidden="1" x14ac:dyDescent="0.5">
      <c r="A45" t="s">
        <v>15</v>
      </c>
      <c r="B45" t="s">
        <v>16</v>
      </c>
      <c r="C45">
        <v>0</v>
      </c>
      <c r="D45" t="s">
        <v>17</v>
      </c>
      <c r="E45">
        <v>1</v>
      </c>
      <c r="F45" t="s">
        <v>21</v>
      </c>
      <c r="G45">
        <v>2</v>
      </c>
      <c r="H45" t="s">
        <v>24</v>
      </c>
      <c r="I45" t="str">
        <f t="shared" si="0"/>
        <v>Female</v>
      </c>
      <c r="J45">
        <v>2.2000000000000002</v>
      </c>
      <c r="K45">
        <v>2000</v>
      </c>
      <c r="L45">
        <v>2</v>
      </c>
      <c r="M45" t="s">
        <v>20</v>
      </c>
      <c r="N45">
        <v>1.1000000000000001</v>
      </c>
      <c r="O45">
        <v>4.0999999999999996</v>
      </c>
    </row>
    <row r="46" spans="1:15" hidden="1" x14ac:dyDescent="0.5">
      <c r="A46" t="s">
        <v>15</v>
      </c>
      <c r="B46" t="s">
        <v>16</v>
      </c>
      <c r="C46">
        <v>0</v>
      </c>
      <c r="D46" t="s">
        <v>17</v>
      </c>
      <c r="E46">
        <v>1</v>
      </c>
      <c r="F46" t="s">
        <v>21</v>
      </c>
      <c r="G46">
        <v>2</v>
      </c>
      <c r="H46" t="s">
        <v>24</v>
      </c>
      <c r="I46" t="str">
        <f t="shared" si="0"/>
        <v>Female</v>
      </c>
      <c r="J46">
        <v>2.2000000000000002</v>
      </c>
      <c r="K46">
        <v>2001</v>
      </c>
      <c r="L46">
        <v>3</v>
      </c>
      <c r="M46" t="s">
        <v>20</v>
      </c>
      <c r="N46">
        <v>1.1000000000000001</v>
      </c>
      <c r="O46">
        <v>4.5999999999999996</v>
      </c>
    </row>
    <row r="47" spans="1:15" hidden="1" x14ac:dyDescent="0.5">
      <c r="A47" t="s">
        <v>15</v>
      </c>
      <c r="B47" t="s">
        <v>16</v>
      </c>
      <c r="C47">
        <v>0</v>
      </c>
      <c r="D47" t="s">
        <v>17</v>
      </c>
      <c r="E47">
        <v>1</v>
      </c>
      <c r="F47" t="s">
        <v>21</v>
      </c>
      <c r="G47">
        <v>2</v>
      </c>
      <c r="H47" t="s">
        <v>24</v>
      </c>
      <c r="I47" t="str">
        <f t="shared" si="0"/>
        <v>Female</v>
      </c>
      <c r="J47">
        <v>2.2000000000000002</v>
      </c>
      <c r="K47">
        <v>2002</v>
      </c>
      <c r="L47">
        <v>4</v>
      </c>
      <c r="M47" t="s">
        <v>20</v>
      </c>
      <c r="N47">
        <v>1.1000000000000001</v>
      </c>
      <c r="O47">
        <v>5.8</v>
      </c>
    </row>
    <row r="48" spans="1:15" hidden="1" x14ac:dyDescent="0.5">
      <c r="A48" t="s">
        <v>15</v>
      </c>
      <c r="B48" t="s">
        <v>16</v>
      </c>
      <c r="C48">
        <v>0</v>
      </c>
      <c r="D48" t="s">
        <v>17</v>
      </c>
      <c r="E48">
        <v>1</v>
      </c>
      <c r="F48" t="s">
        <v>21</v>
      </c>
      <c r="G48">
        <v>2</v>
      </c>
      <c r="H48" t="s">
        <v>24</v>
      </c>
      <c r="I48" t="str">
        <f t="shared" si="0"/>
        <v>Female</v>
      </c>
      <c r="J48">
        <v>2.2000000000000002</v>
      </c>
      <c r="K48">
        <v>2003</v>
      </c>
      <c r="L48">
        <v>5</v>
      </c>
      <c r="M48" t="s">
        <v>20</v>
      </c>
      <c r="N48">
        <v>1.1000000000000001</v>
      </c>
      <c r="O48">
        <v>6.4</v>
      </c>
    </row>
    <row r="49" spans="1:15" hidden="1" x14ac:dyDescent="0.5">
      <c r="A49" t="s">
        <v>15</v>
      </c>
      <c r="B49" t="s">
        <v>16</v>
      </c>
      <c r="C49">
        <v>0</v>
      </c>
      <c r="D49" t="s">
        <v>17</v>
      </c>
      <c r="E49">
        <v>1</v>
      </c>
      <c r="F49" t="s">
        <v>21</v>
      </c>
      <c r="G49">
        <v>2</v>
      </c>
      <c r="H49" t="s">
        <v>24</v>
      </c>
      <c r="I49" t="str">
        <f t="shared" si="0"/>
        <v>Female</v>
      </c>
      <c r="J49">
        <v>2.2000000000000002</v>
      </c>
      <c r="K49">
        <v>2004</v>
      </c>
      <c r="L49">
        <v>6</v>
      </c>
      <c r="M49" t="s">
        <v>20</v>
      </c>
      <c r="N49">
        <v>1.1000000000000001</v>
      </c>
      <c r="O49">
        <v>6.9</v>
      </c>
    </row>
    <row r="50" spans="1:15" hidden="1" x14ac:dyDescent="0.5">
      <c r="A50" t="s">
        <v>15</v>
      </c>
      <c r="B50" t="s">
        <v>16</v>
      </c>
      <c r="C50">
        <v>0</v>
      </c>
      <c r="D50" t="s">
        <v>17</v>
      </c>
      <c r="E50">
        <v>1</v>
      </c>
      <c r="F50" t="s">
        <v>21</v>
      </c>
      <c r="G50">
        <v>2</v>
      </c>
      <c r="H50" t="s">
        <v>24</v>
      </c>
      <c r="I50" t="str">
        <f t="shared" si="0"/>
        <v>Female</v>
      </c>
      <c r="J50">
        <v>2.2000000000000002</v>
      </c>
      <c r="K50">
        <v>2005</v>
      </c>
      <c r="L50">
        <v>7</v>
      </c>
      <c r="M50" t="s">
        <v>20</v>
      </c>
      <c r="N50">
        <v>1.1000000000000001</v>
      </c>
      <c r="O50">
        <v>7.3</v>
      </c>
    </row>
    <row r="51" spans="1:15" hidden="1" x14ac:dyDescent="0.5">
      <c r="A51" t="s">
        <v>15</v>
      </c>
      <c r="B51" t="s">
        <v>16</v>
      </c>
      <c r="C51">
        <v>0</v>
      </c>
      <c r="D51" t="s">
        <v>17</v>
      </c>
      <c r="E51">
        <v>1</v>
      </c>
      <c r="F51" t="s">
        <v>21</v>
      </c>
      <c r="G51">
        <v>2</v>
      </c>
      <c r="H51" t="s">
        <v>24</v>
      </c>
      <c r="I51" t="str">
        <f t="shared" si="0"/>
        <v>Female</v>
      </c>
      <c r="J51">
        <v>2.2000000000000002</v>
      </c>
      <c r="K51">
        <v>2006</v>
      </c>
      <c r="L51">
        <v>8</v>
      </c>
      <c r="M51" t="s">
        <v>20</v>
      </c>
      <c r="N51">
        <v>1.1000000000000001</v>
      </c>
      <c r="O51">
        <v>8.1999999999999993</v>
      </c>
    </row>
    <row r="52" spans="1:15" hidden="1" x14ac:dyDescent="0.5">
      <c r="A52" t="s">
        <v>15</v>
      </c>
      <c r="B52" t="s">
        <v>16</v>
      </c>
      <c r="C52">
        <v>0</v>
      </c>
      <c r="D52" t="s">
        <v>17</v>
      </c>
      <c r="E52">
        <v>1</v>
      </c>
      <c r="F52" t="s">
        <v>21</v>
      </c>
      <c r="G52">
        <v>2</v>
      </c>
      <c r="H52" t="s">
        <v>24</v>
      </c>
      <c r="I52" t="str">
        <f t="shared" si="0"/>
        <v>Female</v>
      </c>
      <c r="J52">
        <v>2.2000000000000002</v>
      </c>
      <c r="K52">
        <v>2007</v>
      </c>
      <c r="L52">
        <v>9</v>
      </c>
      <c r="M52" t="s">
        <v>20</v>
      </c>
      <c r="N52">
        <v>1.1000000000000001</v>
      </c>
      <c r="O52">
        <v>8.8000000000000007</v>
      </c>
    </row>
    <row r="53" spans="1:15" hidden="1" x14ac:dyDescent="0.5">
      <c r="A53" t="s">
        <v>15</v>
      </c>
      <c r="B53" t="s">
        <v>16</v>
      </c>
      <c r="C53">
        <v>0</v>
      </c>
      <c r="D53" t="s">
        <v>17</v>
      </c>
      <c r="E53">
        <v>1</v>
      </c>
      <c r="F53" t="s">
        <v>21</v>
      </c>
      <c r="G53">
        <v>2</v>
      </c>
      <c r="H53" t="s">
        <v>24</v>
      </c>
      <c r="I53" t="str">
        <f t="shared" si="0"/>
        <v>Female</v>
      </c>
      <c r="J53">
        <v>2.2000000000000002</v>
      </c>
      <c r="K53">
        <v>2008</v>
      </c>
      <c r="L53">
        <v>10</v>
      </c>
      <c r="M53" t="s">
        <v>20</v>
      </c>
      <c r="N53">
        <v>1.1000000000000001</v>
      </c>
      <c r="O53">
        <v>8.9</v>
      </c>
    </row>
    <row r="54" spans="1:15" hidden="1" x14ac:dyDescent="0.5">
      <c r="A54" t="s">
        <v>15</v>
      </c>
      <c r="B54" t="s">
        <v>16</v>
      </c>
      <c r="C54">
        <v>0</v>
      </c>
      <c r="D54" t="s">
        <v>17</v>
      </c>
      <c r="E54">
        <v>1</v>
      </c>
      <c r="F54" t="s">
        <v>21</v>
      </c>
      <c r="G54">
        <v>2</v>
      </c>
      <c r="H54" t="s">
        <v>24</v>
      </c>
      <c r="I54" t="str">
        <f t="shared" si="0"/>
        <v>Female</v>
      </c>
      <c r="J54">
        <v>2.2000000000000002</v>
      </c>
      <c r="K54">
        <v>2009</v>
      </c>
      <c r="L54">
        <v>11</v>
      </c>
      <c r="M54" t="s">
        <v>20</v>
      </c>
      <c r="N54">
        <v>1.1000000000000001</v>
      </c>
      <c r="O54">
        <v>9.1</v>
      </c>
    </row>
    <row r="55" spans="1:15" hidden="1" x14ac:dyDescent="0.5">
      <c r="A55" t="s">
        <v>15</v>
      </c>
      <c r="B55" t="s">
        <v>16</v>
      </c>
      <c r="C55">
        <v>0</v>
      </c>
      <c r="D55" t="s">
        <v>17</v>
      </c>
      <c r="E55">
        <v>1</v>
      </c>
      <c r="F55" t="s">
        <v>21</v>
      </c>
      <c r="G55">
        <v>2</v>
      </c>
      <c r="H55" t="s">
        <v>24</v>
      </c>
      <c r="I55" t="str">
        <f t="shared" si="0"/>
        <v>Female</v>
      </c>
      <c r="J55">
        <v>2.2000000000000002</v>
      </c>
      <c r="K55">
        <v>2010</v>
      </c>
      <c r="L55">
        <v>12</v>
      </c>
      <c r="M55" t="s">
        <v>20</v>
      </c>
      <c r="N55">
        <v>1.1000000000000001</v>
      </c>
      <c r="O55">
        <v>9.6</v>
      </c>
    </row>
    <row r="56" spans="1:15" hidden="1" x14ac:dyDescent="0.5">
      <c r="A56" t="s">
        <v>15</v>
      </c>
      <c r="B56" t="s">
        <v>16</v>
      </c>
      <c r="C56">
        <v>0</v>
      </c>
      <c r="D56" t="s">
        <v>17</v>
      </c>
      <c r="E56">
        <v>1</v>
      </c>
      <c r="F56" t="s">
        <v>21</v>
      </c>
      <c r="G56">
        <v>2</v>
      </c>
      <c r="H56" t="s">
        <v>24</v>
      </c>
      <c r="I56" t="str">
        <f t="shared" si="0"/>
        <v>Female</v>
      </c>
      <c r="J56">
        <v>2.2000000000000002</v>
      </c>
      <c r="K56">
        <v>2011</v>
      </c>
      <c r="L56">
        <v>13</v>
      </c>
      <c r="M56" t="s">
        <v>20</v>
      </c>
      <c r="N56">
        <v>1.1000000000000001</v>
      </c>
      <c r="O56">
        <v>10.199999999999999</v>
      </c>
    </row>
    <row r="57" spans="1:15" hidden="1" x14ac:dyDescent="0.5">
      <c r="A57" t="s">
        <v>15</v>
      </c>
      <c r="B57" t="s">
        <v>16</v>
      </c>
      <c r="C57">
        <v>0</v>
      </c>
      <c r="D57" t="s">
        <v>17</v>
      </c>
      <c r="E57">
        <v>1</v>
      </c>
      <c r="F57" t="s">
        <v>21</v>
      </c>
      <c r="G57">
        <v>2</v>
      </c>
      <c r="H57" t="s">
        <v>24</v>
      </c>
      <c r="I57" t="str">
        <f t="shared" si="0"/>
        <v>Female</v>
      </c>
      <c r="J57">
        <v>2.2000000000000002</v>
      </c>
      <c r="K57">
        <v>2012</v>
      </c>
      <c r="L57">
        <v>14</v>
      </c>
      <c r="M57" t="s">
        <v>20</v>
      </c>
      <c r="N57">
        <v>1.1000000000000001</v>
      </c>
      <c r="O57">
        <v>10.199999999999999</v>
      </c>
    </row>
    <row r="58" spans="1:15" hidden="1" x14ac:dyDescent="0.5">
      <c r="A58" t="s">
        <v>15</v>
      </c>
      <c r="B58" t="s">
        <v>16</v>
      </c>
      <c r="C58">
        <v>0</v>
      </c>
      <c r="D58" t="s">
        <v>17</v>
      </c>
      <c r="E58">
        <v>1</v>
      </c>
      <c r="F58" t="s">
        <v>21</v>
      </c>
      <c r="G58">
        <v>2</v>
      </c>
      <c r="H58" t="s">
        <v>24</v>
      </c>
      <c r="I58" t="str">
        <f t="shared" si="0"/>
        <v>Female</v>
      </c>
      <c r="J58">
        <v>2.2000000000000002</v>
      </c>
      <c r="K58">
        <v>2013</v>
      </c>
      <c r="L58">
        <v>15</v>
      </c>
      <c r="M58" t="s">
        <v>20</v>
      </c>
      <c r="N58">
        <v>1.1000000000000001</v>
      </c>
      <c r="O58">
        <v>10.6</v>
      </c>
    </row>
    <row r="59" spans="1:15" hidden="1" x14ac:dyDescent="0.5">
      <c r="A59" t="s">
        <v>15</v>
      </c>
      <c r="B59" t="s">
        <v>16</v>
      </c>
      <c r="C59">
        <v>0</v>
      </c>
      <c r="D59" t="s">
        <v>17</v>
      </c>
      <c r="E59">
        <v>1</v>
      </c>
      <c r="F59" t="s">
        <v>21</v>
      </c>
      <c r="G59">
        <v>2</v>
      </c>
      <c r="H59" t="s">
        <v>24</v>
      </c>
      <c r="I59" t="str">
        <f t="shared" si="0"/>
        <v>Female</v>
      </c>
      <c r="J59">
        <v>2.2000000000000002</v>
      </c>
      <c r="K59">
        <v>2014</v>
      </c>
      <c r="L59">
        <v>16</v>
      </c>
      <c r="M59" t="s">
        <v>20</v>
      </c>
      <c r="N59">
        <v>1.1000000000000001</v>
      </c>
      <c r="O59">
        <v>11.1</v>
      </c>
    </row>
    <row r="60" spans="1:15" hidden="1" x14ac:dyDescent="0.5">
      <c r="A60" t="s">
        <v>15</v>
      </c>
      <c r="B60" t="s">
        <v>16</v>
      </c>
      <c r="C60">
        <v>0</v>
      </c>
      <c r="D60" t="s">
        <v>17</v>
      </c>
      <c r="E60">
        <v>1</v>
      </c>
      <c r="F60" t="s">
        <v>21</v>
      </c>
      <c r="G60">
        <v>2</v>
      </c>
      <c r="H60" t="s">
        <v>24</v>
      </c>
      <c r="I60" t="str">
        <f t="shared" si="0"/>
        <v>Female</v>
      </c>
      <c r="J60">
        <v>2.2000000000000002</v>
      </c>
      <c r="K60">
        <v>2015</v>
      </c>
      <c r="L60">
        <v>17</v>
      </c>
      <c r="M60" t="s">
        <v>20</v>
      </c>
      <c r="N60">
        <v>1.1000000000000001</v>
      </c>
      <c r="O60">
        <v>11.8</v>
      </c>
    </row>
    <row r="61" spans="1:15" hidden="1" x14ac:dyDescent="0.5">
      <c r="A61" t="s">
        <v>15</v>
      </c>
      <c r="B61" t="s">
        <v>16</v>
      </c>
      <c r="C61">
        <v>0</v>
      </c>
      <c r="D61" t="s">
        <v>17</v>
      </c>
      <c r="E61">
        <v>1</v>
      </c>
      <c r="F61" t="s">
        <v>21</v>
      </c>
      <c r="G61">
        <v>2</v>
      </c>
      <c r="H61" t="s">
        <v>24</v>
      </c>
      <c r="I61" t="str">
        <f t="shared" si="0"/>
        <v>Female</v>
      </c>
      <c r="J61">
        <v>2.2000000000000002</v>
      </c>
      <c r="K61">
        <v>2016</v>
      </c>
      <c r="L61">
        <v>18</v>
      </c>
      <c r="M61" t="s">
        <v>20</v>
      </c>
      <c r="N61">
        <v>1.1000000000000001</v>
      </c>
      <c r="O61">
        <v>13.4</v>
      </c>
    </row>
    <row r="62" spans="1:15" hidden="1" x14ac:dyDescent="0.5">
      <c r="A62" t="s">
        <v>15</v>
      </c>
      <c r="B62" t="s">
        <v>16</v>
      </c>
      <c r="C62">
        <v>0</v>
      </c>
      <c r="D62" t="s">
        <v>17</v>
      </c>
      <c r="E62">
        <v>1</v>
      </c>
      <c r="F62" t="s">
        <v>21</v>
      </c>
      <c r="G62">
        <v>2</v>
      </c>
      <c r="H62" t="s">
        <v>24</v>
      </c>
      <c r="I62" t="str">
        <f t="shared" si="0"/>
        <v>Female</v>
      </c>
      <c r="J62">
        <v>2.2000000000000002</v>
      </c>
      <c r="K62">
        <v>2017</v>
      </c>
      <c r="L62">
        <v>19</v>
      </c>
      <c r="M62" t="s">
        <v>20</v>
      </c>
      <c r="N62">
        <v>1.1000000000000001</v>
      </c>
      <c r="O62">
        <v>14.4</v>
      </c>
    </row>
    <row r="63" spans="1:15" hidden="1" x14ac:dyDescent="0.5">
      <c r="A63" t="s">
        <v>15</v>
      </c>
      <c r="B63" t="s">
        <v>16</v>
      </c>
      <c r="C63">
        <v>0</v>
      </c>
      <c r="D63" t="s">
        <v>17</v>
      </c>
      <c r="E63">
        <v>1</v>
      </c>
      <c r="F63" t="s">
        <v>25</v>
      </c>
      <c r="G63">
        <v>4</v>
      </c>
      <c r="H63" t="s">
        <v>26</v>
      </c>
      <c r="I63" t="str">
        <f t="shared" si="0"/>
        <v>Male: White</v>
      </c>
      <c r="J63">
        <v>4.0999999999999996</v>
      </c>
      <c r="K63">
        <v>1999</v>
      </c>
      <c r="L63">
        <v>1</v>
      </c>
      <c r="M63" t="s">
        <v>20</v>
      </c>
      <c r="N63">
        <v>1.1000000000000001</v>
      </c>
      <c r="O63">
        <v>8.1</v>
      </c>
    </row>
    <row r="64" spans="1:15" hidden="1" x14ac:dyDescent="0.5">
      <c r="A64" t="s">
        <v>15</v>
      </c>
      <c r="B64" t="s">
        <v>16</v>
      </c>
      <c r="C64">
        <v>0</v>
      </c>
      <c r="D64" t="s">
        <v>17</v>
      </c>
      <c r="E64">
        <v>1</v>
      </c>
      <c r="F64" t="s">
        <v>25</v>
      </c>
      <c r="G64">
        <v>4</v>
      </c>
      <c r="H64" t="s">
        <v>26</v>
      </c>
      <c r="I64" t="str">
        <f t="shared" si="0"/>
        <v>Male: White</v>
      </c>
      <c r="J64">
        <v>4.0999999999999996</v>
      </c>
      <c r="K64">
        <v>2000</v>
      </c>
      <c r="L64">
        <v>2</v>
      </c>
      <c r="M64" t="s">
        <v>20</v>
      </c>
      <c r="N64">
        <v>1.1000000000000001</v>
      </c>
      <c r="O64">
        <v>8.4</v>
      </c>
    </row>
    <row r="65" spans="1:15" hidden="1" x14ac:dyDescent="0.5">
      <c r="A65" t="s">
        <v>15</v>
      </c>
      <c r="B65" t="s">
        <v>16</v>
      </c>
      <c r="C65">
        <v>0</v>
      </c>
      <c r="D65" t="s">
        <v>17</v>
      </c>
      <c r="E65">
        <v>1</v>
      </c>
      <c r="F65" t="s">
        <v>25</v>
      </c>
      <c r="G65">
        <v>4</v>
      </c>
      <c r="H65" t="s">
        <v>26</v>
      </c>
      <c r="I65" t="str">
        <f t="shared" si="0"/>
        <v>Male: White</v>
      </c>
      <c r="J65">
        <v>4.0999999999999996</v>
      </c>
      <c r="K65">
        <v>2001</v>
      </c>
      <c r="L65">
        <v>3</v>
      </c>
      <c r="M65" t="s">
        <v>20</v>
      </c>
      <c r="N65">
        <v>1.1000000000000001</v>
      </c>
      <c r="O65">
        <v>9.1999999999999993</v>
      </c>
    </row>
    <row r="66" spans="1:15" hidden="1" x14ac:dyDescent="0.5">
      <c r="A66" t="s">
        <v>15</v>
      </c>
      <c r="B66" t="s">
        <v>16</v>
      </c>
      <c r="C66">
        <v>0</v>
      </c>
      <c r="D66" t="s">
        <v>17</v>
      </c>
      <c r="E66">
        <v>1</v>
      </c>
      <c r="F66" t="s">
        <v>25</v>
      </c>
      <c r="G66">
        <v>4</v>
      </c>
      <c r="H66" t="s">
        <v>26</v>
      </c>
      <c r="I66" t="str">
        <f t="shared" si="0"/>
        <v>Male: White</v>
      </c>
      <c r="J66">
        <v>4.0999999999999996</v>
      </c>
      <c r="K66">
        <v>2002</v>
      </c>
      <c r="L66">
        <v>4</v>
      </c>
      <c r="M66" t="s">
        <v>20</v>
      </c>
      <c r="N66">
        <v>1.1000000000000001</v>
      </c>
      <c r="O66">
        <v>11.1</v>
      </c>
    </row>
    <row r="67" spans="1:15" hidden="1" x14ac:dyDescent="0.5">
      <c r="A67" t="s">
        <v>15</v>
      </c>
      <c r="B67" t="s">
        <v>16</v>
      </c>
      <c r="C67">
        <v>0</v>
      </c>
      <c r="D67" t="s">
        <v>17</v>
      </c>
      <c r="E67">
        <v>1</v>
      </c>
      <c r="F67" t="s">
        <v>25</v>
      </c>
      <c r="G67">
        <v>4</v>
      </c>
      <c r="H67" t="s">
        <v>26</v>
      </c>
      <c r="I67" t="str">
        <f t="shared" si="0"/>
        <v>Male: White</v>
      </c>
      <c r="J67">
        <v>4.0999999999999996</v>
      </c>
      <c r="K67">
        <v>2003</v>
      </c>
      <c r="L67">
        <v>5</v>
      </c>
      <c r="M67" t="s">
        <v>20</v>
      </c>
      <c r="N67">
        <v>1.1000000000000001</v>
      </c>
      <c r="O67">
        <v>12.2</v>
      </c>
    </row>
    <row r="68" spans="1:15" hidden="1" x14ac:dyDescent="0.5">
      <c r="A68" t="s">
        <v>15</v>
      </c>
      <c r="B68" t="s">
        <v>16</v>
      </c>
      <c r="C68">
        <v>0</v>
      </c>
      <c r="D68" t="s">
        <v>17</v>
      </c>
      <c r="E68">
        <v>1</v>
      </c>
      <c r="F68" t="s">
        <v>25</v>
      </c>
      <c r="G68">
        <v>4</v>
      </c>
      <c r="H68" t="s">
        <v>26</v>
      </c>
      <c r="I68" t="str">
        <f t="shared" si="0"/>
        <v>Male: White</v>
      </c>
      <c r="J68">
        <v>4.0999999999999996</v>
      </c>
      <c r="K68">
        <v>2004</v>
      </c>
      <c r="L68">
        <v>6</v>
      </c>
      <c r="M68" t="s">
        <v>20</v>
      </c>
      <c r="N68">
        <v>1.1000000000000001</v>
      </c>
      <c r="O68">
        <v>12.6</v>
      </c>
    </row>
    <row r="69" spans="1:15" hidden="1" x14ac:dyDescent="0.5">
      <c r="A69" t="s">
        <v>15</v>
      </c>
      <c r="B69" t="s">
        <v>16</v>
      </c>
      <c r="C69">
        <v>0</v>
      </c>
      <c r="D69" t="s">
        <v>17</v>
      </c>
      <c r="E69">
        <v>1</v>
      </c>
      <c r="F69" t="s">
        <v>25</v>
      </c>
      <c r="G69">
        <v>4</v>
      </c>
      <c r="H69" t="s">
        <v>26</v>
      </c>
      <c r="I69" t="str">
        <f t="shared" ref="I69:I132" si="1">H69</f>
        <v>Male: White</v>
      </c>
      <c r="J69">
        <v>4.0999999999999996</v>
      </c>
      <c r="K69">
        <v>2005</v>
      </c>
      <c r="L69">
        <v>7</v>
      </c>
      <c r="M69" t="s">
        <v>20</v>
      </c>
      <c r="N69">
        <v>1.1000000000000001</v>
      </c>
      <c r="O69">
        <v>13.6</v>
      </c>
    </row>
    <row r="70" spans="1:15" hidden="1" x14ac:dyDescent="0.5">
      <c r="A70" t="s">
        <v>15</v>
      </c>
      <c r="B70" t="s">
        <v>16</v>
      </c>
      <c r="C70">
        <v>0</v>
      </c>
      <c r="D70" t="s">
        <v>17</v>
      </c>
      <c r="E70">
        <v>1</v>
      </c>
      <c r="F70" t="s">
        <v>25</v>
      </c>
      <c r="G70">
        <v>4</v>
      </c>
      <c r="H70" t="s">
        <v>26</v>
      </c>
      <c r="I70" t="str">
        <f t="shared" si="1"/>
        <v>Male: White</v>
      </c>
      <c r="J70">
        <v>4.0999999999999996</v>
      </c>
      <c r="K70">
        <v>2006</v>
      </c>
      <c r="L70">
        <v>8</v>
      </c>
      <c r="M70" t="s">
        <v>20</v>
      </c>
      <c r="N70">
        <v>1.1000000000000001</v>
      </c>
      <c r="O70">
        <v>15.7</v>
      </c>
    </row>
    <row r="71" spans="1:15" hidden="1" x14ac:dyDescent="0.5">
      <c r="A71" t="s">
        <v>15</v>
      </c>
      <c r="B71" t="s">
        <v>16</v>
      </c>
      <c r="C71">
        <v>0</v>
      </c>
      <c r="D71" t="s">
        <v>17</v>
      </c>
      <c r="E71">
        <v>1</v>
      </c>
      <c r="F71" t="s">
        <v>25</v>
      </c>
      <c r="G71">
        <v>4</v>
      </c>
      <c r="H71" t="s">
        <v>26</v>
      </c>
      <c r="I71" t="str">
        <f t="shared" si="1"/>
        <v>Male: White</v>
      </c>
      <c r="J71">
        <v>4.0999999999999996</v>
      </c>
      <c r="K71">
        <v>2007</v>
      </c>
      <c r="L71">
        <v>9</v>
      </c>
      <c r="M71" t="s">
        <v>20</v>
      </c>
      <c r="N71">
        <v>1.1000000000000001</v>
      </c>
      <c r="O71">
        <v>16.3</v>
      </c>
    </row>
    <row r="72" spans="1:15" hidden="1" x14ac:dyDescent="0.5">
      <c r="A72" t="s">
        <v>15</v>
      </c>
      <c r="B72" t="s">
        <v>16</v>
      </c>
      <c r="C72">
        <v>0</v>
      </c>
      <c r="D72" t="s">
        <v>17</v>
      </c>
      <c r="E72">
        <v>1</v>
      </c>
      <c r="F72" t="s">
        <v>25</v>
      </c>
      <c r="G72">
        <v>4</v>
      </c>
      <c r="H72" t="s">
        <v>26</v>
      </c>
      <c r="I72" t="str">
        <f t="shared" si="1"/>
        <v>Male: White</v>
      </c>
      <c r="J72">
        <v>4.0999999999999996</v>
      </c>
      <c r="K72">
        <v>2008</v>
      </c>
      <c r="L72">
        <v>10</v>
      </c>
      <c r="M72" t="s">
        <v>20</v>
      </c>
      <c r="N72">
        <v>1.1000000000000001</v>
      </c>
      <c r="O72">
        <v>16.5</v>
      </c>
    </row>
    <row r="73" spans="1:15" hidden="1" x14ac:dyDescent="0.5">
      <c r="A73" t="s">
        <v>15</v>
      </c>
      <c r="B73" t="s">
        <v>16</v>
      </c>
      <c r="C73">
        <v>0</v>
      </c>
      <c r="D73" t="s">
        <v>17</v>
      </c>
      <c r="E73">
        <v>1</v>
      </c>
      <c r="F73" t="s">
        <v>25</v>
      </c>
      <c r="G73">
        <v>4</v>
      </c>
      <c r="H73" t="s">
        <v>26</v>
      </c>
      <c r="I73" t="str">
        <f t="shared" si="1"/>
        <v>Male: White</v>
      </c>
      <c r="J73">
        <v>4.0999999999999996</v>
      </c>
      <c r="K73">
        <v>2009</v>
      </c>
      <c r="L73">
        <v>11</v>
      </c>
      <c r="M73" t="s">
        <v>20</v>
      </c>
      <c r="N73">
        <v>1.1000000000000001</v>
      </c>
      <c r="O73">
        <v>16.399999999999999</v>
      </c>
    </row>
    <row r="74" spans="1:15" hidden="1" x14ac:dyDescent="0.5">
      <c r="A74" t="s">
        <v>15</v>
      </c>
      <c r="B74" t="s">
        <v>16</v>
      </c>
      <c r="C74">
        <v>0</v>
      </c>
      <c r="D74" t="s">
        <v>17</v>
      </c>
      <c r="E74">
        <v>1</v>
      </c>
      <c r="F74" t="s">
        <v>25</v>
      </c>
      <c r="G74">
        <v>4</v>
      </c>
      <c r="H74" t="s">
        <v>26</v>
      </c>
      <c r="I74" t="str">
        <f t="shared" si="1"/>
        <v>Male: White</v>
      </c>
      <c r="J74">
        <v>4.0999999999999996</v>
      </c>
      <c r="K74">
        <v>2010</v>
      </c>
      <c r="L74">
        <v>12</v>
      </c>
      <c r="M74" t="s">
        <v>20</v>
      </c>
      <c r="N74">
        <v>1.1000000000000001</v>
      </c>
      <c r="O74">
        <v>16.8</v>
      </c>
    </row>
    <row r="75" spans="1:15" hidden="1" x14ac:dyDescent="0.5">
      <c r="A75" t="s">
        <v>15</v>
      </c>
      <c r="B75" t="s">
        <v>16</v>
      </c>
      <c r="C75">
        <v>0</v>
      </c>
      <c r="D75" t="s">
        <v>17</v>
      </c>
      <c r="E75">
        <v>1</v>
      </c>
      <c r="F75" t="s">
        <v>25</v>
      </c>
      <c r="G75">
        <v>4</v>
      </c>
      <c r="H75" t="s">
        <v>26</v>
      </c>
      <c r="I75" t="str">
        <f t="shared" si="1"/>
        <v>Male: White</v>
      </c>
      <c r="J75">
        <v>4.0999999999999996</v>
      </c>
      <c r="K75">
        <v>2011</v>
      </c>
      <c r="L75">
        <v>13</v>
      </c>
      <c r="M75" t="s">
        <v>20</v>
      </c>
      <c r="N75">
        <v>1.1000000000000001</v>
      </c>
      <c r="O75">
        <v>18.100000000000001</v>
      </c>
    </row>
    <row r="76" spans="1:15" hidden="1" x14ac:dyDescent="0.5">
      <c r="A76" t="s">
        <v>15</v>
      </c>
      <c r="B76" t="s">
        <v>16</v>
      </c>
      <c r="C76">
        <v>0</v>
      </c>
      <c r="D76" t="s">
        <v>17</v>
      </c>
      <c r="E76">
        <v>1</v>
      </c>
      <c r="F76" t="s">
        <v>25</v>
      </c>
      <c r="G76">
        <v>4</v>
      </c>
      <c r="H76" t="s">
        <v>26</v>
      </c>
      <c r="I76" t="str">
        <f t="shared" si="1"/>
        <v>Male: White</v>
      </c>
      <c r="J76">
        <v>4.0999999999999996</v>
      </c>
      <c r="K76">
        <v>2012</v>
      </c>
      <c r="L76">
        <v>14</v>
      </c>
      <c r="M76" t="s">
        <v>20</v>
      </c>
      <c r="N76">
        <v>1.1000000000000001</v>
      </c>
      <c r="O76">
        <v>18.100000000000001</v>
      </c>
    </row>
    <row r="77" spans="1:15" hidden="1" x14ac:dyDescent="0.5">
      <c r="A77" t="s">
        <v>15</v>
      </c>
      <c r="B77" t="s">
        <v>16</v>
      </c>
      <c r="C77">
        <v>0</v>
      </c>
      <c r="D77" t="s">
        <v>17</v>
      </c>
      <c r="E77">
        <v>1</v>
      </c>
      <c r="F77" t="s">
        <v>25</v>
      </c>
      <c r="G77">
        <v>4</v>
      </c>
      <c r="H77" t="s">
        <v>26</v>
      </c>
      <c r="I77" t="str">
        <f t="shared" si="1"/>
        <v>Male: White</v>
      </c>
      <c r="J77">
        <v>4.0999999999999996</v>
      </c>
      <c r="K77">
        <v>2013</v>
      </c>
      <c r="L77">
        <v>15</v>
      </c>
      <c r="M77" t="s">
        <v>20</v>
      </c>
      <c r="N77">
        <v>1.1000000000000001</v>
      </c>
      <c r="O77">
        <v>19</v>
      </c>
    </row>
    <row r="78" spans="1:15" hidden="1" x14ac:dyDescent="0.5">
      <c r="A78" t="s">
        <v>15</v>
      </c>
      <c r="B78" t="s">
        <v>16</v>
      </c>
      <c r="C78">
        <v>0</v>
      </c>
      <c r="D78" t="s">
        <v>17</v>
      </c>
      <c r="E78">
        <v>1</v>
      </c>
      <c r="F78" t="s">
        <v>25</v>
      </c>
      <c r="G78">
        <v>4</v>
      </c>
      <c r="H78" t="s">
        <v>26</v>
      </c>
      <c r="I78" t="str">
        <f t="shared" si="1"/>
        <v>Male: White</v>
      </c>
      <c r="J78">
        <v>4.0999999999999996</v>
      </c>
      <c r="K78">
        <v>2014</v>
      </c>
      <c r="L78">
        <v>16</v>
      </c>
      <c r="M78" t="s">
        <v>20</v>
      </c>
      <c r="N78">
        <v>1.1000000000000001</v>
      </c>
      <c r="O78">
        <v>20.399999999999999</v>
      </c>
    </row>
    <row r="79" spans="1:15" hidden="1" x14ac:dyDescent="0.5">
      <c r="A79" t="s">
        <v>15</v>
      </c>
      <c r="B79" t="s">
        <v>16</v>
      </c>
      <c r="C79">
        <v>0</v>
      </c>
      <c r="D79" t="s">
        <v>17</v>
      </c>
      <c r="E79">
        <v>1</v>
      </c>
      <c r="F79" t="s">
        <v>25</v>
      </c>
      <c r="G79">
        <v>4</v>
      </c>
      <c r="H79" t="s">
        <v>26</v>
      </c>
      <c r="I79" t="str">
        <f t="shared" si="1"/>
        <v>Male: White</v>
      </c>
      <c r="J79">
        <v>4.0999999999999996</v>
      </c>
      <c r="K79">
        <v>2015</v>
      </c>
      <c r="L79">
        <v>17</v>
      </c>
      <c r="M79" t="s">
        <v>20</v>
      </c>
      <c r="N79">
        <v>1.1000000000000001</v>
      </c>
      <c r="O79">
        <v>23.2</v>
      </c>
    </row>
    <row r="80" spans="1:15" hidden="1" x14ac:dyDescent="0.5">
      <c r="A80" t="s">
        <v>15</v>
      </c>
      <c r="B80" t="s">
        <v>16</v>
      </c>
      <c r="C80">
        <v>0</v>
      </c>
      <c r="D80" t="s">
        <v>17</v>
      </c>
      <c r="E80">
        <v>1</v>
      </c>
      <c r="F80" t="s">
        <v>25</v>
      </c>
      <c r="G80">
        <v>4</v>
      </c>
      <c r="H80" t="s">
        <v>26</v>
      </c>
      <c r="I80" t="str">
        <f t="shared" si="1"/>
        <v>Male: White</v>
      </c>
      <c r="J80">
        <v>4.0999999999999996</v>
      </c>
      <c r="K80">
        <v>2016</v>
      </c>
      <c r="L80">
        <v>18</v>
      </c>
      <c r="M80" t="s">
        <v>20</v>
      </c>
      <c r="N80">
        <v>1.1000000000000001</v>
      </c>
      <c r="O80">
        <v>28.8</v>
      </c>
    </row>
    <row r="81" spans="1:15" hidden="1" x14ac:dyDescent="0.5">
      <c r="A81" t="s">
        <v>15</v>
      </c>
      <c r="B81" t="s">
        <v>16</v>
      </c>
      <c r="C81">
        <v>0</v>
      </c>
      <c r="D81" t="s">
        <v>17</v>
      </c>
      <c r="E81">
        <v>1</v>
      </c>
      <c r="F81" t="s">
        <v>25</v>
      </c>
      <c r="G81">
        <v>4</v>
      </c>
      <c r="H81" t="s">
        <v>26</v>
      </c>
      <c r="I81" t="str">
        <f t="shared" si="1"/>
        <v>Male: White</v>
      </c>
      <c r="J81">
        <v>4.0999999999999996</v>
      </c>
      <c r="K81">
        <v>2017</v>
      </c>
      <c r="L81">
        <v>19</v>
      </c>
      <c r="M81" t="s">
        <v>20</v>
      </c>
      <c r="N81">
        <v>1.1000000000000001</v>
      </c>
      <c r="O81">
        <v>31.6</v>
      </c>
    </row>
    <row r="82" spans="1:15" hidden="1" x14ac:dyDescent="0.5">
      <c r="A82" t="s">
        <v>15</v>
      </c>
      <c r="B82" t="s">
        <v>16</v>
      </c>
      <c r="C82">
        <v>0</v>
      </c>
      <c r="D82" t="s">
        <v>17</v>
      </c>
      <c r="E82">
        <v>1</v>
      </c>
      <c r="F82" t="s">
        <v>25</v>
      </c>
      <c r="G82">
        <v>4</v>
      </c>
      <c r="H82" t="s">
        <v>26</v>
      </c>
      <c r="I82" t="str">
        <f t="shared" si="1"/>
        <v>Male: White</v>
      </c>
      <c r="J82">
        <v>4.0999999999999996</v>
      </c>
      <c r="K82">
        <v>2018</v>
      </c>
      <c r="L82">
        <v>20</v>
      </c>
      <c r="M82" t="s">
        <v>20</v>
      </c>
      <c r="N82">
        <v>1.1000000000000001</v>
      </c>
      <c r="O82">
        <v>29.9</v>
      </c>
    </row>
    <row r="83" spans="1:15" hidden="1" x14ac:dyDescent="0.5">
      <c r="A83" t="s">
        <v>15</v>
      </c>
      <c r="B83" t="s">
        <v>16</v>
      </c>
      <c r="C83">
        <v>0</v>
      </c>
      <c r="D83" t="s">
        <v>17</v>
      </c>
      <c r="E83">
        <v>1</v>
      </c>
      <c r="F83" t="s">
        <v>25</v>
      </c>
      <c r="G83">
        <v>4</v>
      </c>
      <c r="H83" t="s">
        <v>27</v>
      </c>
      <c r="I83" t="str">
        <f t="shared" si="1"/>
        <v>Male: Black or African American</v>
      </c>
      <c r="J83">
        <v>4.2</v>
      </c>
      <c r="K83">
        <v>1999</v>
      </c>
      <c r="L83">
        <v>1</v>
      </c>
      <c r="M83" t="s">
        <v>20</v>
      </c>
      <c r="N83">
        <v>1.1000000000000001</v>
      </c>
      <c r="O83">
        <v>11.5</v>
      </c>
    </row>
    <row r="84" spans="1:15" hidden="1" x14ac:dyDescent="0.5">
      <c r="A84" t="s">
        <v>15</v>
      </c>
      <c r="B84" t="s">
        <v>16</v>
      </c>
      <c r="C84">
        <v>0</v>
      </c>
      <c r="D84" t="s">
        <v>17</v>
      </c>
      <c r="E84">
        <v>1</v>
      </c>
      <c r="F84" t="s">
        <v>25</v>
      </c>
      <c r="G84">
        <v>4</v>
      </c>
      <c r="H84" t="s">
        <v>27</v>
      </c>
      <c r="I84" t="str">
        <f t="shared" si="1"/>
        <v>Male: Black or African American</v>
      </c>
      <c r="J84">
        <v>4.2</v>
      </c>
      <c r="K84">
        <v>2000</v>
      </c>
      <c r="L84">
        <v>2</v>
      </c>
      <c r="M84" t="s">
        <v>20</v>
      </c>
      <c r="N84">
        <v>1.1000000000000001</v>
      </c>
      <c r="O84">
        <v>10.8</v>
      </c>
    </row>
    <row r="85" spans="1:15" hidden="1" x14ac:dyDescent="0.5">
      <c r="A85" t="s">
        <v>15</v>
      </c>
      <c r="B85" t="s">
        <v>16</v>
      </c>
      <c r="C85">
        <v>0</v>
      </c>
      <c r="D85" t="s">
        <v>17</v>
      </c>
      <c r="E85">
        <v>1</v>
      </c>
      <c r="F85" t="s">
        <v>25</v>
      </c>
      <c r="G85">
        <v>4</v>
      </c>
      <c r="H85" t="s">
        <v>27</v>
      </c>
      <c r="I85" t="str">
        <f t="shared" si="1"/>
        <v>Male: Black or African American</v>
      </c>
      <c r="J85">
        <v>4.2</v>
      </c>
      <c r="K85">
        <v>2001</v>
      </c>
      <c r="L85">
        <v>3</v>
      </c>
      <c r="M85" t="s">
        <v>20</v>
      </c>
      <c r="N85">
        <v>1.1000000000000001</v>
      </c>
      <c r="O85">
        <v>11</v>
      </c>
    </row>
    <row r="86" spans="1:15" hidden="1" x14ac:dyDescent="0.5">
      <c r="A86" t="s">
        <v>15</v>
      </c>
      <c r="B86" t="s">
        <v>16</v>
      </c>
      <c r="C86">
        <v>0</v>
      </c>
      <c r="D86" t="s">
        <v>17</v>
      </c>
      <c r="E86">
        <v>1</v>
      </c>
      <c r="F86" t="s">
        <v>25</v>
      </c>
      <c r="G86">
        <v>4</v>
      </c>
      <c r="H86" t="s">
        <v>27</v>
      </c>
      <c r="I86" t="str">
        <f t="shared" si="1"/>
        <v>Male: Black or African American</v>
      </c>
      <c r="J86">
        <v>4.2</v>
      </c>
      <c r="K86">
        <v>2002</v>
      </c>
      <c r="L86">
        <v>4</v>
      </c>
      <c r="M86" t="s">
        <v>20</v>
      </c>
      <c r="N86">
        <v>1.1000000000000001</v>
      </c>
      <c r="O86">
        <v>11.5</v>
      </c>
    </row>
    <row r="87" spans="1:15" hidden="1" x14ac:dyDescent="0.5">
      <c r="A87" t="s">
        <v>15</v>
      </c>
      <c r="B87" t="s">
        <v>16</v>
      </c>
      <c r="C87">
        <v>0</v>
      </c>
      <c r="D87" t="s">
        <v>17</v>
      </c>
      <c r="E87">
        <v>1</v>
      </c>
      <c r="F87" t="s">
        <v>25</v>
      </c>
      <c r="G87">
        <v>4</v>
      </c>
      <c r="H87" t="s">
        <v>27</v>
      </c>
      <c r="I87" t="str">
        <f t="shared" si="1"/>
        <v>Male: Black or African American</v>
      </c>
      <c r="J87">
        <v>4.2</v>
      </c>
      <c r="K87">
        <v>2003</v>
      </c>
      <c r="L87">
        <v>5</v>
      </c>
      <c r="M87" t="s">
        <v>20</v>
      </c>
      <c r="N87">
        <v>1.1000000000000001</v>
      </c>
      <c r="O87">
        <v>11.3</v>
      </c>
    </row>
    <row r="88" spans="1:15" hidden="1" x14ac:dyDescent="0.5">
      <c r="A88" t="s">
        <v>15</v>
      </c>
      <c r="B88" t="s">
        <v>16</v>
      </c>
      <c r="C88">
        <v>0</v>
      </c>
      <c r="D88" t="s">
        <v>17</v>
      </c>
      <c r="E88">
        <v>1</v>
      </c>
      <c r="F88" t="s">
        <v>25</v>
      </c>
      <c r="G88">
        <v>4</v>
      </c>
      <c r="H88" t="s">
        <v>27</v>
      </c>
      <c r="I88" t="str">
        <f t="shared" si="1"/>
        <v>Male: Black or African American</v>
      </c>
      <c r="J88">
        <v>4.2</v>
      </c>
      <c r="K88">
        <v>2004</v>
      </c>
      <c r="L88">
        <v>6</v>
      </c>
      <c r="M88" t="s">
        <v>20</v>
      </c>
      <c r="N88">
        <v>1.1000000000000001</v>
      </c>
      <c r="O88">
        <v>11.1</v>
      </c>
    </row>
    <row r="89" spans="1:15" hidden="1" x14ac:dyDescent="0.5">
      <c r="A89" t="s">
        <v>15</v>
      </c>
      <c r="B89" t="s">
        <v>16</v>
      </c>
      <c r="C89">
        <v>0</v>
      </c>
      <c r="D89" t="s">
        <v>17</v>
      </c>
      <c r="E89">
        <v>1</v>
      </c>
      <c r="F89" t="s">
        <v>25</v>
      </c>
      <c r="G89">
        <v>4</v>
      </c>
      <c r="H89" t="s">
        <v>27</v>
      </c>
      <c r="I89" t="str">
        <f t="shared" si="1"/>
        <v>Male: Black or African American</v>
      </c>
      <c r="J89">
        <v>4.2</v>
      </c>
      <c r="K89">
        <v>2005</v>
      </c>
      <c r="L89">
        <v>7</v>
      </c>
      <c r="M89" t="s">
        <v>20</v>
      </c>
      <c r="N89">
        <v>1.1000000000000001</v>
      </c>
      <c r="O89">
        <v>12.8</v>
      </c>
    </row>
    <row r="90" spans="1:15" hidden="1" x14ac:dyDescent="0.5">
      <c r="A90" t="s">
        <v>15</v>
      </c>
      <c r="B90" t="s">
        <v>16</v>
      </c>
      <c r="C90">
        <v>0</v>
      </c>
      <c r="D90" t="s">
        <v>17</v>
      </c>
      <c r="E90">
        <v>1</v>
      </c>
      <c r="F90" t="s">
        <v>25</v>
      </c>
      <c r="G90">
        <v>4</v>
      </c>
      <c r="H90" t="s">
        <v>27</v>
      </c>
      <c r="I90" t="str">
        <f t="shared" si="1"/>
        <v>Male: Black or African American</v>
      </c>
      <c r="J90">
        <v>4.2</v>
      </c>
      <c r="K90">
        <v>2006</v>
      </c>
      <c r="L90">
        <v>8</v>
      </c>
      <c r="M90" t="s">
        <v>20</v>
      </c>
      <c r="N90">
        <v>1.1000000000000001</v>
      </c>
      <c r="O90">
        <v>15.2</v>
      </c>
    </row>
    <row r="91" spans="1:15" hidden="1" x14ac:dyDescent="0.5">
      <c r="A91" t="s">
        <v>15</v>
      </c>
      <c r="B91" t="s">
        <v>16</v>
      </c>
      <c r="C91">
        <v>0</v>
      </c>
      <c r="D91" t="s">
        <v>17</v>
      </c>
      <c r="E91">
        <v>1</v>
      </c>
      <c r="F91" t="s">
        <v>25</v>
      </c>
      <c r="G91">
        <v>4</v>
      </c>
      <c r="H91" t="s">
        <v>27</v>
      </c>
      <c r="I91" t="str">
        <f t="shared" si="1"/>
        <v>Male: Black or African American</v>
      </c>
      <c r="J91">
        <v>4.2</v>
      </c>
      <c r="K91">
        <v>2007</v>
      </c>
      <c r="L91">
        <v>9</v>
      </c>
      <c r="M91" t="s">
        <v>20</v>
      </c>
      <c r="N91">
        <v>1.1000000000000001</v>
      </c>
      <c r="O91">
        <v>13</v>
      </c>
    </row>
    <row r="92" spans="1:15" hidden="1" x14ac:dyDescent="0.5">
      <c r="A92" t="s">
        <v>15</v>
      </c>
      <c r="B92" t="s">
        <v>16</v>
      </c>
      <c r="C92">
        <v>0</v>
      </c>
      <c r="D92" t="s">
        <v>17</v>
      </c>
      <c r="E92">
        <v>1</v>
      </c>
      <c r="F92" t="s">
        <v>25</v>
      </c>
      <c r="G92">
        <v>4</v>
      </c>
      <c r="H92" t="s">
        <v>27</v>
      </c>
      <c r="I92" t="str">
        <f t="shared" si="1"/>
        <v>Male: Black or African American</v>
      </c>
      <c r="J92">
        <v>4.2</v>
      </c>
      <c r="K92">
        <v>2008</v>
      </c>
      <c r="L92">
        <v>10</v>
      </c>
      <c r="M92" t="s">
        <v>20</v>
      </c>
      <c r="N92">
        <v>1.1000000000000001</v>
      </c>
      <c r="O92">
        <v>11.3</v>
      </c>
    </row>
    <row r="93" spans="1:15" hidden="1" x14ac:dyDescent="0.5">
      <c r="A93" t="s">
        <v>15</v>
      </c>
      <c r="B93" t="s">
        <v>16</v>
      </c>
      <c r="C93">
        <v>0</v>
      </c>
      <c r="D93" t="s">
        <v>17</v>
      </c>
      <c r="E93">
        <v>1</v>
      </c>
      <c r="F93" t="s">
        <v>25</v>
      </c>
      <c r="G93">
        <v>4</v>
      </c>
      <c r="H93" t="s">
        <v>27</v>
      </c>
      <c r="I93" t="str">
        <f t="shared" si="1"/>
        <v>Male: Black or African American</v>
      </c>
      <c r="J93">
        <v>4.2</v>
      </c>
      <c r="K93">
        <v>2009</v>
      </c>
      <c r="L93">
        <v>11</v>
      </c>
      <c r="M93" t="s">
        <v>20</v>
      </c>
      <c r="N93">
        <v>1.1000000000000001</v>
      </c>
      <c r="O93">
        <v>10.8</v>
      </c>
    </row>
    <row r="94" spans="1:15" hidden="1" x14ac:dyDescent="0.5">
      <c r="A94" t="s">
        <v>15</v>
      </c>
      <c r="B94" t="s">
        <v>16</v>
      </c>
      <c r="C94">
        <v>0</v>
      </c>
      <c r="D94" t="s">
        <v>17</v>
      </c>
      <c r="E94">
        <v>1</v>
      </c>
      <c r="F94" t="s">
        <v>25</v>
      </c>
      <c r="G94">
        <v>4</v>
      </c>
      <c r="H94" t="s">
        <v>27</v>
      </c>
      <c r="I94" t="str">
        <f t="shared" si="1"/>
        <v>Male: Black or African American</v>
      </c>
      <c r="J94">
        <v>4.2</v>
      </c>
      <c r="K94">
        <v>2010</v>
      </c>
      <c r="L94">
        <v>12</v>
      </c>
      <c r="M94" t="s">
        <v>20</v>
      </c>
      <c r="N94">
        <v>1.1000000000000001</v>
      </c>
      <c r="O94">
        <v>10.1</v>
      </c>
    </row>
    <row r="95" spans="1:15" hidden="1" x14ac:dyDescent="0.5">
      <c r="A95" t="s">
        <v>15</v>
      </c>
      <c r="B95" t="s">
        <v>16</v>
      </c>
      <c r="C95">
        <v>0</v>
      </c>
      <c r="D95" t="s">
        <v>17</v>
      </c>
      <c r="E95">
        <v>1</v>
      </c>
      <c r="F95" t="s">
        <v>25</v>
      </c>
      <c r="G95">
        <v>4</v>
      </c>
      <c r="H95" t="s">
        <v>27</v>
      </c>
      <c r="I95" t="str">
        <f t="shared" si="1"/>
        <v>Male: Black or African American</v>
      </c>
      <c r="J95">
        <v>4.2</v>
      </c>
      <c r="K95">
        <v>2011</v>
      </c>
      <c r="L95">
        <v>13</v>
      </c>
      <c r="M95" t="s">
        <v>20</v>
      </c>
      <c r="N95">
        <v>1.1000000000000001</v>
      </c>
      <c r="O95">
        <v>11</v>
      </c>
    </row>
    <row r="96" spans="1:15" hidden="1" x14ac:dyDescent="0.5">
      <c r="A96" t="s">
        <v>15</v>
      </c>
      <c r="B96" t="s">
        <v>16</v>
      </c>
      <c r="C96">
        <v>0</v>
      </c>
      <c r="D96" t="s">
        <v>17</v>
      </c>
      <c r="E96">
        <v>1</v>
      </c>
      <c r="F96" t="s">
        <v>25</v>
      </c>
      <c r="G96">
        <v>4</v>
      </c>
      <c r="H96" t="s">
        <v>27</v>
      </c>
      <c r="I96" t="str">
        <f t="shared" si="1"/>
        <v>Male: Black or African American</v>
      </c>
      <c r="J96">
        <v>4.2</v>
      </c>
      <c r="K96">
        <v>2012</v>
      </c>
      <c r="L96">
        <v>14</v>
      </c>
      <c r="M96" t="s">
        <v>20</v>
      </c>
      <c r="N96">
        <v>1.1000000000000001</v>
      </c>
      <c r="O96">
        <v>11.3</v>
      </c>
    </row>
    <row r="97" spans="1:15" hidden="1" x14ac:dyDescent="0.5">
      <c r="A97" t="s">
        <v>15</v>
      </c>
      <c r="B97" t="s">
        <v>16</v>
      </c>
      <c r="C97">
        <v>0</v>
      </c>
      <c r="D97" t="s">
        <v>17</v>
      </c>
      <c r="E97">
        <v>1</v>
      </c>
      <c r="F97" t="s">
        <v>25</v>
      </c>
      <c r="G97">
        <v>4</v>
      </c>
      <c r="H97" t="s">
        <v>27</v>
      </c>
      <c r="I97" t="str">
        <f t="shared" si="1"/>
        <v>Male: Black or African American</v>
      </c>
      <c r="J97">
        <v>4.2</v>
      </c>
      <c r="K97">
        <v>2013</v>
      </c>
      <c r="L97">
        <v>15</v>
      </c>
      <c r="M97" t="s">
        <v>20</v>
      </c>
      <c r="N97">
        <v>1.1000000000000001</v>
      </c>
      <c r="O97">
        <v>12.9</v>
      </c>
    </row>
    <row r="98" spans="1:15" hidden="1" x14ac:dyDescent="0.5">
      <c r="A98" t="s">
        <v>15</v>
      </c>
      <c r="B98" t="s">
        <v>16</v>
      </c>
      <c r="C98">
        <v>0</v>
      </c>
      <c r="D98" t="s">
        <v>17</v>
      </c>
      <c r="E98">
        <v>1</v>
      </c>
      <c r="F98" t="s">
        <v>25</v>
      </c>
      <c r="G98">
        <v>4</v>
      </c>
      <c r="H98" t="s">
        <v>27</v>
      </c>
      <c r="I98" t="str">
        <f t="shared" si="1"/>
        <v>Male: Black or African American</v>
      </c>
      <c r="J98">
        <v>4.2</v>
      </c>
      <c r="K98">
        <v>2014</v>
      </c>
      <c r="L98">
        <v>16</v>
      </c>
      <c r="M98" t="s">
        <v>20</v>
      </c>
      <c r="N98">
        <v>1.1000000000000001</v>
      </c>
      <c r="O98">
        <v>13.8</v>
      </c>
    </row>
    <row r="99" spans="1:15" hidden="1" x14ac:dyDescent="0.5">
      <c r="A99" t="s">
        <v>15</v>
      </c>
      <c r="B99" t="s">
        <v>16</v>
      </c>
      <c r="C99">
        <v>0</v>
      </c>
      <c r="D99" t="s">
        <v>17</v>
      </c>
      <c r="E99">
        <v>1</v>
      </c>
      <c r="F99" t="s">
        <v>25</v>
      </c>
      <c r="G99">
        <v>4</v>
      </c>
      <c r="H99" t="s">
        <v>27</v>
      </c>
      <c r="I99" t="str">
        <f t="shared" si="1"/>
        <v>Male: Black or African American</v>
      </c>
      <c r="J99">
        <v>4.2</v>
      </c>
      <c r="K99">
        <v>2015</v>
      </c>
      <c r="L99">
        <v>17</v>
      </c>
      <c r="M99" t="s">
        <v>20</v>
      </c>
      <c r="N99">
        <v>1.1000000000000001</v>
      </c>
      <c r="O99">
        <v>16.8</v>
      </c>
    </row>
    <row r="100" spans="1:15" hidden="1" x14ac:dyDescent="0.5">
      <c r="A100" t="s">
        <v>15</v>
      </c>
      <c r="B100" t="s">
        <v>16</v>
      </c>
      <c r="C100">
        <v>0</v>
      </c>
      <c r="D100" t="s">
        <v>17</v>
      </c>
      <c r="E100">
        <v>1</v>
      </c>
      <c r="F100" t="s">
        <v>25</v>
      </c>
      <c r="G100">
        <v>4</v>
      </c>
      <c r="H100" t="s">
        <v>27</v>
      </c>
      <c r="I100" t="str">
        <f t="shared" si="1"/>
        <v>Male: Black or African American</v>
      </c>
      <c r="J100">
        <v>4.2</v>
      </c>
      <c r="K100">
        <v>2016</v>
      </c>
      <c r="L100">
        <v>18</v>
      </c>
      <c r="M100" t="s">
        <v>20</v>
      </c>
      <c r="N100">
        <v>1.1000000000000001</v>
      </c>
      <c r="O100">
        <v>24</v>
      </c>
    </row>
    <row r="101" spans="1:15" hidden="1" x14ac:dyDescent="0.5">
      <c r="A101" t="s">
        <v>15</v>
      </c>
      <c r="B101" t="s">
        <v>16</v>
      </c>
      <c r="C101">
        <v>0</v>
      </c>
      <c r="D101" t="s">
        <v>17</v>
      </c>
      <c r="E101">
        <v>1</v>
      </c>
      <c r="F101" t="s">
        <v>25</v>
      </c>
      <c r="G101">
        <v>4</v>
      </c>
      <c r="H101" t="s">
        <v>27</v>
      </c>
      <c r="I101" t="str">
        <f t="shared" si="1"/>
        <v>Male: Black or African American</v>
      </c>
      <c r="J101">
        <v>4.2</v>
      </c>
      <c r="K101">
        <v>2017</v>
      </c>
      <c r="L101">
        <v>19</v>
      </c>
      <c r="M101" t="s">
        <v>20</v>
      </c>
      <c r="N101">
        <v>1.1000000000000001</v>
      </c>
      <c r="O101">
        <v>29.7</v>
      </c>
    </row>
    <row r="102" spans="1:15" hidden="1" x14ac:dyDescent="0.5">
      <c r="A102" t="s">
        <v>15</v>
      </c>
      <c r="B102" t="s">
        <v>16</v>
      </c>
      <c r="C102">
        <v>0</v>
      </c>
      <c r="D102" t="s">
        <v>17</v>
      </c>
      <c r="E102">
        <v>1</v>
      </c>
      <c r="F102" t="s">
        <v>25</v>
      </c>
      <c r="G102">
        <v>4</v>
      </c>
      <c r="H102" t="s">
        <v>27</v>
      </c>
      <c r="I102" t="str">
        <f t="shared" si="1"/>
        <v>Male: Black or African American</v>
      </c>
      <c r="J102">
        <v>4.2</v>
      </c>
      <c r="K102">
        <v>2018</v>
      </c>
      <c r="L102">
        <v>20</v>
      </c>
      <c r="M102" t="s">
        <v>20</v>
      </c>
      <c r="N102">
        <v>1.1000000000000001</v>
      </c>
      <c r="O102">
        <v>30.9</v>
      </c>
    </row>
    <row r="103" spans="1:15" hidden="1" x14ac:dyDescent="0.5">
      <c r="A103" t="s">
        <v>15</v>
      </c>
      <c r="B103" t="s">
        <v>16</v>
      </c>
      <c r="C103">
        <v>0</v>
      </c>
      <c r="D103" t="s">
        <v>17</v>
      </c>
      <c r="E103">
        <v>1</v>
      </c>
      <c r="F103" t="s">
        <v>25</v>
      </c>
      <c r="G103">
        <v>4</v>
      </c>
      <c r="H103" t="s">
        <v>28</v>
      </c>
      <c r="I103" t="str">
        <f t="shared" si="1"/>
        <v>Male: American Indian or Alaska Native</v>
      </c>
      <c r="J103">
        <v>4.3</v>
      </c>
      <c r="K103">
        <v>1999</v>
      </c>
      <c r="L103">
        <v>1</v>
      </c>
      <c r="M103" t="s">
        <v>20</v>
      </c>
      <c r="N103">
        <v>1.1000000000000001</v>
      </c>
      <c r="O103">
        <v>5.7</v>
      </c>
    </row>
    <row r="104" spans="1:15" hidden="1" x14ac:dyDescent="0.5">
      <c r="A104" t="s">
        <v>15</v>
      </c>
      <c r="B104" t="s">
        <v>16</v>
      </c>
      <c r="C104">
        <v>0</v>
      </c>
      <c r="D104" t="s">
        <v>17</v>
      </c>
      <c r="E104">
        <v>1</v>
      </c>
      <c r="F104" t="s">
        <v>25</v>
      </c>
      <c r="G104">
        <v>4</v>
      </c>
      <c r="H104" t="s">
        <v>28</v>
      </c>
      <c r="I104" t="str">
        <f t="shared" si="1"/>
        <v>Male: American Indian or Alaska Native</v>
      </c>
      <c r="J104">
        <v>4.3</v>
      </c>
      <c r="K104">
        <v>2000</v>
      </c>
      <c r="L104">
        <v>2</v>
      </c>
      <c r="M104" t="s">
        <v>20</v>
      </c>
      <c r="N104">
        <v>1.1000000000000001</v>
      </c>
      <c r="O104">
        <v>6.1</v>
      </c>
    </row>
    <row r="105" spans="1:15" hidden="1" x14ac:dyDescent="0.5">
      <c r="A105" t="s">
        <v>15</v>
      </c>
      <c r="B105" t="s">
        <v>16</v>
      </c>
      <c r="C105">
        <v>0</v>
      </c>
      <c r="D105" t="s">
        <v>17</v>
      </c>
      <c r="E105">
        <v>1</v>
      </c>
      <c r="F105" t="s">
        <v>25</v>
      </c>
      <c r="G105">
        <v>4</v>
      </c>
      <c r="H105" t="s">
        <v>28</v>
      </c>
      <c r="I105" t="str">
        <f t="shared" si="1"/>
        <v>Male: American Indian or Alaska Native</v>
      </c>
      <c r="J105">
        <v>4.3</v>
      </c>
      <c r="K105">
        <v>2001</v>
      </c>
      <c r="L105">
        <v>3</v>
      </c>
      <c r="M105" t="s">
        <v>20</v>
      </c>
      <c r="N105">
        <v>1.1000000000000001</v>
      </c>
      <c r="O105">
        <v>5.9</v>
      </c>
    </row>
    <row r="106" spans="1:15" hidden="1" x14ac:dyDescent="0.5">
      <c r="A106" t="s">
        <v>15</v>
      </c>
      <c r="B106" t="s">
        <v>16</v>
      </c>
      <c r="C106">
        <v>0</v>
      </c>
      <c r="D106" t="s">
        <v>17</v>
      </c>
      <c r="E106">
        <v>1</v>
      </c>
      <c r="F106" t="s">
        <v>25</v>
      </c>
      <c r="G106">
        <v>4</v>
      </c>
      <c r="H106" t="s">
        <v>28</v>
      </c>
      <c r="I106" t="str">
        <f t="shared" si="1"/>
        <v>Male: American Indian or Alaska Native</v>
      </c>
      <c r="J106">
        <v>4.3</v>
      </c>
      <c r="K106">
        <v>2002</v>
      </c>
      <c r="L106">
        <v>4</v>
      </c>
      <c r="M106" t="s">
        <v>20</v>
      </c>
      <c r="N106">
        <v>1.1000000000000001</v>
      </c>
      <c r="O106">
        <v>8.1999999999999993</v>
      </c>
    </row>
    <row r="107" spans="1:15" hidden="1" x14ac:dyDescent="0.5">
      <c r="A107" t="s">
        <v>15</v>
      </c>
      <c r="B107" t="s">
        <v>16</v>
      </c>
      <c r="C107">
        <v>0</v>
      </c>
      <c r="D107" t="s">
        <v>17</v>
      </c>
      <c r="E107">
        <v>1</v>
      </c>
      <c r="F107" t="s">
        <v>25</v>
      </c>
      <c r="G107">
        <v>4</v>
      </c>
      <c r="H107" t="s">
        <v>28</v>
      </c>
      <c r="I107" t="str">
        <f t="shared" si="1"/>
        <v>Male: American Indian or Alaska Native</v>
      </c>
      <c r="J107">
        <v>4.3</v>
      </c>
      <c r="K107">
        <v>2003</v>
      </c>
      <c r="L107">
        <v>5</v>
      </c>
      <c r="M107" t="s">
        <v>20</v>
      </c>
      <c r="N107">
        <v>1.1000000000000001</v>
      </c>
      <c r="O107">
        <v>9.4</v>
      </c>
    </row>
    <row r="108" spans="1:15" hidden="1" x14ac:dyDescent="0.5">
      <c r="A108" t="s">
        <v>15</v>
      </c>
      <c r="B108" t="s">
        <v>16</v>
      </c>
      <c r="C108">
        <v>0</v>
      </c>
      <c r="D108" t="s">
        <v>17</v>
      </c>
      <c r="E108">
        <v>1</v>
      </c>
      <c r="F108" t="s">
        <v>25</v>
      </c>
      <c r="G108">
        <v>4</v>
      </c>
      <c r="H108" t="s">
        <v>28</v>
      </c>
      <c r="I108" t="str">
        <f t="shared" si="1"/>
        <v>Male: American Indian or Alaska Native</v>
      </c>
      <c r="J108">
        <v>4.3</v>
      </c>
      <c r="K108">
        <v>2004</v>
      </c>
      <c r="L108">
        <v>6</v>
      </c>
      <c r="M108" t="s">
        <v>20</v>
      </c>
      <c r="N108">
        <v>1.1000000000000001</v>
      </c>
      <c r="O108">
        <v>11.2</v>
      </c>
    </row>
    <row r="109" spans="1:15" hidden="1" x14ac:dyDescent="0.5">
      <c r="A109" t="s">
        <v>15</v>
      </c>
      <c r="B109" t="s">
        <v>16</v>
      </c>
      <c r="C109">
        <v>0</v>
      </c>
      <c r="D109" t="s">
        <v>17</v>
      </c>
      <c r="E109">
        <v>1</v>
      </c>
      <c r="F109" t="s">
        <v>25</v>
      </c>
      <c r="G109">
        <v>4</v>
      </c>
      <c r="H109" t="s">
        <v>28</v>
      </c>
      <c r="I109" t="str">
        <f t="shared" si="1"/>
        <v>Male: American Indian or Alaska Native</v>
      </c>
      <c r="J109">
        <v>4.3</v>
      </c>
      <c r="K109">
        <v>2005</v>
      </c>
      <c r="L109">
        <v>7</v>
      </c>
      <c r="M109" t="s">
        <v>20</v>
      </c>
      <c r="N109">
        <v>1.1000000000000001</v>
      </c>
      <c r="O109">
        <v>10.8</v>
      </c>
    </row>
    <row r="110" spans="1:15" hidden="1" x14ac:dyDescent="0.5">
      <c r="A110" t="s">
        <v>15</v>
      </c>
      <c r="B110" t="s">
        <v>16</v>
      </c>
      <c r="C110">
        <v>0</v>
      </c>
      <c r="D110" t="s">
        <v>17</v>
      </c>
      <c r="E110">
        <v>1</v>
      </c>
      <c r="F110" t="s">
        <v>25</v>
      </c>
      <c r="G110">
        <v>4</v>
      </c>
      <c r="H110" t="s">
        <v>28</v>
      </c>
      <c r="I110" t="str">
        <f t="shared" si="1"/>
        <v>Male: American Indian or Alaska Native</v>
      </c>
      <c r="J110">
        <v>4.3</v>
      </c>
      <c r="K110">
        <v>2006</v>
      </c>
      <c r="L110">
        <v>8</v>
      </c>
      <c r="M110" t="s">
        <v>20</v>
      </c>
      <c r="N110">
        <v>1.1000000000000001</v>
      </c>
      <c r="O110">
        <v>13</v>
      </c>
    </row>
    <row r="111" spans="1:15" hidden="1" x14ac:dyDescent="0.5">
      <c r="A111" t="s">
        <v>15</v>
      </c>
      <c r="B111" t="s">
        <v>16</v>
      </c>
      <c r="C111">
        <v>0</v>
      </c>
      <c r="D111" t="s">
        <v>17</v>
      </c>
      <c r="E111">
        <v>1</v>
      </c>
      <c r="F111" t="s">
        <v>25</v>
      </c>
      <c r="G111">
        <v>4</v>
      </c>
      <c r="H111" t="s">
        <v>28</v>
      </c>
      <c r="I111" t="str">
        <f t="shared" si="1"/>
        <v>Male: American Indian or Alaska Native</v>
      </c>
      <c r="J111">
        <v>4.3</v>
      </c>
      <c r="K111">
        <v>2007</v>
      </c>
      <c r="L111">
        <v>9</v>
      </c>
      <c r="M111" t="s">
        <v>20</v>
      </c>
      <c r="N111">
        <v>1.1000000000000001</v>
      </c>
      <c r="O111">
        <v>10.5</v>
      </c>
    </row>
    <row r="112" spans="1:15" hidden="1" x14ac:dyDescent="0.5">
      <c r="A112" t="s">
        <v>15</v>
      </c>
      <c r="B112" t="s">
        <v>16</v>
      </c>
      <c r="C112">
        <v>0</v>
      </c>
      <c r="D112" t="s">
        <v>17</v>
      </c>
      <c r="E112">
        <v>1</v>
      </c>
      <c r="F112" t="s">
        <v>25</v>
      </c>
      <c r="G112">
        <v>4</v>
      </c>
      <c r="H112" t="s">
        <v>28</v>
      </c>
      <c r="I112" t="str">
        <f t="shared" si="1"/>
        <v>Male: American Indian or Alaska Native</v>
      </c>
      <c r="J112">
        <v>4.3</v>
      </c>
      <c r="K112">
        <v>2008</v>
      </c>
      <c r="L112">
        <v>10</v>
      </c>
      <c r="M112" t="s">
        <v>20</v>
      </c>
      <c r="N112">
        <v>1.1000000000000001</v>
      </c>
      <c r="O112">
        <v>13.5</v>
      </c>
    </row>
    <row r="113" spans="1:15" hidden="1" x14ac:dyDescent="0.5">
      <c r="A113" t="s">
        <v>15</v>
      </c>
      <c r="B113" t="s">
        <v>16</v>
      </c>
      <c r="C113">
        <v>0</v>
      </c>
      <c r="D113" t="s">
        <v>17</v>
      </c>
      <c r="E113">
        <v>1</v>
      </c>
      <c r="F113" t="s">
        <v>25</v>
      </c>
      <c r="G113">
        <v>4</v>
      </c>
      <c r="H113" t="s">
        <v>28</v>
      </c>
      <c r="I113" t="str">
        <f t="shared" si="1"/>
        <v>Male: American Indian or Alaska Native</v>
      </c>
      <c r="J113">
        <v>4.3</v>
      </c>
      <c r="K113">
        <v>2009</v>
      </c>
      <c r="L113">
        <v>11</v>
      </c>
      <c r="M113" t="s">
        <v>20</v>
      </c>
      <c r="N113">
        <v>1.1000000000000001</v>
      </c>
      <c r="O113">
        <v>14.2</v>
      </c>
    </row>
    <row r="114" spans="1:15" hidden="1" x14ac:dyDescent="0.5">
      <c r="A114" t="s">
        <v>15</v>
      </c>
      <c r="B114" t="s">
        <v>16</v>
      </c>
      <c r="C114">
        <v>0</v>
      </c>
      <c r="D114" t="s">
        <v>17</v>
      </c>
      <c r="E114">
        <v>1</v>
      </c>
      <c r="F114" t="s">
        <v>25</v>
      </c>
      <c r="G114">
        <v>4</v>
      </c>
      <c r="H114" t="s">
        <v>28</v>
      </c>
      <c r="I114" t="str">
        <f t="shared" si="1"/>
        <v>Male: American Indian or Alaska Native</v>
      </c>
      <c r="J114">
        <v>4.3</v>
      </c>
      <c r="K114">
        <v>2010</v>
      </c>
      <c r="L114">
        <v>12</v>
      </c>
      <c r="M114" t="s">
        <v>20</v>
      </c>
      <c r="N114">
        <v>1.1000000000000001</v>
      </c>
      <c r="O114">
        <v>11.8</v>
      </c>
    </row>
    <row r="115" spans="1:15" hidden="1" x14ac:dyDescent="0.5">
      <c r="A115" t="s">
        <v>15</v>
      </c>
      <c r="B115" t="s">
        <v>16</v>
      </c>
      <c r="C115">
        <v>0</v>
      </c>
      <c r="D115" t="s">
        <v>17</v>
      </c>
      <c r="E115">
        <v>1</v>
      </c>
      <c r="F115" t="s">
        <v>25</v>
      </c>
      <c r="G115">
        <v>4</v>
      </c>
      <c r="H115" t="s">
        <v>28</v>
      </c>
      <c r="I115" t="str">
        <f t="shared" si="1"/>
        <v>Male: American Indian or Alaska Native</v>
      </c>
      <c r="J115">
        <v>4.3</v>
      </c>
      <c r="K115">
        <v>2011</v>
      </c>
      <c r="L115">
        <v>13</v>
      </c>
      <c r="M115" t="s">
        <v>20</v>
      </c>
      <c r="N115">
        <v>1.1000000000000001</v>
      </c>
      <c r="O115">
        <v>12.9</v>
      </c>
    </row>
    <row r="116" spans="1:15" hidden="1" x14ac:dyDescent="0.5">
      <c r="A116" t="s">
        <v>15</v>
      </c>
      <c r="B116" t="s">
        <v>16</v>
      </c>
      <c r="C116">
        <v>0</v>
      </c>
      <c r="D116" t="s">
        <v>17</v>
      </c>
      <c r="E116">
        <v>1</v>
      </c>
      <c r="F116" t="s">
        <v>25</v>
      </c>
      <c r="G116">
        <v>4</v>
      </c>
      <c r="H116" t="s">
        <v>28</v>
      </c>
      <c r="I116" t="str">
        <f t="shared" si="1"/>
        <v>Male: American Indian or Alaska Native</v>
      </c>
      <c r="J116">
        <v>4.3</v>
      </c>
      <c r="K116">
        <v>2012</v>
      </c>
      <c r="L116">
        <v>14</v>
      </c>
      <c r="M116" t="s">
        <v>20</v>
      </c>
      <c r="N116">
        <v>1.1000000000000001</v>
      </c>
      <c r="O116">
        <v>12.8</v>
      </c>
    </row>
    <row r="117" spans="1:15" hidden="1" x14ac:dyDescent="0.5">
      <c r="A117" t="s">
        <v>15</v>
      </c>
      <c r="B117" t="s">
        <v>16</v>
      </c>
      <c r="C117">
        <v>0</v>
      </c>
      <c r="D117" t="s">
        <v>17</v>
      </c>
      <c r="E117">
        <v>1</v>
      </c>
      <c r="F117" t="s">
        <v>25</v>
      </c>
      <c r="G117">
        <v>4</v>
      </c>
      <c r="H117" t="s">
        <v>28</v>
      </c>
      <c r="I117" t="str">
        <f t="shared" si="1"/>
        <v>Male: American Indian or Alaska Native</v>
      </c>
      <c r="J117">
        <v>4.3</v>
      </c>
      <c r="K117">
        <v>2013</v>
      </c>
      <c r="L117">
        <v>15</v>
      </c>
      <c r="M117" t="s">
        <v>20</v>
      </c>
      <c r="N117">
        <v>1.1000000000000001</v>
      </c>
      <c r="O117">
        <v>12.9</v>
      </c>
    </row>
    <row r="118" spans="1:15" hidden="1" x14ac:dyDescent="0.5">
      <c r="A118" t="s">
        <v>15</v>
      </c>
      <c r="B118" t="s">
        <v>16</v>
      </c>
      <c r="C118">
        <v>0</v>
      </c>
      <c r="D118" t="s">
        <v>17</v>
      </c>
      <c r="E118">
        <v>1</v>
      </c>
      <c r="F118" t="s">
        <v>25</v>
      </c>
      <c r="G118">
        <v>4</v>
      </c>
      <c r="H118" t="s">
        <v>28</v>
      </c>
      <c r="I118" t="str">
        <f t="shared" si="1"/>
        <v>Male: American Indian or Alaska Native</v>
      </c>
      <c r="J118">
        <v>4.3</v>
      </c>
      <c r="K118">
        <v>2014</v>
      </c>
      <c r="L118">
        <v>16</v>
      </c>
      <c r="M118" t="s">
        <v>20</v>
      </c>
      <c r="N118">
        <v>1.1000000000000001</v>
      </c>
      <c r="O118">
        <v>15.9</v>
      </c>
    </row>
    <row r="119" spans="1:15" hidden="1" x14ac:dyDescent="0.5">
      <c r="A119" t="s">
        <v>15</v>
      </c>
      <c r="B119" t="s">
        <v>16</v>
      </c>
      <c r="C119">
        <v>0</v>
      </c>
      <c r="D119" t="s">
        <v>17</v>
      </c>
      <c r="E119">
        <v>1</v>
      </c>
      <c r="F119" t="s">
        <v>25</v>
      </c>
      <c r="G119">
        <v>4</v>
      </c>
      <c r="H119" t="s">
        <v>28</v>
      </c>
      <c r="I119" t="str">
        <f t="shared" si="1"/>
        <v>Male: American Indian or Alaska Native</v>
      </c>
      <c r="J119">
        <v>4.3</v>
      </c>
      <c r="K119">
        <v>2015</v>
      </c>
      <c r="L119">
        <v>17</v>
      </c>
      <c r="M119" t="s">
        <v>20</v>
      </c>
      <c r="N119">
        <v>1.1000000000000001</v>
      </c>
      <c r="O119">
        <v>16</v>
      </c>
    </row>
    <row r="120" spans="1:15" hidden="1" x14ac:dyDescent="0.5">
      <c r="A120" t="s">
        <v>15</v>
      </c>
      <c r="B120" t="s">
        <v>16</v>
      </c>
      <c r="C120">
        <v>0</v>
      </c>
      <c r="D120" t="s">
        <v>17</v>
      </c>
      <c r="E120">
        <v>1</v>
      </c>
      <c r="F120" t="s">
        <v>25</v>
      </c>
      <c r="G120">
        <v>4</v>
      </c>
      <c r="H120" t="s">
        <v>28</v>
      </c>
      <c r="I120" t="str">
        <f t="shared" si="1"/>
        <v>Male: American Indian or Alaska Native</v>
      </c>
      <c r="J120">
        <v>4.3</v>
      </c>
      <c r="K120">
        <v>2016</v>
      </c>
      <c r="L120">
        <v>18</v>
      </c>
      <c r="M120" t="s">
        <v>20</v>
      </c>
      <c r="N120">
        <v>1.1000000000000001</v>
      </c>
      <c r="O120">
        <v>17.7</v>
      </c>
    </row>
    <row r="121" spans="1:15" hidden="1" x14ac:dyDescent="0.5">
      <c r="A121" t="s">
        <v>15</v>
      </c>
      <c r="B121" t="s">
        <v>16</v>
      </c>
      <c r="C121">
        <v>0</v>
      </c>
      <c r="D121" t="s">
        <v>17</v>
      </c>
      <c r="E121">
        <v>1</v>
      </c>
      <c r="F121" t="s">
        <v>25</v>
      </c>
      <c r="G121">
        <v>4</v>
      </c>
      <c r="H121" t="s">
        <v>28</v>
      </c>
      <c r="I121" t="str">
        <f t="shared" si="1"/>
        <v>Male: American Indian or Alaska Native</v>
      </c>
      <c r="J121">
        <v>4.3</v>
      </c>
      <c r="K121">
        <v>2017</v>
      </c>
      <c r="L121">
        <v>19</v>
      </c>
      <c r="M121" t="s">
        <v>20</v>
      </c>
      <c r="N121">
        <v>1.1000000000000001</v>
      </c>
      <c r="O121">
        <v>19.7</v>
      </c>
    </row>
    <row r="122" spans="1:15" hidden="1" x14ac:dyDescent="0.5">
      <c r="A122" t="s">
        <v>15</v>
      </c>
      <c r="B122" t="s">
        <v>16</v>
      </c>
      <c r="C122">
        <v>0</v>
      </c>
      <c r="D122" t="s">
        <v>17</v>
      </c>
      <c r="E122">
        <v>1</v>
      </c>
      <c r="F122" t="s">
        <v>25</v>
      </c>
      <c r="G122">
        <v>4</v>
      </c>
      <c r="H122" t="s">
        <v>28</v>
      </c>
      <c r="I122" t="str">
        <f t="shared" si="1"/>
        <v>Male: American Indian or Alaska Native</v>
      </c>
      <c r="J122">
        <v>4.3</v>
      </c>
      <c r="K122">
        <v>2018</v>
      </c>
      <c r="L122">
        <v>20</v>
      </c>
      <c r="M122" t="s">
        <v>20</v>
      </c>
      <c r="N122">
        <v>1.1000000000000001</v>
      </c>
      <c r="O122">
        <v>21.3</v>
      </c>
    </row>
    <row r="123" spans="1:15" hidden="1" x14ac:dyDescent="0.5">
      <c r="A123" t="s">
        <v>15</v>
      </c>
      <c r="B123" t="s">
        <v>16</v>
      </c>
      <c r="C123">
        <v>0</v>
      </c>
      <c r="D123" t="s">
        <v>17</v>
      </c>
      <c r="E123">
        <v>1</v>
      </c>
      <c r="F123" t="s">
        <v>25</v>
      </c>
      <c r="G123">
        <v>4</v>
      </c>
      <c r="H123" t="s">
        <v>29</v>
      </c>
      <c r="I123" t="str">
        <f t="shared" si="1"/>
        <v>Male: Asian or Pacific Islander</v>
      </c>
      <c r="J123">
        <v>4.4000000000000004</v>
      </c>
      <c r="K123">
        <v>1999</v>
      </c>
      <c r="L123">
        <v>1</v>
      </c>
      <c r="M123" t="s">
        <v>20</v>
      </c>
      <c r="N123">
        <v>1.1000000000000001</v>
      </c>
      <c r="O123">
        <v>1.5</v>
      </c>
    </row>
    <row r="124" spans="1:15" hidden="1" x14ac:dyDescent="0.5">
      <c r="A124" t="s">
        <v>15</v>
      </c>
      <c r="B124" t="s">
        <v>16</v>
      </c>
      <c r="C124">
        <v>0</v>
      </c>
      <c r="D124" t="s">
        <v>17</v>
      </c>
      <c r="E124">
        <v>1</v>
      </c>
      <c r="F124" t="s">
        <v>25</v>
      </c>
      <c r="G124">
        <v>4</v>
      </c>
      <c r="H124" t="s">
        <v>29</v>
      </c>
      <c r="I124" t="str">
        <f t="shared" si="1"/>
        <v>Male: Asian or Pacific Islander</v>
      </c>
      <c r="J124">
        <v>4.4000000000000004</v>
      </c>
      <c r="K124">
        <v>2000</v>
      </c>
      <c r="L124">
        <v>2</v>
      </c>
      <c r="M124" t="s">
        <v>20</v>
      </c>
      <c r="N124">
        <v>1.1000000000000001</v>
      </c>
      <c r="O124">
        <v>1.4</v>
      </c>
    </row>
    <row r="125" spans="1:15" hidden="1" x14ac:dyDescent="0.5">
      <c r="A125" t="s">
        <v>15</v>
      </c>
      <c r="B125" t="s">
        <v>16</v>
      </c>
      <c r="C125">
        <v>0</v>
      </c>
      <c r="D125" t="s">
        <v>17</v>
      </c>
      <c r="E125">
        <v>1</v>
      </c>
      <c r="F125" t="s">
        <v>25</v>
      </c>
      <c r="G125">
        <v>4</v>
      </c>
      <c r="H125" t="s">
        <v>29</v>
      </c>
      <c r="I125" t="str">
        <f t="shared" si="1"/>
        <v>Male: Asian or Pacific Islander</v>
      </c>
      <c r="J125">
        <v>4.4000000000000004</v>
      </c>
      <c r="K125">
        <v>2001</v>
      </c>
      <c r="L125">
        <v>3</v>
      </c>
      <c r="M125" t="s">
        <v>20</v>
      </c>
      <c r="N125">
        <v>1.1000000000000001</v>
      </c>
      <c r="O125">
        <v>1.6</v>
      </c>
    </row>
    <row r="126" spans="1:15" hidden="1" x14ac:dyDescent="0.5">
      <c r="A126" t="s">
        <v>15</v>
      </c>
      <c r="B126" t="s">
        <v>16</v>
      </c>
      <c r="C126">
        <v>0</v>
      </c>
      <c r="D126" t="s">
        <v>17</v>
      </c>
      <c r="E126">
        <v>1</v>
      </c>
      <c r="F126" t="s">
        <v>25</v>
      </c>
      <c r="G126">
        <v>4</v>
      </c>
      <c r="H126" t="s">
        <v>29</v>
      </c>
      <c r="I126" t="str">
        <f t="shared" si="1"/>
        <v>Male: Asian or Pacific Islander</v>
      </c>
      <c r="J126">
        <v>4.4000000000000004</v>
      </c>
      <c r="K126">
        <v>2002</v>
      </c>
      <c r="L126">
        <v>4</v>
      </c>
      <c r="M126" t="s">
        <v>20</v>
      </c>
      <c r="N126">
        <v>1.1000000000000001</v>
      </c>
      <c r="O126">
        <v>1.9</v>
      </c>
    </row>
    <row r="127" spans="1:15" hidden="1" x14ac:dyDescent="0.5">
      <c r="A127" t="s">
        <v>15</v>
      </c>
      <c r="B127" t="s">
        <v>16</v>
      </c>
      <c r="C127">
        <v>0</v>
      </c>
      <c r="D127" t="s">
        <v>17</v>
      </c>
      <c r="E127">
        <v>1</v>
      </c>
      <c r="F127" t="s">
        <v>25</v>
      </c>
      <c r="G127">
        <v>4</v>
      </c>
      <c r="H127" t="s">
        <v>29</v>
      </c>
      <c r="I127" t="str">
        <f t="shared" si="1"/>
        <v>Male: Asian or Pacific Islander</v>
      </c>
      <c r="J127">
        <v>4.4000000000000004</v>
      </c>
      <c r="K127">
        <v>2003</v>
      </c>
      <c r="L127">
        <v>5</v>
      </c>
      <c r="M127" t="s">
        <v>20</v>
      </c>
      <c r="N127">
        <v>1.1000000000000001</v>
      </c>
      <c r="O127">
        <v>1.7</v>
      </c>
    </row>
    <row r="128" spans="1:15" hidden="1" x14ac:dyDescent="0.5">
      <c r="A128" t="s">
        <v>15</v>
      </c>
      <c r="B128" t="s">
        <v>16</v>
      </c>
      <c r="C128">
        <v>0</v>
      </c>
      <c r="D128" t="s">
        <v>17</v>
      </c>
      <c r="E128">
        <v>1</v>
      </c>
      <c r="F128" t="s">
        <v>25</v>
      </c>
      <c r="G128">
        <v>4</v>
      </c>
      <c r="H128" t="s">
        <v>29</v>
      </c>
      <c r="I128" t="str">
        <f t="shared" si="1"/>
        <v>Male: Asian or Pacific Islander</v>
      </c>
      <c r="J128">
        <v>4.4000000000000004</v>
      </c>
      <c r="K128">
        <v>2004</v>
      </c>
      <c r="L128">
        <v>6</v>
      </c>
      <c r="M128" t="s">
        <v>20</v>
      </c>
      <c r="N128">
        <v>1.1000000000000001</v>
      </c>
      <c r="O128">
        <v>2.1</v>
      </c>
    </row>
    <row r="129" spans="1:15" hidden="1" x14ac:dyDescent="0.5">
      <c r="A129" t="s">
        <v>15</v>
      </c>
      <c r="B129" t="s">
        <v>16</v>
      </c>
      <c r="C129">
        <v>0</v>
      </c>
      <c r="D129" t="s">
        <v>17</v>
      </c>
      <c r="E129">
        <v>1</v>
      </c>
      <c r="F129" t="s">
        <v>25</v>
      </c>
      <c r="G129">
        <v>4</v>
      </c>
      <c r="H129" t="s">
        <v>29</v>
      </c>
      <c r="I129" t="str">
        <f t="shared" si="1"/>
        <v>Male: Asian or Pacific Islander</v>
      </c>
      <c r="J129">
        <v>4.4000000000000004</v>
      </c>
      <c r="K129">
        <v>2005</v>
      </c>
      <c r="L129">
        <v>7</v>
      </c>
      <c r="M129" t="s">
        <v>20</v>
      </c>
      <c r="N129">
        <v>1.1000000000000001</v>
      </c>
      <c r="O129">
        <v>2.2000000000000002</v>
      </c>
    </row>
    <row r="130" spans="1:15" hidden="1" x14ac:dyDescent="0.5">
      <c r="A130" t="s">
        <v>15</v>
      </c>
      <c r="B130" t="s">
        <v>16</v>
      </c>
      <c r="C130">
        <v>0</v>
      </c>
      <c r="D130" t="s">
        <v>17</v>
      </c>
      <c r="E130">
        <v>1</v>
      </c>
      <c r="F130" t="s">
        <v>25</v>
      </c>
      <c r="G130">
        <v>4</v>
      </c>
      <c r="H130" t="s">
        <v>29</v>
      </c>
      <c r="I130" t="str">
        <f t="shared" si="1"/>
        <v>Male: Asian or Pacific Islander</v>
      </c>
      <c r="J130">
        <v>4.4000000000000004</v>
      </c>
      <c r="K130">
        <v>2006</v>
      </c>
      <c r="L130">
        <v>8</v>
      </c>
      <c r="M130" t="s">
        <v>20</v>
      </c>
      <c r="N130">
        <v>1.1000000000000001</v>
      </c>
      <c r="O130">
        <v>2.2999999999999998</v>
      </c>
    </row>
    <row r="131" spans="1:15" hidden="1" x14ac:dyDescent="0.5">
      <c r="A131" t="s">
        <v>15</v>
      </c>
      <c r="B131" t="s">
        <v>16</v>
      </c>
      <c r="C131">
        <v>0</v>
      </c>
      <c r="D131" t="s">
        <v>17</v>
      </c>
      <c r="E131">
        <v>1</v>
      </c>
      <c r="F131" t="s">
        <v>25</v>
      </c>
      <c r="G131">
        <v>4</v>
      </c>
      <c r="H131" t="s">
        <v>29</v>
      </c>
      <c r="I131" t="str">
        <f t="shared" si="1"/>
        <v>Male: Asian or Pacific Islander</v>
      </c>
      <c r="J131">
        <v>4.4000000000000004</v>
      </c>
      <c r="K131">
        <v>2007</v>
      </c>
      <c r="L131">
        <v>9</v>
      </c>
      <c r="M131" t="s">
        <v>20</v>
      </c>
      <c r="N131">
        <v>1.1000000000000001</v>
      </c>
      <c r="O131">
        <v>2.2000000000000002</v>
      </c>
    </row>
    <row r="132" spans="1:15" hidden="1" x14ac:dyDescent="0.5">
      <c r="A132" t="s">
        <v>15</v>
      </c>
      <c r="B132" t="s">
        <v>16</v>
      </c>
      <c r="C132">
        <v>0</v>
      </c>
      <c r="D132" t="s">
        <v>17</v>
      </c>
      <c r="E132">
        <v>1</v>
      </c>
      <c r="F132" t="s">
        <v>25</v>
      </c>
      <c r="G132">
        <v>4</v>
      </c>
      <c r="H132" t="s">
        <v>29</v>
      </c>
      <c r="I132" t="str">
        <f t="shared" si="1"/>
        <v>Male: Asian or Pacific Islander</v>
      </c>
      <c r="J132">
        <v>4.4000000000000004</v>
      </c>
      <c r="K132">
        <v>2008</v>
      </c>
      <c r="L132">
        <v>10</v>
      </c>
      <c r="M132" t="s">
        <v>20</v>
      </c>
      <c r="N132">
        <v>1.1000000000000001</v>
      </c>
      <c r="O132">
        <v>2.1</v>
      </c>
    </row>
    <row r="133" spans="1:15" hidden="1" x14ac:dyDescent="0.5">
      <c r="A133" t="s">
        <v>15</v>
      </c>
      <c r="B133" t="s">
        <v>16</v>
      </c>
      <c r="C133">
        <v>0</v>
      </c>
      <c r="D133" t="s">
        <v>17</v>
      </c>
      <c r="E133">
        <v>1</v>
      </c>
      <c r="F133" t="s">
        <v>25</v>
      </c>
      <c r="G133">
        <v>4</v>
      </c>
      <c r="H133" t="s">
        <v>29</v>
      </c>
      <c r="I133" t="str">
        <f t="shared" ref="I133:I196" si="2">H133</f>
        <v>Male: Asian or Pacific Islander</v>
      </c>
      <c r="J133">
        <v>4.4000000000000004</v>
      </c>
      <c r="K133">
        <v>2009</v>
      </c>
      <c r="L133">
        <v>11</v>
      </c>
      <c r="M133" t="s">
        <v>20</v>
      </c>
      <c r="N133">
        <v>1.1000000000000001</v>
      </c>
      <c r="O133">
        <v>2.8</v>
      </c>
    </row>
    <row r="134" spans="1:15" hidden="1" x14ac:dyDescent="0.5">
      <c r="A134" t="s">
        <v>15</v>
      </c>
      <c r="B134" t="s">
        <v>16</v>
      </c>
      <c r="C134">
        <v>0</v>
      </c>
      <c r="D134" t="s">
        <v>17</v>
      </c>
      <c r="E134">
        <v>1</v>
      </c>
      <c r="F134" t="s">
        <v>25</v>
      </c>
      <c r="G134">
        <v>4</v>
      </c>
      <c r="H134" t="s">
        <v>29</v>
      </c>
      <c r="I134" t="str">
        <f t="shared" si="2"/>
        <v>Male: Asian or Pacific Islander</v>
      </c>
      <c r="J134">
        <v>4.4000000000000004</v>
      </c>
      <c r="K134">
        <v>2010</v>
      </c>
      <c r="L134">
        <v>12</v>
      </c>
      <c r="M134" t="s">
        <v>20</v>
      </c>
      <c r="N134">
        <v>1.1000000000000001</v>
      </c>
      <c r="O134">
        <v>2.5</v>
      </c>
    </row>
    <row r="135" spans="1:15" hidden="1" x14ac:dyDescent="0.5">
      <c r="A135" t="s">
        <v>15</v>
      </c>
      <c r="B135" t="s">
        <v>16</v>
      </c>
      <c r="C135">
        <v>0</v>
      </c>
      <c r="D135" t="s">
        <v>17</v>
      </c>
      <c r="E135">
        <v>1</v>
      </c>
      <c r="F135" t="s">
        <v>25</v>
      </c>
      <c r="G135">
        <v>4</v>
      </c>
      <c r="H135" t="s">
        <v>29</v>
      </c>
      <c r="I135" t="str">
        <f t="shared" si="2"/>
        <v>Male: Asian or Pacific Islander</v>
      </c>
      <c r="J135">
        <v>4.4000000000000004</v>
      </c>
      <c r="K135">
        <v>2011</v>
      </c>
      <c r="L135">
        <v>13</v>
      </c>
      <c r="M135" t="s">
        <v>20</v>
      </c>
      <c r="N135">
        <v>1.1000000000000001</v>
      </c>
      <c r="O135">
        <v>3.2</v>
      </c>
    </row>
    <row r="136" spans="1:15" hidden="1" x14ac:dyDescent="0.5">
      <c r="A136" t="s">
        <v>15</v>
      </c>
      <c r="B136" t="s">
        <v>16</v>
      </c>
      <c r="C136">
        <v>0</v>
      </c>
      <c r="D136" t="s">
        <v>17</v>
      </c>
      <c r="E136">
        <v>1</v>
      </c>
      <c r="F136" t="s">
        <v>25</v>
      </c>
      <c r="G136">
        <v>4</v>
      </c>
      <c r="H136" t="s">
        <v>29</v>
      </c>
      <c r="I136" t="str">
        <f t="shared" si="2"/>
        <v>Male: Asian or Pacific Islander</v>
      </c>
      <c r="J136">
        <v>4.4000000000000004</v>
      </c>
      <c r="K136">
        <v>2012</v>
      </c>
      <c r="L136">
        <v>14</v>
      </c>
      <c r="M136" t="s">
        <v>20</v>
      </c>
      <c r="N136">
        <v>1.1000000000000001</v>
      </c>
      <c r="O136">
        <v>3.1</v>
      </c>
    </row>
    <row r="137" spans="1:15" hidden="1" x14ac:dyDescent="0.5">
      <c r="A137" t="s">
        <v>15</v>
      </c>
      <c r="B137" t="s">
        <v>16</v>
      </c>
      <c r="C137">
        <v>0</v>
      </c>
      <c r="D137" t="s">
        <v>17</v>
      </c>
      <c r="E137">
        <v>1</v>
      </c>
      <c r="F137" t="s">
        <v>25</v>
      </c>
      <c r="G137">
        <v>4</v>
      </c>
      <c r="H137" t="s">
        <v>29</v>
      </c>
      <c r="I137" t="str">
        <f t="shared" si="2"/>
        <v>Male: Asian or Pacific Islander</v>
      </c>
      <c r="J137">
        <v>4.4000000000000004</v>
      </c>
      <c r="K137">
        <v>2013</v>
      </c>
      <c r="L137">
        <v>15</v>
      </c>
      <c r="M137" t="s">
        <v>20</v>
      </c>
      <c r="N137">
        <v>1.1000000000000001</v>
      </c>
      <c r="O137">
        <v>3.2</v>
      </c>
    </row>
    <row r="138" spans="1:15" hidden="1" x14ac:dyDescent="0.5">
      <c r="A138" t="s">
        <v>15</v>
      </c>
      <c r="B138" t="s">
        <v>16</v>
      </c>
      <c r="C138">
        <v>0</v>
      </c>
      <c r="D138" t="s">
        <v>17</v>
      </c>
      <c r="E138">
        <v>1</v>
      </c>
      <c r="F138" t="s">
        <v>25</v>
      </c>
      <c r="G138">
        <v>4</v>
      </c>
      <c r="H138" t="s">
        <v>29</v>
      </c>
      <c r="I138" t="str">
        <f t="shared" si="2"/>
        <v>Male: Asian or Pacific Islander</v>
      </c>
      <c r="J138">
        <v>4.4000000000000004</v>
      </c>
      <c r="K138">
        <v>2014</v>
      </c>
      <c r="L138">
        <v>16</v>
      </c>
      <c r="M138" t="s">
        <v>20</v>
      </c>
      <c r="N138">
        <v>1.1000000000000001</v>
      </c>
      <c r="O138">
        <v>3.3</v>
      </c>
    </row>
    <row r="139" spans="1:15" hidden="1" x14ac:dyDescent="0.5">
      <c r="A139" t="s">
        <v>15</v>
      </c>
      <c r="B139" t="s">
        <v>16</v>
      </c>
      <c r="C139">
        <v>0</v>
      </c>
      <c r="D139" t="s">
        <v>17</v>
      </c>
      <c r="E139">
        <v>1</v>
      </c>
      <c r="F139" t="s">
        <v>25</v>
      </c>
      <c r="G139">
        <v>4</v>
      </c>
      <c r="H139" t="s">
        <v>29</v>
      </c>
      <c r="I139" t="str">
        <f t="shared" si="2"/>
        <v>Male: Asian or Pacific Islander</v>
      </c>
      <c r="J139">
        <v>4.4000000000000004</v>
      </c>
      <c r="K139">
        <v>2015</v>
      </c>
      <c r="L139">
        <v>17</v>
      </c>
      <c r="M139" t="s">
        <v>20</v>
      </c>
      <c r="N139">
        <v>1.1000000000000001</v>
      </c>
      <c r="O139">
        <v>4.0999999999999996</v>
      </c>
    </row>
    <row r="140" spans="1:15" hidden="1" x14ac:dyDescent="0.5">
      <c r="A140" t="s">
        <v>15</v>
      </c>
      <c r="B140" t="s">
        <v>16</v>
      </c>
      <c r="C140">
        <v>0</v>
      </c>
      <c r="D140" t="s">
        <v>17</v>
      </c>
      <c r="E140">
        <v>1</v>
      </c>
      <c r="F140" t="s">
        <v>25</v>
      </c>
      <c r="G140">
        <v>4</v>
      </c>
      <c r="H140" t="s">
        <v>29</v>
      </c>
      <c r="I140" t="str">
        <f t="shared" si="2"/>
        <v>Male: Asian or Pacific Islander</v>
      </c>
      <c r="J140">
        <v>4.4000000000000004</v>
      </c>
      <c r="K140">
        <v>2016</v>
      </c>
      <c r="L140">
        <v>18</v>
      </c>
      <c r="M140" t="s">
        <v>20</v>
      </c>
      <c r="N140">
        <v>1.1000000000000001</v>
      </c>
      <c r="O140">
        <v>4.7</v>
      </c>
    </row>
    <row r="141" spans="1:15" hidden="1" x14ac:dyDescent="0.5">
      <c r="A141" t="s">
        <v>15</v>
      </c>
      <c r="B141" t="s">
        <v>16</v>
      </c>
      <c r="C141">
        <v>0</v>
      </c>
      <c r="D141" t="s">
        <v>17</v>
      </c>
      <c r="E141">
        <v>1</v>
      </c>
      <c r="F141" t="s">
        <v>25</v>
      </c>
      <c r="G141">
        <v>4</v>
      </c>
      <c r="H141" t="s">
        <v>29</v>
      </c>
      <c r="I141" t="str">
        <f t="shared" si="2"/>
        <v>Male: Asian or Pacific Islander</v>
      </c>
      <c r="J141">
        <v>4.4000000000000004</v>
      </c>
      <c r="K141">
        <v>2017</v>
      </c>
      <c r="L141">
        <v>19</v>
      </c>
      <c r="M141" t="s">
        <v>20</v>
      </c>
      <c r="N141">
        <v>1.1000000000000001</v>
      </c>
      <c r="O141">
        <v>5.2</v>
      </c>
    </row>
    <row r="142" spans="1:15" hidden="1" x14ac:dyDescent="0.5">
      <c r="A142" t="s">
        <v>15</v>
      </c>
      <c r="B142" t="s">
        <v>16</v>
      </c>
      <c r="C142">
        <v>0</v>
      </c>
      <c r="D142" t="s">
        <v>17</v>
      </c>
      <c r="E142">
        <v>1</v>
      </c>
      <c r="F142" t="s">
        <v>25</v>
      </c>
      <c r="G142">
        <v>4</v>
      </c>
      <c r="H142" t="s">
        <v>29</v>
      </c>
      <c r="I142" t="str">
        <f t="shared" si="2"/>
        <v>Male: Asian or Pacific Islander</v>
      </c>
      <c r="J142">
        <v>4.4000000000000004</v>
      </c>
      <c r="K142">
        <v>2018</v>
      </c>
      <c r="L142">
        <v>20</v>
      </c>
      <c r="M142" t="s">
        <v>20</v>
      </c>
      <c r="N142">
        <v>1.1000000000000001</v>
      </c>
      <c r="O142">
        <v>5.7</v>
      </c>
    </row>
    <row r="143" spans="1:15" hidden="1" x14ac:dyDescent="0.5">
      <c r="A143" t="s">
        <v>15</v>
      </c>
      <c r="B143" t="s">
        <v>16</v>
      </c>
      <c r="C143">
        <v>0</v>
      </c>
      <c r="D143" t="s">
        <v>17</v>
      </c>
      <c r="E143">
        <v>1</v>
      </c>
      <c r="F143" t="s">
        <v>25</v>
      </c>
      <c r="G143">
        <v>4</v>
      </c>
      <c r="H143" t="s">
        <v>30</v>
      </c>
      <c r="I143" t="str">
        <f t="shared" si="2"/>
        <v>Female: White</v>
      </c>
      <c r="J143">
        <v>4.5</v>
      </c>
      <c r="K143">
        <v>1999</v>
      </c>
      <c r="L143">
        <v>1</v>
      </c>
      <c r="M143" t="s">
        <v>20</v>
      </c>
      <c r="N143">
        <v>1.1000000000000001</v>
      </c>
      <c r="O143">
        <v>4</v>
      </c>
    </row>
    <row r="144" spans="1:15" hidden="1" x14ac:dyDescent="0.5">
      <c r="A144" t="s">
        <v>15</v>
      </c>
      <c r="B144" t="s">
        <v>16</v>
      </c>
      <c r="C144">
        <v>0</v>
      </c>
      <c r="D144" t="s">
        <v>17</v>
      </c>
      <c r="E144">
        <v>1</v>
      </c>
      <c r="F144" t="s">
        <v>25</v>
      </c>
      <c r="G144">
        <v>4</v>
      </c>
      <c r="H144" t="s">
        <v>30</v>
      </c>
      <c r="I144" t="str">
        <f t="shared" si="2"/>
        <v>Female: White</v>
      </c>
      <c r="J144">
        <v>4.5</v>
      </c>
      <c r="K144">
        <v>2000</v>
      </c>
      <c r="L144">
        <v>2</v>
      </c>
      <c r="M144" t="s">
        <v>20</v>
      </c>
      <c r="N144">
        <v>1.1000000000000001</v>
      </c>
      <c r="O144">
        <v>4.3</v>
      </c>
    </row>
    <row r="145" spans="1:15" hidden="1" x14ac:dyDescent="0.5">
      <c r="A145" t="s">
        <v>15</v>
      </c>
      <c r="B145" t="s">
        <v>16</v>
      </c>
      <c r="C145">
        <v>0</v>
      </c>
      <c r="D145" t="s">
        <v>17</v>
      </c>
      <c r="E145">
        <v>1</v>
      </c>
      <c r="F145" t="s">
        <v>25</v>
      </c>
      <c r="G145">
        <v>4</v>
      </c>
      <c r="H145" t="s">
        <v>30</v>
      </c>
      <c r="I145" t="str">
        <f t="shared" si="2"/>
        <v>Female: White</v>
      </c>
      <c r="J145">
        <v>4.5</v>
      </c>
      <c r="K145">
        <v>2001</v>
      </c>
      <c r="L145">
        <v>3</v>
      </c>
      <c r="M145" t="s">
        <v>20</v>
      </c>
      <c r="N145">
        <v>1.1000000000000001</v>
      </c>
      <c r="O145">
        <v>4.9000000000000004</v>
      </c>
    </row>
    <row r="146" spans="1:15" hidden="1" x14ac:dyDescent="0.5">
      <c r="A146" t="s">
        <v>15</v>
      </c>
      <c r="B146" t="s">
        <v>16</v>
      </c>
      <c r="C146">
        <v>0</v>
      </c>
      <c r="D146" t="s">
        <v>17</v>
      </c>
      <c r="E146">
        <v>1</v>
      </c>
      <c r="F146" t="s">
        <v>25</v>
      </c>
      <c r="G146">
        <v>4</v>
      </c>
      <c r="H146" t="s">
        <v>30</v>
      </c>
      <c r="I146" t="str">
        <f t="shared" si="2"/>
        <v>Female: White</v>
      </c>
      <c r="J146">
        <v>4.5</v>
      </c>
      <c r="K146">
        <v>2002</v>
      </c>
      <c r="L146">
        <v>4</v>
      </c>
      <c r="M146" t="s">
        <v>20</v>
      </c>
      <c r="N146">
        <v>1.1000000000000001</v>
      </c>
      <c r="O146">
        <v>6.2</v>
      </c>
    </row>
    <row r="147" spans="1:15" hidden="1" x14ac:dyDescent="0.5">
      <c r="A147" t="s">
        <v>15</v>
      </c>
      <c r="B147" t="s">
        <v>16</v>
      </c>
      <c r="C147">
        <v>0</v>
      </c>
      <c r="D147" t="s">
        <v>17</v>
      </c>
      <c r="E147">
        <v>1</v>
      </c>
      <c r="F147" t="s">
        <v>25</v>
      </c>
      <c r="G147">
        <v>4</v>
      </c>
      <c r="H147" t="s">
        <v>30</v>
      </c>
      <c r="I147" t="str">
        <f t="shared" si="2"/>
        <v>Female: White</v>
      </c>
      <c r="J147">
        <v>4.5</v>
      </c>
      <c r="K147">
        <v>2003</v>
      </c>
      <c r="L147">
        <v>5</v>
      </c>
      <c r="M147" t="s">
        <v>20</v>
      </c>
      <c r="N147">
        <v>1.1000000000000001</v>
      </c>
      <c r="O147">
        <v>6.9</v>
      </c>
    </row>
    <row r="148" spans="1:15" hidden="1" x14ac:dyDescent="0.5">
      <c r="A148" t="s">
        <v>15</v>
      </c>
      <c r="B148" t="s">
        <v>16</v>
      </c>
      <c r="C148">
        <v>0</v>
      </c>
      <c r="D148" t="s">
        <v>17</v>
      </c>
      <c r="E148">
        <v>1</v>
      </c>
      <c r="F148" t="s">
        <v>25</v>
      </c>
      <c r="G148">
        <v>4</v>
      </c>
      <c r="H148" t="s">
        <v>30</v>
      </c>
      <c r="I148" t="str">
        <f t="shared" si="2"/>
        <v>Female: White</v>
      </c>
      <c r="J148">
        <v>4.5</v>
      </c>
      <c r="K148">
        <v>2004</v>
      </c>
      <c r="L148">
        <v>6</v>
      </c>
      <c r="M148" t="s">
        <v>20</v>
      </c>
      <c r="N148">
        <v>1.1000000000000001</v>
      </c>
      <c r="O148">
        <v>7.5</v>
      </c>
    </row>
    <row r="149" spans="1:15" hidden="1" x14ac:dyDescent="0.5">
      <c r="A149" t="s">
        <v>15</v>
      </c>
      <c r="B149" t="s">
        <v>16</v>
      </c>
      <c r="C149">
        <v>0</v>
      </c>
      <c r="D149" t="s">
        <v>17</v>
      </c>
      <c r="E149">
        <v>1</v>
      </c>
      <c r="F149" t="s">
        <v>25</v>
      </c>
      <c r="G149">
        <v>4</v>
      </c>
      <c r="H149" t="s">
        <v>30</v>
      </c>
      <c r="I149" t="str">
        <f t="shared" si="2"/>
        <v>Female: White</v>
      </c>
      <c r="J149">
        <v>4.5</v>
      </c>
      <c r="K149">
        <v>2005</v>
      </c>
      <c r="L149">
        <v>7</v>
      </c>
      <c r="M149" t="s">
        <v>20</v>
      </c>
      <c r="N149">
        <v>1.1000000000000001</v>
      </c>
      <c r="O149">
        <v>8</v>
      </c>
    </row>
    <row r="150" spans="1:15" hidden="1" x14ac:dyDescent="0.5">
      <c r="A150" t="s">
        <v>15</v>
      </c>
      <c r="B150" t="s">
        <v>16</v>
      </c>
      <c r="C150">
        <v>0</v>
      </c>
      <c r="D150" t="s">
        <v>17</v>
      </c>
      <c r="E150">
        <v>1</v>
      </c>
      <c r="F150" t="s">
        <v>25</v>
      </c>
      <c r="G150">
        <v>4</v>
      </c>
      <c r="H150" t="s">
        <v>30</v>
      </c>
      <c r="I150" t="str">
        <f t="shared" si="2"/>
        <v>Female: White</v>
      </c>
      <c r="J150">
        <v>4.5</v>
      </c>
      <c r="K150">
        <v>2006</v>
      </c>
      <c r="L150">
        <v>8</v>
      </c>
      <c r="M150" t="s">
        <v>20</v>
      </c>
      <c r="N150">
        <v>1.1000000000000001</v>
      </c>
      <c r="O150">
        <v>9</v>
      </c>
    </row>
    <row r="151" spans="1:15" hidden="1" x14ac:dyDescent="0.5">
      <c r="A151" t="s">
        <v>15</v>
      </c>
      <c r="B151" t="s">
        <v>16</v>
      </c>
      <c r="C151">
        <v>0</v>
      </c>
      <c r="D151" t="s">
        <v>17</v>
      </c>
      <c r="E151">
        <v>1</v>
      </c>
      <c r="F151" t="s">
        <v>25</v>
      </c>
      <c r="G151">
        <v>4</v>
      </c>
      <c r="H151" t="s">
        <v>30</v>
      </c>
      <c r="I151" t="str">
        <f t="shared" si="2"/>
        <v>Female: White</v>
      </c>
      <c r="J151">
        <v>4.5</v>
      </c>
      <c r="K151">
        <v>2007</v>
      </c>
      <c r="L151">
        <v>9</v>
      </c>
      <c r="M151" t="s">
        <v>20</v>
      </c>
      <c r="N151">
        <v>1.1000000000000001</v>
      </c>
      <c r="O151">
        <v>9.8000000000000007</v>
      </c>
    </row>
    <row r="152" spans="1:15" hidden="1" x14ac:dyDescent="0.5">
      <c r="A152" t="s">
        <v>15</v>
      </c>
      <c r="B152" t="s">
        <v>16</v>
      </c>
      <c r="C152">
        <v>0</v>
      </c>
      <c r="D152" t="s">
        <v>17</v>
      </c>
      <c r="E152">
        <v>1</v>
      </c>
      <c r="F152" t="s">
        <v>25</v>
      </c>
      <c r="G152">
        <v>4</v>
      </c>
      <c r="H152" t="s">
        <v>30</v>
      </c>
      <c r="I152" t="str">
        <f t="shared" si="2"/>
        <v>Female: White</v>
      </c>
      <c r="J152">
        <v>4.5</v>
      </c>
      <c r="K152">
        <v>2008</v>
      </c>
      <c r="L152">
        <v>10</v>
      </c>
      <c r="M152" t="s">
        <v>20</v>
      </c>
      <c r="N152">
        <v>1.1000000000000001</v>
      </c>
      <c r="O152">
        <v>10.1</v>
      </c>
    </row>
    <row r="153" spans="1:15" hidden="1" x14ac:dyDescent="0.5">
      <c r="A153" t="s">
        <v>15</v>
      </c>
      <c r="B153" t="s">
        <v>16</v>
      </c>
      <c r="C153">
        <v>0</v>
      </c>
      <c r="D153" t="s">
        <v>17</v>
      </c>
      <c r="E153">
        <v>1</v>
      </c>
      <c r="F153" t="s">
        <v>25</v>
      </c>
      <c r="G153">
        <v>4</v>
      </c>
      <c r="H153" t="s">
        <v>30</v>
      </c>
      <c r="I153" t="str">
        <f t="shared" si="2"/>
        <v>Female: White</v>
      </c>
      <c r="J153">
        <v>4.5</v>
      </c>
      <c r="K153">
        <v>2009</v>
      </c>
      <c r="L153">
        <v>11</v>
      </c>
      <c r="M153" t="s">
        <v>20</v>
      </c>
      <c r="N153">
        <v>1.1000000000000001</v>
      </c>
      <c r="O153">
        <v>10.3</v>
      </c>
    </row>
    <row r="154" spans="1:15" hidden="1" x14ac:dyDescent="0.5">
      <c r="A154" t="s">
        <v>15</v>
      </c>
      <c r="B154" t="s">
        <v>16</v>
      </c>
      <c r="C154">
        <v>0</v>
      </c>
      <c r="D154" t="s">
        <v>17</v>
      </c>
      <c r="E154">
        <v>1</v>
      </c>
      <c r="F154" t="s">
        <v>25</v>
      </c>
      <c r="G154">
        <v>4</v>
      </c>
      <c r="H154" t="s">
        <v>30</v>
      </c>
      <c r="I154" t="str">
        <f t="shared" si="2"/>
        <v>Female: White</v>
      </c>
      <c r="J154">
        <v>4.5</v>
      </c>
      <c r="K154">
        <v>2010</v>
      </c>
      <c r="L154">
        <v>12</v>
      </c>
      <c r="M154" t="s">
        <v>20</v>
      </c>
      <c r="N154">
        <v>1.1000000000000001</v>
      </c>
      <c r="O154">
        <v>10.9</v>
      </c>
    </row>
    <row r="155" spans="1:15" hidden="1" x14ac:dyDescent="0.5">
      <c r="A155" t="s">
        <v>15</v>
      </c>
      <c r="B155" t="s">
        <v>16</v>
      </c>
      <c r="C155">
        <v>0</v>
      </c>
      <c r="D155" t="s">
        <v>17</v>
      </c>
      <c r="E155">
        <v>1</v>
      </c>
      <c r="F155" t="s">
        <v>25</v>
      </c>
      <c r="G155">
        <v>4</v>
      </c>
      <c r="H155" t="s">
        <v>30</v>
      </c>
      <c r="I155" t="str">
        <f t="shared" si="2"/>
        <v>Female: White</v>
      </c>
      <c r="J155">
        <v>4.5</v>
      </c>
      <c r="K155">
        <v>2011</v>
      </c>
      <c r="L155">
        <v>13</v>
      </c>
      <c r="M155" t="s">
        <v>20</v>
      </c>
      <c r="N155">
        <v>1.1000000000000001</v>
      </c>
      <c r="O155">
        <v>11.7</v>
      </c>
    </row>
    <row r="156" spans="1:15" hidden="1" x14ac:dyDescent="0.5">
      <c r="A156" t="s">
        <v>15</v>
      </c>
      <c r="B156" t="s">
        <v>16</v>
      </c>
      <c r="C156">
        <v>0</v>
      </c>
      <c r="D156" t="s">
        <v>17</v>
      </c>
      <c r="E156">
        <v>1</v>
      </c>
      <c r="F156" t="s">
        <v>25</v>
      </c>
      <c r="G156">
        <v>4</v>
      </c>
      <c r="H156" t="s">
        <v>30</v>
      </c>
      <c r="I156" t="str">
        <f t="shared" si="2"/>
        <v>Female: White</v>
      </c>
      <c r="J156">
        <v>4.5</v>
      </c>
      <c r="K156">
        <v>2012</v>
      </c>
      <c r="L156">
        <v>14</v>
      </c>
      <c r="M156" t="s">
        <v>20</v>
      </c>
      <c r="N156">
        <v>1.1000000000000001</v>
      </c>
      <c r="O156">
        <v>11.6</v>
      </c>
    </row>
    <row r="157" spans="1:15" hidden="1" x14ac:dyDescent="0.5">
      <c r="A157" t="s">
        <v>15</v>
      </c>
      <c r="B157" t="s">
        <v>16</v>
      </c>
      <c r="C157">
        <v>0</v>
      </c>
      <c r="D157" t="s">
        <v>17</v>
      </c>
      <c r="E157">
        <v>1</v>
      </c>
      <c r="F157" t="s">
        <v>25</v>
      </c>
      <c r="G157">
        <v>4</v>
      </c>
      <c r="H157" t="s">
        <v>30</v>
      </c>
      <c r="I157" t="str">
        <f t="shared" si="2"/>
        <v>Female: White</v>
      </c>
      <c r="J157">
        <v>4.5</v>
      </c>
      <c r="K157">
        <v>2013</v>
      </c>
      <c r="L157">
        <v>15</v>
      </c>
      <c r="M157" t="s">
        <v>20</v>
      </c>
      <c r="N157">
        <v>1.1000000000000001</v>
      </c>
      <c r="O157">
        <v>12.1</v>
      </c>
    </row>
    <row r="158" spans="1:15" hidden="1" x14ac:dyDescent="0.5">
      <c r="A158" t="s">
        <v>15</v>
      </c>
      <c r="B158" t="s">
        <v>16</v>
      </c>
      <c r="C158">
        <v>0</v>
      </c>
      <c r="D158" t="s">
        <v>17</v>
      </c>
      <c r="E158">
        <v>1</v>
      </c>
      <c r="F158" t="s">
        <v>25</v>
      </c>
      <c r="G158">
        <v>4</v>
      </c>
      <c r="H158" t="s">
        <v>30</v>
      </c>
      <c r="I158" t="str">
        <f t="shared" si="2"/>
        <v>Female: White</v>
      </c>
      <c r="J158">
        <v>4.5</v>
      </c>
      <c r="K158">
        <v>2014</v>
      </c>
      <c r="L158">
        <v>16</v>
      </c>
      <c r="M158" t="s">
        <v>20</v>
      </c>
      <c r="N158">
        <v>1.1000000000000001</v>
      </c>
      <c r="O158">
        <v>12.7</v>
      </c>
    </row>
    <row r="159" spans="1:15" hidden="1" x14ac:dyDescent="0.5">
      <c r="A159" t="s">
        <v>15</v>
      </c>
      <c r="B159" t="s">
        <v>16</v>
      </c>
      <c r="C159">
        <v>0</v>
      </c>
      <c r="D159" t="s">
        <v>17</v>
      </c>
      <c r="E159">
        <v>1</v>
      </c>
      <c r="F159" t="s">
        <v>25</v>
      </c>
      <c r="G159">
        <v>4</v>
      </c>
      <c r="H159" t="s">
        <v>30</v>
      </c>
      <c r="I159" t="str">
        <f t="shared" si="2"/>
        <v>Female: White</v>
      </c>
      <c r="J159">
        <v>4.5</v>
      </c>
      <c r="K159">
        <v>2015</v>
      </c>
      <c r="L159">
        <v>17</v>
      </c>
      <c r="M159" t="s">
        <v>20</v>
      </c>
      <c r="N159">
        <v>1.1000000000000001</v>
      </c>
      <c r="O159">
        <v>13.6</v>
      </c>
    </row>
    <row r="160" spans="1:15" hidden="1" x14ac:dyDescent="0.5">
      <c r="A160" t="s">
        <v>15</v>
      </c>
      <c r="B160" t="s">
        <v>16</v>
      </c>
      <c r="C160">
        <v>0</v>
      </c>
      <c r="D160" t="s">
        <v>17</v>
      </c>
      <c r="E160">
        <v>1</v>
      </c>
      <c r="F160" t="s">
        <v>25</v>
      </c>
      <c r="G160">
        <v>4</v>
      </c>
      <c r="H160" t="s">
        <v>30</v>
      </c>
      <c r="I160" t="str">
        <f t="shared" si="2"/>
        <v>Female: White</v>
      </c>
      <c r="J160">
        <v>4.5</v>
      </c>
      <c r="K160">
        <v>2016</v>
      </c>
      <c r="L160">
        <v>18</v>
      </c>
      <c r="M160" t="s">
        <v>20</v>
      </c>
      <c r="N160">
        <v>1.1000000000000001</v>
      </c>
      <c r="O160">
        <v>15.2</v>
      </c>
    </row>
    <row r="161" spans="1:15" hidden="1" x14ac:dyDescent="0.5">
      <c r="A161" t="s">
        <v>15</v>
      </c>
      <c r="B161" t="s">
        <v>16</v>
      </c>
      <c r="C161">
        <v>0</v>
      </c>
      <c r="D161" t="s">
        <v>17</v>
      </c>
      <c r="E161">
        <v>1</v>
      </c>
      <c r="F161" t="s">
        <v>25</v>
      </c>
      <c r="G161">
        <v>4</v>
      </c>
      <c r="H161" t="s">
        <v>30</v>
      </c>
      <c r="I161" t="str">
        <f t="shared" si="2"/>
        <v>Female: White</v>
      </c>
      <c r="J161">
        <v>4.5</v>
      </c>
      <c r="K161">
        <v>2017</v>
      </c>
      <c r="L161">
        <v>19</v>
      </c>
      <c r="M161" t="s">
        <v>20</v>
      </c>
      <c r="N161">
        <v>1.1000000000000001</v>
      </c>
      <c r="O161">
        <v>16.3</v>
      </c>
    </row>
    <row r="162" spans="1:15" hidden="1" x14ac:dyDescent="0.5">
      <c r="A162" t="s">
        <v>15</v>
      </c>
      <c r="B162" t="s">
        <v>16</v>
      </c>
      <c r="C162">
        <v>0</v>
      </c>
      <c r="D162" t="s">
        <v>17</v>
      </c>
      <c r="E162">
        <v>1</v>
      </c>
      <c r="F162" t="s">
        <v>25</v>
      </c>
      <c r="G162">
        <v>4</v>
      </c>
      <c r="H162" t="s">
        <v>30</v>
      </c>
      <c r="I162" t="str">
        <f t="shared" si="2"/>
        <v>Female: White</v>
      </c>
      <c r="J162">
        <v>4.5</v>
      </c>
      <c r="K162">
        <v>2018</v>
      </c>
      <c r="L162">
        <v>20</v>
      </c>
      <c r="M162" t="s">
        <v>20</v>
      </c>
      <c r="N162">
        <v>1.1000000000000001</v>
      </c>
      <c r="O162">
        <v>15.2</v>
      </c>
    </row>
    <row r="163" spans="1:15" hidden="1" x14ac:dyDescent="0.5">
      <c r="A163" t="s">
        <v>15</v>
      </c>
      <c r="B163" t="s">
        <v>16</v>
      </c>
      <c r="C163">
        <v>0</v>
      </c>
      <c r="D163" t="s">
        <v>17</v>
      </c>
      <c r="E163">
        <v>1</v>
      </c>
      <c r="F163" t="s">
        <v>25</v>
      </c>
      <c r="G163">
        <v>4</v>
      </c>
      <c r="H163" t="s">
        <v>31</v>
      </c>
      <c r="I163" t="str">
        <f t="shared" si="2"/>
        <v>Female: Black or African American</v>
      </c>
      <c r="J163">
        <v>4.5999999999999996</v>
      </c>
      <c r="K163">
        <v>1999</v>
      </c>
      <c r="L163">
        <v>1</v>
      </c>
      <c r="M163" t="s">
        <v>20</v>
      </c>
      <c r="N163">
        <v>1.1000000000000001</v>
      </c>
      <c r="O163">
        <v>3.9</v>
      </c>
    </row>
    <row r="164" spans="1:15" hidden="1" x14ac:dyDescent="0.5">
      <c r="A164" t="s">
        <v>15</v>
      </c>
      <c r="B164" t="s">
        <v>16</v>
      </c>
      <c r="C164">
        <v>0</v>
      </c>
      <c r="D164" t="s">
        <v>17</v>
      </c>
      <c r="E164">
        <v>1</v>
      </c>
      <c r="F164" t="s">
        <v>25</v>
      </c>
      <c r="G164">
        <v>4</v>
      </c>
      <c r="H164" t="s">
        <v>31</v>
      </c>
      <c r="I164" t="str">
        <f t="shared" si="2"/>
        <v>Female: Black or African American</v>
      </c>
      <c r="J164">
        <v>4.5999999999999996</v>
      </c>
      <c r="K164">
        <v>2000</v>
      </c>
      <c r="L164">
        <v>2</v>
      </c>
      <c r="M164" t="s">
        <v>20</v>
      </c>
      <c r="N164">
        <v>1.1000000000000001</v>
      </c>
      <c r="O164">
        <v>4.0999999999999996</v>
      </c>
    </row>
    <row r="165" spans="1:15" hidden="1" x14ac:dyDescent="0.5">
      <c r="A165" t="s">
        <v>15</v>
      </c>
      <c r="B165" t="s">
        <v>16</v>
      </c>
      <c r="C165">
        <v>0</v>
      </c>
      <c r="D165" t="s">
        <v>17</v>
      </c>
      <c r="E165">
        <v>1</v>
      </c>
      <c r="F165" t="s">
        <v>25</v>
      </c>
      <c r="G165">
        <v>4</v>
      </c>
      <c r="H165" t="s">
        <v>31</v>
      </c>
      <c r="I165" t="str">
        <f t="shared" si="2"/>
        <v>Female: Black or African American</v>
      </c>
      <c r="J165">
        <v>4.5999999999999996</v>
      </c>
      <c r="K165">
        <v>2001</v>
      </c>
      <c r="L165">
        <v>3</v>
      </c>
      <c r="M165" t="s">
        <v>20</v>
      </c>
      <c r="N165">
        <v>1.1000000000000001</v>
      </c>
      <c r="O165">
        <v>4.4000000000000004</v>
      </c>
    </row>
    <row r="166" spans="1:15" hidden="1" x14ac:dyDescent="0.5">
      <c r="A166" t="s">
        <v>15</v>
      </c>
      <c r="B166" t="s">
        <v>16</v>
      </c>
      <c r="C166">
        <v>0</v>
      </c>
      <c r="D166" t="s">
        <v>17</v>
      </c>
      <c r="E166">
        <v>1</v>
      </c>
      <c r="F166" t="s">
        <v>25</v>
      </c>
      <c r="G166">
        <v>4</v>
      </c>
      <c r="H166" t="s">
        <v>31</v>
      </c>
      <c r="I166" t="str">
        <f t="shared" si="2"/>
        <v>Female: Black or African American</v>
      </c>
      <c r="J166">
        <v>4.5999999999999996</v>
      </c>
      <c r="K166">
        <v>2002</v>
      </c>
      <c r="L166">
        <v>4</v>
      </c>
      <c r="M166" t="s">
        <v>20</v>
      </c>
      <c r="N166">
        <v>1.1000000000000001</v>
      </c>
      <c r="O166">
        <v>5</v>
      </c>
    </row>
    <row r="167" spans="1:15" hidden="1" x14ac:dyDescent="0.5">
      <c r="A167" t="s">
        <v>15</v>
      </c>
      <c r="B167" t="s">
        <v>16</v>
      </c>
      <c r="C167">
        <v>0</v>
      </c>
      <c r="D167" t="s">
        <v>17</v>
      </c>
      <c r="E167">
        <v>1</v>
      </c>
      <c r="F167" t="s">
        <v>25</v>
      </c>
      <c r="G167">
        <v>4</v>
      </c>
      <c r="H167" t="s">
        <v>31</v>
      </c>
      <c r="I167" t="str">
        <f t="shared" si="2"/>
        <v>Female: Black or African American</v>
      </c>
      <c r="J167">
        <v>4.5999999999999996</v>
      </c>
      <c r="K167">
        <v>2003</v>
      </c>
      <c r="L167">
        <v>5</v>
      </c>
      <c r="M167" t="s">
        <v>20</v>
      </c>
      <c r="N167">
        <v>1.1000000000000001</v>
      </c>
      <c r="O167">
        <v>5.2</v>
      </c>
    </row>
    <row r="168" spans="1:15" hidden="1" x14ac:dyDescent="0.5">
      <c r="A168" t="s">
        <v>15</v>
      </c>
      <c r="B168" t="s">
        <v>16</v>
      </c>
      <c r="C168">
        <v>0</v>
      </c>
      <c r="D168" t="s">
        <v>17</v>
      </c>
      <c r="E168">
        <v>1</v>
      </c>
      <c r="F168" t="s">
        <v>25</v>
      </c>
      <c r="G168">
        <v>4</v>
      </c>
      <c r="H168" t="s">
        <v>31</v>
      </c>
      <c r="I168" t="str">
        <f t="shared" si="2"/>
        <v>Female: Black or African American</v>
      </c>
      <c r="J168">
        <v>4.5999999999999996</v>
      </c>
      <c r="K168">
        <v>2004</v>
      </c>
      <c r="L168">
        <v>6</v>
      </c>
      <c r="M168" t="s">
        <v>20</v>
      </c>
      <c r="N168">
        <v>1.1000000000000001</v>
      </c>
      <c r="O168">
        <v>5.5</v>
      </c>
    </row>
    <row r="169" spans="1:15" hidden="1" x14ac:dyDescent="0.5">
      <c r="A169" t="s">
        <v>15</v>
      </c>
      <c r="B169" t="s">
        <v>16</v>
      </c>
      <c r="C169">
        <v>0</v>
      </c>
      <c r="D169" t="s">
        <v>17</v>
      </c>
      <c r="E169">
        <v>1</v>
      </c>
      <c r="F169" t="s">
        <v>25</v>
      </c>
      <c r="G169">
        <v>4</v>
      </c>
      <c r="H169" t="s">
        <v>31</v>
      </c>
      <c r="I169" t="str">
        <f t="shared" si="2"/>
        <v>Female: Black or African American</v>
      </c>
      <c r="J169">
        <v>4.5999999999999996</v>
      </c>
      <c r="K169">
        <v>2005</v>
      </c>
      <c r="L169">
        <v>7</v>
      </c>
      <c r="M169" t="s">
        <v>20</v>
      </c>
      <c r="N169">
        <v>1.1000000000000001</v>
      </c>
      <c r="O169">
        <v>6</v>
      </c>
    </row>
    <row r="170" spans="1:15" hidden="1" x14ac:dyDescent="0.5">
      <c r="A170" t="s">
        <v>15</v>
      </c>
      <c r="B170" t="s">
        <v>16</v>
      </c>
      <c r="C170">
        <v>0</v>
      </c>
      <c r="D170" t="s">
        <v>17</v>
      </c>
      <c r="E170">
        <v>1</v>
      </c>
      <c r="F170" t="s">
        <v>25</v>
      </c>
      <c r="G170">
        <v>4</v>
      </c>
      <c r="H170" t="s">
        <v>31</v>
      </c>
      <c r="I170" t="str">
        <f t="shared" si="2"/>
        <v>Female: Black or African American</v>
      </c>
      <c r="J170">
        <v>4.5999999999999996</v>
      </c>
      <c r="K170">
        <v>2006</v>
      </c>
      <c r="L170">
        <v>8</v>
      </c>
      <c r="M170" t="s">
        <v>20</v>
      </c>
      <c r="N170">
        <v>1.1000000000000001</v>
      </c>
      <c r="O170">
        <v>6.3</v>
      </c>
    </row>
    <row r="171" spans="1:15" hidden="1" x14ac:dyDescent="0.5">
      <c r="A171" t="s">
        <v>15</v>
      </c>
      <c r="B171" t="s">
        <v>16</v>
      </c>
      <c r="C171">
        <v>0</v>
      </c>
      <c r="D171" t="s">
        <v>17</v>
      </c>
      <c r="E171">
        <v>1</v>
      </c>
      <c r="F171" t="s">
        <v>25</v>
      </c>
      <c r="G171">
        <v>4</v>
      </c>
      <c r="H171" t="s">
        <v>31</v>
      </c>
      <c r="I171" t="str">
        <f t="shared" si="2"/>
        <v>Female: Black or African American</v>
      </c>
      <c r="J171">
        <v>4.5999999999999996</v>
      </c>
      <c r="K171">
        <v>2007</v>
      </c>
      <c r="L171">
        <v>9</v>
      </c>
      <c r="M171" t="s">
        <v>20</v>
      </c>
      <c r="N171">
        <v>1.1000000000000001</v>
      </c>
      <c r="O171">
        <v>6.3</v>
      </c>
    </row>
    <row r="172" spans="1:15" hidden="1" x14ac:dyDescent="0.5">
      <c r="A172" t="s">
        <v>15</v>
      </c>
      <c r="B172" t="s">
        <v>16</v>
      </c>
      <c r="C172">
        <v>0</v>
      </c>
      <c r="D172" t="s">
        <v>17</v>
      </c>
      <c r="E172">
        <v>1</v>
      </c>
      <c r="F172" t="s">
        <v>25</v>
      </c>
      <c r="G172">
        <v>4</v>
      </c>
      <c r="H172" t="s">
        <v>31</v>
      </c>
      <c r="I172" t="str">
        <f t="shared" si="2"/>
        <v>Female: Black or African American</v>
      </c>
      <c r="J172">
        <v>4.5999999999999996</v>
      </c>
      <c r="K172">
        <v>2008</v>
      </c>
      <c r="L172">
        <v>10</v>
      </c>
      <c r="M172" t="s">
        <v>20</v>
      </c>
      <c r="N172">
        <v>1.1000000000000001</v>
      </c>
      <c r="O172">
        <v>5.4</v>
      </c>
    </row>
    <row r="173" spans="1:15" hidden="1" x14ac:dyDescent="0.5">
      <c r="A173" t="s">
        <v>15</v>
      </c>
      <c r="B173" t="s">
        <v>16</v>
      </c>
      <c r="C173">
        <v>0</v>
      </c>
      <c r="D173" t="s">
        <v>17</v>
      </c>
      <c r="E173">
        <v>1</v>
      </c>
      <c r="F173" t="s">
        <v>25</v>
      </c>
      <c r="G173">
        <v>4</v>
      </c>
      <c r="H173" t="s">
        <v>31</v>
      </c>
      <c r="I173" t="str">
        <f t="shared" si="2"/>
        <v>Female: Black or African American</v>
      </c>
      <c r="J173">
        <v>4.5999999999999996</v>
      </c>
      <c r="K173">
        <v>2009</v>
      </c>
      <c r="L173">
        <v>11</v>
      </c>
      <c r="M173" t="s">
        <v>20</v>
      </c>
      <c r="N173">
        <v>1.1000000000000001</v>
      </c>
      <c r="O173">
        <v>5.6</v>
      </c>
    </row>
    <row r="174" spans="1:15" hidden="1" x14ac:dyDescent="0.5">
      <c r="A174" t="s">
        <v>15</v>
      </c>
      <c r="B174" t="s">
        <v>16</v>
      </c>
      <c r="C174">
        <v>0</v>
      </c>
      <c r="D174" t="s">
        <v>17</v>
      </c>
      <c r="E174">
        <v>1</v>
      </c>
      <c r="F174" t="s">
        <v>25</v>
      </c>
      <c r="G174">
        <v>4</v>
      </c>
      <c r="H174" t="s">
        <v>31</v>
      </c>
      <c r="I174" t="str">
        <f t="shared" si="2"/>
        <v>Female: Black or African American</v>
      </c>
      <c r="J174">
        <v>4.5999999999999996</v>
      </c>
      <c r="K174">
        <v>2010</v>
      </c>
      <c r="L174">
        <v>12</v>
      </c>
      <c r="M174" t="s">
        <v>20</v>
      </c>
      <c r="N174">
        <v>1.1000000000000001</v>
      </c>
      <c r="O174">
        <v>5.7</v>
      </c>
    </row>
    <row r="175" spans="1:15" hidden="1" x14ac:dyDescent="0.5">
      <c r="A175" t="s">
        <v>15</v>
      </c>
      <c r="B175" t="s">
        <v>16</v>
      </c>
      <c r="C175">
        <v>0</v>
      </c>
      <c r="D175" t="s">
        <v>17</v>
      </c>
      <c r="E175">
        <v>1</v>
      </c>
      <c r="F175" t="s">
        <v>25</v>
      </c>
      <c r="G175">
        <v>4</v>
      </c>
      <c r="H175" t="s">
        <v>31</v>
      </c>
      <c r="I175" t="str">
        <f t="shared" si="2"/>
        <v>Female: Black or African American</v>
      </c>
      <c r="J175">
        <v>4.5999999999999996</v>
      </c>
      <c r="K175">
        <v>2011</v>
      </c>
      <c r="L175">
        <v>13</v>
      </c>
      <c r="M175" t="s">
        <v>20</v>
      </c>
      <c r="N175">
        <v>1.1000000000000001</v>
      </c>
      <c r="O175">
        <v>5.9</v>
      </c>
    </row>
    <row r="176" spans="1:15" hidden="1" x14ac:dyDescent="0.5">
      <c r="A176" t="s">
        <v>15</v>
      </c>
      <c r="B176" t="s">
        <v>16</v>
      </c>
      <c r="C176">
        <v>0</v>
      </c>
      <c r="D176" t="s">
        <v>17</v>
      </c>
      <c r="E176">
        <v>1</v>
      </c>
      <c r="F176" t="s">
        <v>25</v>
      </c>
      <c r="G176">
        <v>4</v>
      </c>
      <c r="H176" t="s">
        <v>31</v>
      </c>
      <c r="I176" t="str">
        <f t="shared" si="2"/>
        <v>Female: Black or African American</v>
      </c>
      <c r="J176">
        <v>4.5999999999999996</v>
      </c>
      <c r="K176">
        <v>2012</v>
      </c>
      <c r="L176">
        <v>14</v>
      </c>
      <c r="M176" t="s">
        <v>20</v>
      </c>
      <c r="N176">
        <v>1.1000000000000001</v>
      </c>
      <c r="O176">
        <v>6</v>
      </c>
    </row>
    <row r="177" spans="1:15" hidden="1" x14ac:dyDescent="0.5">
      <c r="A177" t="s">
        <v>15</v>
      </c>
      <c r="B177" t="s">
        <v>16</v>
      </c>
      <c r="C177">
        <v>0</v>
      </c>
      <c r="D177" t="s">
        <v>17</v>
      </c>
      <c r="E177">
        <v>1</v>
      </c>
      <c r="F177" t="s">
        <v>25</v>
      </c>
      <c r="G177">
        <v>4</v>
      </c>
      <c r="H177" t="s">
        <v>31</v>
      </c>
      <c r="I177" t="str">
        <f t="shared" si="2"/>
        <v>Female: Black or African American</v>
      </c>
      <c r="J177">
        <v>4.5999999999999996</v>
      </c>
      <c r="K177">
        <v>2013</v>
      </c>
      <c r="L177">
        <v>15</v>
      </c>
      <c r="M177" t="s">
        <v>20</v>
      </c>
      <c r="N177">
        <v>1.1000000000000001</v>
      </c>
      <c r="O177">
        <v>6.3</v>
      </c>
    </row>
    <row r="178" spans="1:15" hidden="1" x14ac:dyDescent="0.5">
      <c r="A178" t="s">
        <v>15</v>
      </c>
      <c r="B178" t="s">
        <v>16</v>
      </c>
      <c r="C178">
        <v>0</v>
      </c>
      <c r="D178" t="s">
        <v>17</v>
      </c>
      <c r="E178">
        <v>1</v>
      </c>
      <c r="F178" t="s">
        <v>25</v>
      </c>
      <c r="G178">
        <v>4</v>
      </c>
      <c r="H178" t="s">
        <v>31</v>
      </c>
      <c r="I178" t="str">
        <f t="shared" si="2"/>
        <v>Female: Black or African American</v>
      </c>
      <c r="J178">
        <v>4.5999999999999996</v>
      </c>
      <c r="K178">
        <v>2014</v>
      </c>
      <c r="L178">
        <v>16</v>
      </c>
      <c r="M178" t="s">
        <v>20</v>
      </c>
      <c r="N178">
        <v>1.1000000000000001</v>
      </c>
      <c r="O178">
        <v>7</v>
      </c>
    </row>
    <row r="179" spans="1:15" hidden="1" x14ac:dyDescent="0.5">
      <c r="A179" t="s">
        <v>15</v>
      </c>
      <c r="B179" t="s">
        <v>16</v>
      </c>
      <c r="C179">
        <v>0</v>
      </c>
      <c r="D179" t="s">
        <v>17</v>
      </c>
      <c r="E179">
        <v>1</v>
      </c>
      <c r="F179" t="s">
        <v>25</v>
      </c>
      <c r="G179">
        <v>4</v>
      </c>
      <c r="H179" t="s">
        <v>31</v>
      </c>
      <c r="I179" t="str">
        <f t="shared" si="2"/>
        <v>Female: Black or African American</v>
      </c>
      <c r="J179">
        <v>4.5999999999999996</v>
      </c>
      <c r="K179">
        <v>2015</v>
      </c>
      <c r="L179">
        <v>17</v>
      </c>
      <c r="M179" t="s">
        <v>20</v>
      </c>
      <c r="N179">
        <v>1.1000000000000001</v>
      </c>
      <c r="O179">
        <v>7.5</v>
      </c>
    </row>
    <row r="180" spans="1:15" hidden="1" x14ac:dyDescent="0.5">
      <c r="A180" t="s">
        <v>15</v>
      </c>
      <c r="B180" t="s">
        <v>16</v>
      </c>
      <c r="C180">
        <v>0</v>
      </c>
      <c r="D180" t="s">
        <v>17</v>
      </c>
      <c r="E180">
        <v>1</v>
      </c>
      <c r="F180" t="s">
        <v>25</v>
      </c>
      <c r="G180">
        <v>4</v>
      </c>
      <c r="H180" t="s">
        <v>31</v>
      </c>
      <c r="I180" t="str">
        <f t="shared" si="2"/>
        <v>Female: Black or African American</v>
      </c>
      <c r="J180">
        <v>4.5999999999999996</v>
      </c>
      <c r="K180">
        <v>2016</v>
      </c>
      <c r="L180">
        <v>18</v>
      </c>
      <c r="M180" t="s">
        <v>20</v>
      </c>
      <c r="N180">
        <v>1.1000000000000001</v>
      </c>
      <c r="O180">
        <v>10</v>
      </c>
    </row>
    <row r="181" spans="1:15" hidden="1" x14ac:dyDescent="0.5">
      <c r="A181" t="s">
        <v>15</v>
      </c>
      <c r="B181" t="s">
        <v>16</v>
      </c>
      <c r="C181">
        <v>0</v>
      </c>
      <c r="D181" t="s">
        <v>17</v>
      </c>
      <c r="E181">
        <v>1</v>
      </c>
      <c r="F181" t="s">
        <v>25</v>
      </c>
      <c r="G181">
        <v>4</v>
      </c>
      <c r="H181" t="s">
        <v>31</v>
      </c>
      <c r="I181" t="str">
        <f t="shared" si="2"/>
        <v>Female: Black or African American</v>
      </c>
      <c r="J181">
        <v>4.5999999999999996</v>
      </c>
      <c r="K181">
        <v>2017</v>
      </c>
      <c r="L181">
        <v>19</v>
      </c>
      <c r="M181" t="s">
        <v>20</v>
      </c>
      <c r="N181">
        <v>1.1000000000000001</v>
      </c>
      <c r="O181">
        <v>11.2</v>
      </c>
    </row>
    <row r="182" spans="1:15" hidden="1" x14ac:dyDescent="0.5">
      <c r="A182" t="s">
        <v>15</v>
      </c>
      <c r="B182" t="s">
        <v>16</v>
      </c>
      <c r="C182">
        <v>0</v>
      </c>
      <c r="D182" t="s">
        <v>17</v>
      </c>
      <c r="E182">
        <v>1</v>
      </c>
      <c r="F182" t="s">
        <v>25</v>
      </c>
      <c r="G182">
        <v>4</v>
      </c>
      <c r="H182" t="s">
        <v>31</v>
      </c>
      <c r="I182" t="str">
        <f t="shared" si="2"/>
        <v>Female: Black or African American</v>
      </c>
      <c r="J182">
        <v>4.5999999999999996</v>
      </c>
      <c r="K182">
        <v>2018</v>
      </c>
      <c r="L182">
        <v>20</v>
      </c>
      <c r="M182" t="s">
        <v>20</v>
      </c>
      <c r="N182">
        <v>1.1000000000000001</v>
      </c>
      <c r="O182">
        <v>11.1</v>
      </c>
    </row>
    <row r="183" spans="1:15" hidden="1" x14ac:dyDescent="0.5">
      <c r="A183" t="s">
        <v>15</v>
      </c>
      <c r="B183" t="s">
        <v>16</v>
      </c>
      <c r="C183">
        <v>0</v>
      </c>
      <c r="D183" t="s">
        <v>17</v>
      </c>
      <c r="E183">
        <v>1</v>
      </c>
      <c r="F183" t="s">
        <v>25</v>
      </c>
      <c r="G183">
        <v>4</v>
      </c>
      <c r="H183" t="s">
        <v>32</v>
      </c>
      <c r="I183" t="str">
        <f t="shared" si="2"/>
        <v>Female: American Indian or Alaska Native</v>
      </c>
      <c r="J183">
        <v>4.7</v>
      </c>
      <c r="K183">
        <v>1999</v>
      </c>
      <c r="L183">
        <v>1</v>
      </c>
      <c r="M183" t="s">
        <v>20</v>
      </c>
      <c r="N183">
        <v>1.1000000000000001</v>
      </c>
      <c r="O183">
        <v>4.5999999999999996</v>
      </c>
    </row>
    <row r="184" spans="1:15" hidden="1" x14ac:dyDescent="0.5">
      <c r="A184" t="s">
        <v>15</v>
      </c>
      <c r="B184" t="s">
        <v>16</v>
      </c>
      <c r="C184">
        <v>0</v>
      </c>
      <c r="D184" t="s">
        <v>17</v>
      </c>
      <c r="E184">
        <v>1</v>
      </c>
      <c r="F184" t="s">
        <v>25</v>
      </c>
      <c r="G184">
        <v>4</v>
      </c>
      <c r="H184" t="s">
        <v>32</v>
      </c>
      <c r="I184" t="str">
        <f t="shared" si="2"/>
        <v>Female: American Indian or Alaska Native</v>
      </c>
      <c r="J184">
        <v>4.7</v>
      </c>
      <c r="K184">
        <v>2000</v>
      </c>
      <c r="L184">
        <v>2</v>
      </c>
      <c r="M184" t="s">
        <v>20</v>
      </c>
      <c r="N184">
        <v>1.1000000000000001</v>
      </c>
      <c r="O184">
        <v>3.7</v>
      </c>
    </row>
    <row r="185" spans="1:15" hidden="1" x14ac:dyDescent="0.5">
      <c r="A185" t="s">
        <v>15</v>
      </c>
      <c r="B185" t="s">
        <v>16</v>
      </c>
      <c r="C185">
        <v>0</v>
      </c>
      <c r="D185" t="s">
        <v>17</v>
      </c>
      <c r="E185">
        <v>1</v>
      </c>
      <c r="F185" t="s">
        <v>25</v>
      </c>
      <c r="G185">
        <v>4</v>
      </c>
      <c r="H185" t="s">
        <v>32</v>
      </c>
      <c r="I185" t="str">
        <f t="shared" si="2"/>
        <v>Female: American Indian or Alaska Native</v>
      </c>
      <c r="J185">
        <v>4.7</v>
      </c>
      <c r="K185">
        <v>2001</v>
      </c>
      <c r="L185">
        <v>3</v>
      </c>
      <c r="M185" t="s">
        <v>20</v>
      </c>
      <c r="N185">
        <v>1.1000000000000001</v>
      </c>
      <c r="O185">
        <v>5.2</v>
      </c>
    </row>
    <row r="186" spans="1:15" hidden="1" x14ac:dyDescent="0.5">
      <c r="A186" t="s">
        <v>15</v>
      </c>
      <c r="B186" t="s">
        <v>16</v>
      </c>
      <c r="C186">
        <v>0</v>
      </c>
      <c r="D186" t="s">
        <v>17</v>
      </c>
      <c r="E186">
        <v>1</v>
      </c>
      <c r="F186" t="s">
        <v>25</v>
      </c>
      <c r="G186">
        <v>4</v>
      </c>
      <c r="H186" t="s">
        <v>32</v>
      </c>
      <c r="I186" t="str">
        <f t="shared" si="2"/>
        <v>Female: American Indian or Alaska Native</v>
      </c>
      <c r="J186">
        <v>4.7</v>
      </c>
      <c r="K186">
        <v>2002</v>
      </c>
      <c r="L186">
        <v>4</v>
      </c>
      <c r="M186" t="s">
        <v>20</v>
      </c>
      <c r="N186">
        <v>1.1000000000000001</v>
      </c>
      <c r="O186">
        <v>5.6</v>
      </c>
    </row>
    <row r="187" spans="1:15" hidden="1" x14ac:dyDescent="0.5">
      <c r="A187" t="s">
        <v>15</v>
      </c>
      <c r="B187" t="s">
        <v>16</v>
      </c>
      <c r="C187">
        <v>0</v>
      </c>
      <c r="D187" t="s">
        <v>17</v>
      </c>
      <c r="E187">
        <v>1</v>
      </c>
      <c r="F187" t="s">
        <v>25</v>
      </c>
      <c r="G187">
        <v>4</v>
      </c>
      <c r="H187" t="s">
        <v>32</v>
      </c>
      <c r="I187" t="str">
        <f t="shared" si="2"/>
        <v>Female: American Indian or Alaska Native</v>
      </c>
      <c r="J187">
        <v>4.7</v>
      </c>
      <c r="K187">
        <v>2003</v>
      </c>
      <c r="L187">
        <v>5</v>
      </c>
      <c r="M187" t="s">
        <v>20</v>
      </c>
      <c r="N187">
        <v>1.1000000000000001</v>
      </c>
      <c r="O187">
        <v>7.3</v>
      </c>
    </row>
    <row r="188" spans="1:15" hidden="1" x14ac:dyDescent="0.5">
      <c r="A188" t="s">
        <v>15</v>
      </c>
      <c r="B188" t="s">
        <v>16</v>
      </c>
      <c r="C188">
        <v>0</v>
      </c>
      <c r="D188" t="s">
        <v>17</v>
      </c>
      <c r="E188">
        <v>1</v>
      </c>
      <c r="F188" t="s">
        <v>25</v>
      </c>
      <c r="G188">
        <v>4</v>
      </c>
      <c r="H188" t="s">
        <v>32</v>
      </c>
      <c r="I188" t="str">
        <f t="shared" si="2"/>
        <v>Female: American Indian or Alaska Native</v>
      </c>
      <c r="J188">
        <v>4.7</v>
      </c>
      <c r="K188">
        <v>2004</v>
      </c>
      <c r="L188">
        <v>6</v>
      </c>
      <c r="M188" t="s">
        <v>20</v>
      </c>
      <c r="N188">
        <v>1.1000000000000001</v>
      </c>
      <c r="O188">
        <v>7.9</v>
      </c>
    </row>
    <row r="189" spans="1:15" hidden="1" x14ac:dyDescent="0.5">
      <c r="A189" t="s">
        <v>15</v>
      </c>
      <c r="B189" t="s">
        <v>16</v>
      </c>
      <c r="C189">
        <v>0</v>
      </c>
      <c r="D189" t="s">
        <v>17</v>
      </c>
      <c r="E189">
        <v>1</v>
      </c>
      <c r="F189" t="s">
        <v>25</v>
      </c>
      <c r="G189">
        <v>4</v>
      </c>
      <c r="H189" t="s">
        <v>32</v>
      </c>
      <c r="I189" t="str">
        <f t="shared" si="2"/>
        <v>Female: American Indian or Alaska Native</v>
      </c>
      <c r="J189">
        <v>4.7</v>
      </c>
      <c r="K189">
        <v>2005</v>
      </c>
      <c r="L189">
        <v>7</v>
      </c>
      <c r="M189" t="s">
        <v>20</v>
      </c>
      <c r="N189">
        <v>1.1000000000000001</v>
      </c>
      <c r="O189">
        <v>8.6</v>
      </c>
    </row>
    <row r="190" spans="1:15" hidden="1" x14ac:dyDescent="0.5">
      <c r="A190" t="s">
        <v>15</v>
      </c>
      <c r="B190" t="s">
        <v>16</v>
      </c>
      <c r="C190">
        <v>0</v>
      </c>
      <c r="D190" t="s">
        <v>17</v>
      </c>
      <c r="E190">
        <v>1</v>
      </c>
      <c r="F190" t="s">
        <v>25</v>
      </c>
      <c r="G190">
        <v>4</v>
      </c>
      <c r="H190" t="s">
        <v>32</v>
      </c>
      <c r="I190" t="str">
        <f t="shared" si="2"/>
        <v>Female: American Indian or Alaska Native</v>
      </c>
      <c r="J190">
        <v>4.7</v>
      </c>
      <c r="K190">
        <v>2006</v>
      </c>
      <c r="L190">
        <v>8</v>
      </c>
      <c r="M190" t="s">
        <v>20</v>
      </c>
      <c r="N190">
        <v>1.1000000000000001</v>
      </c>
      <c r="O190">
        <v>7.9</v>
      </c>
    </row>
    <row r="191" spans="1:15" hidden="1" x14ac:dyDescent="0.5">
      <c r="A191" t="s">
        <v>15</v>
      </c>
      <c r="B191" t="s">
        <v>16</v>
      </c>
      <c r="C191">
        <v>0</v>
      </c>
      <c r="D191" t="s">
        <v>17</v>
      </c>
      <c r="E191">
        <v>1</v>
      </c>
      <c r="F191" t="s">
        <v>25</v>
      </c>
      <c r="G191">
        <v>4</v>
      </c>
      <c r="H191" t="s">
        <v>32</v>
      </c>
      <c r="I191" t="str">
        <f t="shared" si="2"/>
        <v>Female: American Indian or Alaska Native</v>
      </c>
      <c r="J191">
        <v>4.7</v>
      </c>
      <c r="K191">
        <v>2007</v>
      </c>
      <c r="L191">
        <v>9</v>
      </c>
      <c r="M191" t="s">
        <v>20</v>
      </c>
      <c r="N191">
        <v>1.1000000000000001</v>
      </c>
      <c r="O191">
        <v>9.9</v>
      </c>
    </row>
    <row r="192" spans="1:15" hidden="1" x14ac:dyDescent="0.5">
      <c r="A192" t="s">
        <v>15</v>
      </c>
      <c r="B192" t="s">
        <v>16</v>
      </c>
      <c r="C192">
        <v>0</v>
      </c>
      <c r="D192" t="s">
        <v>17</v>
      </c>
      <c r="E192">
        <v>1</v>
      </c>
      <c r="F192" t="s">
        <v>25</v>
      </c>
      <c r="G192">
        <v>4</v>
      </c>
      <c r="H192" t="s">
        <v>32</v>
      </c>
      <c r="I192" t="str">
        <f t="shared" si="2"/>
        <v>Female: American Indian or Alaska Native</v>
      </c>
      <c r="J192">
        <v>4.7</v>
      </c>
      <c r="K192">
        <v>2008</v>
      </c>
      <c r="L192">
        <v>10</v>
      </c>
      <c r="M192" t="s">
        <v>20</v>
      </c>
      <c r="N192">
        <v>1.1000000000000001</v>
      </c>
      <c r="O192">
        <v>8.8000000000000007</v>
      </c>
    </row>
    <row r="193" spans="1:15" hidden="1" x14ac:dyDescent="0.5">
      <c r="A193" t="s">
        <v>15</v>
      </c>
      <c r="B193" t="s">
        <v>16</v>
      </c>
      <c r="C193">
        <v>0</v>
      </c>
      <c r="D193" t="s">
        <v>17</v>
      </c>
      <c r="E193">
        <v>1</v>
      </c>
      <c r="F193" t="s">
        <v>25</v>
      </c>
      <c r="G193">
        <v>4</v>
      </c>
      <c r="H193" t="s">
        <v>32</v>
      </c>
      <c r="I193" t="str">
        <f t="shared" si="2"/>
        <v>Female: American Indian or Alaska Native</v>
      </c>
      <c r="J193">
        <v>4.7</v>
      </c>
      <c r="K193">
        <v>2009</v>
      </c>
      <c r="L193">
        <v>11</v>
      </c>
      <c r="M193" t="s">
        <v>20</v>
      </c>
      <c r="N193">
        <v>1.1000000000000001</v>
      </c>
      <c r="O193">
        <v>9.6</v>
      </c>
    </row>
    <row r="194" spans="1:15" hidden="1" x14ac:dyDescent="0.5">
      <c r="A194" t="s">
        <v>15</v>
      </c>
      <c r="B194" t="s">
        <v>16</v>
      </c>
      <c r="C194">
        <v>0</v>
      </c>
      <c r="D194" t="s">
        <v>17</v>
      </c>
      <c r="E194">
        <v>1</v>
      </c>
      <c r="F194" t="s">
        <v>25</v>
      </c>
      <c r="G194">
        <v>4</v>
      </c>
      <c r="H194" t="s">
        <v>32</v>
      </c>
      <c r="I194" t="str">
        <f t="shared" si="2"/>
        <v>Female: American Indian or Alaska Native</v>
      </c>
      <c r="J194">
        <v>4.7</v>
      </c>
      <c r="K194">
        <v>2010</v>
      </c>
      <c r="L194">
        <v>12</v>
      </c>
      <c r="M194" t="s">
        <v>20</v>
      </c>
      <c r="N194">
        <v>1.1000000000000001</v>
      </c>
      <c r="O194">
        <v>9.6999999999999993</v>
      </c>
    </row>
    <row r="195" spans="1:15" hidden="1" x14ac:dyDescent="0.5">
      <c r="A195" t="s">
        <v>15</v>
      </c>
      <c r="B195" t="s">
        <v>16</v>
      </c>
      <c r="C195">
        <v>0</v>
      </c>
      <c r="D195" t="s">
        <v>17</v>
      </c>
      <c r="E195">
        <v>1</v>
      </c>
      <c r="F195" t="s">
        <v>25</v>
      </c>
      <c r="G195">
        <v>4</v>
      </c>
      <c r="H195" t="s">
        <v>32</v>
      </c>
      <c r="I195" t="str">
        <f t="shared" si="2"/>
        <v>Female: American Indian or Alaska Native</v>
      </c>
      <c r="J195">
        <v>4.7</v>
      </c>
      <c r="K195">
        <v>2011</v>
      </c>
      <c r="L195">
        <v>13</v>
      </c>
      <c r="M195" t="s">
        <v>20</v>
      </c>
      <c r="N195">
        <v>1.1000000000000001</v>
      </c>
      <c r="O195">
        <v>10.7</v>
      </c>
    </row>
    <row r="196" spans="1:15" hidden="1" x14ac:dyDescent="0.5">
      <c r="A196" t="s">
        <v>15</v>
      </c>
      <c r="B196" t="s">
        <v>16</v>
      </c>
      <c r="C196">
        <v>0</v>
      </c>
      <c r="D196" t="s">
        <v>17</v>
      </c>
      <c r="E196">
        <v>1</v>
      </c>
      <c r="F196" t="s">
        <v>25</v>
      </c>
      <c r="G196">
        <v>4</v>
      </c>
      <c r="H196" t="s">
        <v>32</v>
      </c>
      <c r="I196" t="str">
        <f t="shared" si="2"/>
        <v>Female: American Indian or Alaska Native</v>
      </c>
      <c r="J196">
        <v>4.7</v>
      </c>
      <c r="K196">
        <v>2012</v>
      </c>
      <c r="L196">
        <v>14</v>
      </c>
      <c r="M196" t="s">
        <v>20</v>
      </c>
      <c r="N196">
        <v>1.1000000000000001</v>
      </c>
      <c r="O196">
        <v>12.2</v>
      </c>
    </row>
    <row r="197" spans="1:15" hidden="1" x14ac:dyDescent="0.5">
      <c r="A197" t="s">
        <v>15</v>
      </c>
      <c r="B197" t="s">
        <v>16</v>
      </c>
      <c r="C197">
        <v>0</v>
      </c>
      <c r="D197" t="s">
        <v>17</v>
      </c>
      <c r="E197">
        <v>1</v>
      </c>
      <c r="F197" t="s">
        <v>25</v>
      </c>
      <c r="G197">
        <v>4</v>
      </c>
      <c r="H197" t="s">
        <v>32</v>
      </c>
      <c r="I197" t="str">
        <f t="shared" ref="I197:I260" si="3">H197</f>
        <v>Female: American Indian or Alaska Native</v>
      </c>
      <c r="J197">
        <v>4.7</v>
      </c>
      <c r="K197">
        <v>2013</v>
      </c>
      <c r="L197">
        <v>15</v>
      </c>
      <c r="M197" t="s">
        <v>20</v>
      </c>
      <c r="N197">
        <v>1.1000000000000001</v>
      </c>
      <c r="O197">
        <v>11.6</v>
      </c>
    </row>
    <row r="198" spans="1:15" hidden="1" x14ac:dyDescent="0.5">
      <c r="A198" t="s">
        <v>15</v>
      </c>
      <c r="B198" t="s">
        <v>16</v>
      </c>
      <c r="C198">
        <v>0</v>
      </c>
      <c r="D198" t="s">
        <v>17</v>
      </c>
      <c r="E198">
        <v>1</v>
      </c>
      <c r="F198" t="s">
        <v>25</v>
      </c>
      <c r="G198">
        <v>4</v>
      </c>
      <c r="H198" t="s">
        <v>32</v>
      </c>
      <c r="I198" t="str">
        <f t="shared" si="3"/>
        <v>Female: American Indian or Alaska Native</v>
      </c>
      <c r="J198">
        <v>4.7</v>
      </c>
      <c r="K198">
        <v>2014</v>
      </c>
      <c r="L198">
        <v>16</v>
      </c>
      <c r="M198" t="s">
        <v>20</v>
      </c>
      <c r="N198">
        <v>1.1000000000000001</v>
      </c>
      <c r="O198">
        <v>11.2</v>
      </c>
    </row>
    <row r="199" spans="1:15" hidden="1" x14ac:dyDescent="0.5">
      <c r="A199" t="s">
        <v>15</v>
      </c>
      <c r="B199" t="s">
        <v>16</v>
      </c>
      <c r="C199">
        <v>0</v>
      </c>
      <c r="D199" t="s">
        <v>17</v>
      </c>
      <c r="E199">
        <v>1</v>
      </c>
      <c r="F199" t="s">
        <v>25</v>
      </c>
      <c r="G199">
        <v>4</v>
      </c>
      <c r="H199" t="s">
        <v>32</v>
      </c>
      <c r="I199" t="str">
        <f t="shared" si="3"/>
        <v>Female: American Indian or Alaska Native</v>
      </c>
      <c r="J199">
        <v>4.7</v>
      </c>
      <c r="K199">
        <v>2015</v>
      </c>
      <c r="L199">
        <v>17</v>
      </c>
      <c r="M199" t="s">
        <v>20</v>
      </c>
      <c r="N199">
        <v>1.1000000000000001</v>
      </c>
      <c r="O199">
        <v>11.3</v>
      </c>
    </row>
    <row r="200" spans="1:15" hidden="1" x14ac:dyDescent="0.5">
      <c r="A200" t="s">
        <v>15</v>
      </c>
      <c r="B200" t="s">
        <v>16</v>
      </c>
      <c r="C200">
        <v>0</v>
      </c>
      <c r="D200" t="s">
        <v>17</v>
      </c>
      <c r="E200">
        <v>1</v>
      </c>
      <c r="F200" t="s">
        <v>25</v>
      </c>
      <c r="G200">
        <v>4</v>
      </c>
      <c r="H200" t="s">
        <v>32</v>
      </c>
      <c r="I200" t="str">
        <f t="shared" si="3"/>
        <v>Female: American Indian or Alaska Native</v>
      </c>
      <c r="J200">
        <v>4.7</v>
      </c>
      <c r="K200">
        <v>2016</v>
      </c>
      <c r="L200">
        <v>18</v>
      </c>
      <c r="M200" t="s">
        <v>20</v>
      </c>
      <c r="N200">
        <v>1.1000000000000001</v>
      </c>
      <c r="O200">
        <v>13.1</v>
      </c>
    </row>
    <row r="201" spans="1:15" hidden="1" x14ac:dyDescent="0.5">
      <c r="A201" t="s">
        <v>15</v>
      </c>
      <c r="B201" t="s">
        <v>16</v>
      </c>
      <c r="C201">
        <v>0</v>
      </c>
      <c r="D201" t="s">
        <v>17</v>
      </c>
      <c r="E201">
        <v>1</v>
      </c>
      <c r="F201" t="s">
        <v>25</v>
      </c>
      <c r="G201">
        <v>4</v>
      </c>
      <c r="H201" t="s">
        <v>32</v>
      </c>
      <c r="I201" t="str">
        <f t="shared" si="3"/>
        <v>Female: American Indian or Alaska Native</v>
      </c>
      <c r="J201">
        <v>4.7</v>
      </c>
      <c r="K201">
        <v>2017</v>
      </c>
      <c r="L201">
        <v>19</v>
      </c>
      <c r="M201" t="s">
        <v>20</v>
      </c>
      <c r="N201">
        <v>1.1000000000000001</v>
      </c>
      <c r="O201">
        <v>12.7</v>
      </c>
    </row>
    <row r="202" spans="1:15" hidden="1" x14ac:dyDescent="0.5">
      <c r="A202" t="s">
        <v>15</v>
      </c>
      <c r="B202" t="s">
        <v>16</v>
      </c>
      <c r="C202">
        <v>0</v>
      </c>
      <c r="D202" t="s">
        <v>17</v>
      </c>
      <c r="E202">
        <v>1</v>
      </c>
      <c r="F202" t="s">
        <v>25</v>
      </c>
      <c r="G202">
        <v>4</v>
      </c>
      <c r="H202" t="s">
        <v>32</v>
      </c>
      <c r="I202" t="str">
        <f t="shared" si="3"/>
        <v>Female: American Indian or Alaska Native</v>
      </c>
      <c r="J202">
        <v>4.7</v>
      </c>
      <c r="K202">
        <v>2018</v>
      </c>
      <c r="L202">
        <v>20</v>
      </c>
      <c r="M202" t="s">
        <v>20</v>
      </c>
      <c r="N202">
        <v>1.1000000000000001</v>
      </c>
      <c r="O202">
        <v>12.8</v>
      </c>
    </row>
    <row r="203" spans="1:15" hidden="1" x14ac:dyDescent="0.5">
      <c r="A203" t="s">
        <v>15</v>
      </c>
      <c r="B203" t="s">
        <v>16</v>
      </c>
      <c r="C203">
        <v>0</v>
      </c>
      <c r="D203" t="s">
        <v>17</v>
      </c>
      <c r="E203">
        <v>1</v>
      </c>
      <c r="F203" t="s">
        <v>25</v>
      </c>
      <c r="G203">
        <v>4</v>
      </c>
      <c r="H203" t="s">
        <v>33</v>
      </c>
      <c r="I203" t="str">
        <f t="shared" si="3"/>
        <v>Female: Asian or Pacific Islander</v>
      </c>
      <c r="J203">
        <v>4.8</v>
      </c>
      <c r="K203">
        <v>1999</v>
      </c>
      <c r="L203">
        <v>1</v>
      </c>
      <c r="M203" t="s">
        <v>20</v>
      </c>
      <c r="N203">
        <v>1.1000000000000001</v>
      </c>
      <c r="O203">
        <v>1</v>
      </c>
    </row>
    <row r="204" spans="1:15" hidden="1" x14ac:dyDescent="0.5">
      <c r="A204" t="s">
        <v>15</v>
      </c>
      <c r="B204" t="s">
        <v>16</v>
      </c>
      <c r="C204">
        <v>0</v>
      </c>
      <c r="D204" t="s">
        <v>17</v>
      </c>
      <c r="E204">
        <v>1</v>
      </c>
      <c r="F204" t="s">
        <v>25</v>
      </c>
      <c r="G204">
        <v>4</v>
      </c>
      <c r="H204" t="s">
        <v>33</v>
      </c>
      <c r="I204" t="str">
        <f t="shared" si="3"/>
        <v>Female: Asian or Pacific Islander</v>
      </c>
      <c r="J204">
        <v>4.8</v>
      </c>
      <c r="K204">
        <v>2000</v>
      </c>
      <c r="L204">
        <v>2</v>
      </c>
      <c r="M204" t="s">
        <v>20</v>
      </c>
      <c r="N204">
        <v>1.1000000000000001</v>
      </c>
      <c r="O204">
        <v>0.8</v>
      </c>
    </row>
    <row r="205" spans="1:15" hidden="1" x14ac:dyDescent="0.5">
      <c r="A205" t="s">
        <v>15</v>
      </c>
      <c r="B205" t="s">
        <v>16</v>
      </c>
      <c r="C205">
        <v>0</v>
      </c>
      <c r="D205" t="s">
        <v>17</v>
      </c>
      <c r="E205">
        <v>1</v>
      </c>
      <c r="F205" t="s">
        <v>25</v>
      </c>
      <c r="G205">
        <v>4</v>
      </c>
      <c r="H205" t="s">
        <v>33</v>
      </c>
      <c r="I205" t="str">
        <f t="shared" si="3"/>
        <v>Female: Asian or Pacific Islander</v>
      </c>
      <c r="J205">
        <v>4.8</v>
      </c>
      <c r="K205">
        <v>2001</v>
      </c>
      <c r="L205">
        <v>3</v>
      </c>
      <c r="M205" t="s">
        <v>20</v>
      </c>
      <c r="N205">
        <v>1.1000000000000001</v>
      </c>
      <c r="O205">
        <v>0.8</v>
      </c>
    </row>
    <row r="206" spans="1:15" hidden="1" x14ac:dyDescent="0.5">
      <c r="A206" t="s">
        <v>15</v>
      </c>
      <c r="B206" t="s">
        <v>16</v>
      </c>
      <c r="C206">
        <v>0</v>
      </c>
      <c r="D206" t="s">
        <v>17</v>
      </c>
      <c r="E206">
        <v>1</v>
      </c>
      <c r="F206" t="s">
        <v>25</v>
      </c>
      <c r="G206">
        <v>4</v>
      </c>
      <c r="H206" t="s">
        <v>33</v>
      </c>
      <c r="I206" t="str">
        <f t="shared" si="3"/>
        <v>Female: Asian or Pacific Islander</v>
      </c>
      <c r="J206">
        <v>4.8</v>
      </c>
      <c r="K206">
        <v>2002</v>
      </c>
      <c r="L206">
        <v>4</v>
      </c>
      <c r="M206" t="s">
        <v>20</v>
      </c>
      <c r="N206">
        <v>1.1000000000000001</v>
      </c>
      <c r="O206">
        <v>1.1000000000000001</v>
      </c>
    </row>
    <row r="207" spans="1:15" hidden="1" x14ac:dyDescent="0.5">
      <c r="A207" t="s">
        <v>15</v>
      </c>
      <c r="B207" t="s">
        <v>16</v>
      </c>
      <c r="C207">
        <v>0</v>
      </c>
      <c r="D207" t="s">
        <v>17</v>
      </c>
      <c r="E207">
        <v>1</v>
      </c>
      <c r="F207" t="s">
        <v>25</v>
      </c>
      <c r="G207">
        <v>4</v>
      </c>
      <c r="H207" t="s">
        <v>33</v>
      </c>
      <c r="I207" t="str">
        <f t="shared" si="3"/>
        <v>Female: Asian or Pacific Islander</v>
      </c>
      <c r="J207">
        <v>4.8</v>
      </c>
      <c r="K207">
        <v>2003</v>
      </c>
      <c r="L207">
        <v>5</v>
      </c>
      <c r="M207" t="s">
        <v>20</v>
      </c>
      <c r="N207">
        <v>1.1000000000000001</v>
      </c>
      <c r="O207">
        <v>1.2</v>
      </c>
    </row>
    <row r="208" spans="1:15" hidden="1" x14ac:dyDescent="0.5">
      <c r="A208" t="s">
        <v>15</v>
      </c>
      <c r="B208" t="s">
        <v>16</v>
      </c>
      <c r="C208">
        <v>0</v>
      </c>
      <c r="D208" t="s">
        <v>17</v>
      </c>
      <c r="E208">
        <v>1</v>
      </c>
      <c r="F208" t="s">
        <v>25</v>
      </c>
      <c r="G208">
        <v>4</v>
      </c>
      <c r="H208" t="s">
        <v>33</v>
      </c>
      <c r="I208" t="str">
        <f t="shared" si="3"/>
        <v>Female: Asian or Pacific Islander</v>
      </c>
      <c r="J208">
        <v>4.8</v>
      </c>
      <c r="K208">
        <v>2004</v>
      </c>
      <c r="L208">
        <v>6</v>
      </c>
      <c r="M208" t="s">
        <v>20</v>
      </c>
      <c r="N208">
        <v>1.1000000000000001</v>
      </c>
      <c r="O208">
        <v>1.1000000000000001</v>
      </c>
    </row>
    <row r="209" spans="1:15" hidden="1" x14ac:dyDescent="0.5">
      <c r="A209" t="s">
        <v>15</v>
      </c>
      <c r="B209" t="s">
        <v>16</v>
      </c>
      <c r="C209">
        <v>0</v>
      </c>
      <c r="D209" t="s">
        <v>17</v>
      </c>
      <c r="E209">
        <v>1</v>
      </c>
      <c r="F209" t="s">
        <v>25</v>
      </c>
      <c r="G209">
        <v>4</v>
      </c>
      <c r="H209" t="s">
        <v>33</v>
      </c>
      <c r="I209" t="str">
        <f t="shared" si="3"/>
        <v>Female: Asian or Pacific Islander</v>
      </c>
      <c r="J209">
        <v>4.8</v>
      </c>
      <c r="K209">
        <v>2005</v>
      </c>
      <c r="L209">
        <v>7</v>
      </c>
      <c r="M209" t="s">
        <v>20</v>
      </c>
      <c r="N209">
        <v>1.1000000000000001</v>
      </c>
      <c r="O209">
        <v>1.3</v>
      </c>
    </row>
    <row r="210" spans="1:15" hidden="1" x14ac:dyDescent="0.5">
      <c r="A210" t="s">
        <v>15</v>
      </c>
      <c r="B210" t="s">
        <v>16</v>
      </c>
      <c r="C210">
        <v>0</v>
      </c>
      <c r="D210" t="s">
        <v>17</v>
      </c>
      <c r="E210">
        <v>1</v>
      </c>
      <c r="F210" t="s">
        <v>25</v>
      </c>
      <c r="G210">
        <v>4</v>
      </c>
      <c r="H210" t="s">
        <v>33</v>
      </c>
      <c r="I210" t="str">
        <f t="shared" si="3"/>
        <v>Female: Asian or Pacific Islander</v>
      </c>
      <c r="J210">
        <v>4.8</v>
      </c>
      <c r="K210">
        <v>2006</v>
      </c>
      <c r="L210">
        <v>8</v>
      </c>
      <c r="M210" t="s">
        <v>20</v>
      </c>
      <c r="N210">
        <v>1.1000000000000001</v>
      </c>
      <c r="O210">
        <v>1.4</v>
      </c>
    </row>
    <row r="211" spans="1:15" hidden="1" x14ac:dyDescent="0.5">
      <c r="A211" t="s">
        <v>15</v>
      </c>
      <c r="B211" t="s">
        <v>16</v>
      </c>
      <c r="C211">
        <v>0</v>
      </c>
      <c r="D211" t="s">
        <v>17</v>
      </c>
      <c r="E211">
        <v>1</v>
      </c>
      <c r="F211" t="s">
        <v>25</v>
      </c>
      <c r="G211">
        <v>4</v>
      </c>
      <c r="H211" t="s">
        <v>33</v>
      </c>
      <c r="I211" t="str">
        <f t="shared" si="3"/>
        <v>Female: Asian or Pacific Islander</v>
      </c>
      <c r="J211">
        <v>4.8</v>
      </c>
      <c r="K211">
        <v>2007</v>
      </c>
      <c r="L211">
        <v>9</v>
      </c>
      <c r="M211" t="s">
        <v>20</v>
      </c>
      <c r="N211">
        <v>1.1000000000000001</v>
      </c>
      <c r="O211">
        <v>1.6</v>
      </c>
    </row>
    <row r="212" spans="1:15" hidden="1" x14ac:dyDescent="0.5">
      <c r="A212" t="s">
        <v>15</v>
      </c>
      <c r="B212" t="s">
        <v>16</v>
      </c>
      <c r="C212">
        <v>0</v>
      </c>
      <c r="D212" t="s">
        <v>17</v>
      </c>
      <c r="E212">
        <v>1</v>
      </c>
      <c r="F212" t="s">
        <v>25</v>
      </c>
      <c r="G212">
        <v>4</v>
      </c>
      <c r="H212" t="s">
        <v>33</v>
      </c>
      <c r="I212" t="str">
        <f t="shared" si="3"/>
        <v>Female: Asian or Pacific Islander</v>
      </c>
      <c r="J212">
        <v>4.8</v>
      </c>
      <c r="K212">
        <v>2008</v>
      </c>
      <c r="L212">
        <v>10</v>
      </c>
      <c r="M212" t="s">
        <v>20</v>
      </c>
      <c r="N212">
        <v>1.1000000000000001</v>
      </c>
      <c r="O212">
        <v>1.3</v>
      </c>
    </row>
    <row r="213" spans="1:15" hidden="1" x14ac:dyDescent="0.5">
      <c r="A213" t="s">
        <v>15</v>
      </c>
      <c r="B213" t="s">
        <v>16</v>
      </c>
      <c r="C213">
        <v>0</v>
      </c>
      <c r="D213" t="s">
        <v>17</v>
      </c>
      <c r="E213">
        <v>1</v>
      </c>
      <c r="F213" t="s">
        <v>25</v>
      </c>
      <c r="G213">
        <v>4</v>
      </c>
      <c r="H213" t="s">
        <v>33</v>
      </c>
      <c r="I213" t="str">
        <f t="shared" si="3"/>
        <v>Female: Asian or Pacific Islander</v>
      </c>
      <c r="J213">
        <v>4.8</v>
      </c>
      <c r="K213">
        <v>2009</v>
      </c>
      <c r="L213">
        <v>11</v>
      </c>
      <c r="M213" t="s">
        <v>20</v>
      </c>
      <c r="N213">
        <v>1.1000000000000001</v>
      </c>
      <c r="O213">
        <v>1.3</v>
      </c>
    </row>
    <row r="214" spans="1:15" hidden="1" x14ac:dyDescent="0.5">
      <c r="A214" t="s">
        <v>15</v>
      </c>
      <c r="B214" t="s">
        <v>16</v>
      </c>
      <c r="C214">
        <v>0</v>
      </c>
      <c r="D214" t="s">
        <v>17</v>
      </c>
      <c r="E214">
        <v>1</v>
      </c>
      <c r="F214" t="s">
        <v>25</v>
      </c>
      <c r="G214">
        <v>4</v>
      </c>
      <c r="H214" t="s">
        <v>33</v>
      </c>
      <c r="I214" t="str">
        <f t="shared" si="3"/>
        <v>Female: Asian or Pacific Islander</v>
      </c>
      <c r="J214">
        <v>4.8</v>
      </c>
      <c r="K214">
        <v>2010</v>
      </c>
      <c r="L214">
        <v>12</v>
      </c>
      <c r="M214" t="s">
        <v>20</v>
      </c>
      <c r="N214">
        <v>1.1000000000000001</v>
      </c>
      <c r="O214">
        <v>1.5</v>
      </c>
    </row>
    <row r="215" spans="1:15" hidden="1" x14ac:dyDescent="0.5">
      <c r="A215" t="s">
        <v>15</v>
      </c>
      <c r="B215" t="s">
        <v>16</v>
      </c>
      <c r="C215">
        <v>0</v>
      </c>
      <c r="D215" t="s">
        <v>17</v>
      </c>
      <c r="E215">
        <v>1</v>
      </c>
      <c r="F215" t="s">
        <v>25</v>
      </c>
      <c r="G215">
        <v>4</v>
      </c>
      <c r="H215" t="s">
        <v>33</v>
      </c>
      <c r="I215" t="str">
        <f t="shared" si="3"/>
        <v>Female: Asian or Pacific Islander</v>
      </c>
      <c r="J215">
        <v>4.8</v>
      </c>
      <c r="K215">
        <v>2011</v>
      </c>
      <c r="L215">
        <v>13</v>
      </c>
      <c r="M215" t="s">
        <v>20</v>
      </c>
      <c r="N215">
        <v>1.1000000000000001</v>
      </c>
      <c r="O215">
        <v>1.6</v>
      </c>
    </row>
    <row r="216" spans="1:15" hidden="1" x14ac:dyDescent="0.5">
      <c r="A216" t="s">
        <v>15</v>
      </c>
      <c r="B216" t="s">
        <v>16</v>
      </c>
      <c r="C216">
        <v>0</v>
      </c>
      <c r="D216" t="s">
        <v>17</v>
      </c>
      <c r="E216">
        <v>1</v>
      </c>
      <c r="F216" t="s">
        <v>25</v>
      </c>
      <c r="G216">
        <v>4</v>
      </c>
      <c r="H216" t="s">
        <v>33</v>
      </c>
      <c r="I216" t="str">
        <f t="shared" si="3"/>
        <v>Female: Asian or Pacific Islander</v>
      </c>
      <c r="J216">
        <v>4.8</v>
      </c>
      <c r="K216">
        <v>2012</v>
      </c>
      <c r="L216">
        <v>14</v>
      </c>
      <c r="M216" t="s">
        <v>20</v>
      </c>
      <c r="N216">
        <v>1.1000000000000001</v>
      </c>
      <c r="O216">
        <v>1.4</v>
      </c>
    </row>
    <row r="217" spans="1:15" hidden="1" x14ac:dyDescent="0.5">
      <c r="A217" t="s">
        <v>15</v>
      </c>
      <c r="B217" t="s">
        <v>16</v>
      </c>
      <c r="C217">
        <v>0</v>
      </c>
      <c r="D217" t="s">
        <v>17</v>
      </c>
      <c r="E217">
        <v>1</v>
      </c>
      <c r="F217" t="s">
        <v>25</v>
      </c>
      <c r="G217">
        <v>4</v>
      </c>
      <c r="H217" t="s">
        <v>33</v>
      </c>
      <c r="I217" t="str">
        <f t="shared" si="3"/>
        <v>Female: Asian or Pacific Islander</v>
      </c>
      <c r="J217">
        <v>4.8</v>
      </c>
      <c r="K217">
        <v>2013</v>
      </c>
      <c r="L217">
        <v>15</v>
      </c>
      <c r="M217" t="s">
        <v>20</v>
      </c>
      <c r="N217">
        <v>1.1000000000000001</v>
      </c>
      <c r="O217">
        <v>1.5</v>
      </c>
    </row>
    <row r="218" spans="1:15" hidden="1" x14ac:dyDescent="0.5">
      <c r="A218" t="s">
        <v>15</v>
      </c>
      <c r="B218" t="s">
        <v>16</v>
      </c>
      <c r="C218">
        <v>0</v>
      </c>
      <c r="D218" t="s">
        <v>17</v>
      </c>
      <c r="E218">
        <v>1</v>
      </c>
      <c r="F218" t="s">
        <v>25</v>
      </c>
      <c r="G218">
        <v>4</v>
      </c>
      <c r="H218" t="s">
        <v>33</v>
      </c>
      <c r="I218" t="str">
        <f t="shared" si="3"/>
        <v>Female: Asian or Pacific Islander</v>
      </c>
      <c r="J218">
        <v>4.8</v>
      </c>
      <c r="K218">
        <v>2014</v>
      </c>
      <c r="L218">
        <v>16</v>
      </c>
      <c r="M218" t="s">
        <v>20</v>
      </c>
      <c r="N218">
        <v>1.1000000000000001</v>
      </c>
      <c r="O218">
        <v>1.7</v>
      </c>
    </row>
    <row r="219" spans="1:15" hidden="1" x14ac:dyDescent="0.5">
      <c r="A219" t="s">
        <v>15</v>
      </c>
      <c r="B219" t="s">
        <v>16</v>
      </c>
      <c r="C219">
        <v>0</v>
      </c>
      <c r="D219" t="s">
        <v>17</v>
      </c>
      <c r="E219">
        <v>1</v>
      </c>
      <c r="F219" t="s">
        <v>25</v>
      </c>
      <c r="G219">
        <v>4</v>
      </c>
      <c r="H219" t="s">
        <v>33</v>
      </c>
      <c r="I219" t="str">
        <f t="shared" si="3"/>
        <v>Female: Asian or Pacific Islander</v>
      </c>
      <c r="J219">
        <v>4.8</v>
      </c>
      <c r="K219">
        <v>2015</v>
      </c>
      <c r="L219">
        <v>17</v>
      </c>
      <c r="M219" t="s">
        <v>20</v>
      </c>
      <c r="N219">
        <v>1.1000000000000001</v>
      </c>
      <c r="O219">
        <v>1.5</v>
      </c>
    </row>
    <row r="220" spans="1:15" hidden="1" x14ac:dyDescent="0.5">
      <c r="A220" t="s">
        <v>15</v>
      </c>
      <c r="B220" t="s">
        <v>16</v>
      </c>
      <c r="C220">
        <v>0</v>
      </c>
      <c r="D220" t="s">
        <v>17</v>
      </c>
      <c r="E220">
        <v>1</v>
      </c>
      <c r="F220" t="s">
        <v>25</v>
      </c>
      <c r="G220">
        <v>4</v>
      </c>
      <c r="H220" t="s">
        <v>33</v>
      </c>
      <c r="I220" t="str">
        <f t="shared" si="3"/>
        <v>Female: Asian or Pacific Islander</v>
      </c>
      <c r="J220">
        <v>4.8</v>
      </c>
      <c r="K220">
        <v>2016</v>
      </c>
      <c r="L220">
        <v>18</v>
      </c>
      <c r="M220" t="s">
        <v>20</v>
      </c>
      <c r="N220">
        <v>1.1000000000000001</v>
      </c>
      <c r="O220">
        <v>1.8</v>
      </c>
    </row>
    <row r="221" spans="1:15" hidden="1" x14ac:dyDescent="0.5">
      <c r="A221" t="s">
        <v>15</v>
      </c>
      <c r="B221" t="s">
        <v>16</v>
      </c>
      <c r="C221">
        <v>0</v>
      </c>
      <c r="D221" t="s">
        <v>17</v>
      </c>
      <c r="E221">
        <v>1</v>
      </c>
      <c r="F221" t="s">
        <v>25</v>
      </c>
      <c r="G221">
        <v>4</v>
      </c>
      <c r="H221" t="s">
        <v>33</v>
      </c>
      <c r="I221" t="str">
        <f t="shared" si="3"/>
        <v>Female: Asian or Pacific Islander</v>
      </c>
      <c r="J221">
        <v>4.8</v>
      </c>
      <c r="K221">
        <v>2017</v>
      </c>
      <c r="L221">
        <v>19</v>
      </c>
      <c r="M221" t="s">
        <v>20</v>
      </c>
      <c r="N221">
        <v>1.1000000000000001</v>
      </c>
      <c r="O221">
        <v>2</v>
      </c>
    </row>
    <row r="222" spans="1:15" hidden="1" x14ac:dyDescent="0.5">
      <c r="A222" t="s">
        <v>15</v>
      </c>
      <c r="B222" t="s">
        <v>16</v>
      </c>
      <c r="C222">
        <v>0</v>
      </c>
      <c r="D222" t="s">
        <v>17</v>
      </c>
      <c r="E222">
        <v>1</v>
      </c>
      <c r="F222" t="s">
        <v>25</v>
      </c>
      <c r="G222">
        <v>4</v>
      </c>
      <c r="H222" t="s">
        <v>33</v>
      </c>
      <c r="I222" t="str">
        <f t="shared" si="3"/>
        <v>Female: Asian or Pacific Islander</v>
      </c>
      <c r="J222">
        <v>4.8</v>
      </c>
      <c r="K222">
        <v>2018</v>
      </c>
      <c r="L222">
        <v>20</v>
      </c>
      <c r="M222" t="s">
        <v>20</v>
      </c>
      <c r="N222">
        <v>1.1000000000000001</v>
      </c>
      <c r="O222">
        <v>2.1</v>
      </c>
    </row>
    <row r="223" spans="1:15" hidden="1" x14ac:dyDescent="0.5">
      <c r="A223" t="s">
        <v>15</v>
      </c>
      <c r="B223" t="s">
        <v>16</v>
      </c>
      <c r="C223">
        <v>0</v>
      </c>
      <c r="D223" t="s">
        <v>17</v>
      </c>
      <c r="E223">
        <v>1</v>
      </c>
      <c r="F223" t="s">
        <v>34</v>
      </c>
      <c r="G223">
        <v>5</v>
      </c>
      <c r="H223" t="s">
        <v>35</v>
      </c>
      <c r="I223" t="str">
        <f t="shared" si="3"/>
        <v>Male: Hispanic or Latino: All races</v>
      </c>
      <c r="J223">
        <v>5.0999999999999996</v>
      </c>
      <c r="K223">
        <v>1999</v>
      </c>
      <c r="L223">
        <v>1</v>
      </c>
      <c r="M223" t="s">
        <v>20</v>
      </c>
      <c r="N223">
        <v>1.1000000000000001</v>
      </c>
      <c r="O223">
        <v>8.6</v>
      </c>
    </row>
    <row r="224" spans="1:15" hidden="1" x14ac:dyDescent="0.5">
      <c r="A224" t="s">
        <v>15</v>
      </c>
      <c r="B224" t="s">
        <v>16</v>
      </c>
      <c r="C224">
        <v>0</v>
      </c>
      <c r="D224" t="s">
        <v>17</v>
      </c>
      <c r="E224">
        <v>1</v>
      </c>
      <c r="F224" t="s">
        <v>34</v>
      </c>
      <c r="G224">
        <v>5</v>
      </c>
      <c r="H224" t="s">
        <v>35</v>
      </c>
      <c r="I224" t="str">
        <f t="shared" si="3"/>
        <v>Male: Hispanic or Latino: All races</v>
      </c>
      <c r="J224">
        <v>5.0999999999999996</v>
      </c>
      <c r="K224">
        <v>2000</v>
      </c>
      <c r="L224">
        <v>2</v>
      </c>
      <c r="M224" t="s">
        <v>20</v>
      </c>
      <c r="N224">
        <v>1.1000000000000001</v>
      </c>
      <c r="O224">
        <v>7.1</v>
      </c>
    </row>
    <row r="225" spans="1:15" hidden="1" x14ac:dyDescent="0.5">
      <c r="A225" t="s">
        <v>15</v>
      </c>
      <c r="B225" t="s">
        <v>16</v>
      </c>
      <c r="C225">
        <v>0</v>
      </c>
      <c r="D225" t="s">
        <v>17</v>
      </c>
      <c r="E225">
        <v>1</v>
      </c>
      <c r="F225" t="s">
        <v>34</v>
      </c>
      <c r="G225">
        <v>5</v>
      </c>
      <c r="H225" t="s">
        <v>35</v>
      </c>
      <c r="I225" t="str">
        <f t="shared" si="3"/>
        <v>Male: Hispanic or Latino: All races</v>
      </c>
      <c r="J225">
        <v>5.0999999999999996</v>
      </c>
      <c r="K225">
        <v>2001</v>
      </c>
      <c r="L225">
        <v>3</v>
      </c>
      <c r="M225" t="s">
        <v>20</v>
      </c>
      <c r="N225">
        <v>1.1000000000000001</v>
      </c>
      <c r="O225">
        <v>6.7</v>
      </c>
    </row>
    <row r="226" spans="1:15" hidden="1" x14ac:dyDescent="0.5">
      <c r="A226" t="s">
        <v>15</v>
      </c>
      <c r="B226" t="s">
        <v>16</v>
      </c>
      <c r="C226">
        <v>0</v>
      </c>
      <c r="D226" t="s">
        <v>17</v>
      </c>
      <c r="E226">
        <v>1</v>
      </c>
      <c r="F226" t="s">
        <v>34</v>
      </c>
      <c r="G226">
        <v>5</v>
      </c>
      <c r="H226" t="s">
        <v>35</v>
      </c>
      <c r="I226" t="str">
        <f t="shared" si="3"/>
        <v>Male: Hispanic or Latino: All races</v>
      </c>
      <c r="J226">
        <v>5.0999999999999996</v>
      </c>
      <c r="K226">
        <v>2002</v>
      </c>
      <c r="L226">
        <v>4</v>
      </c>
      <c r="M226" t="s">
        <v>20</v>
      </c>
      <c r="N226">
        <v>1.1000000000000001</v>
      </c>
      <c r="O226">
        <v>8</v>
      </c>
    </row>
    <row r="227" spans="1:15" hidden="1" x14ac:dyDescent="0.5">
      <c r="A227" t="s">
        <v>15</v>
      </c>
      <c r="B227" t="s">
        <v>16</v>
      </c>
      <c r="C227">
        <v>0</v>
      </c>
      <c r="D227" t="s">
        <v>17</v>
      </c>
      <c r="E227">
        <v>1</v>
      </c>
      <c r="F227" t="s">
        <v>34</v>
      </c>
      <c r="G227">
        <v>5</v>
      </c>
      <c r="H227" t="s">
        <v>35</v>
      </c>
      <c r="I227" t="str">
        <f t="shared" si="3"/>
        <v>Male: Hispanic or Latino: All races</v>
      </c>
      <c r="J227">
        <v>5.0999999999999996</v>
      </c>
      <c r="K227">
        <v>2003</v>
      </c>
      <c r="L227">
        <v>5</v>
      </c>
      <c r="M227" t="s">
        <v>20</v>
      </c>
      <c r="N227">
        <v>1.1000000000000001</v>
      </c>
      <c r="O227">
        <v>8.3000000000000007</v>
      </c>
    </row>
    <row r="228" spans="1:15" hidden="1" x14ac:dyDescent="0.5">
      <c r="A228" t="s">
        <v>15</v>
      </c>
      <c r="B228" t="s">
        <v>16</v>
      </c>
      <c r="C228">
        <v>0</v>
      </c>
      <c r="D228" t="s">
        <v>17</v>
      </c>
      <c r="E228">
        <v>1</v>
      </c>
      <c r="F228" t="s">
        <v>34</v>
      </c>
      <c r="G228">
        <v>5</v>
      </c>
      <c r="H228" t="s">
        <v>35</v>
      </c>
      <c r="I228" t="str">
        <f t="shared" si="3"/>
        <v>Male: Hispanic or Latino: All races</v>
      </c>
      <c r="J228">
        <v>5.0999999999999996</v>
      </c>
      <c r="K228">
        <v>2004</v>
      </c>
      <c r="L228">
        <v>6</v>
      </c>
      <c r="M228" t="s">
        <v>20</v>
      </c>
      <c r="N228">
        <v>1.1000000000000001</v>
      </c>
      <c r="O228">
        <v>7.5</v>
      </c>
    </row>
    <row r="229" spans="1:15" hidden="1" x14ac:dyDescent="0.5">
      <c r="A229" t="s">
        <v>15</v>
      </c>
      <c r="B229" t="s">
        <v>16</v>
      </c>
      <c r="C229">
        <v>0</v>
      </c>
      <c r="D229" t="s">
        <v>17</v>
      </c>
      <c r="E229">
        <v>1</v>
      </c>
      <c r="F229" t="s">
        <v>34</v>
      </c>
      <c r="G229">
        <v>5</v>
      </c>
      <c r="H229" t="s">
        <v>35</v>
      </c>
      <c r="I229" t="str">
        <f t="shared" si="3"/>
        <v>Male: Hispanic or Latino: All races</v>
      </c>
      <c r="J229">
        <v>5.0999999999999996</v>
      </c>
      <c r="K229">
        <v>2005</v>
      </c>
      <c r="L229">
        <v>7</v>
      </c>
      <c r="M229" t="s">
        <v>20</v>
      </c>
      <c r="N229">
        <v>1.1000000000000001</v>
      </c>
      <c r="O229">
        <v>8.4</v>
      </c>
    </row>
    <row r="230" spans="1:15" hidden="1" x14ac:dyDescent="0.5">
      <c r="A230" t="s">
        <v>15</v>
      </c>
      <c r="B230" t="s">
        <v>16</v>
      </c>
      <c r="C230">
        <v>0</v>
      </c>
      <c r="D230" t="s">
        <v>17</v>
      </c>
      <c r="E230">
        <v>1</v>
      </c>
      <c r="F230" t="s">
        <v>34</v>
      </c>
      <c r="G230">
        <v>5</v>
      </c>
      <c r="H230" t="s">
        <v>35</v>
      </c>
      <c r="I230" t="str">
        <f t="shared" si="3"/>
        <v>Male: Hispanic or Latino: All races</v>
      </c>
      <c r="J230">
        <v>5.0999999999999996</v>
      </c>
      <c r="K230">
        <v>2006</v>
      </c>
      <c r="L230">
        <v>8</v>
      </c>
      <c r="M230" t="s">
        <v>20</v>
      </c>
      <c r="N230">
        <v>1.1000000000000001</v>
      </c>
      <c r="O230">
        <v>9.1</v>
      </c>
    </row>
    <row r="231" spans="1:15" hidden="1" x14ac:dyDescent="0.5">
      <c r="A231" t="s">
        <v>15</v>
      </c>
      <c r="B231" t="s">
        <v>16</v>
      </c>
      <c r="C231">
        <v>0</v>
      </c>
      <c r="D231" t="s">
        <v>17</v>
      </c>
      <c r="E231">
        <v>1</v>
      </c>
      <c r="F231" t="s">
        <v>34</v>
      </c>
      <c r="G231">
        <v>5</v>
      </c>
      <c r="H231" t="s">
        <v>35</v>
      </c>
      <c r="I231" t="str">
        <f t="shared" si="3"/>
        <v>Male: Hispanic or Latino: All races</v>
      </c>
      <c r="J231">
        <v>5.0999999999999996</v>
      </c>
      <c r="K231">
        <v>2007</v>
      </c>
      <c r="L231">
        <v>9</v>
      </c>
      <c r="M231" t="s">
        <v>20</v>
      </c>
      <c r="N231">
        <v>1.1000000000000001</v>
      </c>
      <c r="O231">
        <v>8.6999999999999993</v>
      </c>
    </row>
    <row r="232" spans="1:15" hidden="1" x14ac:dyDescent="0.5">
      <c r="A232" t="s">
        <v>15</v>
      </c>
      <c r="B232" t="s">
        <v>16</v>
      </c>
      <c r="C232">
        <v>0</v>
      </c>
      <c r="D232" t="s">
        <v>17</v>
      </c>
      <c r="E232">
        <v>1</v>
      </c>
      <c r="F232" t="s">
        <v>34</v>
      </c>
      <c r="G232">
        <v>5</v>
      </c>
      <c r="H232" t="s">
        <v>35</v>
      </c>
      <c r="I232" t="str">
        <f t="shared" si="3"/>
        <v>Male: Hispanic or Latino: All races</v>
      </c>
      <c r="J232">
        <v>5.0999999999999996</v>
      </c>
      <c r="K232">
        <v>2008</v>
      </c>
      <c r="L232">
        <v>10</v>
      </c>
      <c r="M232" t="s">
        <v>20</v>
      </c>
      <c r="N232">
        <v>1.1000000000000001</v>
      </c>
      <c r="O232">
        <v>8.4</v>
      </c>
    </row>
    <row r="233" spans="1:15" hidden="1" x14ac:dyDescent="0.5">
      <c r="A233" t="s">
        <v>15</v>
      </c>
      <c r="B233" t="s">
        <v>16</v>
      </c>
      <c r="C233">
        <v>0</v>
      </c>
      <c r="D233" t="s">
        <v>17</v>
      </c>
      <c r="E233">
        <v>1</v>
      </c>
      <c r="F233" t="s">
        <v>34</v>
      </c>
      <c r="G233">
        <v>5</v>
      </c>
      <c r="H233" t="s">
        <v>35</v>
      </c>
      <c r="I233" t="str">
        <f t="shared" si="3"/>
        <v>Male: Hispanic or Latino: All races</v>
      </c>
      <c r="J233">
        <v>5.0999999999999996</v>
      </c>
      <c r="K233">
        <v>2009</v>
      </c>
      <c r="L233">
        <v>11</v>
      </c>
      <c r="M233" t="s">
        <v>20</v>
      </c>
      <c r="N233">
        <v>1.1000000000000001</v>
      </c>
      <c r="O233">
        <v>8.1999999999999993</v>
      </c>
    </row>
    <row r="234" spans="1:15" hidden="1" x14ac:dyDescent="0.5">
      <c r="A234" t="s">
        <v>15</v>
      </c>
      <c r="B234" t="s">
        <v>16</v>
      </c>
      <c r="C234">
        <v>0</v>
      </c>
      <c r="D234" t="s">
        <v>17</v>
      </c>
      <c r="E234">
        <v>1</v>
      </c>
      <c r="F234" t="s">
        <v>34</v>
      </c>
      <c r="G234">
        <v>5</v>
      </c>
      <c r="H234" t="s">
        <v>35</v>
      </c>
      <c r="I234" t="str">
        <f t="shared" si="3"/>
        <v>Male: Hispanic or Latino: All races</v>
      </c>
      <c r="J234">
        <v>5.0999999999999996</v>
      </c>
      <c r="K234">
        <v>2010</v>
      </c>
      <c r="L234">
        <v>12</v>
      </c>
      <c r="M234" t="s">
        <v>20</v>
      </c>
      <c r="N234">
        <v>1.1000000000000001</v>
      </c>
      <c r="O234">
        <v>7.6</v>
      </c>
    </row>
    <row r="235" spans="1:15" hidden="1" x14ac:dyDescent="0.5">
      <c r="A235" t="s">
        <v>15</v>
      </c>
      <c r="B235" t="s">
        <v>16</v>
      </c>
      <c r="C235">
        <v>0</v>
      </c>
      <c r="D235" t="s">
        <v>17</v>
      </c>
      <c r="E235">
        <v>1</v>
      </c>
      <c r="F235" t="s">
        <v>34</v>
      </c>
      <c r="G235">
        <v>5</v>
      </c>
      <c r="H235" t="s">
        <v>35</v>
      </c>
      <c r="I235" t="str">
        <f t="shared" si="3"/>
        <v>Male: Hispanic or Latino: All races</v>
      </c>
      <c r="J235">
        <v>5.0999999999999996</v>
      </c>
      <c r="K235">
        <v>2011</v>
      </c>
      <c r="L235">
        <v>13</v>
      </c>
      <c r="M235" t="s">
        <v>20</v>
      </c>
      <c r="N235">
        <v>1.1000000000000001</v>
      </c>
      <c r="O235">
        <v>8.1</v>
      </c>
    </row>
    <row r="236" spans="1:15" hidden="1" x14ac:dyDescent="0.5">
      <c r="A236" t="s">
        <v>15</v>
      </c>
      <c r="B236" t="s">
        <v>16</v>
      </c>
      <c r="C236">
        <v>0</v>
      </c>
      <c r="D236" t="s">
        <v>17</v>
      </c>
      <c r="E236">
        <v>1</v>
      </c>
      <c r="F236" t="s">
        <v>34</v>
      </c>
      <c r="G236">
        <v>5</v>
      </c>
      <c r="H236" t="s">
        <v>35</v>
      </c>
      <c r="I236" t="str">
        <f t="shared" si="3"/>
        <v>Male: Hispanic or Latino: All races</v>
      </c>
      <c r="J236">
        <v>5.0999999999999996</v>
      </c>
      <c r="K236">
        <v>2012</v>
      </c>
      <c r="L236">
        <v>14</v>
      </c>
      <c r="M236" t="s">
        <v>20</v>
      </c>
      <c r="N236">
        <v>1.1000000000000001</v>
      </c>
      <c r="O236">
        <v>8.5</v>
      </c>
    </row>
    <row r="237" spans="1:15" hidden="1" x14ac:dyDescent="0.5">
      <c r="A237" t="s">
        <v>15</v>
      </c>
      <c r="B237" t="s">
        <v>16</v>
      </c>
      <c r="C237">
        <v>0</v>
      </c>
      <c r="D237" t="s">
        <v>17</v>
      </c>
      <c r="E237">
        <v>1</v>
      </c>
      <c r="F237" t="s">
        <v>34</v>
      </c>
      <c r="G237">
        <v>5</v>
      </c>
      <c r="H237" t="s">
        <v>35</v>
      </c>
      <c r="I237" t="str">
        <f t="shared" si="3"/>
        <v>Male: Hispanic or Latino: All races</v>
      </c>
      <c r="J237">
        <v>5.0999999999999996</v>
      </c>
      <c r="K237">
        <v>2013</v>
      </c>
      <c r="L237">
        <v>15</v>
      </c>
      <c r="M237" t="s">
        <v>20</v>
      </c>
      <c r="N237">
        <v>1.1000000000000001</v>
      </c>
      <c r="O237">
        <v>9.1999999999999993</v>
      </c>
    </row>
    <row r="238" spans="1:15" hidden="1" x14ac:dyDescent="0.5">
      <c r="A238" t="s">
        <v>15</v>
      </c>
      <c r="B238" t="s">
        <v>16</v>
      </c>
      <c r="C238">
        <v>0</v>
      </c>
      <c r="D238" t="s">
        <v>17</v>
      </c>
      <c r="E238">
        <v>1</v>
      </c>
      <c r="F238" t="s">
        <v>34</v>
      </c>
      <c r="G238">
        <v>5</v>
      </c>
      <c r="H238" t="s">
        <v>35</v>
      </c>
      <c r="I238" t="str">
        <f t="shared" si="3"/>
        <v>Male: Hispanic or Latino: All races</v>
      </c>
      <c r="J238">
        <v>5.0999999999999996</v>
      </c>
      <c r="K238">
        <v>2014</v>
      </c>
      <c r="L238">
        <v>16</v>
      </c>
      <c r="M238" t="s">
        <v>20</v>
      </c>
      <c r="N238">
        <v>1.1000000000000001</v>
      </c>
      <c r="O238">
        <v>9.3000000000000007</v>
      </c>
    </row>
    <row r="239" spans="1:15" hidden="1" x14ac:dyDescent="0.5">
      <c r="A239" t="s">
        <v>15</v>
      </c>
      <c r="B239" t="s">
        <v>16</v>
      </c>
      <c r="C239">
        <v>0</v>
      </c>
      <c r="D239" t="s">
        <v>17</v>
      </c>
      <c r="E239">
        <v>1</v>
      </c>
      <c r="F239" t="s">
        <v>34</v>
      </c>
      <c r="G239">
        <v>5</v>
      </c>
      <c r="H239" t="s">
        <v>35</v>
      </c>
      <c r="I239" t="str">
        <f t="shared" si="3"/>
        <v>Male: Hispanic or Latino: All races</v>
      </c>
      <c r="J239">
        <v>5.0999999999999996</v>
      </c>
      <c r="K239">
        <v>2015</v>
      </c>
      <c r="L239">
        <v>17</v>
      </c>
      <c r="M239" t="s">
        <v>20</v>
      </c>
      <c r="N239">
        <v>1.1000000000000001</v>
      </c>
      <c r="O239">
        <v>10.9</v>
      </c>
    </row>
    <row r="240" spans="1:15" hidden="1" x14ac:dyDescent="0.5">
      <c r="A240" t="s">
        <v>15</v>
      </c>
      <c r="B240" t="s">
        <v>16</v>
      </c>
      <c r="C240">
        <v>0</v>
      </c>
      <c r="D240" t="s">
        <v>17</v>
      </c>
      <c r="E240">
        <v>1</v>
      </c>
      <c r="F240" t="s">
        <v>34</v>
      </c>
      <c r="G240">
        <v>5</v>
      </c>
      <c r="H240" t="s">
        <v>35</v>
      </c>
      <c r="I240" t="str">
        <f t="shared" si="3"/>
        <v>Male: Hispanic or Latino: All races</v>
      </c>
      <c r="J240">
        <v>5.0999999999999996</v>
      </c>
      <c r="K240">
        <v>2016</v>
      </c>
      <c r="L240">
        <v>18</v>
      </c>
      <c r="M240" t="s">
        <v>20</v>
      </c>
      <c r="N240">
        <v>1.1000000000000001</v>
      </c>
      <c r="O240">
        <v>13.9</v>
      </c>
    </row>
    <row r="241" spans="1:15" hidden="1" x14ac:dyDescent="0.5">
      <c r="A241" t="s">
        <v>15</v>
      </c>
      <c r="B241" t="s">
        <v>16</v>
      </c>
      <c r="C241">
        <v>0</v>
      </c>
      <c r="D241" t="s">
        <v>17</v>
      </c>
      <c r="E241">
        <v>1</v>
      </c>
      <c r="F241" t="s">
        <v>34</v>
      </c>
      <c r="G241">
        <v>5</v>
      </c>
      <c r="H241" t="s">
        <v>35</v>
      </c>
      <c r="I241" t="str">
        <f t="shared" si="3"/>
        <v>Male: Hispanic or Latino: All races</v>
      </c>
      <c r="J241">
        <v>5.0999999999999996</v>
      </c>
      <c r="K241">
        <v>2017</v>
      </c>
      <c r="L241">
        <v>19</v>
      </c>
      <c r="M241" t="s">
        <v>20</v>
      </c>
      <c r="N241">
        <v>1.1000000000000001</v>
      </c>
      <c r="O241">
        <v>15.9</v>
      </c>
    </row>
    <row r="242" spans="1:15" hidden="1" x14ac:dyDescent="0.5">
      <c r="A242" t="s">
        <v>15</v>
      </c>
      <c r="B242" t="s">
        <v>16</v>
      </c>
      <c r="C242">
        <v>0</v>
      </c>
      <c r="D242" t="s">
        <v>17</v>
      </c>
      <c r="E242">
        <v>1</v>
      </c>
      <c r="F242" t="s">
        <v>34</v>
      </c>
      <c r="G242">
        <v>5</v>
      </c>
      <c r="H242" t="s">
        <v>35</v>
      </c>
      <c r="I242" t="str">
        <f t="shared" si="3"/>
        <v>Male: Hispanic or Latino: All races</v>
      </c>
      <c r="J242">
        <v>5.0999999999999996</v>
      </c>
      <c r="K242">
        <v>2018</v>
      </c>
      <c r="L242">
        <v>20</v>
      </c>
      <c r="M242" t="s">
        <v>20</v>
      </c>
      <c r="N242">
        <v>1.1000000000000001</v>
      </c>
      <c r="O242">
        <v>16.600000000000001</v>
      </c>
    </row>
    <row r="243" spans="1:15" hidden="1" x14ac:dyDescent="0.5">
      <c r="A243" t="s">
        <v>15</v>
      </c>
      <c r="B243" t="s">
        <v>16</v>
      </c>
      <c r="C243">
        <v>0</v>
      </c>
      <c r="D243" t="s">
        <v>17</v>
      </c>
      <c r="E243">
        <v>1</v>
      </c>
      <c r="F243" t="s">
        <v>34</v>
      </c>
      <c r="G243">
        <v>5</v>
      </c>
      <c r="H243" t="s">
        <v>36</v>
      </c>
      <c r="I243" t="str">
        <f t="shared" si="3"/>
        <v>Male: Not Hispanic or Latino: White</v>
      </c>
      <c r="J243">
        <v>5.2</v>
      </c>
      <c r="K243">
        <v>1999</v>
      </c>
      <c r="L243">
        <v>1</v>
      </c>
      <c r="M243" t="s">
        <v>20</v>
      </c>
      <c r="N243">
        <v>1.1000000000000001</v>
      </c>
      <c r="O243">
        <v>8</v>
      </c>
    </row>
    <row r="244" spans="1:15" hidden="1" x14ac:dyDescent="0.5">
      <c r="A244" t="s">
        <v>15</v>
      </c>
      <c r="B244" t="s">
        <v>16</v>
      </c>
      <c r="C244">
        <v>0</v>
      </c>
      <c r="D244" t="s">
        <v>17</v>
      </c>
      <c r="E244">
        <v>1</v>
      </c>
      <c r="F244" t="s">
        <v>34</v>
      </c>
      <c r="G244">
        <v>5</v>
      </c>
      <c r="H244" t="s">
        <v>36</v>
      </c>
      <c r="I244" t="str">
        <f t="shared" si="3"/>
        <v>Male: Not Hispanic or Latino: White</v>
      </c>
      <c r="J244">
        <v>5.2</v>
      </c>
      <c r="K244">
        <v>2000</v>
      </c>
      <c r="L244">
        <v>2</v>
      </c>
      <c r="M244" t="s">
        <v>20</v>
      </c>
      <c r="N244">
        <v>1.1000000000000001</v>
      </c>
      <c r="O244">
        <v>8.6</v>
      </c>
    </row>
    <row r="245" spans="1:15" hidden="1" x14ac:dyDescent="0.5">
      <c r="A245" t="s">
        <v>15</v>
      </c>
      <c r="B245" t="s">
        <v>16</v>
      </c>
      <c r="C245">
        <v>0</v>
      </c>
      <c r="D245" t="s">
        <v>17</v>
      </c>
      <c r="E245">
        <v>1</v>
      </c>
      <c r="F245" t="s">
        <v>34</v>
      </c>
      <c r="G245">
        <v>5</v>
      </c>
      <c r="H245" t="s">
        <v>36</v>
      </c>
      <c r="I245" t="str">
        <f t="shared" si="3"/>
        <v>Male: Not Hispanic or Latino: White</v>
      </c>
      <c r="J245">
        <v>5.2</v>
      </c>
      <c r="K245">
        <v>2001</v>
      </c>
      <c r="L245">
        <v>3</v>
      </c>
      <c r="M245" t="s">
        <v>20</v>
      </c>
      <c r="N245">
        <v>1.1000000000000001</v>
      </c>
      <c r="O245">
        <v>9.6</v>
      </c>
    </row>
    <row r="246" spans="1:15" hidden="1" x14ac:dyDescent="0.5">
      <c r="A246" t="s">
        <v>15</v>
      </c>
      <c r="B246" t="s">
        <v>16</v>
      </c>
      <c r="C246">
        <v>0</v>
      </c>
      <c r="D246" t="s">
        <v>17</v>
      </c>
      <c r="E246">
        <v>1</v>
      </c>
      <c r="F246" t="s">
        <v>34</v>
      </c>
      <c r="G246">
        <v>5</v>
      </c>
      <c r="H246" t="s">
        <v>36</v>
      </c>
      <c r="I246" t="str">
        <f t="shared" si="3"/>
        <v>Male: Not Hispanic or Latino: White</v>
      </c>
      <c r="J246">
        <v>5.2</v>
      </c>
      <c r="K246">
        <v>2002</v>
      </c>
      <c r="L246">
        <v>4</v>
      </c>
      <c r="M246" t="s">
        <v>20</v>
      </c>
      <c r="N246">
        <v>1.1000000000000001</v>
      </c>
      <c r="O246">
        <v>11.6</v>
      </c>
    </row>
    <row r="247" spans="1:15" hidden="1" x14ac:dyDescent="0.5">
      <c r="A247" t="s">
        <v>15</v>
      </c>
      <c r="B247" t="s">
        <v>16</v>
      </c>
      <c r="C247">
        <v>0</v>
      </c>
      <c r="D247" t="s">
        <v>17</v>
      </c>
      <c r="E247">
        <v>1</v>
      </c>
      <c r="F247" t="s">
        <v>34</v>
      </c>
      <c r="G247">
        <v>5</v>
      </c>
      <c r="H247" t="s">
        <v>36</v>
      </c>
      <c r="I247" t="str">
        <f t="shared" si="3"/>
        <v>Male: Not Hispanic or Latino: White</v>
      </c>
      <c r="J247">
        <v>5.2</v>
      </c>
      <c r="K247">
        <v>2003</v>
      </c>
      <c r="L247">
        <v>5</v>
      </c>
      <c r="M247" t="s">
        <v>20</v>
      </c>
      <c r="N247">
        <v>1.1000000000000001</v>
      </c>
      <c r="O247">
        <v>12.9</v>
      </c>
    </row>
    <row r="248" spans="1:15" hidden="1" x14ac:dyDescent="0.5">
      <c r="A248" t="s">
        <v>15</v>
      </c>
      <c r="B248" t="s">
        <v>16</v>
      </c>
      <c r="C248">
        <v>0</v>
      </c>
      <c r="D248" t="s">
        <v>17</v>
      </c>
      <c r="E248">
        <v>1</v>
      </c>
      <c r="F248" t="s">
        <v>34</v>
      </c>
      <c r="G248">
        <v>5</v>
      </c>
      <c r="H248" t="s">
        <v>36</v>
      </c>
      <c r="I248" t="str">
        <f t="shared" si="3"/>
        <v>Male: Not Hispanic or Latino: White</v>
      </c>
      <c r="J248">
        <v>5.2</v>
      </c>
      <c r="K248">
        <v>2004</v>
      </c>
      <c r="L248">
        <v>6</v>
      </c>
      <c r="M248" t="s">
        <v>20</v>
      </c>
      <c r="N248">
        <v>1.1000000000000001</v>
      </c>
      <c r="O248">
        <v>13.7</v>
      </c>
    </row>
    <row r="249" spans="1:15" hidden="1" x14ac:dyDescent="0.5">
      <c r="A249" t="s">
        <v>15</v>
      </c>
      <c r="B249" t="s">
        <v>16</v>
      </c>
      <c r="C249">
        <v>0</v>
      </c>
      <c r="D249" t="s">
        <v>17</v>
      </c>
      <c r="E249">
        <v>1</v>
      </c>
      <c r="F249" t="s">
        <v>34</v>
      </c>
      <c r="G249">
        <v>5</v>
      </c>
      <c r="H249" t="s">
        <v>36</v>
      </c>
      <c r="I249" t="str">
        <f t="shared" si="3"/>
        <v>Male: Not Hispanic or Latino: White</v>
      </c>
      <c r="J249">
        <v>5.2</v>
      </c>
      <c r="K249">
        <v>2005</v>
      </c>
      <c r="L249">
        <v>7</v>
      </c>
      <c r="M249" t="s">
        <v>20</v>
      </c>
      <c r="N249">
        <v>1.1000000000000001</v>
      </c>
      <c r="O249">
        <v>14.7</v>
      </c>
    </row>
    <row r="250" spans="1:15" hidden="1" x14ac:dyDescent="0.5">
      <c r="A250" t="s">
        <v>15</v>
      </c>
      <c r="B250" t="s">
        <v>16</v>
      </c>
      <c r="C250">
        <v>0</v>
      </c>
      <c r="D250" t="s">
        <v>17</v>
      </c>
      <c r="E250">
        <v>1</v>
      </c>
      <c r="F250" t="s">
        <v>34</v>
      </c>
      <c r="G250">
        <v>5</v>
      </c>
      <c r="H250" t="s">
        <v>36</v>
      </c>
      <c r="I250" t="str">
        <f t="shared" si="3"/>
        <v>Male: Not Hispanic or Latino: White</v>
      </c>
      <c r="J250">
        <v>5.2</v>
      </c>
      <c r="K250">
        <v>2006</v>
      </c>
      <c r="L250">
        <v>8</v>
      </c>
      <c r="M250" t="s">
        <v>20</v>
      </c>
      <c r="N250">
        <v>1.1000000000000001</v>
      </c>
      <c r="O250">
        <v>17.2</v>
      </c>
    </row>
    <row r="251" spans="1:15" hidden="1" x14ac:dyDescent="0.5">
      <c r="A251" t="s">
        <v>15</v>
      </c>
      <c r="B251" t="s">
        <v>16</v>
      </c>
      <c r="C251">
        <v>0</v>
      </c>
      <c r="D251" t="s">
        <v>17</v>
      </c>
      <c r="E251">
        <v>1</v>
      </c>
      <c r="F251" t="s">
        <v>34</v>
      </c>
      <c r="G251">
        <v>5</v>
      </c>
      <c r="H251" t="s">
        <v>36</v>
      </c>
      <c r="I251" t="str">
        <f t="shared" si="3"/>
        <v>Male: Not Hispanic or Latino: White</v>
      </c>
      <c r="J251">
        <v>5.2</v>
      </c>
      <c r="K251">
        <v>2007</v>
      </c>
      <c r="L251">
        <v>9</v>
      </c>
      <c r="M251" t="s">
        <v>20</v>
      </c>
      <c r="N251">
        <v>1.1000000000000001</v>
      </c>
      <c r="O251">
        <v>18</v>
      </c>
    </row>
    <row r="252" spans="1:15" hidden="1" x14ac:dyDescent="0.5">
      <c r="A252" t="s">
        <v>15</v>
      </c>
      <c r="B252" t="s">
        <v>16</v>
      </c>
      <c r="C252">
        <v>0</v>
      </c>
      <c r="D252" t="s">
        <v>17</v>
      </c>
      <c r="E252">
        <v>1</v>
      </c>
      <c r="F252" t="s">
        <v>34</v>
      </c>
      <c r="G252">
        <v>5</v>
      </c>
      <c r="H252" t="s">
        <v>36</v>
      </c>
      <c r="I252" t="str">
        <f t="shared" si="3"/>
        <v>Male: Not Hispanic or Latino: White</v>
      </c>
      <c r="J252">
        <v>5.2</v>
      </c>
      <c r="K252">
        <v>2008</v>
      </c>
      <c r="L252">
        <v>10</v>
      </c>
      <c r="M252" t="s">
        <v>20</v>
      </c>
      <c r="N252">
        <v>1.1000000000000001</v>
      </c>
      <c r="O252">
        <v>18.3</v>
      </c>
    </row>
    <row r="253" spans="1:15" hidden="1" x14ac:dyDescent="0.5">
      <c r="A253" t="s">
        <v>15</v>
      </c>
      <c r="B253" t="s">
        <v>16</v>
      </c>
      <c r="C253">
        <v>0</v>
      </c>
      <c r="D253" t="s">
        <v>17</v>
      </c>
      <c r="E253">
        <v>1</v>
      </c>
      <c r="F253" t="s">
        <v>34</v>
      </c>
      <c r="G253">
        <v>5</v>
      </c>
      <c r="H253" t="s">
        <v>36</v>
      </c>
      <c r="I253" t="str">
        <f t="shared" si="3"/>
        <v>Male: Not Hispanic or Latino: White</v>
      </c>
      <c r="J253">
        <v>5.2</v>
      </c>
      <c r="K253">
        <v>2009</v>
      </c>
      <c r="L253">
        <v>11</v>
      </c>
      <c r="M253" t="s">
        <v>20</v>
      </c>
      <c r="N253">
        <v>1.1000000000000001</v>
      </c>
      <c r="O253">
        <v>18.3</v>
      </c>
    </row>
    <row r="254" spans="1:15" hidden="1" x14ac:dyDescent="0.5">
      <c r="A254" t="s">
        <v>15</v>
      </c>
      <c r="B254" t="s">
        <v>16</v>
      </c>
      <c r="C254">
        <v>0</v>
      </c>
      <c r="D254" t="s">
        <v>17</v>
      </c>
      <c r="E254">
        <v>1</v>
      </c>
      <c r="F254" t="s">
        <v>34</v>
      </c>
      <c r="G254">
        <v>5</v>
      </c>
      <c r="H254" t="s">
        <v>36</v>
      </c>
      <c r="I254" t="str">
        <f t="shared" si="3"/>
        <v>Male: Not Hispanic or Latino: White</v>
      </c>
      <c r="J254">
        <v>5.2</v>
      </c>
      <c r="K254">
        <v>2010</v>
      </c>
      <c r="L254">
        <v>12</v>
      </c>
      <c r="M254" t="s">
        <v>20</v>
      </c>
      <c r="N254">
        <v>1.1000000000000001</v>
      </c>
      <c r="O254">
        <v>19</v>
      </c>
    </row>
    <row r="255" spans="1:15" hidden="1" x14ac:dyDescent="0.5">
      <c r="A255" t="s">
        <v>15</v>
      </c>
      <c r="B255" t="s">
        <v>16</v>
      </c>
      <c r="C255">
        <v>0</v>
      </c>
      <c r="D255" t="s">
        <v>17</v>
      </c>
      <c r="E255">
        <v>1</v>
      </c>
      <c r="F255" t="s">
        <v>34</v>
      </c>
      <c r="G255">
        <v>5</v>
      </c>
      <c r="H255" t="s">
        <v>36</v>
      </c>
      <c r="I255" t="str">
        <f t="shared" si="3"/>
        <v>Male: Not Hispanic or Latino: White</v>
      </c>
      <c r="J255">
        <v>5.2</v>
      </c>
      <c r="K255">
        <v>2011</v>
      </c>
      <c r="L255">
        <v>13</v>
      </c>
      <c r="M255" t="s">
        <v>20</v>
      </c>
      <c r="N255">
        <v>1.1000000000000001</v>
      </c>
      <c r="O255">
        <v>20.5</v>
      </c>
    </row>
    <row r="256" spans="1:15" hidden="1" x14ac:dyDescent="0.5">
      <c r="A256" t="s">
        <v>15</v>
      </c>
      <c r="B256" t="s">
        <v>16</v>
      </c>
      <c r="C256">
        <v>0</v>
      </c>
      <c r="D256" t="s">
        <v>17</v>
      </c>
      <c r="E256">
        <v>1</v>
      </c>
      <c r="F256" t="s">
        <v>34</v>
      </c>
      <c r="G256">
        <v>5</v>
      </c>
      <c r="H256" t="s">
        <v>36</v>
      </c>
      <c r="I256" t="str">
        <f t="shared" si="3"/>
        <v>Male: Not Hispanic or Latino: White</v>
      </c>
      <c r="J256">
        <v>5.2</v>
      </c>
      <c r="K256">
        <v>2012</v>
      </c>
      <c r="L256">
        <v>14</v>
      </c>
      <c r="M256" t="s">
        <v>20</v>
      </c>
      <c r="N256">
        <v>1.1000000000000001</v>
      </c>
      <c r="O256">
        <v>20.399999999999999</v>
      </c>
    </row>
    <row r="257" spans="1:15" hidden="1" x14ac:dyDescent="0.5">
      <c r="A257" t="s">
        <v>15</v>
      </c>
      <c r="B257" t="s">
        <v>16</v>
      </c>
      <c r="C257">
        <v>0</v>
      </c>
      <c r="D257" t="s">
        <v>17</v>
      </c>
      <c r="E257">
        <v>1</v>
      </c>
      <c r="F257" t="s">
        <v>34</v>
      </c>
      <c r="G257">
        <v>5</v>
      </c>
      <c r="H257" t="s">
        <v>36</v>
      </c>
      <c r="I257" t="str">
        <f t="shared" si="3"/>
        <v>Male: Not Hispanic or Latino: White</v>
      </c>
      <c r="J257">
        <v>5.2</v>
      </c>
      <c r="K257">
        <v>2013</v>
      </c>
      <c r="L257">
        <v>15</v>
      </c>
      <c r="M257" t="s">
        <v>20</v>
      </c>
      <c r="N257">
        <v>1.1000000000000001</v>
      </c>
      <c r="O257">
        <v>21.4</v>
      </c>
    </row>
    <row r="258" spans="1:15" hidden="1" x14ac:dyDescent="0.5">
      <c r="A258" t="s">
        <v>15</v>
      </c>
      <c r="B258" t="s">
        <v>16</v>
      </c>
      <c r="C258">
        <v>0</v>
      </c>
      <c r="D258" t="s">
        <v>17</v>
      </c>
      <c r="E258">
        <v>1</v>
      </c>
      <c r="F258" t="s">
        <v>34</v>
      </c>
      <c r="G258">
        <v>5</v>
      </c>
      <c r="H258" t="s">
        <v>36</v>
      </c>
      <c r="I258" t="str">
        <f t="shared" si="3"/>
        <v>Male: Not Hispanic or Latino: White</v>
      </c>
      <c r="J258">
        <v>5.2</v>
      </c>
      <c r="K258">
        <v>2014</v>
      </c>
      <c r="L258">
        <v>16</v>
      </c>
      <c r="M258" t="s">
        <v>20</v>
      </c>
      <c r="N258">
        <v>1.1000000000000001</v>
      </c>
      <c r="O258">
        <v>23.2</v>
      </c>
    </row>
    <row r="259" spans="1:15" hidden="1" x14ac:dyDescent="0.5">
      <c r="A259" t="s">
        <v>15</v>
      </c>
      <c r="B259" t="s">
        <v>16</v>
      </c>
      <c r="C259">
        <v>0</v>
      </c>
      <c r="D259" t="s">
        <v>17</v>
      </c>
      <c r="E259">
        <v>1</v>
      </c>
      <c r="F259" t="s">
        <v>34</v>
      </c>
      <c r="G259">
        <v>5</v>
      </c>
      <c r="H259" t="s">
        <v>36</v>
      </c>
      <c r="I259" t="str">
        <f t="shared" si="3"/>
        <v>Male: Not Hispanic or Latino: White</v>
      </c>
      <c r="J259">
        <v>5.2</v>
      </c>
      <c r="K259">
        <v>2015</v>
      </c>
      <c r="L259">
        <v>17</v>
      </c>
      <c r="M259" t="s">
        <v>20</v>
      </c>
      <c r="N259">
        <v>1.1000000000000001</v>
      </c>
      <c r="O259">
        <v>26.2</v>
      </c>
    </row>
    <row r="260" spans="1:15" hidden="1" x14ac:dyDescent="0.5">
      <c r="A260" t="s">
        <v>15</v>
      </c>
      <c r="B260" t="s">
        <v>16</v>
      </c>
      <c r="C260">
        <v>0</v>
      </c>
      <c r="D260" t="s">
        <v>17</v>
      </c>
      <c r="E260">
        <v>1</v>
      </c>
      <c r="F260" t="s">
        <v>34</v>
      </c>
      <c r="G260">
        <v>5</v>
      </c>
      <c r="H260" t="s">
        <v>36</v>
      </c>
      <c r="I260" t="str">
        <f t="shared" si="3"/>
        <v>Male: Not Hispanic or Latino: White</v>
      </c>
      <c r="J260">
        <v>5.2</v>
      </c>
      <c r="K260">
        <v>2016</v>
      </c>
      <c r="L260">
        <v>18</v>
      </c>
      <c r="M260" t="s">
        <v>20</v>
      </c>
      <c r="N260">
        <v>1.1000000000000001</v>
      </c>
      <c r="O260">
        <v>32.700000000000003</v>
      </c>
    </row>
    <row r="261" spans="1:15" hidden="1" x14ac:dyDescent="0.5">
      <c r="A261" t="s">
        <v>15</v>
      </c>
      <c r="B261" t="s">
        <v>16</v>
      </c>
      <c r="C261">
        <v>0</v>
      </c>
      <c r="D261" t="s">
        <v>17</v>
      </c>
      <c r="E261">
        <v>1</v>
      </c>
      <c r="F261" t="s">
        <v>34</v>
      </c>
      <c r="G261">
        <v>5</v>
      </c>
      <c r="H261" t="s">
        <v>36</v>
      </c>
      <c r="I261" t="str">
        <f t="shared" ref="I261:I324" si="4">H261</f>
        <v>Male: Not Hispanic or Latino: White</v>
      </c>
      <c r="J261">
        <v>5.2</v>
      </c>
      <c r="K261">
        <v>2017</v>
      </c>
      <c r="L261">
        <v>19</v>
      </c>
      <c r="M261" t="s">
        <v>20</v>
      </c>
      <c r="N261">
        <v>1.1000000000000001</v>
      </c>
      <c r="O261">
        <v>35.799999999999997</v>
      </c>
    </row>
    <row r="262" spans="1:15" hidden="1" x14ac:dyDescent="0.5">
      <c r="A262" t="s">
        <v>15</v>
      </c>
      <c r="B262" t="s">
        <v>16</v>
      </c>
      <c r="C262">
        <v>0</v>
      </c>
      <c r="D262" t="s">
        <v>17</v>
      </c>
      <c r="E262">
        <v>1</v>
      </c>
      <c r="F262" t="s">
        <v>34</v>
      </c>
      <c r="G262">
        <v>5</v>
      </c>
      <c r="H262" t="s">
        <v>36</v>
      </c>
      <c r="I262" t="str">
        <f t="shared" si="4"/>
        <v>Male: Not Hispanic or Latino: White</v>
      </c>
      <c r="J262">
        <v>5.2</v>
      </c>
      <c r="K262">
        <v>2018</v>
      </c>
      <c r="L262">
        <v>20</v>
      </c>
      <c r="M262" t="s">
        <v>20</v>
      </c>
      <c r="N262">
        <v>1.1000000000000001</v>
      </c>
      <c r="O262">
        <v>33.5</v>
      </c>
    </row>
    <row r="263" spans="1:15" hidden="1" x14ac:dyDescent="0.5">
      <c r="A263" t="s">
        <v>15</v>
      </c>
      <c r="B263" t="s">
        <v>16</v>
      </c>
      <c r="C263">
        <v>0</v>
      </c>
      <c r="D263" t="s">
        <v>17</v>
      </c>
      <c r="E263">
        <v>1</v>
      </c>
      <c r="F263" t="s">
        <v>34</v>
      </c>
      <c r="G263">
        <v>5</v>
      </c>
      <c r="H263" t="s">
        <v>37</v>
      </c>
      <c r="I263" t="str">
        <f t="shared" si="4"/>
        <v>Male: Not Hispanic or Latino: Black</v>
      </c>
      <c r="J263">
        <v>5.3</v>
      </c>
      <c r="K263">
        <v>1999</v>
      </c>
      <c r="L263">
        <v>1</v>
      </c>
      <c r="M263" t="s">
        <v>20</v>
      </c>
      <c r="N263">
        <v>1.1000000000000001</v>
      </c>
      <c r="O263">
        <v>11.5</v>
      </c>
    </row>
    <row r="264" spans="1:15" hidden="1" x14ac:dyDescent="0.5">
      <c r="A264" t="s">
        <v>15</v>
      </c>
      <c r="B264" t="s">
        <v>16</v>
      </c>
      <c r="C264">
        <v>0</v>
      </c>
      <c r="D264" t="s">
        <v>17</v>
      </c>
      <c r="E264">
        <v>1</v>
      </c>
      <c r="F264" t="s">
        <v>34</v>
      </c>
      <c r="G264">
        <v>5</v>
      </c>
      <c r="H264" t="s">
        <v>37</v>
      </c>
      <c r="I264" t="str">
        <f t="shared" si="4"/>
        <v>Male: Not Hispanic or Latino: Black</v>
      </c>
      <c r="J264">
        <v>5.3</v>
      </c>
      <c r="K264">
        <v>2000</v>
      </c>
      <c r="L264">
        <v>2</v>
      </c>
      <c r="M264" t="s">
        <v>20</v>
      </c>
      <c r="N264">
        <v>1.1000000000000001</v>
      </c>
      <c r="O264">
        <v>10.9</v>
      </c>
    </row>
    <row r="265" spans="1:15" hidden="1" x14ac:dyDescent="0.5">
      <c r="A265" t="s">
        <v>15</v>
      </c>
      <c r="B265" t="s">
        <v>16</v>
      </c>
      <c r="C265">
        <v>0</v>
      </c>
      <c r="D265" t="s">
        <v>17</v>
      </c>
      <c r="E265">
        <v>1</v>
      </c>
      <c r="F265" t="s">
        <v>34</v>
      </c>
      <c r="G265">
        <v>5</v>
      </c>
      <c r="H265" t="s">
        <v>37</v>
      </c>
      <c r="I265" t="str">
        <f t="shared" si="4"/>
        <v>Male: Not Hispanic or Latino: Black</v>
      </c>
      <c r="J265">
        <v>5.3</v>
      </c>
      <c r="K265">
        <v>2001</v>
      </c>
      <c r="L265">
        <v>3</v>
      </c>
      <c r="M265" t="s">
        <v>20</v>
      </c>
      <c r="N265">
        <v>1.1000000000000001</v>
      </c>
      <c r="O265">
        <v>11.2</v>
      </c>
    </row>
    <row r="266" spans="1:15" hidden="1" x14ac:dyDescent="0.5">
      <c r="A266" t="s">
        <v>15</v>
      </c>
      <c r="B266" t="s">
        <v>16</v>
      </c>
      <c r="C266">
        <v>0</v>
      </c>
      <c r="D266" t="s">
        <v>17</v>
      </c>
      <c r="E266">
        <v>1</v>
      </c>
      <c r="F266" t="s">
        <v>34</v>
      </c>
      <c r="G266">
        <v>5</v>
      </c>
      <c r="H266" t="s">
        <v>37</v>
      </c>
      <c r="I266" t="str">
        <f t="shared" si="4"/>
        <v>Male: Not Hispanic or Latino: Black</v>
      </c>
      <c r="J266">
        <v>5.3</v>
      </c>
      <c r="K266">
        <v>2002</v>
      </c>
      <c r="L266">
        <v>4</v>
      </c>
      <c r="M266" t="s">
        <v>20</v>
      </c>
      <c r="N266">
        <v>1.1000000000000001</v>
      </c>
      <c r="O266">
        <v>11.7</v>
      </c>
    </row>
    <row r="267" spans="1:15" hidden="1" x14ac:dyDescent="0.5">
      <c r="A267" t="s">
        <v>15</v>
      </c>
      <c r="B267" t="s">
        <v>16</v>
      </c>
      <c r="C267">
        <v>0</v>
      </c>
      <c r="D267" t="s">
        <v>17</v>
      </c>
      <c r="E267">
        <v>1</v>
      </c>
      <c r="F267" t="s">
        <v>34</v>
      </c>
      <c r="G267">
        <v>5</v>
      </c>
      <c r="H267" t="s">
        <v>37</v>
      </c>
      <c r="I267" t="str">
        <f t="shared" si="4"/>
        <v>Male: Not Hispanic or Latino: Black</v>
      </c>
      <c r="J267">
        <v>5.3</v>
      </c>
      <c r="K267">
        <v>2003</v>
      </c>
      <c r="L267">
        <v>5</v>
      </c>
      <c r="M267" t="s">
        <v>20</v>
      </c>
      <c r="N267">
        <v>1.1000000000000001</v>
      </c>
      <c r="O267">
        <v>11.6</v>
      </c>
    </row>
    <row r="268" spans="1:15" hidden="1" x14ac:dyDescent="0.5">
      <c r="A268" t="s">
        <v>15</v>
      </c>
      <c r="B268" t="s">
        <v>16</v>
      </c>
      <c r="C268">
        <v>0</v>
      </c>
      <c r="D268" t="s">
        <v>17</v>
      </c>
      <c r="E268">
        <v>1</v>
      </c>
      <c r="F268" t="s">
        <v>34</v>
      </c>
      <c r="G268">
        <v>5</v>
      </c>
      <c r="H268" t="s">
        <v>37</v>
      </c>
      <c r="I268" t="str">
        <f t="shared" si="4"/>
        <v>Male: Not Hispanic or Latino: Black</v>
      </c>
      <c r="J268">
        <v>5.3</v>
      </c>
      <c r="K268">
        <v>2004</v>
      </c>
      <c r="L268">
        <v>6</v>
      </c>
      <c r="M268" t="s">
        <v>20</v>
      </c>
      <c r="N268">
        <v>1.1000000000000001</v>
      </c>
      <c r="O268">
        <v>11.4</v>
      </c>
    </row>
    <row r="269" spans="1:15" hidden="1" x14ac:dyDescent="0.5">
      <c r="A269" t="s">
        <v>15</v>
      </c>
      <c r="B269" t="s">
        <v>16</v>
      </c>
      <c r="C269">
        <v>0</v>
      </c>
      <c r="D269" t="s">
        <v>17</v>
      </c>
      <c r="E269">
        <v>1</v>
      </c>
      <c r="F269" t="s">
        <v>34</v>
      </c>
      <c r="G269">
        <v>5</v>
      </c>
      <c r="H269" t="s">
        <v>37</v>
      </c>
      <c r="I269" t="str">
        <f t="shared" si="4"/>
        <v>Male: Not Hispanic or Latino: Black</v>
      </c>
      <c r="J269">
        <v>5.3</v>
      </c>
      <c r="K269">
        <v>2005</v>
      </c>
      <c r="L269">
        <v>7</v>
      </c>
      <c r="M269" t="s">
        <v>20</v>
      </c>
      <c r="N269">
        <v>1.1000000000000001</v>
      </c>
      <c r="O269">
        <v>13</v>
      </c>
    </row>
    <row r="270" spans="1:15" hidden="1" x14ac:dyDescent="0.5">
      <c r="A270" t="s">
        <v>15</v>
      </c>
      <c r="B270" t="s">
        <v>16</v>
      </c>
      <c r="C270">
        <v>0</v>
      </c>
      <c r="D270" t="s">
        <v>17</v>
      </c>
      <c r="E270">
        <v>1</v>
      </c>
      <c r="F270" t="s">
        <v>34</v>
      </c>
      <c r="G270">
        <v>5</v>
      </c>
      <c r="H270" t="s">
        <v>37</v>
      </c>
      <c r="I270" t="str">
        <f t="shared" si="4"/>
        <v>Male: Not Hispanic or Latino: Black</v>
      </c>
      <c r="J270">
        <v>5.3</v>
      </c>
      <c r="K270">
        <v>2006</v>
      </c>
      <c r="L270">
        <v>8</v>
      </c>
      <c r="M270" t="s">
        <v>20</v>
      </c>
      <c r="N270">
        <v>1.1000000000000001</v>
      </c>
      <c r="O270">
        <v>15.7</v>
      </c>
    </row>
    <row r="271" spans="1:15" hidden="1" x14ac:dyDescent="0.5">
      <c r="A271" t="s">
        <v>15</v>
      </c>
      <c r="B271" t="s">
        <v>16</v>
      </c>
      <c r="C271">
        <v>0</v>
      </c>
      <c r="D271" t="s">
        <v>17</v>
      </c>
      <c r="E271">
        <v>1</v>
      </c>
      <c r="F271" t="s">
        <v>34</v>
      </c>
      <c r="G271">
        <v>5</v>
      </c>
      <c r="H271" t="s">
        <v>37</v>
      </c>
      <c r="I271" t="str">
        <f t="shared" si="4"/>
        <v>Male: Not Hispanic or Latino: Black</v>
      </c>
      <c r="J271">
        <v>5.3</v>
      </c>
      <c r="K271">
        <v>2007</v>
      </c>
      <c r="L271">
        <v>9</v>
      </c>
      <c r="M271" t="s">
        <v>20</v>
      </c>
      <c r="N271">
        <v>1.1000000000000001</v>
      </c>
      <c r="O271">
        <v>13.3</v>
      </c>
    </row>
    <row r="272" spans="1:15" hidden="1" x14ac:dyDescent="0.5">
      <c r="A272" t="s">
        <v>15</v>
      </c>
      <c r="B272" t="s">
        <v>16</v>
      </c>
      <c r="C272">
        <v>0</v>
      </c>
      <c r="D272" t="s">
        <v>17</v>
      </c>
      <c r="E272">
        <v>1</v>
      </c>
      <c r="F272" t="s">
        <v>34</v>
      </c>
      <c r="G272">
        <v>5</v>
      </c>
      <c r="H272" t="s">
        <v>37</v>
      </c>
      <c r="I272" t="str">
        <f t="shared" si="4"/>
        <v>Male: Not Hispanic or Latino: Black</v>
      </c>
      <c r="J272">
        <v>5.3</v>
      </c>
      <c r="K272">
        <v>2008</v>
      </c>
      <c r="L272">
        <v>10</v>
      </c>
      <c r="M272" t="s">
        <v>20</v>
      </c>
      <c r="N272">
        <v>1.1000000000000001</v>
      </c>
      <c r="O272">
        <v>11.6</v>
      </c>
    </row>
    <row r="273" spans="1:15" hidden="1" x14ac:dyDescent="0.5">
      <c r="A273" t="s">
        <v>15</v>
      </c>
      <c r="B273" t="s">
        <v>16</v>
      </c>
      <c r="C273">
        <v>0</v>
      </c>
      <c r="D273" t="s">
        <v>17</v>
      </c>
      <c r="E273">
        <v>1</v>
      </c>
      <c r="F273" t="s">
        <v>34</v>
      </c>
      <c r="G273">
        <v>5</v>
      </c>
      <c r="H273" t="s">
        <v>37</v>
      </c>
      <c r="I273" t="str">
        <f t="shared" si="4"/>
        <v>Male: Not Hispanic or Latino: Black</v>
      </c>
      <c r="J273">
        <v>5.3</v>
      </c>
      <c r="K273">
        <v>2009</v>
      </c>
      <c r="L273">
        <v>11</v>
      </c>
      <c r="M273" t="s">
        <v>20</v>
      </c>
      <c r="N273">
        <v>1.1000000000000001</v>
      </c>
      <c r="O273">
        <v>11.1</v>
      </c>
    </row>
    <row r="274" spans="1:15" hidden="1" x14ac:dyDescent="0.5">
      <c r="A274" t="s">
        <v>15</v>
      </c>
      <c r="B274" t="s">
        <v>16</v>
      </c>
      <c r="C274">
        <v>0</v>
      </c>
      <c r="D274" t="s">
        <v>17</v>
      </c>
      <c r="E274">
        <v>1</v>
      </c>
      <c r="F274" t="s">
        <v>34</v>
      </c>
      <c r="G274">
        <v>5</v>
      </c>
      <c r="H274" t="s">
        <v>37</v>
      </c>
      <c r="I274" t="str">
        <f t="shared" si="4"/>
        <v>Male: Not Hispanic or Latino: Black</v>
      </c>
      <c r="J274">
        <v>5.3</v>
      </c>
      <c r="K274">
        <v>2010</v>
      </c>
      <c r="L274">
        <v>12</v>
      </c>
      <c r="M274" t="s">
        <v>20</v>
      </c>
      <c r="N274">
        <v>1.1000000000000001</v>
      </c>
      <c r="O274">
        <v>10.5</v>
      </c>
    </row>
    <row r="275" spans="1:15" hidden="1" x14ac:dyDescent="0.5">
      <c r="A275" t="s">
        <v>15</v>
      </c>
      <c r="B275" t="s">
        <v>16</v>
      </c>
      <c r="C275">
        <v>0</v>
      </c>
      <c r="D275" t="s">
        <v>17</v>
      </c>
      <c r="E275">
        <v>1</v>
      </c>
      <c r="F275" t="s">
        <v>34</v>
      </c>
      <c r="G275">
        <v>5</v>
      </c>
      <c r="H275" t="s">
        <v>37</v>
      </c>
      <c r="I275" t="str">
        <f t="shared" si="4"/>
        <v>Male: Not Hispanic or Latino: Black</v>
      </c>
      <c r="J275">
        <v>5.3</v>
      </c>
      <c r="K275">
        <v>2011</v>
      </c>
      <c r="L275">
        <v>13</v>
      </c>
      <c r="M275" t="s">
        <v>20</v>
      </c>
      <c r="N275">
        <v>1.1000000000000001</v>
      </c>
      <c r="O275">
        <v>11.3</v>
      </c>
    </row>
    <row r="276" spans="1:15" hidden="1" x14ac:dyDescent="0.5">
      <c r="A276" t="s">
        <v>15</v>
      </c>
      <c r="B276" t="s">
        <v>16</v>
      </c>
      <c r="C276">
        <v>0</v>
      </c>
      <c r="D276" t="s">
        <v>17</v>
      </c>
      <c r="E276">
        <v>1</v>
      </c>
      <c r="F276" t="s">
        <v>34</v>
      </c>
      <c r="G276">
        <v>5</v>
      </c>
      <c r="H276" t="s">
        <v>37</v>
      </c>
      <c r="I276" t="str">
        <f t="shared" si="4"/>
        <v>Male: Not Hispanic or Latino: Black</v>
      </c>
      <c r="J276">
        <v>5.3</v>
      </c>
      <c r="K276">
        <v>2012</v>
      </c>
      <c r="L276">
        <v>14</v>
      </c>
      <c r="M276" t="s">
        <v>20</v>
      </c>
      <c r="N276">
        <v>1.1000000000000001</v>
      </c>
      <c r="O276">
        <v>11.6</v>
      </c>
    </row>
    <row r="277" spans="1:15" hidden="1" x14ac:dyDescent="0.5">
      <c r="A277" t="s">
        <v>15</v>
      </c>
      <c r="B277" t="s">
        <v>16</v>
      </c>
      <c r="C277">
        <v>0</v>
      </c>
      <c r="D277" t="s">
        <v>17</v>
      </c>
      <c r="E277">
        <v>1</v>
      </c>
      <c r="F277" t="s">
        <v>34</v>
      </c>
      <c r="G277">
        <v>5</v>
      </c>
      <c r="H277" t="s">
        <v>37</v>
      </c>
      <c r="I277" t="str">
        <f t="shared" si="4"/>
        <v>Male: Not Hispanic or Latino: Black</v>
      </c>
      <c r="J277">
        <v>5.3</v>
      </c>
      <c r="K277">
        <v>2013</v>
      </c>
      <c r="L277">
        <v>15</v>
      </c>
      <c r="M277" t="s">
        <v>20</v>
      </c>
      <c r="N277">
        <v>1.1000000000000001</v>
      </c>
      <c r="O277">
        <v>13.3</v>
      </c>
    </row>
    <row r="278" spans="1:15" hidden="1" x14ac:dyDescent="0.5">
      <c r="A278" t="s">
        <v>15</v>
      </c>
      <c r="B278" t="s">
        <v>16</v>
      </c>
      <c r="C278">
        <v>0</v>
      </c>
      <c r="D278" t="s">
        <v>17</v>
      </c>
      <c r="E278">
        <v>1</v>
      </c>
      <c r="F278" t="s">
        <v>34</v>
      </c>
      <c r="G278">
        <v>5</v>
      </c>
      <c r="H278" t="s">
        <v>37</v>
      </c>
      <c r="I278" t="str">
        <f t="shared" si="4"/>
        <v>Male: Not Hispanic or Latino: Black</v>
      </c>
      <c r="J278">
        <v>5.3</v>
      </c>
      <c r="K278">
        <v>2014</v>
      </c>
      <c r="L278">
        <v>16</v>
      </c>
      <c r="M278" t="s">
        <v>20</v>
      </c>
      <c r="N278">
        <v>1.1000000000000001</v>
      </c>
      <c r="O278">
        <v>14.2</v>
      </c>
    </row>
    <row r="279" spans="1:15" hidden="1" x14ac:dyDescent="0.5">
      <c r="A279" t="s">
        <v>15</v>
      </c>
      <c r="B279" t="s">
        <v>16</v>
      </c>
      <c r="C279">
        <v>0</v>
      </c>
      <c r="D279" t="s">
        <v>17</v>
      </c>
      <c r="E279">
        <v>1</v>
      </c>
      <c r="F279" t="s">
        <v>34</v>
      </c>
      <c r="G279">
        <v>5</v>
      </c>
      <c r="H279" t="s">
        <v>37</v>
      </c>
      <c r="I279" t="str">
        <f t="shared" si="4"/>
        <v>Male: Not Hispanic or Latino: Black</v>
      </c>
      <c r="J279">
        <v>5.3</v>
      </c>
      <c r="K279">
        <v>2015</v>
      </c>
      <c r="L279">
        <v>17</v>
      </c>
      <c r="M279" t="s">
        <v>20</v>
      </c>
      <c r="N279">
        <v>1.1000000000000001</v>
      </c>
      <c r="O279">
        <v>17.3</v>
      </c>
    </row>
    <row r="280" spans="1:15" hidden="1" x14ac:dyDescent="0.5">
      <c r="A280" t="s">
        <v>15</v>
      </c>
      <c r="B280" t="s">
        <v>16</v>
      </c>
      <c r="C280">
        <v>0</v>
      </c>
      <c r="D280" t="s">
        <v>17</v>
      </c>
      <c r="E280">
        <v>1</v>
      </c>
      <c r="F280" t="s">
        <v>34</v>
      </c>
      <c r="G280">
        <v>5</v>
      </c>
      <c r="H280" t="s">
        <v>37</v>
      </c>
      <c r="I280" t="str">
        <f t="shared" si="4"/>
        <v>Male: Not Hispanic or Latino: Black</v>
      </c>
      <c r="J280">
        <v>5.3</v>
      </c>
      <c r="K280">
        <v>2016</v>
      </c>
      <c r="L280">
        <v>18</v>
      </c>
      <c r="M280" t="s">
        <v>20</v>
      </c>
      <c r="N280">
        <v>1.1000000000000001</v>
      </c>
      <c r="O280">
        <v>24.7</v>
      </c>
    </row>
    <row r="281" spans="1:15" hidden="1" x14ac:dyDescent="0.5">
      <c r="A281" t="s">
        <v>15</v>
      </c>
      <c r="B281" t="s">
        <v>16</v>
      </c>
      <c r="C281">
        <v>0</v>
      </c>
      <c r="D281" t="s">
        <v>17</v>
      </c>
      <c r="E281">
        <v>1</v>
      </c>
      <c r="F281" t="s">
        <v>34</v>
      </c>
      <c r="G281">
        <v>5</v>
      </c>
      <c r="H281" t="s">
        <v>37</v>
      </c>
      <c r="I281" t="str">
        <f t="shared" si="4"/>
        <v>Male: Not Hispanic or Latino: Black</v>
      </c>
      <c r="J281">
        <v>5.3</v>
      </c>
      <c r="K281">
        <v>2017</v>
      </c>
      <c r="L281">
        <v>19</v>
      </c>
      <c r="M281" t="s">
        <v>20</v>
      </c>
      <c r="N281">
        <v>1.1000000000000001</v>
      </c>
      <c r="O281">
        <v>30.8</v>
      </c>
    </row>
    <row r="282" spans="1:15" hidden="1" x14ac:dyDescent="0.5">
      <c r="A282" t="s">
        <v>15</v>
      </c>
      <c r="B282" t="s">
        <v>16</v>
      </c>
      <c r="C282">
        <v>0</v>
      </c>
      <c r="D282" t="s">
        <v>17</v>
      </c>
      <c r="E282">
        <v>1</v>
      </c>
      <c r="F282" t="s">
        <v>34</v>
      </c>
      <c r="G282">
        <v>5</v>
      </c>
      <c r="H282" t="s">
        <v>37</v>
      </c>
      <c r="I282" t="str">
        <f t="shared" si="4"/>
        <v>Male: Not Hispanic or Latino: Black</v>
      </c>
      <c r="J282">
        <v>5.3</v>
      </c>
      <c r="K282">
        <v>2018</v>
      </c>
      <c r="L282">
        <v>20</v>
      </c>
      <c r="M282" t="s">
        <v>20</v>
      </c>
      <c r="N282">
        <v>1.1000000000000001</v>
      </c>
      <c r="O282">
        <v>32</v>
      </c>
    </row>
    <row r="283" spans="1:15" hidden="1" x14ac:dyDescent="0.5">
      <c r="A283" t="s">
        <v>15</v>
      </c>
      <c r="B283" t="s">
        <v>16</v>
      </c>
      <c r="C283">
        <v>0</v>
      </c>
      <c r="D283" t="s">
        <v>17</v>
      </c>
      <c r="E283">
        <v>1</v>
      </c>
      <c r="F283" t="s">
        <v>34</v>
      </c>
      <c r="G283">
        <v>5</v>
      </c>
      <c r="H283" t="s">
        <v>38</v>
      </c>
      <c r="I283" t="str">
        <f t="shared" si="4"/>
        <v>Male: Not Hispanic or Latino: American Indian or Alaska Native</v>
      </c>
      <c r="J283">
        <v>5.4</v>
      </c>
      <c r="K283">
        <v>1999</v>
      </c>
      <c r="L283">
        <v>1</v>
      </c>
      <c r="M283" t="s">
        <v>20</v>
      </c>
      <c r="N283">
        <v>1.1000000000000001</v>
      </c>
      <c r="O283">
        <v>6.7</v>
      </c>
    </row>
    <row r="284" spans="1:15" hidden="1" x14ac:dyDescent="0.5">
      <c r="A284" t="s">
        <v>15</v>
      </c>
      <c r="B284" t="s">
        <v>16</v>
      </c>
      <c r="C284">
        <v>0</v>
      </c>
      <c r="D284" t="s">
        <v>17</v>
      </c>
      <c r="E284">
        <v>1</v>
      </c>
      <c r="F284" t="s">
        <v>34</v>
      </c>
      <c r="G284">
        <v>5</v>
      </c>
      <c r="H284" t="s">
        <v>38</v>
      </c>
      <c r="I284" t="str">
        <f t="shared" si="4"/>
        <v>Male: Not Hispanic or Latino: American Indian or Alaska Native</v>
      </c>
      <c r="J284">
        <v>5.4</v>
      </c>
      <c r="K284">
        <v>2000</v>
      </c>
      <c r="L284">
        <v>2</v>
      </c>
      <c r="M284" t="s">
        <v>20</v>
      </c>
      <c r="N284">
        <v>1.1000000000000001</v>
      </c>
      <c r="O284">
        <v>6.7</v>
      </c>
    </row>
    <row r="285" spans="1:15" hidden="1" x14ac:dyDescent="0.5">
      <c r="A285" t="s">
        <v>15</v>
      </c>
      <c r="B285" t="s">
        <v>16</v>
      </c>
      <c r="C285">
        <v>0</v>
      </c>
      <c r="D285" t="s">
        <v>17</v>
      </c>
      <c r="E285">
        <v>1</v>
      </c>
      <c r="F285" t="s">
        <v>34</v>
      </c>
      <c r="G285">
        <v>5</v>
      </c>
      <c r="H285" t="s">
        <v>38</v>
      </c>
      <c r="I285" t="str">
        <f t="shared" si="4"/>
        <v>Male: Not Hispanic or Latino: American Indian or Alaska Native</v>
      </c>
      <c r="J285">
        <v>5.4</v>
      </c>
      <c r="K285">
        <v>2001</v>
      </c>
      <c r="L285">
        <v>3</v>
      </c>
      <c r="M285" t="s">
        <v>20</v>
      </c>
      <c r="N285">
        <v>1.1000000000000001</v>
      </c>
      <c r="O285">
        <v>7.5</v>
      </c>
    </row>
    <row r="286" spans="1:15" hidden="1" x14ac:dyDescent="0.5">
      <c r="A286" t="s">
        <v>15</v>
      </c>
      <c r="B286" t="s">
        <v>16</v>
      </c>
      <c r="C286">
        <v>0</v>
      </c>
      <c r="D286" t="s">
        <v>17</v>
      </c>
      <c r="E286">
        <v>1</v>
      </c>
      <c r="F286" t="s">
        <v>34</v>
      </c>
      <c r="G286">
        <v>5</v>
      </c>
      <c r="H286" t="s">
        <v>38</v>
      </c>
      <c r="I286" t="str">
        <f t="shared" si="4"/>
        <v>Male: Not Hispanic or Latino: American Indian or Alaska Native</v>
      </c>
      <c r="J286">
        <v>5.4</v>
      </c>
      <c r="K286">
        <v>2002</v>
      </c>
      <c r="L286">
        <v>4</v>
      </c>
      <c r="M286" t="s">
        <v>20</v>
      </c>
      <c r="N286">
        <v>1.1000000000000001</v>
      </c>
      <c r="O286">
        <v>10</v>
      </c>
    </row>
    <row r="287" spans="1:15" hidden="1" x14ac:dyDescent="0.5">
      <c r="A287" t="s">
        <v>15</v>
      </c>
      <c r="B287" t="s">
        <v>16</v>
      </c>
      <c r="C287">
        <v>0</v>
      </c>
      <c r="D287" t="s">
        <v>17</v>
      </c>
      <c r="E287">
        <v>1</v>
      </c>
      <c r="F287" t="s">
        <v>34</v>
      </c>
      <c r="G287">
        <v>5</v>
      </c>
      <c r="H287" t="s">
        <v>38</v>
      </c>
      <c r="I287" t="str">
        <f t="shared" si="4"/>
        <v>Male: Not Hispanic or Latino: American Indian or Alaska Native</v>
      </c>
      <c r="J287">
        <v>5.4</v>
      </c>
      <c r="K287">
        <v>2003</v>
      </c>
      <c r="L287">
        <v>5</v>
      </c>
      <c r="M287" t="s">
        <v>20</v>
      </c>
      <c r="N287">
        <v>1.1000000000000001</v>
      </c>
      <c r="O287">
        <v>12.2</v>
      </c>
    </row>
    <row r="288" spans="1:15" hidden="1" x14ac:dyDescent="0.5">
      <c r="A288" t="s">
        <v>15</v>
      </c>
      <c r="B288" t="s">
        <v>16</v>
      </c>
      <c r="C288">
        <v>0</v>
      </c>
      <c r="D288" t="s">
        <v>17</v>
      </c>
      <c r="E288">
        <v>1</v>
      </c>
      <c r="F288" t="s">
        <v>34</v>
      </c>
      <c r="G288">
        <v>5</v>
      </c>
      <c r="H288" t="s">
        <v>38</v>
      </c>
      <c r="I288" t="str">
        <f t="shared" si="4"/>
        <v>Male: Not Hispanic or Latino: American Indian or Alaska Native</v>
      </c>
      <c r="J288">
        <v>5.4</v>
      </c>
      <c r="K288">
        <v>2004</v>
      </c>
      <c r="L288">
        <v>6</v>
      </c>
      <c r="M288" t="s">
        <v>20</v>
      </c>
      <c r="N288">
        <v>1.1000000000000001</v>
      </c>
      <c r="O288">
        <v>14.7</v>
      </c>
    </row>
    <row r="289" spans="1:15" hidden="1" x14ac:dyDescent="0.5">
      <c r="A289" t="s">
        <v>15</v>
      </c>
      <c r="B289" t="s">
        <v>16</v>
      </c>
      <c r="C289">
        <v>0</v>
      </c>
      <c r="D289" t="s">
        <v>17</v>
      </c>
      <c r="E289">
        <v>1</v>
      </c>
      <c r="F289" t="s">
        <v>34</v>
      </c>
      <c r="G289">
        <v>5</v>
      </c>
      <c r="H289" t="s">
        <v>38</v>
      </c>
      <c r="I289" t="str">
        <f t="shared" si="4"/>
        <v>Male: Not Hispanic or Latino: American Indian or Alaska Native</v>
      </c>
      <c r="J289">
        <v>5.4</v>
      </c>
      <c r="K289">
        <v>2005</v>
      </c>
      <c r="L289">
        <v>7</v>
      </c>
      <c r="M289" t="s">
        <v>20</v>
      </c>
      <c r="N289">
        <v>1.1000000000000001</v>
      </c>
      <c r="O289">
        <v>14.9</v>
      </c>
    </row>
    <row r="290" spans="1:15" hidden="1" x14ac:dyDescent="0.5">
      <c r="A290" t="s">
        <v>15</v>
      </c>
      <c r="B290" t="s">
        <v>16</v>
      </c>
      <c r="C290">
        <v>0</v>
      </c>
      <c r="D290" t="s">
        <v>17</v>
      </c>
      <c r="E290">
        <v>1</v>
      </c>
      <c r="F290" t="s">
        <v>34</v>
      </c>
      <c r="G290">
        <v>5</v>
      </c>
      <c r="H290" t="s">
        <v>38</v>
      </c>
      <c r="I290" t="str">
        <f t="shared" si="4"/>
        <v>Male: Not Hispanic or Latino: American Indian or Alaska Native</v>
      </c>
      <c r="J290">
        <v>5.4</v>
      </c>
      <c r="K290">
        <v>2006</v>
      </c>
      <c r="L290">
        <v>8</v>
      </c>
      <c r="M290" t="s">
        <v>20</v>
      </c>
      <c r="N290">
        <v>1.1000000000000001</v>
      </c>
      <c r="O290">
        <v>17.600000000000001</v>
      </c>
    </row>
    <row r="291" spans="1:15" hidden="1" x14ac:dyDescent="0.5">
      <c r="A291" t="s">
        <v>15</v>
      </c>
      <c r="B291" t="s">
        <v>16</v>
      </c>
      <c r="C291">
        <v>0</v>
      </c>
      <c r="D291" t="s">
        <v>17</v>
      </c>
      <c r="E291">
        <v>1</v>
      </c>
      <c r="F291" t="s">
        <v>34</v>
      </c>
      <c r="G291">
        <v>5</v>
      </c>
      <c r="H291" t="s">
        <v>38</v>
      </c>
      <c r="I291" t="str">
        <f t="shared" si="4"/>
        <v>Male: Not Hispanic or Latino: American Indian or Alaska Native</v>
      </c>
      <c r="J291">
        <v>5.4</v>
      </c>
      <c r="K291">
        <v>2007</v>
      </c>
      <c r="L291">
        <v>9</v>
      </c>
      <c r="M291" t="s">
        <v>20</v>
      </c>
      <c r="N291">
        <v>1.1000000000000001</v>
      </c>
      <c r="O291">
        <v>14.5</v>
      </c>
    </row>
    <row r="292" spans="1:15" hidden="1" x14ac:dyDescent="0.5">
      <c r="A292" t="s">
        <v>15</v>
      </c>
      <c r="B292" t="s">
        <v>16</v>
      </c>
      <c r="C292">
        <v>0</v>
      </c>
      <c r="D292" t="s">
        <v>17</v>
      </c>
      <c r="E292">
        <v>1</v>
      </c>
      <c r="F292" t="s">
        <v>34</v>
      </c>
      <c r="G292">
        <v>5</v>
      </c>
      <c r="H292" t="s">
        <v>38</v>
      </c>
      <c r="I292" t="str">
        <f t="shared" si="4"/>
        <v>Male: Not Hispanic or Latino: American Indian or Alaska Native</v>
      </c>
      <c r="J292">
        <v>5.4</v>
      </c>
      <c r="K292">
        <v>2008</v>
      </c>
      <c r="L292">
        <v>10</v>
      </c>
      <c r="M292" t="s">
        <v>20</v>
      </c>
      <c r="N292">
        <v>1.1000000000000001</v>
      </c>
      <c r="O292">
        <v>19.600000000000001</v>
      </c>
    </row>
    <row r="293" spans="1:15" hidden="1" x14ac:dyDescent="0.5">
      <c r="A293" t="s">
        <v>15</v>
      </c>
      <c r="B293" t="s">
        <v>16</v>
      </c>
      <c r="C293">
        <v>0</v>
      </c>
      <c r="D293" t="s">
        <v>17</v>
      </c>
      <c r="E293">
        <v>1</v>
      </c>
      <c r="F293" t="s">
        <v>34</v>
      </c>
      <c r="G293">
        <v>5</v>
      </c>
      <c r="H293" t="s">
        <v>38</v>
      </c>
      <c r="I293" t="str">
        <f t="shared" si="4"/>
        <v>Male: Not Hispanic or Latino: American Indian or Alaska Native</v>
      </c>
      <c r="J293">
        <v>5.4</v>
      </c>
      <c r="K293">
        <v>2009</v>
      </c>
      <c r="L293">
        <v>11</v>
      </c>
      <c r="M293" t="s">
        <v>20</v>
      </c>
      <c r="N293">
        <v>1.1000000000000001</v>
      </c>
      <c r="O293">
        <v>21.5</v>
      </c>
    </row>
    <row r="294" spans="1:15" hidden="1" x14ac:dyDescent="0.5">
      <c r="A294" t="s">
        <v>15</v>
      </c>
      <c r="B294" t="s">
        <v>16</v>
      </c>
      <c r="C294">
        <v>0</v>
      </c>
      <c r="D294" t="s">
        <v>17</v>
      </c>
      <c r="E294">
        <v>1</v>
      </c>
      <c r="F294" t="s">
        <v>34</v>
      </c>
      <c r="G294">
        <v>5</v>
      </c>
      <c r="H294" t="s">
        <v>38</v>
      </c>
      <c r="I294" t="str">
        <f t="shared" si="4"/>
        <v>Male: Not Hispanic or Latino: American Indian or Alaska Native</v>
      </c>
      <c r="J294">
        <v>5.4</v>
      </c>
      <c r="K294">
        <v>2010</v>
      </c>
      <c r="L294">
        <v>12</v>
      </c>
      <c r="M294" t="s">
        <v>20</v>
      </c>
      <c r="N294">
        <v>1.1000000000000001</v>
      </c>
      <c r="O294">
        <v>19</v>
      </c>
    </row>
    <row r="295" spans="1:15" hidden="1" x14ac:dyDescent="0.5">
      <c r="A295" t="s">
        <v>15</v>
      </c>
      <c r="B295" t="s">
        <v>16</v>
      </c>
      <c r="C295">
        <v>0</v>
      </c>
      <c r="D295" t="s">
        <v>17</v>
      </c>
      <c r="E295">
        <v>1</v>
      </c>
      <c r="F295" t="s">
        <v>34</v>
      </c>
      <c r="G295">
        <v>5</v>
      </c>
      <c r="H295" t="s">
        <v>38</v>
      </c>
      <c r="I295" t="str">
        <f t="shared" si="4"/>
        <v>Male: Not Hispanic or Latino: American Indian or Alaska Native</v>
      </c>
      <c r="J295">
        <v>5.4</v>
      </c>
      <c r="K295">
        <v>2011</v>
      </c>
      <c r="L295">
        <v>13</v>
      </c>
      <c r="M295" t="s">
        <v>20</v>
      </c>
      <c r="N295">
        <v>1.1000000000000001</v>
      </c>
      <c r="O295">
        <v>20.5</v>
      </c>
    </row>
    <row r="296" spans="1:15" hidden="1" x14ac:dyDescent="0.5">
      <c r="A296" t="s">
        <v>15</v>
      </c>
      <c r="B296" t="s">
        <v>16</v>
      </c>
      <c r="C296">
        <v>0</v>
      </c>
      <c r="D296" t="s">
        <v>17</v>
      </c>
      <c r="E296">
        <v>1</v>
      </c>
      <c r="F296" t="s">
        <v>34</v>
      </c>
      <c r="G296">
        <v>5</v>
      </c>
      <c r="H296" t="s">
        <v>38</v>
      </c>
      <c r="I296" t="str">
        <f t="shared" si="4"/>
        <v>Male: Not Hispanic or Latino: American Indian or Alaska Native</v>
      </c>
      <c r="J296">
        <v>5.4</v>
      </c>
      <c r="K296">
        <v>2012</v>
      </c>
      <c r="L296">
        <v>14</v>
      </c>
      <c r="M296" t="s">
        <v>20</v>
      </c>
      <c r="N296">
        <v>1.1000000000000001</v>
      </c>
      <c r="O296">
        <v>20.100000000000001</v>
      </c>
    </row>
    <row r="297" spans="1:15" hidden="1" x14ac:dyDescent="0.5">
      <c r="A297" t="s">
        <v>15</v>
      </c>
      <c r="B297" t="s">
        <v>16</v>
      </c>
      <c r="C297">
        <v>0</v>
      </c>
      <c r="D297" t="s">
        <v>17</v>
      </c>
      <c r="E297">
        <v>1</v>
      </c>
      <c r="F297" t="s">
        <v>34</v>
      </c>
      <c r="G297">
        <v>5</v>
      </c>
      <c r="H297" t="s">
        <v>38</v>
      </c>
      <c r="I297" t="str">
        <f t="shared" si="4"/>
        <v>Male: Not Hispanic or Latino: American Indian or Alaska Native</v>
      </c>
      <c r="J297">
        <v>5.4</v>
      </c>
      <c r="K297">
        <v>2013</v>
      </c>
      <c r="L297">
        <v>15</v>
      </c>
      <c r="M297" t="s">
        <v>20</v>
      </c>
      <c r="N297">
        <v>1.1000000000000001</v>
      </c>
      <c r="O297">
        <v>19.899999999999999</v>
      </c>
    </row>
    <row r="298" spans="1:15" hidden="1" x14ac:dyDescent="0.5">
      <c r="A298" t="s">
        <v>15</v>
      </c>
      <c r="B298" t="s">
        <v>16</v>
      </c>
      <c r="C298">
        <v>0</v>
      </c>
      <c r="D298" t="s">
        <v>17</v>
      </c>
      <c r="E298">
        <v>1</v>
      </c>
      <c r="F298" t="s">
        <v>34</v>
      </c>
      <c r="G298">
        <v>5</v>
      </c>
      <c r="H298" t="s">
        <v>38</v>
      </c>
      <c r="I298" t="str">
        <f t="shared" si="4"/>
        <v>Male: Not Hispanic or Latino: American Indian or Alaska Native</v>
      </c>
      <c r="J298">
        <v>5.4</v>
      </c>
      <c r="K298">
        <v>2014</v>
      </c>
      <c r="L298">
        <v>16</v>
      </c>
      <c r="M298" t="s">
        <v>20</v>
      </c>
      <c r="N298">
        <v>1.1000000000000001</v>
      </c>
      <c r="O298">
        <v>25</v>
      </c>
    </row>
    <row r="299" spans="1:15" x14ac:dyDescent="0.5">
      <c r="A299" t="s">
        <v>15</v>
      </c>
      <c r="B299" t="s">
        <v>16</v>
      </c>
      <c r="C299">
        <v>0</v>
      </c>
      <c r="D299" t="s">
        <v>23</v>
      </c>
      <c r="E299">
        <v>2</v>
      </c>
      <c r="F299" t="s">
        <v>18</v>
      </c>
      <c r="G299">
        <v>0</v>
      </c>
      <c r="H299" t="s">
        <v>19</v>
      </c>
      <c r="I299" t="str">
        <f t="shared" si="4"/>
        <v>All persons</v>
      </c>
      <c r="J299">
        <v>0.1</v>
      </c>
      <c r="K299">
        <v>2006</v>
      </c>
      <c r="L299">
        <v>8</v>
      </c>
      <c r="M299" t="s">
        <v>20</v>
      </c>
      <c r="N299">
        <v>1.1000000000000001</v>
      </c>
      <c r="O299">
        <v>11.5</v>
      </c>
    </row>
    <row r="300" spans="1:15" hidden="1" x14ac:dyDescent="0.5">
      <c r="A300" t="s">
        <v>15</v>
      </c>
      <c r="B300" t="s">
        <v>16</v>
      </c>
      <c r="C300">
        <v>0</v>
      </c>
      <c r="D300" t="s">
        <v>17</v>
      </c>
      <c r="E300">
        <v>1</v>
      </c>
      <c r="F300" t="s">
        <v>34</v>
      </c>
      <c r="G300">
        <v>5</v>
      </c>
      <c r="H300" t="s">
        <v>38</v>
      </c>
      <c r="I300" t="str">
        <f t="shared" si="4"/>
        <v>Male: Not Hispanic or Latino: American Indian or Alaska Native</v>
      </c>
      <c r="J300">
        <v>5.4</v>
      </c>
      <c r="K300">
        <v>2015</v>
      </c>
      <c r="L300">
        <v>17</v>
      </c>
      <c r="M300" t="s">
        <v>20</v>
      </c>
      <c r="N300">
        <v>1.1000000000000001</v>
      </c>
      <c r="O300">
        <v>25.8</v>
      </c>
    </row>
    <row r="301" spans="1:15" hidden="1" x14ac:dyDescent="0.5">
      <c r="A301" t="s">
        <v>15</v>
      </c>
      <c r="B301" t="s">
        <v>16</v>
      </c>
      <c r="C301">
        <v>0</v>
      </c>
      <c r="D301" t="s">
        <v>17</v>
      </c>
      <c r="E301">
        <v>1</v>
      </c>
      <c r="F301" t="s">
        <v>34</v>
      </c>
      <c r="G301">
        <v>5</v>
      </c>
      <c r="H301" t="s">
        <v>38</v>
      </c>
      <c r="I301" t="str">
        <f t="shared" si="4"/>
        <v>Male: Not Hispanic or Latino: American Indian or Alaska Native</v>
      </c>
      <c r="J301">
        <v>5.4</v>
      </c>
      <c r="K301">
        <v>2016</v>
      </c>
      <c r="L301">
        <v>18</v>
      </c>
      <c r="M301" t="s">
        <v>20</v>
      </c>
      <c r="N301">
        <v>1.1000000000000001</v>
      </c>
      <c r="O301">
        <v>28.3</v>
      </c>
    </row>
    <row r="302" spans="1:15" hidden="1" x14ac:dyDescent="0.5">
      <c r="A302" t="s">
        <v>15</v>
      </c>
      <c r="B302" t="s">
        <v>16</v>
      </c>
      <c r="C302">
        <v>0</v>
      </c>
      <c r="D302" t="s">
        <v>17</v>
      </c>
      <c r="E302">
        <v>1</v>
      </c>
      <c r="F302" t="s">
        <v>34</v>
      </c>
      <c r="G302">
        <v>5</v>
      </c>
      <c r="H302" t="s">
        <v>38</v>
      </c>
      <c r="I302" t="str">
        <f t="shared" si="4"/>
        <v>Male: Not Hispanic or Latino: American Indian or Alaska Native</v>
      </c>
      <c r="J302">
        <v>5.4</v>
      </c>
      <c r="K302">
        <v>2017</v>
      </c>
      <c r="L302">
        <v>19</v>
      </c>
      <c r="M302" t="s">
        <v>20</v>
      </c>
      <c r="N302">
        <v>1.1000000000000001</v>
      </c>
      <c r="O302">
        <v>31.5</v>
      </c>
    </row>
    <row r="303" spans="1:15" hidden="1" x14ac:dyDescent="0.5">
      <c r="A303" t="s">
        <v>15</v>
      </c>
      <c r="B303" t="s">
        <v>16</v>
      </c>
      <c r="C303">
        <v>0</v>
      </c>
      <c r="D303" t="s">
        <v>17</v>
      </c>
      <c r="E303">
        <v>1</v>
      </c>
      <c r="F303" t="s">
        <v>34</v>
      </c>
      <c r="G303">
        <v>5</v>
      </c>
      <c r="H303" t="s">
        <v>38</v>
      </c>
      <c r="I303" t="str">
        <f t="shared" si="4"/>
        <v>Male: Not Hispanic or Latino: American Indian or Alaska Native</v>
      </c>
      <c r="J303">
        <v>5.4</v>
      </c>
      <c r="K303">
        <v>2018</v>
      </c>
      <c r="L303">
        <v>20</v>
      </c>
      <c r="M303" t="s">
        <v>20</v>
      </c>
      <c r="N303">
        <v>1.1000000000000001</v>
      </c>
      <c r="O303">
        <v>34</v>
      </c>
    </row>
    <row r="304" spans="1:15" hidden="1" x14ac:dyDescent="0.5">
      <c r="A304" t="s">
        <v>15</v>
      </c>
      <c r="B304" t="s">
        <v>16</v>
      </c>
      <c r="C304">
        <v>0</v>
      </c>
      <c r="D304" t="s">
        <v>17</v>
      </c>
      <c r="E304">
        <v>1</v>
      </c>
      <c r="F304" t="s">
        <v>34</v>
      </c>
      <c r="G304">
        <v>5</v>
      </c>
      <c r="H304" t="s">
        <v>39</v>
      </c>
      <c r="I304" t="str">
        <f t="shared" si="4"/>
        <v>Male: Not Hispanic or Latino: Asian or Pacific Islander</v>
      </c>
      <c r="J304">
        <v>5.5</v>
      </c>
      <c r="K304">
        <v>1999</v>
      </c>
      <c r="L304">
        <v>1</v>
      </c>
      <c r="M304" t="s">
        <v>20</v>
      </c>
      <c r="N304">
        <v>1.1000000000000001</v>
      </c>
      <c r="O304">
        <v>1.4</v>
      </c>
    </row>
    <row r="305" spans="1:15" hidden="1" x14ac:dyDescent="0.5">
      <c r="A305" t="s">
        <v>15</v>
      </c>
      <c r="B305" t="s">
        <v>16</v>
      </c>
      <c r="C305">
        <v>0</v>
      </c>
      <c r="D305" t="s">
        <v>17</v>
      </c>
      <c r="E305">
        <v>1</v>
      </c>
      <c r="F305" t="s">
        <v>34</v>
      </c>
      <c r="G305">
        <v>5</v>
      </c>
      <c r="H305" t="s">
        <v>39</v>
      </c>
      <c r="I305" t="str">
        <f t="shared" si="4"/>
        <v>Male: Not Hispanic or Latino: Asian or Pacific Islander</v>
      </c>
      <c r="J305">
        <v>5.5</v>
      </c>
      <c r="K305">
        <v>2000</v>
      </c>
      <c r="L305">
        <v>2</v>
      </c>
      <c r="M305" t="s">
        <v>20</v>
      </c>
      <c r="N305">
        <v>1.1000000000000001</v>
      </c>
      <c r="O305">
        <v>1.3</v>
      </c>
    </row>
    <row r="306" spans="1:15" hidden="1" x14ac:dyDescent="0.5">
      <c r="A306" t="s">
        <v>15</v>
      </c>
      <c r="B306" t="s">
        <v>16</v>
      </c>
      <c r="C306">
        <v>0</v>
      </c>
      <c r="D306" t="s">
        <v>17</v>
      </c>
      <c r="E306">
        <v>1</v>
      </c>
      <c r="F306" t="s">
        <v>34</v>
      </c>
      <c r="G306">
        <v>5</v>
      </c>
      <c r="H306" t="s">
        <v>39</v>
      </c>
      <c r="I306" t="str">
        <f t="shared" si="4"/>
        <v>Male: Not Hispanic or Latino: Asian or Pacific Islander</v>
      </c>
      <c r="J306">
        <v>5.5</v>
      </c>
      <c r="K306">
        <v>2001</v>
      </c>
      <c r="L306">
        <v>3</v>
      </c>
      <c r="M306" t="s">
        <v>20</v>
      </c>
      <c r="N306">
        <v>1.1000000000000001</v>
      </c>
      <c r="O306">
        <v>1.5</v>
      </c>
    </row>
    <row r="307" spans="1:15" hidden="1" x14ac:dyDescent="0.5">
      <c r="A307" t="s">
        <v>15</v>
      </c>
      <c r="B307" t="s">
        <v>16</v>
      </c>
      <c r="C307">
        <v>0</v>
      </c>
      <c r="D307" t="s">
        <v>17</v>
      </c>
      <c r="E307">
        <v>1</v>
      </c>
      <c r="F307" t="s">
        <v>34</v>
      </c>
      <c r="G307">
        <v>5</v>
      </c>
      <c r="H307" t="s">
        <v>39</v>
      </c>
      <c r="I307" t="str">
        <f t="shared" si="4"/>
        <v>Male: Not Hispanic or Latino: Asian or Pacific Islander</v>
      </c>
      <c r="J307">
        <v>5.5</v>
      </c>
      <c r="K307">
        <v>2002</v>
      </c>
      <c r="L307">
        <v>4</v>
      </c>
      <c r="M307" t="s">
        <v>20</v>
      </c>
      <c r="N307">
        <v>1.1000000000000001</v>
      </c>
      <c r="O307">
        <v>1.8</v>
      </c>
    </row>
    <row r="308" spans="1:15" hidden="1" x14ac:dyDescent="0.5">
      <c r="A308" t="s">
        <v>15</v>
      </c>
      <c r="B308" t="s">
        <v>16</v>
      </c>
      <c r="C308">
        <v>0</v>
      </c>
      <c r="D308" t="s">
        <v>17</v>
      </c>
      <c r="E308">
        <v>1</v>
      </c>
      <c r="F308" t="s">
        <v>34</v>
      </c>
      <c r="G308">
        <v>5</v>
      </c>
      <c r="H308" t="s">
        <v>39</v>
      </c>
      <c r="I308" t="str">
        <f t="shared" si="4"/>
        <v>Male: Not Hispanic or Latino: Asian or Pacific Islander</v>
      </c>
      <c r="J308">
        <v>5.5</v>
      </c>
      <c r="K308">
        <v>2003</v>
      </c>
      <c r="L308">
        <v>5</v>
      </c>
      <c r="M308" t="s">
        <v>20</v>
      </c>
      <c r="N308">
        <v>1.1000000000000001</v>
      </c>
      <c r="O308">
        <v>1.7</v>
      </c>
    </row>
    <row r="309" spans="1:15" hidden="1" x14ac:dyDescent="0.5">
      <c r="A309" t="s">
        <v>15</v>
      </c>
      <c r="B309" t="s">
        <v>16</v>
      </c>
      <c r="C309">
        <v>0</v>
      </c>
      <c r="D309" t="s">
        <v>17</v>
      </c>
      <c r="E309">
        <v>1</v>
      </c>
      <c r="F309" t="s">
        <v>34</v>
      </c>
      <c r="G309">
        <v>5</v>
      </c>
      <c r="H309" t="s">
        <v>39</v>
      </c>
      <c r="I309" t="str">
        <f t="shared" si="4"/>
        <v>Male: Not Hispanic or Latino: Asian or Pacific Islander</v>
      </c>
      <c r="J309">
        <v>5.5</v>
      </c>
      <c r="K309">
        <v>2004</v>
      </c>
      <c r="L309">
        <v>6</v>
      </c>
      <c r="M309" t="s">
        <v>20</v>
      </c>
      <c r="N309">
        <v>1.1000000000000001</v>
      </c>
      <c r="O309">
        <v>1.9</v>
      </c>
    </row>
    <row r="310" spans="1:15" hidden="1" x14ac:dyDescent="0.5">
      <c r="A310" t="s">
        <v>15</v>
      </c>
      <c r="B310" t="s">
        <v>16</v>
      </c>
      <c r="C310">
        <v>0</v>
      </c>
      <c r="D310" t="s">
        <v>17</v>
      </c>
      <c r="E310">
        <v>1</v>
      </c>
      <c r="F310" t="s">
        <v>34</v>
      </c>
      <c r="G310">
        <v>5</v>
      </c>
      <c r="H310" t="s">
        <v>39</v>
      </c>
      <c r="I310" t="str">
        <f t="shared" si="4"/>
        <v>Male: Not Hispanic or Latino: Asian or Pacific Islander</v>
      </c>
      <c r="J310">
        <v>5.5</v>
      </c>
      <c r="K310">
        <v>2005</v>
      </c>
      <c r="L310">
        <v>7</v>
      </c>
      <c r="M310" t="s">
        <v>20</v>
      </c>
      <c r="N310">
        <v>1.1000000000000001</v>
      </c>
      <c r="O310">
        <v>2.2000000000000002</v>
      </c>
    </row>
    <row r="311" spans="1:15" hidden="1" x14ac:dyDescent="0.5">
      <c r="A311" t="s">
        <v>15</v>
      </c>
      <c r="B311" t="s">
        <v>16</v>
      </c>
      <c r="C311">
        <v>0</v>
      </c>
      <c r="D311" t="s">
        <v>17</v>
      </c>
      <c r="E311">
        <v>1</v>
      </c>
      <c r="F311" t="s">
        <v>34</v>
      </c>
      <c r="G311">
        <v>5</v>
      </c>
      <c r="H311" t="s">
        <v>39</v>
      </c>
      <c r="I311" t="str">
        <f t="shared" si="4"/>
        <v>Male: Not Hispanic or Latino: Asian or Pacific Islander</v>
      </c>
      <c r="J311">
        <v>5.5</v>
      </c>
      <c r="K311">
        <v>2006</v>
      </c>
      <c r="L311">
        <v>8</v>
      </c>
      <c r="M311" t="s">
        <v>20</v>
      </c>
      <c r="N311">
        <v>1.1000000000000001</v>
      </c>
      <c r="O311">
        <v>2.2000000000000002</v>
      </c>
    </row>
    <row r="312" spans="1:15" hidden="1" x14ac:dyDescent="0.5">
      <c r="A312" t="s">
        <v>15</v>
      </c>
      <c r="B312" t="s">
        <v>16</v>
      </c>
      <c r="C312">
        <v>0</v>
      </c>
      <c r="D312" t="s">
        <v>17</v>
      </c>
      <c r="E312">
        <v>1</v>
      </c>
      <c r="F312" t="s">
        <v>34</v>
      </c>
      <c r="G312">
        <v>5</v>
      </c>
      <c r="H312" t="s">
        <v>39</v>
      </c>
      <c r="I312" t="str">
        <f t="shared" si="4"/>
        <v>Male: Not Hispanic or Latino: Asian or Pacific Islander</v>
      </c>
      <c r="J312">
        <v>5.5</v>
      </c>
      <c r="K312">
        <v>2007</v>
      </c>
      <c r="L312">
        <v>9</v>
      </c>
      <c r="M312" t="s">
        <v>20</v>
      </c>
      <c r="N312">
        <v>1.1000000000000001</v>
      </c>
      <c r="O312">
        <v>2.1</v>
      </c>
    </row>
    <row r="313" spans="1:15" hidden="1" x14ac:dyDescent="0.5">
      <c r="A313" t="s">
        <v>15</v>
      </c>
      <c r="B313" t="s">
        <v>16</v>
      </c>
      <c r="C313">
        <v>0</v>
      </c>
      <c r="D313" t="s">
        <v>17</v>
      </c>
      <c r="E313">
        <v>1</v>
      </c>
      <c r="F313" t="s">
        <v>34</v>
      </c>
      <c r="G313">
        <v>5</v>
      </c>
      <c r="H313" t="s">
        <v>39</v>
      </c>
      <c r="I313" t="str">
        <f t="shared" si="4"/>
        <v>Male: Not Hispanic or Latino: Asian or Pacific Islander</v>
      </c>
      <c r="J313">
        <v>5.5</v>
      </c>
      <c r="K313">
        <v>2008</v>
      </c>
      <c r="L313">
        <v>10</v>
      </c>
      <c r="M313" t="s">
        <v>20</v>
      </c>
      <c r="N313">
        <v>1.1000000000000001</v>
      </c>
      <c r="O313">
        <v>2.1</v>
      </c>
    </row>
    <row r="314" spans="1:15" hidden="1" x14ac:dyDescent="0.5">
      <c r="A314" t="s">
        <v>15</v>
      </c>
      <c r="B314" t="s">
        <v>16</v>
      </c>
      <c r="C314">
        <v>0</v>
      </c>
      <c r="D314" t="s">
        <v>17</v>
      </c>
      <c r="E314">
        <v>1</v>
      </c>
      <c r="F314" t="s">
        <v>34</v>
      </c>
      <c r="G314">
        <v>5</v>
      </c>
      <c r="H314" t="s">
        <v>39</v>
      </c>
      <c r="I314" t="str">
        <f t="shared" si="4"/>
        <v>Male: Not Hispanic or Latino: Asian or Pacific Islander</v>
      </c>
      <c r="J314">
        <v>5.5</v>
      </c>
      <c r="K314">
        <v>2009</v>
      </c>
      <c r="L314">
        <v>11</v>
      </c>
      <c r="M314" t="s">
        <v>20</v>
      </c>
      <c r="N314">
        <v>1.1000000000000001</v>
      </c>
      <c r="O314">
        <v>2.6</v>
      </c>
    </row>
    <row r="315" spans="1:15" hidden="1" x14ac:dyDescent="0.5">
      <c r="A315" t="s">
        <v>15</v>
      </c>
      <c r="B315" t="s">
        <v>16</v>
      </c>
      <c r="C315">
        <v>0</v>
      </c>
      <c r="D315" t="s">
        <v>17</v>
      </c>
      <c r="E315">
        <v>1</v>
      </c>
      <c r="F315" t="s">
        <v>34</v>
      </c>
      <c r="G315">
        <v>5</v>
      </c>
      <c r="H315" t="s">
        <v>39</v>
      </c>
      <c r="I315" t="str">
        <f t="shared" si="4"/>
        <v>Male: Not Hispanic or Latino: Asian or Pacific Islander</v>
      </c>
      <c r="J315">
        <v>5.5</v>
      </c>
      <c r="K315">
        <v>2010</v>
      </c>
      <c r="L315">
        <v>12</v>
      </c>
      <c r="M315" t="s">
        <v>20</v>
      </c>
      <c r="N315">
        <v>1.1000000000000001</v>
      </c>
      <c r="O315">
        <v>2.4</v>
      </c>
    </row>
    <row r="316" spans="1:15" hidden="1" x14ac:dyDescent="0.5">
      <c r="A316" t="s">
        <v>15</v>
      </c>
      <c r="B316" t="s">
        <v>16</v>
      </c>
      <c r="C316">
        <v>0</v>
      </c>
      <c r="D316" t="s">
        <v>17</v>
      </c>
      <c r="E316">
        <v>1</v>
      </c>
      <c r="F316" t="s">
        <v>34</v>
      </c>
      <c r="G316">
        <v>5</v>
      </c>
      <c r="H316" t="s">
        <v>39</v>
      </c>
      <c r="I316" t="str">
        <f t="shared" si="4"/>
        <v>Male: Not Hispanic or Latino: Asian or Pacific Islander</v>
      </c>
      <c r="J316">
        <v>5.5</v>
      </c>
      <c r="K316">
        <v>2011</v>
      </c>
      <c r="L316">
        <v>13</v>
      </c>
      <c r="M316" t="s">
        <v>20</v>
      </c>
      <c r="N316">
        <v>1.1000000000000001</v>
      </c>
      <c r="O316">
        <v>3</v>
      </c>
    </row>
    <row r="317" spans="1:15" hidden="1" x14ac:dyDescent="0.5">
      <c r="A317" t="s">
        <v>15</v>
      </c>
      <c r="B317" t="s">
        <v>16</v>
      </c>
      <c r="C317">
        <v>0</v>
      </c>
      <c r="D317" t="s">
        <v>17</v>
      </c>
      <c r="E317">
        <v>1</v>
      </c>
      <c r="F317" t="s">
        <v>34</v>
      </c>
      <c r="G317">
        <v>5</v>
      </c>
      <c r="H317" t="s">
        <v>39</v>
      </c>
      <c r="I317" t="str">
        <f t="shared" si="4"/>
        <v>Male: Not Hispanic or Latino: Asian or Pacific Islander</v>
      </c>
      <c r="J317">
        <v>5.5</v>
      </c>
      <c r="K317">
        <v>2012</v>
      </c>
      <c r="L317">
        <v>14</v>
      </c>
      <c r="M317" t="s">
        <v>20</v>
      </c>
      <c r="N317">
        <v>1.1000000000000001</v>
      </c>
      <c r="O317">
        <v>3.1</v>
      </c>
    </row>
    <row r="318" spans="1:15" hidden="1" x14ac:dyDescent="0.5">
      <c r="A318" t="s">
        <v>15</v>
      </c>
      <c r="B318" t="s">
        <v>16</v>
      </c>
      <c r="C318">
        <v>0</v>
      </c>
      <c r="D318" t="s">
        <v>17</v>
      </c>
      <c r="E318">
        <v>1</v>
      </c>
      <c r="F318" t="s">
        <v>34</v>
      </c>
      <c r="G318">
        <v>5</v>
      </c>
      <c r="H318" t="s">
        <v>39</v>
      </c>
      <c r="I318" t="str">
        <f t="shared" si="4"/>
        <v>Male: Not Hispanic or Latino: Asian or Pacific Islander</v>
      </c>
      <c r="J318">
        <v>5.5</v>
      </c>
      <c r="K318">
        <v>2013</v>
      </c>
      <c r="L318">
        <v>15</v>
      </c>
      <c r="M318" t="s">
        <v>20</v>
      </c>
      <c r="N318">
        <v>1.1000000000000001</v>
      </c>
      <c r="O318">
        <v>3.2</v>
      </c>
    </row>
    <row r="319" spans="1:15" hidden="1" x14ac:dyDescent="0.5">
      <c r="A319" t="s">
        <v>15</v>
      </c>
      <c r="B319" t="s">
        <v>16</v>
      </c>
      <c r="C319">
        <v>0</v>
      </c>
      <c r="D319" t="s">
        <v>17</v>
      </c>
      <c r="E319">
        <v>1</v>
      </c>
      <c r="F319" t="s">
        <v>34</v>
      </c>
      <c r="G319">
        <v>5</v>
      </c>
      <c r="H319" t="s">
        <v>39</v>
      </c>
      <c r="I319" t="str">
        <f t="shared" si="4"/>
        <v>Male: Not Hispanic or Latino: Asian or Pacific Islander</v>
      </c>
      <c r="J319">
        <v>5.5</v>
      </c>
      <c r="K319">
        <v>2014</v>
      </c>
      <c r="L319">
        <v>16</v>
      </c>
      <c r="M319" t="s">
        <v>20</v>
      </c>
      <c r="N319">
        <v>1.1000000000000001</v>
      </c>
      <c r="O319">
        <v>3.2</v>
      </c>
    </row>
    <row r="320" spans="1:15" hidden="1" x14ac:dyDescent="0.5">
      <c r="A320" t="s">
        <v>15</v>
      </c>
      <c r="B320" t="s">
        <v>16</v>
      </c>
      <c r="C320">
        <v>0</v>
      </c>
      <c r="D320" t="s">
        <v>17</v>
      </c>
      <c r="E320">
        <v>1</v>
      </c>
      <c r="F320" t="s">
        <v>34</v>
      </c>
      <c r="G320">
        <v>5</v>
      </c>
      <c r="H320" t="s">
        <v>39</v>
      </c>
      <c r="I320" t="str">
        <f t="shared" si="4"/>
        <v>Male: Not Hispanic or Latino: Asian or Pacific Islander</v>
      </c>
      <c r="J320">
        <v>5.5</v>
      </c>
      <c r="K320">
        <v>2015</v>
      </c>
      <c r="L320">
        <v>17</v>
      </c>
      <c r="M320" t="s">
        <v>20</v>
      </c>
      <c r="N320">
        <v>1.1000000000000001</v>
      </c>
      <c r="O320">
        <v>4</v>
      </c>
    </row>
    <row r="321" spans="1:15" hidden="1" x14ac:dyDescent="0.5">
      <c r="A321" t="s">
        <v>15</v>
      </c>
      <c r="B321" t="s">
        <v>16</v>
      </c>
      <c r="C321">
        <v>0</v>
      </c>
      <c r="D321" t="s">
        <v>17</v>
      </c>
      <c r="E321">
        <v>1</v>
      </c>
      <c r="F321" t="s">
        <v>34</v>
      </c>
      <c r="G321">
        <v>5</v>
      </c>
      <c r="H321" t="s">
        <v>39</v>
      </c>
      <c r="I321" t="str">
        <f t="shared" si="4"/>
        <v>Male: Not Hispanic or Latino: Asian or Pacific Islander</v>
      </c>
      <c r="J321">
        <v>5.5</v>
      </c>
      <c r="K321">
        <v>2016</v>
      </c>
      <c r="L321">
        <v>18</v>
      </c>
      <c r="M321" t="s">
        <v>20</v>
      </c>
      <c r="N321">
        <v>1.1000000000000001</v>
      </c>
      <c r="O321">
        <v>4.5999999999999996</v>
      </c>
    </row>
    <row r="322" spans="1:15" hidden="1" x14ac:dyDescent="0.5">
      <c r="A322" t="s">
        <v>15</v>
      </c>
      <c r="B322" t="s">
        <v>16</v>
      </c>
      <c r="C322">
        <v>0</v>
      </c>
      <c r="D322" t="s">
        <v>17</v>
      </c>
      <c r="E322">
        <v>1</v>
      </c>
      <c r="F322" t="s">
        <v>34</v>
      </c>
      <c r="G322">
        <v>5</v>
      </c>
      <c r="H322" t="s">
        <v>39</v>
      </c>
      <c r="I322" t="str">
        <f t="shared" si="4"/>
        <v>Male: Not Hispanic or Latino: Asian or Pacific Islander</v>
      </c>
      <c r="J322">
        <v>5.5</v>
      </c>
      <c r="K322">
        <v>2017</v>
      </c>
      <c r="L322">
        <v>19</v>
      </c>
      <c r="M322" t="s">
        <v>20</v>
      </c>
      <c r="N322">
        <v>1.1000000000000001</v>
      </c>
      <c r="O322">
        <v>5.3</v>
      </c>
    </row>
    <row r="323" spans="1:15" hidden="1" x14ac:dyDescent="0.5">
      <c r="A323" t="s">
        <v>15</v>
      </c>
      <c r="B323" t="s">
        <v>16</v>
      </c>
      <c r="C323">
        <v>0</v>
      </c>
      <c r="D323" t="s">
        <v>17</v>
      </c>
      <c r="E323">
        <v>1</v>
      </c>
      <c r="F323" t="s">
        <v>34</v>
      </c>
      <c r="G323">
        <v>5</v>
      </c>
      <c r="H323" t="s">
        <v>39</v>
      </c>
      <c r="I323" t="str">
        <f t="shared" si="4"/>
        <v>Male: Not Hispanic or Latino: Asian or Pacific Islander</v>
      </c>
      <c r="J323">
        <v>5.5</v>
      </c>
      <c r="K323">
        <v>2018</v>
      </c>
      <c r="L323">
        <v>20</v>
      </c>
      <c r="M323" t="s">
        <v>20</v>
      </c>
      <c r="N323">
        <v>1.1000000000000001</v>
      </c>
      <c r="O323">
        <v>5.4</v>
      </c>
    </row>
    <row r="324" spans="1:15" hidden="1" x14ac:dyDescent="0.5">
      <c r="A324" t="s">
        <v>15</v>
      </c>
      <c r="B324" t="s">
        <v>16</v>
      </c>
      <c r="C324">
        <v>0</v>
      </c>
      <c r="D324" t="s">
        <v>17</v>
      </c>
      <c r="E324">
        <v>1</v>
      </c>
      <c r="F324" t="s">
        <v>34</v>
      </c>
      <c r="G324">
        <v>5</v>
      </c>
      <c r="H324" t="s">
        <v>40</v>
      </c>
      <c r="I324" t="str">
        <f t="shared" si="4"/>
        <v>Female: Hispanic or Latino: All races</v>
      </c>
      <c r="J324">
        <v>5.6</v>
      </c>
      <c r="K324">
        <v>1999</v>
      </c>
      <c r="L324">
        <v>1</v>
      </c>
      <c r="M324" t="s">
        <v>20</v>
      </c>
      <c r="N324">
        <v>1.1000000000000001</v>
      </c>
      <c r="O324">
        <v>2.2000000000000002</v>
      </c>
    </row>
    <row r="325" spans="1:15" hidden="1" x14ac:dyDescent="0.5">
      <c r="A325" t="s">
        <v>15</v>
      </c>
      <c r="B325" t="s">
        <v>16</v>
      </c>
      <c r="C325">
        <v>0</v>
      </c>
      <c r="D325" t="s">
        <v>23</v>
      </c>
      <c r="E325">
        <v>2</v>
      </c>
      <c r="F325" t="s">
        <v>21</v>
      </c>
      <c r="G325">
        <v>2</v>
      </c>
      <c r="H325" t="s">
        <v>22</v>
      </c>
      <c r="I325" t="str">
        <f t="shared" ref="I325:I388" si="5">H325</f>
        <v>Male</v>
      </c>
      <c r="J325">
        <v>2.1</v>
      </c>
      <c r="K325">
        <v>2016</v>
      </c>
      <c r="L325">
        <v>18</v>
      </c>
      <c r="M325" t="s">
        <v>20</v>
      </c>
      <c r="N325">
        <v>1.1000000000000001</v>
      </c>
      <c r="O325">
        <v>26.1</v>
      </c>
    </row>
    <row r="326" spans="1:15" hidden="1" x14ac:dyDescent="0.5">
      <c r="A326" t="s">
        <v>15</v>
      </c>
      <c r="B326" t="s">
        <v>16</v>
      </c>
      <c r="C326">
        <v>0</v>
      </c>
      <c r="D326" t="s">
        <v>17</v>
      </c>
      <c r="E326">
        <v>1</v>
      </c>
      <c r="F326" t="s">
        <v>34</v>
      </c>
      <c r="G326">
        <v>5</v>
      </c>
      <c r="H326" t="s">
        <v>40</v>
      </c>
      <c r="I326" t="str">
        <f t="shared" si="5"/>
        <v>Female: Hispanic or Latino: All races</v>
      </c>
      <c r="J326">
        <v>5.6</v>
      </c>
      <c r="K326">
        <v>2000</v>
      </c>
      <c r="L326">
        <v>2</v>
      </c>
      <c r="M326" t="s">
        <v>20</v>
      </c>
      <c r="N326">
        <v>1.1000000000000001</v>
      </c>
      <c r="O326">
        <v>2</v>
      </c>
    </row>
    <row r="327" spans="1:15" hidden="1" x14ac:dyDescent="0.5">
      <c r="A327" t="s">
        <v>15</v>
      </c>
      <c r="B327" t="s">
        <v>16</v>
      </c>
      <c r="C327">
        <v>0</v>
      </c>
      <c r="D327" t="s">
        <v>17</v>
      </c>
      <c r="E327">
        <v>1</v>
      </c>
      <c r="F327" t="s">
        <v>34</v>
      </c>
      <c r="G327">
        <v>5</v>
      </c>
      <c r="H327" t="s">
        <v>40</v>
      </c>
      <c r="I327" t="str">
        <f t="shared" si="5"/>
        <v>Female: Hispanic or Latino: All races</v>
      </c>
      <c r="J327">
        <v>5.6</v>
      </c>
      <c r="K327">
        <v>2001</v>
      </c>
      <c r="L327">
        <v>3</v>
      </c>
      <c r="M327" t="s">
        <v>20</v>
      </c>
      <c r="N327">
        <v>1.1000000000000001</v>
      </c>
      <c r="O327">
        <v>2.2000000000000002</v>
      </c>
    </row>
    <row r="328" spans="1:15" hidden="1" x14ac:dyDescent="0.5">
      <c r="A328" t="s">
        <v>15</v>
      </c>
      <c r="B328" t="s">
        <v>16</v>
      </c>
      <c r="C328">
        <v>0</v>
      </c>
      <c r="D328" t="s">
        <v>17</v>
      </c>
      <c r="E328">
        <v>1</v>
      </c>
      <c r="F328" t="s">
        <v>34</v>
      </c>
      <c r="G328">
        <v>5</v>
      </c>
      <c r="H328" t="s">
        <v>40</v>
      </c>
      <c r="I328" t="str">
        <f t="shared" si="5"/>
        <v>Female: Hispanic or Latino: All races</v>
      </c>
      <c r="J328">
        <v>5.6</v>
      </c>
      <c r="K328">
        <v>2002</v>
      </c>
      <c r="L328">
        <v>4</v>
      </c>
      <c r="M328" t="s">
        <v>20</v>
      </c>
      <c r="N328">
        <v>1.1000000000000001</v>
      </c>
      <c r="O328">
        <v>2.7</v>
      </c>
    </row>
    <row r="329" spans="1:15" hidden="1" x14ac:dyDescent="0.5">
      <c r="A329" t="s">
        <v>15</v>
      </c>
      <c r="B329" t="s">
        <v>16</v>
      </c>
      <c r="C329">
        <v>0</v>
      </c>
      <c r="D329" t="s">
        <v>17</v>
      </c>
      <c r="E329">
        <v>1</v>
      </c>
      <c r="F329" t="s">
        <v>34</v>
      </c>
      <c r="G329">
        <v>5</v>
      </c>
      <c r="H329" t="s">
        <v>40</v>
      </c>
      <c r="I329" t="str">
        <f t="shared" si="5"/>
        <v>Female: Hispanic or Latino: All races</v>
      </c>
      <c r="J329">
        <v>5.6</v>
      </c>
      <c r="K329">
        <v>2003</v>
      </c>
      <c r="L329">
        <v>5</v>
      </c>
      <c r="M329" t="s">
        <v>20</v>
      </c>
      <c r="N329">
        <v>1.1000000000000001</v>
      </c>
      <c r="O329">
        <v>2.9</v>
      </c>
    </row>
    <row r="330" spans="1:15" hidden="1" x14ac:dyDescent="0.5">
      <c r="A330" t="s">
        <v>15</v>
      </c>
      <c r="B330" t="s">
        <v>16</v>
      </c>
      <c r="C330">
        <v>0</v>
      </c>
      <c r="D330" t="s">
        <v>17</v>
      </c>
      <c r="E330">
        <v>1</v>
      </c>
      <c r="F330" t="s">
        <v>34</v>
      </c>
      <c r="G330">
        <v>5</v>
      </c>
      <c r="H330" t="s">
        <v>40</v>
      </c>
      <c r="I330" t="str">
        <f t="shared" si="5"/>
        <v>Female: Hispanic or Latino: All races</v>
      </c>
      <c r="J330">
        <v>5.6</v>
      </c>
      <c r="K330">
        <v>2004</v>
      </c>
      <c r="L330">
        <v>6</v>
      </c>
      <c r="M330" t="s">
        <v>20</v>
      </c>
      <c r="N330">
        <v>1.1000000000000001</v>
      </c>
      <c r="O330">
        <v>2.9</v>
      </c>
    </row>
    <row r="331" spans="1:15" hidden="1" x14ac:dyDescent="0.5">
      <c r="A331" t="s">
        <v>15</v>
      </c>
      <c r="B331" t="s">
        <v>16</v>
      </c>
      <c r="C331">
        <v>0</v>
      </c>
      <c r="D331" t="s">
        <v>17</v>
      </c>
      <c r="E331">
        <v>1</v>
      </c>
      <c r="F331" t="s">
        <v>34</v>
      </c>
      <c r="G331">
        <v>5</v>
      </c>
      <c r="H331" t="s">
        <v>40</v>
      </c>
      <c r="I331" t="str">
        <f t="shared" si="5"/>
        <v>Female: Hispanic or Latino: All races</v>
      </c>
      <c r="J331">
        <v>5.6</v>
      </c>
      <c r="K331">
        <v>2005</v>
      </c>
      <c r="L331">
        <v>7</v>
      </c>
      <c r="M331" t="s">
        <v>20</v>
      </c>
      <c r="N331">
        <v>1.1000000000000001</v>
      </c>
      <c r="O331">
        <v>3</v>
      </c>
    </row>
    <row r="332" spans="1:15" hidden="1" x14ac:dyDescent="0.5">
      <c r="A332" t="s">
        <v>15</v>
      </c>
      <c r="B332" t="s">
        <v>16</v>
      </c>
      <c r="C332">
        <v>0</v>
      </c>
      <c r="D332" t="s">
        <v>17</v>
      </c>
      <c r="E332">
        <v>1</v>
      </c>
      <c r="F332" t="s">
        <v>34</v>
      </c>
      <c r="G332">
        <v>5</v>
      </c>
      <c r="H332" t="s">
        <v>40</v>
      </c>
      <c r="I332" t="str">
        <f t="shared" si="5"/>
        <v>Female: Hispanic or Latino: All races</v>
      </c>
      <c r="J332">
        <v>5.6</v>
      </c>
      <c r="K332">
        <v>2006</v>
      </c>
      <c r="L332">
        <v>8</v>
      </c>
      <c r="M332" t="s">
        <v>20</v>
      </c>
      <c r="N332">
        <v>1.1000000000000001</v>
      </c>
      <c r="O332">
        <v>3.4</v>
      </c>
    </row>
    <row r="333" spans="1:15" hidden="1" x14ac:dyDescent="0.5">
      <c r="A333" t="s">
        <v>15</v>
      </c>
      <c r="B333" t="s">
        <v>16</v>
      </c>
      <c r="C333">
        <v>0</v>
      </c>
      <c r="D333" t="s">
        <v>17</v>
      </c>
      <c r="E333">
        <v>1</v>
      </c>
      <c r="F333" t="s">
        <v>34</v>
      </c>
      <c r="G333">
        <v>5</v>
      </c>
      <c r="H333" t="s">
        <v>40</v>
      </c>
      <c r="I333" t="str">
        <f t="shared" si="5"/>
        <v>Female: Hispanic or Latino: All races</v>
      </c>
      <c r="J333">
        <v>5.6</v>
      </c>
      <c r="K333">
        <v>2007</v>
      </c>
      <c r="L333">
        <v>9</v>
      </c>
      <c r="M333" t="s">
        <v>20</v>
      </c>
      <c r="N333">
        <v>1.1000000000000001</v>
      </c>
      <c r="O333">
        <v>3.1</v>
      </c>
    </row>
    <row r="334" spans="1:15" hidden="1" x14ac:dyDescent="0.5">
      <c r="A334" t="s">
        <v>15</v>
      </c>
      <c r="B334" t="s">
        <v>16</v>
      </c>
      <c r="C334">
        <v>0</v>
      </c>
      <c r="D334" t="s">
        <v>17</v>
      </c>
      <c r="E334">
        <v>1</v>
      </c>
      <c r="F334" t="s">
        <v>34</v>
      </c>
      <c r="G334">
        <v>5</v>
      </c>
      <c r="H334" t="s">
        <v>40</v>
      </c>
      <c r="I334" t="str">
        <f t="shared" si="5"/>
        <v>Female: Hispanic or Latino: All races</v>
      </c>
      <c r="J334">
        <v>5.6</v>
      </c>
      <c r="K334">
        <v>2008</v>
      </c>
      <c r="L334">
        <v>10</v>
      </c>
      <c r="M334" t="s">
        <v>20</v>
      </c>
      <c r="N334">
        <v>1.1000000000000001</v>
      </c>
      <c r="O334">
        <v>3.2</v>
      </c>
    </row>
    <row r="335" spans="1:15" hidden="1" x14ac:dyDescent="0.5">
      <c r="A335" t="s">
        <v>15</v>
      </c>
      <c r="B335" t="s">
        <v>16</v>
      </c>
      <c r="C335">
        <v>0</v>
      </c>
      <c r="D335" t="s">
        <v>17</v>
      </c>
      <c r="E335">
        <v>1</v>
      </c>
      <c r="F335" t="s">
        <v>34</v>
      </c>
      <c r="G335">
        <v>5</v>
      </c>
      <c r="H335" t="s">
        <v>40</v>
      </c>
      <c r="I335" t="str">
        <f t="shared" si="5"/>
        <v>Female: Hispanic or Latino: All races</v>
      </c>
      <c r="J335">
        <v>5.6</v>
      </c>
      <c r="K335">
        <v>2009</v>
      </c>
      <c r="L335">
        <v>11</v>
      </c>
      <c r="M335" t="s">
        <v>20</v>
      </c>
      <c r="N335">
        <v>1.1000000000000001</v>
      </c>
      <c r="O335">
        <v>3.5</v>
      </c>
    </row>
    <row r="336" spans="1:15" hidden="1" x14ac:dyDescent="0.5">
      <c r="A336" t="s">
        <v>15</v>
      </c>
      <c r="B336" t="s">
        <v>16</v>
      </c>
      <c r="C336">
        <v>0</v>
      </c>
      <c r="D336" t="s">
        <v>17</v>
      </c>
      <c r="E336">
        <v>1</v>
      </c>
      <c r="F336" t="s">
        <v>34</v>
      </c>
      <c r="G336">
        <v>5</v>
      </c>
      <c r="H336" t="s">
        <v>40</v>
      </c>
      <c r="I336" t="str">
        <f t="shared" si="5"/>
        <v>Female: Hispanic or Latino: All races</v>
      </c>
      <c r="J336">
        <v>5.6</v>
      </c>
      <c r="K336">
        <v>2010</v>
      </c>
      <c r="L336">
        <v>12</v>
      </c>
      <c r="M336" t="s">
        <v>20</v>
      </c>
      <c r="N336">
        <v>1.1000000000000001</v>
      </c>
      <c r="O336">
        <v>3.6</v>
      </c>
    </row>
    <row r="337" spans="1:15" hidden="1" x14ac:dyDescent="0.5">
      <c r="A337" t="s">
        <v>15</v>
      </c>
      <c r="B337" t="s">
        <v>16</v>
      </c>
      <c r="C337">
        <v>0</v>
      </c>
      <c r="D337" t="s">
        <v>17</v>
      </c>
      <c r="E337">
        <v>1</v>
      </c>
      <c r="F337" t="s">
        <v>34</v>
      </c>
      <c r="G337">
        <v>5</v>
      </c>
      <c r="H337" t="s">
        <v>40</v>
      </c>
      <c r="I337" t="str">
        <f t="shared" si="5"/>
        <v>Female: Hispanic or Latino: All races</v>
      </c>
      <c r="J337">
        <v>5.6</v>
      </c>
      <c r="K337">
        <v>2011</v>
      </c>
      <c r="L337">
        <v>13</v>
      </c>
      <c r="M337" t="s">
        <v>20</v>
      </c>
      <c r="N337">
        <v>1.1000000000000001</v>
      </c>
      <c r="O337">
        <v>4</v>
      </c>
    </row>
    <row r="338" spans="1:15" hidden="1" x14ac:dyDescent="0.5">
      <c r="A338" t="s">
        <v>15</v>
      </c>
      <c r="B338" t="s">
        <v>16</v>
      </c>
      <c r="C338">
        <v>0</v>
      </c>
      <c r="D338" t="s">
        <v>17</v>
      </c>
      <c r="E338">
        <v>1</v>
      </c>
      <c r="F338" t="s">
        <v>34</v>
      </c>
      <c r="G338">
        <v>5</v>
      </c>
      <c r="H338" t="s">
        <v>40</v>
      </c>
      <c r="I338" t="str">
        <f t="shared" si="5"/>
        <v>Female: Hispanic or Latino: All races</v>
      </c>
      <c r="J338">
        <v>5.6</v>
      </c>
      <c r="K338">
        <v>2012</v>
      </c>
      <c r="L338">
        <v>14</v>
      </c>
      <c r="M338" t="s">
        <v>20</v>
      </c>
      <c r="N338">
        <v>1.1000000000000001</v>
      </c>
      <c r="O338">
        <v>4</v>
      </c>
    </row>
    <row r="339" spans="1:15" hidden="1" x14ac:dyDescent="0.5">
      <c r="A339" t="s">
        <v>15</v>
      </c>
      <c r="B339" t="s">
        <v>16</v>
      </c>
      <c r="C339">
        <v>0</v>
      </c>
      <c r="D339" t="s">
        <v>17</v>
      </c>
      <c r="E339">
        <v>1</v>
      </c>
      <c r="F339" t="s">
        <v>34</v>
      </c>
      <c r="G339">
        <v>5</v>
      </c>
      <c r="H339" t="s">
        <v>40</v>
      </c>
      <c r="I339" t="str">
        <f t="shared" si="5"/>
        <v>Female: Hispanic or Latino: All races</v>
      </c>
      <c r="J339">
        <v>5.6</v>
      </c>
      <c r="K339">
        <v>2013</v>
      </c>
      <c r="L339">
        <v>15</v>
      </c>
      <c r="M339" t="s">
        <v>20</v>
      </c>
      <c r="N339">
        <v>1.1000000000000001</v>
      </c>
      <c r="O339">
        <v>4.0999999999999996</v>
      </c>
    </row>
    <row r="340" spans="1:15" hidden="1" x14ac:dyDescent="0.5">
      <c r="A340" t="s">
        <v>15</v>
      </c>
      <c r="B340" t="s">
        <v>16</v>
      </c>
      <c r="C340">
        <v>0</v>
      </c>
      <c r="D340" t="s">
        <v>17</v>
      </c>
      <c r="E340">
        <v>1</v>
      </c>
      <c r="F340" t="s">
        <v>34</v>
      </c>
      <c r="G340">
        <v>5</v>
      </c>
      <c r="H340" t="s">
        <v>40</v>
      </c>
      <c r="I340" t="str">
        <f t="shared" si="5"/>
        <v>Female: Hispanic or Latino: All races</v>
      </c>
      <c r="J340">
        <v>5.6</v>
      </c>
      <c r="K340">
        <v>2014</v>
      </c>
      <c r="L340">
        <v>16</v>
      </c>
      <c r="M340" t="s">
        <v>20</v>
      </c>
      <c r="N340">
        <v>1.1000000000000001</v>
      </c>
      <c r="O340">
        <v>4.0999999999999996</v>
      </c>
    </row>
    <row r="341" spans="1:15" hidden="1" x14ac:dyDescent="0.5">
      <c r="A341" t="s">
        <v>15</v>
      </c>
      <c r="B341" t="s">
        <v>16</v>
      </c>
      <c r="C341">
        <v>0</v>
      </c>
      <c r="D341" t="s">
        <v>17</v>
      </c>
      <c r="E341">
        <v>1</v>
      </c>
      <c r="F341" t="s">
        <v>34</v>
      </c>
      <c r="G341">
        <v>5</v>
      </c>
      <c r="H341" t="s">
        <v>40</v>
      </c>
      <c r="I341" t="str">
        <f t="shared" si="5"/>
        <v>Female: Hispanic or Latino: All races</v>
      </c>
      <c r="J341">
        <v>5.6</v>
      </c>
      <c r="K341">
        <v>2015</v>
      </c>
      <c r="L341">
        <v>17</v>
      </c>
      <c r="M341" t="s">
        <v>20</v>
      </c>
      <c r="N341">
        <v>1.1000000000000001</v>
      </c>
      <c r="O341">
        <v>4.4000000000000004</v>
      </c>
    </row>
    <row r="342" spans="1:15" hidden="1" x14ac:dyDescent="0.5">
      <c r="A342" t="s">
        <v>15</v>
      </c>
      <c r="B342" t="s">
        <v>16</v>
      </c>
      <c r="C342">
        <v>0</v>
      </c>
      <c r="D342" t="s">
        <v>17</v>
      </c>
      <c r="E342">
        <v>1</v>
      </c>
      <c r="F342" t="s">
        <v>34</v>
      </c>
      <c r="G342">
        <v>5</v>
      </c>
      <c r="H342" t="s">
        <v>40</v>
      </c>
      <c r="I342" t="str">
        <f t="shared" si="5"/>
        <v>Female: Hispanic or Latino: All races</v>
      </c>
      <c r="J342">
        <v>5.6</v>
      </c>
      <c r="K342">
        <v>2016</v>
      </c>
      <c r="L342">
        <v>18</v>
      </c>
      <c r="M342" t="s">
        <v>20</v>
      </c>
      <c r="N342">
        <v>1.1000000000000001</v>
      </c>
      <c r="O342">
        <v>5</v>
      </c>
    </row>
    <row r="343" spans="1:15" hidden="1" x14ac:dyDescent="0.5">
      <c r="A343" t="s">
        <v>15</v>
      </c>
      <c r="B343" t="s">
        <v>16</v>
      </c>
      <c r="C343">
        <v>0</v>
      </c>
      <c r="D343" t="s">
        <v>17</v>
      </c>
      <c r="E343">
        <v>1</v>
      </c>
      <c r="F343" t="s">
        <v>34</v>
      </c>
      <c r="G343">
        <v>5</v>
      </c>
      <c r="H343" t="s">
        <v>40</v>
      </c>
      <c r="I343" t="str">
        <f t="shared" si="5"/>
        <v>Female: Hispanic or Latino: All races</v>
      </c>
      <c r="J343">
        <v>5.6</v>
      </c>
      <c r="K343">
        <v>2017</v>
      </c>
      <c r="L343">
        <v>19</v>
      </c>
      <c r="M343" t="s">
        <v>20</v>
      </c>
      <c r="N343">
        <v>1.1000000000000001</v>
      </c>
      <c r="O343">
        <v>5.0999999999999996</v>
      </c>
    </row>
    <row r="344" spans="1:15" hidden="1" x14ac:dyDescent="0.5">
      <c r="A344" t="s">
        <v>15</v>
      </c>
      <c r="B344" t="s">
        <v>16</v>
      </c>
      <c r="C344">
        <v>0</v>
      </c>
      <c r="D344" t="s">
        <v>17</v>
      </c>
      <c r="E344">
        <v>1</v>
      </c>
      <c r="F344" t="s">
        <v>34</v>
      </c>
      <c r="G344">
        <v>5</v>
      </c>
      <c r="H344" t="s">
        <v>40</v>
      </c>
      <c r="I344" t="str">
        <f t="shared" si="5"/>
        <v>Female: Hispanic or Latino: All races</v>
      </c>
      <c r="J344">
        <v>5.6</v>
      </c>
      <c r="K344">
        <v>2018</v>
      </c>
      <c r="L344">
        <v>20</v>
      </c>
      <c r="M344" t="s">
        <v>20</v>
      </c>
      <c r="N344">
        <v>1.1000000000000001</v>
      </c>
      <c r="O344">
        <v>5.2</v>
      </c>
    </row>
    <row r="345" spans="1:15" hidden="1" x14ac:dyDescent="0.5">
      <c r="A345" t="s">
        <v>15</v>
      </c>
      <c r="B345" t="s">
        <v>16</v>
      </c>
      <c r="C345">
        <v>0</v>
      </c>
      <c r="D345" t="s">
        <v>17</v>
      </c>
      <c r="E345">
        <v>1</v>
      </c>
      <c r="F345" t="s">
        <v>34</v>
      </c>
      <c r="G345">
        <v>5</v>
      </c>
      <c r="H345" t="s">
        <v>41</v>
      </c>
      <c r="I345" t="str">
        <f t="shared" si="5"/>
        <v>Female: Not Hispanic or Latino: White</v>
      </c>
      <c r="J345">
        <v>5.7</v>
      </c>
      <c r="K345">
        <v>1999</v>
      </c>
      <c r="L345">
        <v>1</v>
      </c>
      <c r="M345" t="s">
        <v>20</v>
      </c>
      <c r="N345">
        <v>1.1000000000000001</v>
      </c>
      <c r="O345">
        <v>4.3</v>
      </c>
    </row>
    <row r="346" spans="1:15" hidden="1" x14ac:dyDescent="0.5">
      <c r="A346" t="s">
        <v>15</v>
      </c>
      <c r="B346" t="s">
        <v>16</v>
      </c>
      <c r="C346">
        <v>0</v>
      </c>
      <c r="D346" t="s">
        <v>17</v>
      </c>
      <c r="E346">
        <v>1</v>
      </c>
      <c r="F346" t="s">
        <v>34</v>
      </c>
      <c r="G346">
        <v>5</v>
      </c>
      <c r="H346" t="s">
        <v>41</v>
      </c>
      <c r="I346" t="str">
        <f t="shared" si="5"/>
        <v>Female: Not Hispanic or Latino: White</v>
      </c>
      <c r="J346">
        <v>5.7</v>
      </c>
      <c r="K346">
        <v>2000</v>
      </c>
      <c r="L346">
        <v>2</v>
      </c>
      <c r="M346" t="s">
        <v>20</v>
      </c>
      <c r="N346">
        <v>1.1000000000000001</v>
      </c>
      <c r="O346">
        <v>4.5</v>
      </c>
    </row>
    <row r="347" spans="1:15" hidden="1" x14ac:dyDescent="0.5">
      <c r="A347" t="s">
        <v>15</v>
      </c>
      <c r="B347" t="s">
        <v>16</v>
      </c>
      <c r="C347">
        <v>0</v>
      </c>
      <c r="D347" t="s">
        <v>17</v>
      </c>
      <c r="E347">
        <v>1</v>
      </c>
      <c r="F347" t="s">
        <v>34</v>
      </c>
      <c r="G347">
        <v>5</v>
      </c>
      <c r="H347" t="s">
        <v>41</v>
      </c>
      <c r="I347" t="str">
        <f t="shared" si="5"/>
        <v>Female: Not Hispanic or Latino: White</v>
      </c>
      <c r="J347">
        <v>5.7</v>
      </c>
      <c r="K347">
        <v>2001</v>
      </c>
      <c r="L347">
        <v>3</v>
      </c>
      <c r="M347" t="s">
        <v>20</v>
      </c>
      <c r="N347">
        <v>1.1000000000000001</v>
      </c>
      <c r="O347">
        <v>5.3</v>
      </c>
    </row>
    <row r="348" spans="1:15" hidden="1" x14ac:dyDescent="0.5">
      <c r="A348" t="s">
        <v>15</v>
      </c>
      <c r="B348" t="s">
        <v>16</v>
      </c>
      <c r="C348">
        <v>0</v>
      </c>
      <c r="D348" t="s">
        <v>17</v>
      </c>
      <c r="E348">
        <v>1</v>
      </c>
      <c r="F348" t="s">
        <v>34</v>
      </c>
      <c r="G348">
        <v>5</v>
      </c>
      <c r="H348" t="s">
        <v>41</v>
      </c>
      <c r="I348" t="str">
        <f t="shared" si="5"/>
        <v>Female: Not Hispanic or Latino: White</v>
      </c>
      <c r="J348">
        <v>5.7</v>
      </c>
      <c r="K348">
        <v>2002</v>
      </c>
      <c r="L348">
        <v>4</v>
      </c>
      <c r="M348" t="s">
        <v>20</v>
      </c>
      <c r="N348">
        <v>1.1000000000000001</v>
      </c>
      <c r="O348">
        <v>6.8</v>
      </c>
    </row>
    <row r="349" spans="1:15" hidden="1" x14ac:dyDescent="0.5">
      <c r="A349" t="s">
        <v>15</v>
      </c>
      <c r="B349" t="s">
        <v>16</v>
      </c>
      <c r="C349">
        <v>0</v>
      </c>
      <c r="D349" t="s">
        <v>17</v>
      </c>
      <c r="E349">
        <v>1</v>
      </c>
      <c r="F349" t="s">
        <v>34</v>
      </c>
      <c r="G349">
        <v>5</v>
      </c>
      <c r="H349" t="s">
        <v>41</v>
      </c>
      <c r="I349" t="str">
        <f t="shared" si="5"/>
        <v>Female: Not Hispanic or Latino: White</v>
      </c>
      <c r="J349">
        <v>5.7</v>
      </c>
      <c r="K349">
        <v>2003</v>
      </c>
      <c r="L349">
        <v>5</v>
      </c>
      <c r="M349" t="s">
        <v>20</v>
      </c>
      <c r="N349">
        <v>1.1000000000000001</v>
      </c>
      <c r="O349">
        <v>7.5</v>
      </c>
    </row>
    <row r="350" spans="1:15" hidden="1" x14ac:dyDescent="0.5">
      <c r="A350" t="s">
        <v>15</v>
      </c>
      <c r="B350" t="s">
        <v>16</v>
      </c>
      <c r="C350">
        <v>0</v>
      </c>
      <c r="D350" t="s">
        <v>17</v>
      </c>
      <c r="E350">
        <v>1</v>
      </c>
      <c r="F350" t="s">
        <v>34</v>
      </c>
      <c r="G350">
        <v>5</v>
      </c>
      <c r="H350" t="s">
        <v>41</v>
      </c>
      <c r="I350" t="str">
        <f t="shared" si="5"/>
        <v>Female: Not Hispanic or Latino: White</v>
      </c>
      <c r="J350">
        <v>5.7</v>
      </c>
      <c r="K350">
        <v>2004</v>
      </c>
      <c r="L350">
        <v>6</v>
      </c>
      <c r="M350" t="s">
        <v>20</v>
      </c>
      <c r="N350">
        <v>1.1000000000000001</v>
      </c>
      <c r="O350">
        <v>8.3000000000000007</v>
      </c>
    </row>
    <row r="351" spans="1:15" hidden="1" x14ac:dyDescent="0.5">
      <c r="A351" t="s">
        <v>15</v>
      </c>
      <c r="B351" t="s">
        <v>16</v>
      </c>
      <c r="C351">
        <v>0</v>
      </c>
      <c r="D351" t="s">
        <v>17</v>
      </c>
      <c r="E351">
        <v>1</v>
      </c>
      <c r="F351" t="s">
        <v>34</v>
      </c>
      <c r="G351">
        <v>5</v>
      </c>
      <c r="H351" t="s">
        <v>41</v>
      </c>
      <c r="I351" t="str">
        <f t="shared" si="5"/>
        <v>Female: Not Hispanic or Latino: White</v>
      </c>
      <c r="J351">
        <v>5.7</v>
      </c>
      <c r="K351">
        <v>2005</v>
      </c>
      <c r="L351">
        <v>7</v>
      </c>
      <c r="M351" t="s">
        <v>20</v>
      </c>
      <c r="N351">
        <v>1.1000000000000001</v>
      </c>
      <c r="O351">
        <v>8.8000000000000007</v>
      </c>
    </row>
    <row r="352" spans="1:15" hidden="1" x14ac:dyDescent="0.5">
      <c r="A352" t="s">
        <v>15</v>
      </c>
      <c r="B352" t="s">
        <v>16</v>
      </c>
      <c r="C352">
        <v>0</v>
      </c>
      <c r="D352" t="s">
        <v>17</v>
      </c>
      <c r="E352">
        <v>1</v>
      </c>
      <c r="F352" t="s">
        <v>34</v>
      </c>
      <c r="G352">
        <v>5</v>
      </c>
      <c r="H352" t="s">
        <v>41</v>
      </c>
      <c r="I352" t="str">
        <f t="shared" si="5"/>
        <v>Female: Not Hispanic or Latino: White</v>
      </c>
      <c r="J352">
        <v>5.7</v>
      </c>
      <c r="K352">
        <v>2006</v>
      </c>
      <c r="L352">
        <v>8</v>
      </c>
      <c r="M352" t="s">
        <v>20</v>
      </c>
      <c r="N352">
        <v>1.1000000000000001</v>
      </c>
      <c r="O352">
        <v>10</v>
      </c>
    </row>
    <row r="353" spans="1:15" hidden="1" x14ac:dyDescent="0.5">
      <c r="A353" t="s">
        <v>15</v>
      </c>
      <c r="B353" t="s">
        <v>16</v>
      </c>
      <c r="C353">
        <v>0</v>
      </c>
      <c r="D353" t="s">
        <v>17</v>
      </c>
      <c r="E353">
        <v>1</v>
      </c>
      <c r="F353" t="s">
        <v>34</v>
      </c>
      <c r="G353">
        <v>5</v>
      </c>
      <c r="H353" t="s">
        <v>41</v>
      </c>
      <c r="I353" t="str">
        <f t="shared" si="5"/>
        <v>Female: Not Hispanic or Latino: White</v>
      </c>
      <c r="J353">
        <v>5.7</v>
      </c>
      <c r="K353">
        <v>2007</v>
      </c>
      <c r="L353">
        <v>9</v>
      </c>
      <c r="M353" t="s">
        <v>20</v>
      </c>
      <c r="N353">
        <v>1.1000000000000001</v>
      </c>
      <c r="O353">
        <v>11</v>
      </c>
    </row>
    <row r="354" spans="1:15" hidden="1" x14ac:dyDescent="0.5">
      <c r="A354" t="s">
        <v>15</v>
      </c>
      <c r="B354" t="s">
        <v>16</v>
      </c>
      <c r="C354">
        <v>0</v>
      </c>
      <c r="D354" t="s">
        <v>17</v>
      </c>
      <c r="E354">
        <v>1</v>
      </c>
      <c r="F354" t="s">
        <v>34</v>
      </c>
      <c r="G354">
        <v>5</v>
      </c>
      <c r="H354" t="s">
        <v>41</v>
      </c>
      <c r="I354" t="str">
        <f t="shared" si="5"/>
        <v>Female: Not Hispanic or Latino: White</v>
      </c>
      <c r="J354">
        <v>5.7</v>
      </c>
      <c r="K354">
        <v>2008</v>
      </c>
      <c r="L354">
        <v>10</v>
      </c>
      <c r="M354" t="s">
        <v>20</v>
      </c>
      <c r="N354">
        <v>1.1000000000000001</v>
      </c>
      <c r="O354">
        <v>11.4</v>
      </c>
    </row>
    <row r="355" spans="1:15" hidden="1" x14ac:dyDescent="0.5">
      <c r="A355" t="s">
        <v>15</v>
      </c>
      <c r="B355" t="s">
        <v>16</v>
      </c>
      <c r="C355">
        <v>0</v>
      </c>
      <c r="D355" t="s">
        <v>17</v>
      </c>
      <c r="E355">
        <v>1</v>
      </c>
      <c r="F355" t="s">
        <v>34</v>
      </c>
      <c r="G355">
        <v>5</v>
      </c>
      <c r="H355" t="s">
        <v>41</v>
      </c>
      <c r="I355" t="str">
        <f t="shared" si="5"/>
        <v>Female: Not Hispanic or Latino: White</v>
      </c>
      <c r="J355">
        <v>5.7</v>
      </c>
      <c r="K355">
        <v>2009</v>
      </c>
      <c r="L355">
        <v>11</v>
      </c>
      <c r="M355" t="s">
        <v>20</v>
      </c>
      <c r="N355">
        <v>1.1000000000000001</v>
      </c>
      <c r="O355">
        <v>11.6</v>
      </c>
    </row>
    <row r="356" spans="1:15" hidden="1" x14ac:dyDescent="0.5">
      <c r="A356" t="s">
        <v>15</v>
      </c>
      <c r="B356" t="s">
        <v>16</v>
      </c>
      <c r="C356">
        <v>0</v>
      </c>
      <c r="D356" t="s">
        <v>17</v>
      </c>
      <c r="E356">
        <v>1</v>
      </c>
      <c r="F356" t="s">
        <v>34</v>
      </c>
      <c r="G356">
        <v>5</v>
      </c>
      <c r="H356" t="s">
        <v>41</v>
      </c>
      <c r="I356" t="str">
        <f t="shared" si="5"/>
        <v>Female: Not Hispanic or Latino: White</v>
      </c>
      <c r="J356">
        <v>5.7</v>
      </c>
      <c r="K356">
        <v>2010</v>
      </c>
      <c r="L356">
        <v>12</v>
      </c>
      <c r="M356" t="s">
        <v>20</v>
      </c>
      <c r="N356">
        <v>1.1000000000000001</v>
      </c>
      <c r="O356">
        <v>12.5</v>
      </c>
    </row>
    <row r="357" spans="1:15" hidden="1" x14ac:dyDescent="0.5">
      <c r="A357" t="s">
        <v>15</v>
      </c>
      <c r="B357" t="s">
        <v>16</v>
      </c>
      <c r="C357">
        <v>0</v>
      </c>
      <c r="D357" t="s">
        <v>17</v>
      </c>
      <c r="E357">
        <v>1</v>
      </c>
      <c r="F357" t="s">
        <v>34</v>
      </c>
      <c r="G357">
        <v>5</v>
      </c>
      <c r="H357" t="s">
        <v>41</v>
      </c>
      <c r="I357" t="str">
        <f t="shared" si="5"/>
        <v>Female: Not Hispanic or Latino: White</v>
      </c>
      <c r="J357">
        <v>5.7</v>
      </c>
      <c r="K357">
        <v>2011</v>
      </c>
      <c r="L357">
        <v>13</v>
      </c>
      <c r="M357" t="s">
        <v>20</v>
      </c>
      <c r="N357">
        <v>1.1000000000000001</v>
      </c>
      <c r="O357">
        <v>13.3</v>
      </c>
    </row>
    <row r="358" spans="1:15" hidden="1" x14ac:dyDescent="0.5">
      <c r="A358" t="s">
        <v>15</v>
      </c>
      <c r="B358" t="s">
        <v>16</v>
      </c>
      <c r="C358">
        <v>0</v>
      </c>
      <c r="D358" t="s">
        <v>17</v>
      </c>
      <c r="E358">
        <v>1</v>
      </c>
      <c r="F358" t="s">
        <v>34</v>
      </c>
      <c r="G358">
        <v>5</v>
      </c>
      <c r="H358" t="s">
        <v>41</v>
      </c>
      <c r="I358" t="str">
        <f t="shared" si="5"/>
        <v>Female: Not Hispanic or Latino: White</v>
      </c>
      <c r="J358">
        <v>5.7</v>
      </c>
      <c r="K358">
        <v>2012</v>
      </c>
      <c r="L358">
        <v>14</v>
      </c>
      <c r="M358" t="s">
        <v>20</v>
      </c>
      <c r="N358">
        <v>1.1000000000000001</v>
      </c>
      <c r="O358">
        <v>13.2</v>
      </c>
    </row>
    <row r="359" spans="1:15" hidden="1" x14ac:dyDescent="0.5">
      <c r="A359" t="s">
        <v>15</v>
      </c>
      <c r="B359" t="s">
        <v>16</v>
      </c>
      <c r="C359">
        <v>0</v>
      </c>
      <c r="D359" t="s">
        <v>17</v>
      </c>
      <c r="E359">
        <v>1</v>
      </c>
      <c r="F359" t="s">
        <v>34</v>
      </c>
      <c r="G359">
        <v>5</v>
      </c>
      <c r="H359" t="s">
        <v>41</v>
      </c>
      <c r="I359" t="str">
        <f t="shared" si="5"/>
        <v>Female: Not Hispanic or Latino: White</v>
      </c>
      <c r="J359">
        <v>5.7</v>
      </c>
      <c r="K359">
        <v>2013</v>
      </c>
      <c r="L359">
        <v>15</v>
      </c>
      <c r="M359" t="s">
        <v>20</v>
      </c>
      <c r="N359">
        <v>1.1000000000000001</v>
      </c>
      <c r="O359">
        <v>13.8</v>
      </c>
    </row>
    <row r="360" spans="1:15" hidden="1" x14ac:dyDescent="0.5">
      <c r="A360" t="s">
        <v>15</v>
      </c>
      <c r="B360" t="s">
        <v>16</v>
      </c>
      <c r="C360">
        <v>0</v>
      </c>
      <c r="D360" t="s">
        <v>17</v>
      </c>
      <c r="E360">
        <v>1</v>
      </c>
      <c r="F360" t="s">
        <v>34</v>
      </c>
      <c r="G360">
        <v>5</v>
      </c>
      <c r="H360" t="s">
        <v>41</v>
      </c>
      <c r="I360" t="str">
        <f t="shared" si="5"/>
        <v>Female: Not Hispanic or Latino: White</v>
      </c>
      <c r="J360">
        <v>5.7</v>
      </c>
      <c r="K360">
        <v>2014</v>
      </c>
      <c r="L360">
        <v>16</v>
      </c>
      <c r="M360" t="s">
        <v>20</v>
      </c>
      <c r="N360">
        <v>1.1000000000000001</v>
      </c>
      <c r="O360">
        <v>14.6</v>
      </c>
    </row>
    <row r="361" spans="1:15" hidden="1" x14ac:dyDescent="0.5">
      <c r="A361" t="s">
        <v>15</v>
      </c>
      <c r="B361" t="s">
        <v>16</v>
      </c>
      <c r="C361">
        <v>0</v>
      </c>
      <c r="D361" t="s">
        <v>17</v>
      </c>
      <c r="E361">
        <v>1</v>
      </c>
      <c r="F361" t="s">
        <v>34</v>
      </c>
      <c r="G361">
        <v>5</v>
      </c>
      <c r="H361" t="s">
        <v>41</v>
      </c>
      <c r="I361" t="str">
        <f t="shared" si="5"/>
        <v>Female: Not Hispanic or Latino: White</v>
      </c>
      <c r="J361">
        <v>5.7</v>
      </c>
      <c r="K361">
        <v>2015</v>
      </c>
      <c r="L361">
        <v>17</v>
      </c>
      <c r="M361" t="s">
        <v>20</v>
      </c>
      <c r="N361">
        <v>1.1000000000000001</v>
      </c>
      <c r="O361">
        <v>15.8</v>
      </c>
    </row>
    <row r="362" spans="1:15" hidden="1" x14ac:dyDescent="0.5">
      <c r="A362" t="s">
        <v>15</v>
      </c>
      <c r="B362" t="s">
        <v>16</v>
      </c>
      <c r="C362">
        <v>0</v>
      </c>
      <c r="D362" t="s">
        <v>17</v>
      </c>
      <c r="E362">
        <v>1</v>
      </c>
      <c r="F362" t="s">
        <v>34</v>
      </c>
      <c r="G362">
        <v>5</v>
      </c>
      <c r="H362" t="s">
        <v>41</v>
      </c>
      <c r="I362" t="str">
        <f t="shared" si="5"/>
        <v>Female: Not Hispanic or Latino: White</v>
      </c>
      <c r="J362">
        <v>5.7</v>
      </c>
      <c r="K362">
        <v>2016</v>
      </c>
      <c r="L362">
        <v>18</v>
      </c>
      <c r="M362" t="s">
        <v>20</v>
      </c>
      <c r="N362">
        <v>1.1000000000000001</v>
      </c>
      <c r="O362">
        <v>17.7</v>
      </c>
    </row>
    <row r="363" spans="1:15" hidden="1" x14ac:dyDescent="0.5">
      <c r="A363" t="s">
        <v>15</v>
      </c>
      <c r="B363" t="s">
        <v>16</v>
      </c>
      <c r="C363">
        <v>0</v>
      </c>
      <c r="D363" t="s">
        <v>17</v>
      </c>
      <c r="E363">
        <v>1</v>
      </c>
      <c r="F363" t="s">
        <v>34</v>
      </c>
      <c r="G363">
        <v>5</v>
      </c>
      <c r="H363" t="s">
        <v>41</v>
      </c>
      <c r="I363" t="str">
        <f t="shared" si="5"/>
        <v>Female: Not Hispanic or Latino: White</v>
      </c>
      <c r="J363">
        <v>5.7</v>
      </c>
      <c r="K363">
        <v>2017</v>
      </c>
      <c r="L363">
        <v>19</v>
      </c>
      <c r="M363" t="s">
        <v>20</v>
      </c>
      <c r="N363">
        <v>1.1000000000000001</v>
      </c>
      <c r="O363">
        <v>19.100000000000001</v>
      </c>
    </row>
    <row r="364" spans="1:15" hidden="1" x14ac:dyDescent="0.5">
      <c r="A364" t="s">
        <v>15</v>
      </c>
      <c r="B364" t="s">
        <v>16</v>
      </c>
      <c r="C364">
        <v>0</v>
      </c>
      <c r="D364" t="s">
        <v>17</v>
      </c>
      <c r="E364">
        <v>1</v>
      </c>
      <c r="F364" t="s">
        <v>34</v>
      </c>
      <c r="G364">
        <v>5</v>
      </c>
      <c r="H364" t="s">
        <v>41</v>
      </c>
      <c r="I364" t="str">
        <f t="shared" si="5"/>
        <v>Female: Not Hispanic or Latino: White</v>
      </c>
      <c r="J364">
        <v>5.7</v>
      </c>
      <c r="K364">
        <v>2018</v>
      </c>
      <c r="L364">
        <v>20</v>
      </c>
      <c r="M364" t="s">
        <v>20</v>
      </c>
      <c r="N364">
        <v>1.1000000000000001</v>
      </c>
      <c r="O364">
        <v>17.8</v>
      </c>
    </row>
    <row r="365" spans="1:15" hidden="1" x14ac:dyDescent="0.5">
      <c r="A365" t="s">
        <v>15</v>
      </c>
      <c r="B365" t="s">
        <v>16</v>
      </c>
      <c r="C365">
        <v>0</v>
      </c>
      <c r="D365" t="s">
        <v>17</v>
      </c>
      <c r="E365">
        <v>1</v>
      </c>
      <c r="F365" t="s">
        <v>34</v>
      </c>
      <c r="G365">
        <v>5</v>
      </c>
      <c r="H365" t="s">
        <v>42</v>
      </c>
      <c r="I365" t="str">
        <f t="shared" si="5"/>
        <v>Female: Not Hispanic or Latino: Black</v>
      </c>
      <c r="J365">
        <v>5.8</v>
      </c>
      <c r="K365">
        <v>1999</v>
      </c>
      <c r="L365">
        <v>1</v>
      </c>
      <c r="M365" t="s">
        <v>20</v>
      </c>
      <c r="N365">
        <v>1.1000000000000001</v>
      </c>
      <c r="O365">
        <v>4</v>
      </c>
    </row>
    <row r="366" spans="1:15" hidden="1" x14ac:dyDescent="0.5">
      <c r="A366" t="s">
        <v>15</v>
      </c>
      <c r="B366" t="s">
        <v>16</v>
      </c>
      <c r="C366">
        <v>0</v>
      </c>
      <c r="D366" t="s">
        <v>17</v>
      </c>
      <c r="E366">
        <v>1</v>
      </c>
      <c r="F366" t="s">
        <v>34</v>
      </c>
      <c r="G366">
        <v>5</v>
      </c>
      <c r="H366" t="s">
        <v>42</v>
      </c>
      <c r="I366" t="str">
        <f t="shared" si="5"/>
        <v>Female: Not Hispanic or Latino: Black</v>
      </c>
      <c r="J366">
        <v>5.8</v>
      </c>
      <c r="K366">
        <v>2000</v>
      </c>
      <c r="L366">
        <v>2</v>
      </c>
      <c r="M366" t="s">
        <v>20</v>
      </c>
      <c r="N366">
        <v>1.1000000000000001</v>
      </c>
      <c r="O366">
        <v>4.2</v>
      </c>
    </row>
    <row r="367" spans="1:15" hidden="1" x14ac:dyDescent="0.5">
      <c r="A367" t="s">
        <v>15</v>
      </c>
      <c r="B367" t="s">
        <v>16</v>
      </c>
      <c r="C367">
        <v>0</v>
      </c>
      <c r="D367" t="s">
        <v>17</v>
      </c>
      <c r="E367">
        <v>1</v>
      </c>
      <c r="F367" t="s">
        <v>34</v>
      </c>
      <c r="G367">
        <v>5</v>
      </c>
      <c r="H367" t="s">
        <v>42</v>
      </c>
      <c r="I367" t="str">
        <f t="shared" si="5"/>
        <v>Female: Not Hispanic or Latino: Black</v>
      </c>
      <c r="J367">
        <v>5.8</v>
      </c>
      <c r="K367">
        <v>2001</v>
      </c>
      <c r="L367">
        <v>3</v>
      </c>
      <c r="M367" t="s">
        <v>20</v>
      </c>
      <c r="N367">
        <v>1.1000000000000001</v>
      </c>
      <c r="O367">
        <v>4.4000000000000004</v>
      </c>
    </row>
    <row r="368" spans="1:15" hidden="1" x14ac:dyDescent="0.5">
      <c r="A368" t="s">
        <v>15</v>
      </c>
      <c r="B368" t="s">
        <v>16</v>
      </c>
      <c r="C368">
        <v>0</v>
      </c>
      <c r="D368" t="s">
        <v>17</v>
      </c>
      <c r="E368">
        <v>1</v>
      </c>
      <c r="F368" t="s">
        <v>34</v>
      </c>
      <c r="G368">
        <v>5</v>
      </c>
      <c r="H368" t="s">
        <v>42</v>
      </c>
      <c r="I368" t="str">
        <f t="shared" si="5"/>
        <v>Female: Not Hispanic or Latino: Black</v>
      </c>
      <c r="J368">
        <v>5.8</v>
      </c>
      <c r="K368">
        <v>2002</v>
      </c>
      <c r="L368">
        <v>4</v>
      </c>
      <c r="M368" t="s">
        <v>20</v>
      </c>
      <c r="N368">
        <v>1.1000000000000001</v>
      </c>
      <c r="O368">
        <v>5.0999999999999996</v>
      </c>
    </row>
    <row r="369" spans="1:15" hidden="1" x14ac:dyDescent="0.5">
      <c r="A369" t="s">
        <v>15</v>
      </c>
      <c r="B369" t="s">
        <v>16</v>
      </c>
      <c r="C369">
        <v>0</v>
      </c>
      <c r="D369" t="s">
        <v>17</v>
      </c>
      <c r="E369">
        <v>1</v>
      </c>
      <c r="F369" t="s">
        <v>34</v>
      </c>
      <c r="G369">
        <v>5</v>
      </c>
      <c r="H369" t="s">
        <v>42</v>
      </c>
      <c r="I369" t="str">
        <f t="shared" si="5"/>
        <v>Female: Not Hispanic or Latino: Black</v>
      </c>
      <c r="J369">
        <v>5.8</v>
      </c>
      <c r="K369">
        <v>2003</v>
      </c>
      <c r="L369">
        <v>5</v>
      </c>
      <c r="M369" t="s">
        <v>20</v>
      </c>
      <c r="N369">
        <v>1.1000000000000001</v>
      </c>
      <c r="O369">
        <v>5.4</v>
      </c>
    </row>
    <row r="370" spans="1:15" hidden="1" x14ac:dyDescent="0.5">
      <c r="A370" t="s">
        <v>15</v>
      </c>
      <c r="B370" t="s">
        <v>16</v>
      </c>
      <c r="C370">
        <v>0</v>
      </c>
      <c r="D370" t="s">
        <v>17</v>
      </c>
      <c r="E370">
        <v>1</v>
      </c>
      <c r="F370" t="s">
        <v>34</v>
      </c>
      <c r="G370">
        <v>5</v>
      </c>
      <c r="H370" t="s">
        <v>42</v>
      </c>
      <c r="I370" t="str">
        <f t="shared" si="5"/>
        <v>Female: Not Hispanic or Latino: Black</v>
      </c>
      <c r="J370">
        <v>5.8</v>
      </c>
      <c r="K370">
        <v>2004</v>
      </c>
      <c r="L370">
        <v>6</v>
      </c>
      <c r="M370" t="s">
        <v>20</v>
      </c>
      <c r="N370">
        <v>1.1000000000000001</v>
      </c>
      <c r="O370">
        <v>5.6</v>
      </c>
    </row>
    <row r="371" spans="1:15" hidden="1" x14ac:dyDescent="0.5">
      <c r="A371" t="s">
        <v>15</v>
      </c>
      <c r="B371" t="s">
        <v>16</v>
      </c>
      <c r="C371">
        <v>0</v>
      </c>
      <c r="D371" t="s">
        <v>17</v>
      </c>
      <c r="E371">
        <v>1</v>
      </c>
      <c r="F371" t="s">
        <v>34</v>
      </c>
      <c r="G371">
        <v>5</v>
      </c>
      <c r="H371" t="s">
        <v>42</v>
      </c>
      <c r="I371" t="str">
        <f t="shared" si="5"/>
        <v>Female: Not Hispanic or Latino: Black</v>
      </c>
      <c r="J371">
        <v>5.8</v>
      </c>
      <c r="K371">
        <v>2005</v>
      </c>
      <c r="L371">
        <v>7</v>
      </c>
      <c r="M371" t="s">
        <v>20</v>
      </c>
      <c r="N371">
        <v>1.1000000000000001</v>
      </c>
      <c r="O371">
        <v>6.2</v>
      </c>
    </row>
    <row r="372" spans="1:15" hidden="1" x14ac:dyDescent="0.5">
      <c r="A372" t="s">
        <v>15</v>
      </c>
      <c r="B372" t="s">
        <v>16</v>
      </c>
      <c r="C372">
        <v>0</v>
      </c>
      <c r="D372" t="s">
        <v>17</v>
      </c>
      <c r="E372">
        <v>1</v>
      </c>
      <c r="F372" t="s">
        <v>34</v>
      </c>
      <c r="G372">
        <v>5</v>
      </c>
      <c r="H372" t="s">
        <v>42</v>
      </c>
      <c r="I372" t="str">
        <f t="shared" si="5"/>
        <v>Female: Not Hispanic or Latino: Black</v>
      </c>
      <c r="J372">
        <v>5.8</v>
      </c>
      <c r="K372">
        <v>2006</v>
      </c>
      <c r="L372">
        <v>8</v>
      </c>
      <c r="M372" t="s">
        <v>20</v>
      </c>
      <c r="N372">
        <v>1.1000000000000001</v>
      </c>
      <c r="O372">
        <v>6.5</v>
      </c>
    </row>
    <row r="373" spans="1:15" hidden="1" x14ac:dyDescent="0.5">
      <c r="A373" t="s">
        <v>15</v>
      </c>
      <c r="B373" t="s">
        <v>16</v>
      </c>
      <c r="C373">
        <v>0</v>
      </c>
      <c r="D373" t="s">
        <v>17</v>
      </c>
      <c r="E373">
        <v>1</v>
      </c>
      <c r="F373" t="s">
        <v>34</v>
      </c>
      <c r="G373">
        <v>5</v>
      </c>
      <c r="H373" t="s">
        <v>42</v>
      </c>
      <c r="I373" t="str">
        <f t="shared" si="5"/>
        <v>Female: Not Hispanic or Latino: Black</v>
      </c>
      <c r="J373">
        <v>5.8</v>
      </c>
      <c r="K373">
        <v>2007</v>
      </c>
      <c r="L373">
        <v>9</v>
      </c>
      <c r="M373" t="s">
        <v>20</v>
      </c>
      <c r="N373">
        <v>1.1000000000000001</v>
      </c>
      <c r="O373">
        <v>6.5</v>
      </c>
    </row>
    <row r="374" spans="1:15" hidden="1" x14ac:dyDescent="0.5">
      <c r="A374" t="s">
        <v>15</v>
      </c>
      <c r="B374" t="s">
        <v>16</v>
      </c>
      <c r="C374">
        <v>0</v>
      </c>
      <c r="D374" t="s">
        <v>17</v>
      </c>
      <c r="E374">
        <v>1</v>
      </c>
      <c r="F374" t="s">
        <v>34</v>
      </c>
      <c r="G374">
        <v>5</v>
      </c>
      <c r="H374" t="s">
        <v>42</v>
      </c>
      <c r="I374" t="str">
        <f t="shared" si="5"/>
        <v>Female: Not Hispanic or Latino: Black</v>
      </c>
      <c r="J374">
        <v>5.8</v>
      </c>
      <c r="K374">
        <v>2008</v>
      </c>
      <c r="L374">
        <v>10</v>
      </c>
      <c r="M374" t="s">
        <v>20</v>
      </c>
      <c r="N374">
        <v>1.1000000000000001</v>
      </c>
      <c r="O374">
        <v>5.6</v>
      </c>
    </row>
    <row r="375" spans="1:15" hidden="1" x14ac:dyDescent="0.5">
      <c r="A375" t="s">
        <v>15</v>
      </c>
      <c r="B375" t="s">
        <v>16</v>
      </c>
      <c r="C375">
        <v>0</v>
      </c>
      <c r="D375" t="s">
        <v>17</v>
      </c>
      <c r="E375">
        <v>1</v>
      </c>
      <c r="F375" t="s">
        <v>34</v>
      </c>
      <c r="G375">
        <v>5</v>
      </c>
      <c r="H375" t="s">
        <v>42</v>
      </c>
      <c r="I375" t="str">
        <f t="shared" si="5"/>
        <v>Female: Not Hispanic or Latino: Black</v>
      </c>
      <c r="J375">
        <v>5.8</v>
      </c>
      <c r="K375">
        <v>2009</v>
      </c>
      <c r="L375">
        <v>11</v>
      </c>
      <c r="M375" t="s">
        <v>20</v>
      </c>
      <c r="N375">
        <v>1.1000000000000001</v>
      </c>
      <c r="O375">
        <v>5.8</v>
      </c>
    </row>
    <row r="376" spans="1:15" hidden="1" x14ac:dyDescent="0.5">
      <c r="A376" t="s">
        <v>15</v>
      </c>
      <c r="B376" t="s">
        <v>16</v>
      </c>
      <c r="C376">
        <v>0</v>
      </c>
      <c r="D376" t="s">
        <v>17</v>
      </c>
      <c r="E376">
        <v>1</v>
      </c>
      <c r="F376" t="s">
        <v>34</v>
      </c>
      <c r="G376">
        <v>5</v>
      </c>
      <c r="H376" t="s">
        <v>42</v>
      </c>
      <c r="I376" t="str">
        <f t="shared" si="5"/>
        <v>Female: Not Hispanic or Latino: Black</v>
      </c>
      <c r="J376">
        <v>5.8</v>
      </c>
      <c r="K376">
        <v>2010</v>
      </c>
      <c r="L376">
        <v>12</v>
      </c>
      <c r="M376" t="s">
        <v>20</v>
      </c>
      <c r="N376">
        <v>1.1000000000000001</v>
      </c>
      <c r="O376">
        <v>5.9</v>
      </c>
    </row>
    <row r="377" spans="1:15" hidden="1" x14ac:dyDescent="0.5">
      <c r="A377" t="s">
        <v>15</v>
      </c>
      <c r="B377" t="s">
        <v>16</v>
      </c>
      <c r="C377">
        <v>0</v>
      </c>
      <c r="D377" t="s">
        <v>17</v>
      </c>
      <c r="E377">
        <v>1</v>
      </c>
      <c r="F377" t="s">
        <v>34</v>
      </c>
      <c r="G377">
        <v>5</v>
      </c>
      <c r="H377" t="s">
        <v>42</v>
      </c>
      <c r="I377" t="str">
        <f t="shared" si="5"/>
        <v>Female: Not Hispanic or Latino: Black</v>
      </c>
      <c r="J377">
        <v>5.8</v>
      </c>
      <c r="K377">
        <v>2011</v>
      </c>
      <c r="L377">
        <v>13</v>
      </c>
      <c r="M377" t="s">
        <v>20</v>
      </c>
      <c r="N377">
        <v>1.1000000000000001</v>
      </c>
      <c r="O377">
        <v>6.2</v>
      </c>
    </row>
    <row r="378" spans="1:15" hidden="1" x14ac:dyDescent="0.5">
      <c r="A378" t="s">
        <v>15</v>
      </c>
      <c r="B378" t="s">
        <v>16</v>
      </c>
      <c r="C378">
        <v>0</v>
      </c>
      <c r="D378" t="s">
        <v>17</v>
      </c>
      <c r="E378">
        <v>1</v>
      </c>
      <c r="F378" t="s">
        <v>34</v>
      </c>
      <c r="G378">
        <v>5</v>
      </c>
      <c r="H378" t="s">
        <v>42</v>
      </c>
      <c r="I378" t="str">
        <f t="shared" si="5"/>
        <v>Female: Not Hispanic or Latino: Black</v>
      </c>
      <c r="J378">
        <v>5.8</v>
      </c>
      <c r="K378">
        <v>2012</v>
      </c>
      <c r="L378">
        <v>14</v>
      </c>
      <c r="M378" t="s">
        <v>20</v>
      </c>
      <c r="N378">
        <v>1.1000000000000001</v>
      </c>
      <c r="O378">
        <v>6.2</v>
      </c>
    </row>
    <row r="379" spans="1:15" hidden="1" x14ac:dyDescent="0.5">
      <c r="A379" t="s">
        <v>15</v>
      </c>
      <c r="B379" t="s">
        <v>16</v>
      </c>
      <c r="C379">
        <v>0</v>
      </c>
      <c r="D379" t="s">
        <v>17</v>
      </c>
      <c r="E379">
        <v>1</v>
      </c>
      <c r="F379" t="s">
        <v>34</v>
      </c>
      <c r="G379">
        <v>5</v>
      </c>
      <c r="H379" t="s">
        <v>42</v>
      </c>
      <c r="I379" t="str">
        <f t="shared" si="5"/>
        <v>Female: Not Hispanic or Latino: Black</v>
      </c>
      <c r="J379">
        <v>5.8</v>
      </c>
      <c r="K379">
        <v>2013</v>
      </c>
      <c r="L379">
        <v>15</v>
      </c>
      <c r="M379" t="s">
        <v>20</v>
      </c>
      <c r="N379">
        <v>1.1000000000000001</v>
      </c>
      <c r="O379">
        <v>6.5</v>
      </c>
    </row>
    <row r="380" spans="1:15" hidden="1" x14ac:dyDescent="0.5">
      <c r="A380" t="s">
        <v>15</v>
      </c>
      <c r="B380" t="s">
        <v>16</v>
      </c>
      <c r="C380">
        <v>0</v>
      </c>
      <c r="D380" t="s">
        <v>17</v>
      </c>
      <c r="E380">
        <v>1</v>
      </c>
      <c r="F380" t="s">
        <v>34</v>
      </c>
      <c r="G380">
        <v>5</v>
      </c>
      <c r="H380" t="s">
        <v>42</v>
      </c>
      <c r="I380" t="str">
        <f t="shared" si="5"/>
        <v>Female: Not Hispanic or Latino: Black</v>
      </c>
      <c r="J380">
        <v>5.8</v>
      </c>
      <c r="K380">
        <v>2014</v>
      </c>
      <c r="L380">
        <v>16</v>
      </c>
      <c r="M380" t="s">
        <v>20</v>
      </c>
      <c r="N380">
        <v>1.1000000000000001</v>
      </c>
      <c r="O380">
        <v>7.3</v>
      </c>
    </row>
    <row r="381" spans="1:15" hidden="1" x14ac:dyDescent="0.5">
      <c r="A381" t="s">
        <v>15</v>
      </c>
      <c r="B381" t="s">
        <v>16</v>
      </c>
      <c r="C381">
        <v>0</v>
      </c>
      <c r="D381" t="s">
        <v>17</v>
      </c>
      <c r="E381">
        <v>1</v>
      </c>
      <c r="F381" t="s">
        <v>34</v>
      </c>
      <c r="G381">
        <v>5</v>
      </c>
      <c r="H381" t="s">
        <v>42</v>
      </c>
      <c r="I381" t="str">
        <f t="shared" si="5"/>
        <v>Female: Not Hispanic or Latino: Black</v>
      </c>
      <c r="J381">
        <v>5.8</v>
      </c>
      <c r="K381">
        <v>2015</v>
      </c>
      <c r="L381">
        <v>17</v>
      </c>
      <c r="M381" t="s">
        <v>20</v>
      </c>
      <c r="N381">
        <v>1.1000000000000001</v>
      </c>
      <c r="O381">
        <v>7.7</v>
      </c>
    </row>
    <row r="382" spans="1:15" hidden="1" x14ac:dyDescent="0.5">
      <c r="A382" t="s">
        <v>15</v>
      </c>
      <c r="B382" t="s">
        <v>16</v>
      </c>
      <c r="C382">
        <v>0</v>
      </c>
      <c r="D382" t="s">
        <v>17</v>
      </c>
      <c r="E382">
        <v>1</v>
      </c>
      <c r="F382" t="s">
        <v>34</v>
      </c>
      <c r="G382">
        <v>5</v>
      </c>
      <c r="H382" t="s">
        <v>42</v>
      </c>
      <c r="I382" t="str">
        <f t="shared" si="5"/>
        <v>Female: Not Hispanic or Latino: Black</v>
      </c>
      <c r="J382">
        <v>5.8</v>
      </c>
      <c r="K382">
        <v>2016</v>
      </c>
      <c r="L382">
        <v>18</v>
      </c>
      <c r="M382" t="s">
        <v>20</v>
      </c>
      <c r="N382">
        <v>1.1000000000000001</v>
      </c>
      <c r="O382">
        <v>10.4</v>
      </c>
    </row>
    <row r="383" spans="1:15" hidden="1" x14ac:dyDescent="0.5">
      <c r="A383" t="s">
        <v>15</v>
      </c>
      <c r="B383" t="s">
        <v>16</v>
      </c>
      <c r="C383">
        <v>0</v>
      </c>
      <c r="D383" t="s">
        <v>17</v>
      </c>
      <c r="E383">
        <v>1</v>
      </c>
      <c r="F383" t="s">
        <v>34</v>
      </c>
      <c r="G383">
        <v>5</v>
      </c>
      <c r="H383" t="s">
        <v>42</v>
      </c>
      <c r="I383" t="str">
        <f t="shared" si="5"/>
        <v>Female: Not Hispanic or Latino: Black</v>
      </c>
      <c r="J383">
        <v>5.8</v>
      </c>
      <c r="K383">
        <v>2017</v>
      </c>
      <c r="L383">
        <v>19</v>
      </c>
      <c r="M383" t="s">
        <v>20</v>
      </c>
      <c r="N383">
        <v>1.1000000000000001</v>
      </c>
      <c r="O383">
        <v>11.7</v>
      </c>
    </row>
    <row r="384" spans="1:15" hidden="1" x14ac:dyDescent="0.5">
      <c r="A384" t="s">
        <v>15</v>
      </c>
      <c r="B384" t="s">
        <v>16</v>
      </c>
      <c r="C384">
        <v>0</v>
      </c>
      <c r="D384" t="s">
        <v>17</v>
      </c>
      <c r="E384">
        <v>1</v>
      </c>
      <c r="F384" t="s">
        <v>34</v>
      </c>
      <c r="G384">
        <v>5</v>
      </c>
      <c r="H384" t="s">
        <v>42</v>
      </c>
      <c r="I384" t="str">
        <f t="shared" si="5"/>
        <v>Female: Not Hispanic or Latino: Black</v>
      </c>
      <c r="J384">
        <v>5.8</v>
      </c>
      <c r="K384">
        <v>2018</v>
      </c>
      <c r="L384">
        <v>20</v>
      </c>
      <c r="M384" t="s">
        <v>20</v>
      </c>
      <c r="N384">
        <v>1.1000000000000001</v>
      </c>
      <c r="O384">
        <v>11.6</v>
      </c>
    </row>
    <row r="385" spans="1:15" hidden="1" x14ac:dyDescent="0.5">
      <c r="A385" t="s">
        <v>15</v>
      </c>
      <c r="B385" t="s">
        <v>16</v>
      </c>
      <c r="C385">
        <v>0</v>
      </c>
      <c r="D385" t="s">
        <v>17</v>
      </c>
      <c r="E385">
        <v>1</v>
      </c>
      <c r="F385" t="s">
        <v>34</v>
      </c>
      <c r="G385">
        <v>5</v>
      </c>
      <c r="H385" t="s">
        <v>43</v>
      </c>
      <c r="I385" t="str">
        <f t="shared" si="5"/>
        <v>Female: Not Hispanic or Latino: American Indian or Alaska Native</v>
      </c>
      <c r="J385">
        <v>5.9</v>
      </c>
      <c r="K385">
        <v>1999</v>
      </c>
      <c r="L385">
        <v>1</v>
      </c>
      <c r="M385" t="s">
        <v>20</v>
      </c>
      <c r="N385">
        <v>1.1000000000000001</v>
      </c>
      <c r="O385">
        <v>5.2</v>
      </c>
    </row>
    <row r="386" spans="1:15" hidden="1" x14ac:dyDescent="0.5">
      <c r="A386" t="s">
        <v>15</v>
      </c>
      <c r="B386" t="s">
        <v>16</v>
      </c>
      <c r="C386">
        <v>0</v>
      </c>
      <c r="D386" t="s">
        <v>17</v>
      </c>
      <c r="E386">
        <v>1</v>
      </c>
      <c r="F386" t="s">
        <v>34</v>
      </c>
      <c r="G386">
        <v>5</v>
      </c>
      <c r="H386" t="s">
        <v>43</v>
      </c>
      <c r="I386" t="str">
        <f t="shared" si="5"/>
        <v>Female: Not Hispanic or Latino: American Indian or Alaska Native</v>
      </c>
      <c r="J386">
        <v>5.9</v>
      </c>
      <c r="K386">
        <v>2000</v>
      </c>
      <c r="L386">
        <v>2</v>
      </c>
      <c r="M386" t="s">
        <v>20</v>
      </c>
      <c r="N386">
        <v>1.1000000000000001</v>
      </c>
      <c r="O386">
        <v>4.3</v>
      </c>
    </row>
    <row r="387" spans="1:15" hidden="1" x14ac:dyDescent="0.5">
      <c r="A387" t="s">
        <v>15</v>
      </c>
      <c r="B387" t="s">
        <v>16</v>
      </c>
      <c r="C387">
        <v>0</v>
      </c>
      <c r="D387" t="s">
        <v>17</v>
      </c>
      <c r="E387">
        <v>1</v>
      </c>
      <c r="F387" t="s">
        <v>34</v>
      </c>
      <c r="G387">
        <v>5</v>
      </c>
      <c r="H387" t="s">
        <v>43</v>
      </c>
      <c r="I387" t="str">
        <f t="shared" si="5"/>
        <v>Female: Not Hispanic or Latino: American Indian or Alaska Native</v>
      </c>
      <c r="J387">
        <v>5.9</v>
      </c>
      <c r="K387">
        <v>2001</v>
      </c>
      <c r="L387">
        <v>3</v>
      </c>
      <c r="M387" t="s">
        <v>20</v>
      </c>
      <c r="N387">
        <v>1.1000000000000001</v>
      </c>
      <c r="O387">
        <v>6.5</v>
      </c>
    </row>
    <row r="388" spans="1:15" hidden="1" x14ac:dyDescent="0.5">
      <c r="A388" t="s">
        <v>15</v>
      </c>
      <c r="B388" t="s">
        <v>16</v>
      </c>
      <c r="C388">
        <v>0</v>
      </c>
      <c r="D388" t="s">
        <v>17</v>
      </c>
      <c r="E388">
        <v>1</v>
      </c>
      <c r="F388" t="s">
        <v>34</v>
      </c>
      <c r="G388">
        <v>5</v>
      </c>
      <c r="H388" t="s">
        <v>43</v>
      </c>
      <c r="I388" t="str">
        <f t="shared" si="5"/>
        <v>Female: Not Hispanic or Latino: American Indian or Alaska Native</v>
      </c>
      <c r="J388">
        <v>5.9</v>
      </c>
      <c r="K388">
        <v>2002</v>
      </c>
      <c r="L388">
        <v>4</v>
      </c>
      <c r="M388" t="s">
        <v>20</v>
      </c>
      <c r="N388">
        <v>1.1000000000000001</v>
      </c>
      <c r="O388">
        <v>7.1</v>
      </c>
    </row>
    <row r="389" spans="1:15" hidden="1" x14ac:dyDescent="0.5">
      <c r="A389" t="s">
        <v>15</v>
      </c>
      <c r="B389" t="s">
        <v>16</v>
      </c>
      <c r="C389">
        <v>0</v>
      </c>
      <c r="D389" t="s">
        <v>17</v>
      </c>
      <c r="E389">
        <v>1</v>
      </c>
      <c r="F389" t="s">
        <v>34</v>
      </c>
      <c r="G389">
        <v>5</v>
      </c>
      <c r="H389" t="s">
        <v>43</v>
      </c>
      <c r="I389" t="str">
        <f t="shared" ref="I389:I452" si="6">H389</f>
        <v>Female: Not Hispanic or Latino: American Indian or Alaska Native</v>
      </c>
      <c r="J389">
        <v>5.9</v>
      </c>
      <c r="K389">
        <v>2003</v>
      </c>
      <c r="L389">
        <v>5</v>
      </c>
      <c r="M389" t="s">
        <v>20</v>
      </c>
      <c r="N389">
        <v>1.1000000000000001</v>
      </c>
      <c r="O389">
        <v>9.4</v>
      </c>
    </row>
    <row r="390" spans="1:15" hidden="1" x14ac:dyDescent="0.5">
      <c r="A390" t="s">
        <v>15</v>
      </c>
      <c r="B390" t="s">
        <v>16</v>
      </c>
      <c r="C390">
        <v>0</v>
      </c>
      <c r="D390" t="s">
        <v>17</v>
      </c>
      <c r="E390">
        <v>1</v>
      </c>
      <c r="F390" t="s">
        <v>34</v>
      </c>
      <c r="G390">
        <v>5</v>
      </c>
      <c r="H390" t="s">
        <v>43</v>
      </c>
      <c r="I390" t="str">
        <f t="shared" si="6"/>
        <v>Female: Not Hispanic or Latino: American Indian or Alaska Native</v>
      </c>
      <c r="J390">
        <v>5.9</v>
      </c>
      <c r="K390">
        <v>2004</v>
      </c>
      <c r="L390">
        <v>6</v>
      </c>
      <c r="M390" t="s">
        <v>20</v>
      </c>
      <c r="N390">
        <v>1.1000000000000001</v>
      </c>
      <c r="O390">
        <v>10.4</v>
      </c>
    </row>
    <row r="391" spans="1:15" hidden="1" x14ac:dyDescent="0.5">
      <c r="A391" t="s">
        <v>15</v>
      </c>
      <c r="B391" t="s">
        <v>16</v>
      </c>
      <c r="C391">
        <v>0</v>
      </c>
      <c r="D391" t="s">
        <v>17</v>
      </c>
      <c r="E391">
        <v>1</v>
      </c>
      <c r="F391" t="s">
        <v>34</v>
      </c>
      <c r="G391">
        <v>5</v>
      </c>
      <c r="H391" t="s">
        <v>43</v>
      </c>
      <c r="I391" t="str">
        <f t="shared" si="6"/>
        <v>Female: Not Hispanic or Latino: American Indian or Alaska Native</v>
      </c>
      <c r="J391">
        <v>5.9</v>
      </c>
      <c r="K391">
        <v>2005</v>
      </c>
      <c r="L391">
        <v>7</v>
      </c>
      <c r="M391" t="s">
        <v>20</v>
      </c>
      <c r="N391">
        <v>1.1000000000000001</v>
      </c>
      <c r="O391">
        <v>11.3</v>
      </c>
    </row>
    <row r="392" spans="1:15" hidden="1" x14ac:dyDescent="0.5">
      <c r="A392" t="s">
        <v>15</v>
      </c>
      <c r="B392" t="s">
        <v>16</v>
      </c>
      <c r="C392">
        <v>0</v>
      </c>
      <c r="D392" t="s">
        <v>17</v>
      </c>
      <c r="E392">
        <v>1</v>
      </c>
      <c r="F392" t="s">
        <v>34</v>
      </c>
      <c r="G392">
        <v>5</v>
      </c>
      <c r="H392" t="s">
        <v>43</v>
      </c>
      <c r="I392" t="str">
        <f t="shared" si="6"/>
        <v>Female: Not Hispanic or Latino: American Indian or Alaska Native</v>
      </c>
      <c r="J392">
        <v>5.9</v>
      </c>
      <c r="K392">
        <v>2006</v>
      </c>
      <c r="L392">
        <v>8</v>
      </c>
      <c r="M392" t="s">
        <v>20</v>
      </c>
      <c r="N392">
        <v>1.1000000000000001</v>
      </c>
      <c r="O392">
        <v>10.6</v>
      </c>
    </row>
    <row r="393" spans="1:15" hidden="1" x14ac:dyDescent="0.5">
      <c r="A393" t="s">
        <v>15</v>
      </c>
      <c r="B393" t="s">
        <v>16</v>
      </c>
      <c r="C393">
        <v>0</v>
      </c>
      <c r="D393" t="s">
        <v>17</v>
      </c>
      <c r="E393">
        <v>1</v>
      </c>
      <c r="F393" t="s">
        <v>34</v>
      </c>
      <c r="G393">
        <v>5</v>
      </c>
      <c r="H393" t="s">
        <v>43</v>
      </c>
      <c r="I393" t="str">
        <f t="shared" si="6"/>
        <v>Female: Not Hispanic or Latino: American Indian or Alaska Native</v>
      </c>
      <c r="J393">
        <v>5.9</v>
      </c>
      <c r="K393">
        <v>2007</v>
      </c>
      <c r="L393">
        <v>9</v>
      </c>
      <c r="M393" t="s">
        <v>20</v>
      </c>
      <c r="N393">
        <v>1.1000000000000001</v>
      </c>
      <c r="O393">
        <v>13.8</v>
      </c>
    </row>
    <row r="394" spans="1:15" hidden="1" x14ac:dyDescent="0.5">
      <c r="A394" t="s">
        <v>15</v>
      </c>
      <c r="B394" t="s">
        <v>16</v>
      </c>
      <c r="C394">
        <v>0</v>
      </c>
      <c r="D394" t="s">
        <v>17</v>
      </c>
      <c r="E394">
        <v>1</v>
      </c>
      <c r="F394" t="s">
        <v>34</v>
      </c>
      <c r="G394">
        <v>5</v>
      </c>
      <c r="H394" t="s">
        <v>43</v>
      </c>
      <c r="I394" t="str">
        <f t="shared" si="6"/>
        <v>Female: Not Hispanic or Latino: American Indian or Alaska Native</v>
      </c>
      <c r="J394">
        <v>5.9</v>
      </c>
      <c r="K394">
        <v>2008</v>
      </c>
      <c r="L394">
        <v>10</v>
      </c>
      <c r="M394" t="s">
        <v>20</v>
      </c>
      <c r="N394">
        <v>1.1000000000000001</v>
      </c>
      <c r="O394">
        <v>12.2</v>
      </c>
    </row>
    <row r="395" spans="1:15" hidden="1" x14ac:dyDescent="0.5">
      <c r="A395" t="s">
        <v>15</v>
      </c>
      <c r="B395" t="s">
        <v>16</v>
      </c>
      <c r="C395">
        <v>0</v>
      </c>
      <c r="D395" t="s">
        <v>17</v>
      </c>
      <c r="E395">
        <v>1</v>
      </c>
      <c r="F395" t="s">
        <v>34</v>
      </c>
      <c r="G395">
        <v>5</v>
      </c>
      <c r="H395" t="s">
        <v>43</v>
      </c>
      <c r="I395" t="str">
        <f t="shared" si="6"/>
        <v>Female: Not Hispanic or Latino: American Indian or Alaska Native</v>
      </c>
      <c r="J395">
        <v>5.9</v>
      </c>
      <c r="K395">
        <v>2009</v>
      </c>
      <c r="L395">
        <v>11</v>
      </c>
      <c r="M395" t="s">
        <v>20</v>
      </c>
      <c r="N395">
        <v>1.1000000000000001</v>
      </c>
      <c r="O395">
        <v>14</v>
      </c>
    </row>
    <row r="396" spans="1:15" hidden="1" x14ac:dyDescent="0.5">
      <c r="A396" t="s">
        <v>15</v>
      </c>
      <c r="B396" t="s">
        <v>16</v>
      </c>
      <c r="C396">
        <v>0</v>
      </c>
      <c r="D396" t="s">
        <v>17</v>
      </c>
      <c r="E396">
        <v>1</v>
      </c>
      <c r="F396" t="s">
        <v>34</v>
      </c>
      <c r="G396">
        <v>5</v>
      </c>
      <c r="H396" t="s">
        <v>43</v>
      </c>
      <c r="I396" t="str">
        <f t="shared" si="6"/>
        <v>Female: Not Hispanic or Latino: American Indian or Alaska Native</v>
      </c>
      <c r="J396">
        <v>5.9</v>
      </c>
      <c r="K396">
        <v>2010</v>
      </c>
      <c r="L396">
        <v>12</v>
      </c>
      <c r="M396" t="s">
        <v>20</v>
      </c>
      <c r="N396">
        <v>1.1000000000000001</v>
      </c>
      <c r="O396">
        <v>14.8</v>
      </c>
    </row>
    <row r="397" spans="1:15" hidden="1" x14ac:dyDescent="0.5">
      <c r="A397" t="s">
        <v>15</v>
      </c>
      <c r="B397" t="s">
        <v>16</v>
      </c>
      <c r="C397">
        <v>0</v>
      </c>
      <c r="D397" t="s">
        <v>17</v>
      </c>
      <c r="E397">
        <v>1</v>
      </c>
      <c r="F397" t="s">
        <v>34</v>
      </c>
      <c r="G397">
        <v>5</v>
      </c>
      <c r="H397" t="s">
        <v>43</v>
      </c>
      <c r="I397" t="str">
        <f t="shared" si="6"/>
        <v>Female: Not Hispanic or Latino: American Indian or Alaska Native</v>
      </c>
      <c r="J397">
        <v>5.9</v>
      </c>
      <c r="K397">
        <v>2011</v>
      </c>
      <c r="L397">
        <v>13</v>
      </c>
      <c r="M397" t="s">
        <v>20</v>
      </c>
      <c r="N397">
        <v>1.1000000000000001</v>
      </c>
      <c r="O397">
        <v>15.9</v>
      </c>
    </row>
    <row r="398" spans="1:15" hidden="1" x14ac:dyDescent="0.5">
      <c r="A398" t="s">
        <v>15</v>
      </c>
      <c r="B398" t="s">
        <v>16</v>
      </c>
      <c r="C398">
        <v>0</v>
      </c>
      <c r="D398" t="s">
        <v>17</v>
      </c>
      <c r="E398">
        <v>1</v>
      </c>
      <c r="F398" t="s">
        <v>34</v>
      </c>
      <c r="G398">
        <v>5</v>
      </c>
      <c r="H398" t="s">
        <v>43</v>
      </c>
      <c r="I398" t="str">
        <f t="shared" si="6"/>
        <v>Female: Not Hispanic or Latino: American Indian or Alaska Native</v>
      </c>
      <c r="J398">
        <v>5.9</v>
      </c>
      <c r="K398">
        <v>2012</v>
      </c>
      <c r="L398">
        <v>14</v>
      </c>
      <c r="M398" t="s">
        <v>20</v>
      </c>
      <c r="N398">
        <v>1.1000000000000001</v>
      </c>
      <c r="O398">
        <v>17.600000000000001</v>
      </c>
    </row>
    <row r="399" spans="1:15" hidden="1" x14ac:dyDescent="0.5">
      <c r="A399" t="s">
        <v>15</v>
      </c>
      <c r="B399" t="s">
        <v>16</v>
      </c>
      <c r="C399">
        <v>0</v>
      </c>
      <c r="D399" t="s">
        <v>17</v>
      </c>
      <c r="E399">
        <v>1</v>
      </c>
      <c r="F399" t="s">
        <v>34</v>
      </c>
      <c r="G399">
        <v>5</v>
      </c>
      <c r="H399" t="s">
        <v>43</v>
      </c>
      <c r="I399" t="str">
        <f t="shared" si="6"/>
        <v>Female: Not Hispanic or Latino: American Indian or Alaska Native</v>
      </c>
      <c r="J399">
        <v>5.9</v>
      </c>
      <c r="K399">
        <v>2013</v>
      </c>
      <c r="L399">
        <v>15</v>
      </c>
      <c r="M399" t="s">
        <v>20</v>
      </c>
      <c r="N399">
        <v>1.1000000000000001</v>
      </c>
      <c r="O399">
        <v>17.5</v>
      </c>
    </row>
    <row r="400" spans="1:15" hidden="1" x14ac:dyDescent="0.5">
      <c r="A400" t="s">
        <v>15</v>
      </c>
      <c r="B400" t="s">
        <v>16</v>
      </c>
      <c r="C400">
        <v>0</v>
      </c>
      <c r="D400" t="s">
        <v>17</v>
      </c>
      <c r="E400">
        <v>1</v>
      </c>
      <c r="F400" t="s">
        <v>34</v>
      </c>
      <c r="G400">
        <v>5</v>
      </c>
      <c r="H400" t="s">
        <v>43</v>
      </c>
      <c r="I400" t="str">
        <f t="shared" si="6"/>
        <v>Female: Not Hispanic or Latino: American Indian or Alaska Native</v>
      </c>
      <c r="J400">
        <v>5.9</v>
      </c>
      <c r="K400">
        <v>2014</v>
      </c>
      <c r="L400">
        <v>16</v>
      </c>
      <c r="M400" t="s">
        <v>20</v>
      </c>
      <c r="N400">
        <v>1.1000000000000001</v>
      </c>
      <c r="O400">
        <v>16.899999999999999</v>
      </c>
    </row>
    <row r="401" spans="1:15" hidden="1" x14ac:dyDescent="0.5">
      <c r="A401" t="s">
        <v>15</v>
      </c>
      <c r="B401" t="s">
        <v>16</v>
      </c>
      <c r="C401">
        <v>0</v>
      </c>
      <c r="D401" t="s">
        <v>17</v>
      </c>
      <c r="E401">
        <v>1</v>
      </c>
      <c r="F401" t="s">
        <v>34</v>
      </c>
      <c r="G401">
        <v>5</v>
      </c>
      <c r="H401" t="s">
        <v>43</v>
      </c>
      <c r="I401" t="str">
        <f t="shared" si="6"/>
        <v>Female: Not Hispanic or Latino: American Indian or Alaska Native</v>
      </c>
      <c r="J401">
        <v>5.9</v>
      </c>
      <c r="K401">
        <v>2015</v>
      </c>
      <c r="L401">
        <v>17</v>
      </c>
      <c r="M401" t="s">
        <v>20</v>
      </c>
      <c r="N401">
        <v>1.1000000000000001</v>
      </c>
      <c r="O401">
        <v>16.8</v>
      </c>
    </row>
    <row r="402" spans="1:15" hidden="1" x14ac:dyDescent="0.5">
      <c r="A402" t="s">
        <v>15</v>
      </c>
      <c r="B402" t="s">
        <v>16</v>
      </c>
      <c r="C402">
        <v>0</v>
      </c>
      <c r="D402" t="s">
        <v>17</v>
      </c>
      <c r="E402">
        <v>1</v>
      </c>
      <c r="F402" t="s">
        <v>34</v>
      </c>
      <c r="G402">
        <v>5</v>
      </c>
      <c r="H402" t="s">
        <v>43</v>
      </c>
      <c r="I402" t="str">
        <f t="shared" si="6"/>
        <v>Female: Not Hispanic or Latino: American Indian or Alaska Native</v>
      </c>
      <c r="J402">
        <v>5.9</v>
      </c>
      <c r="K402">
        <v>2016</v>
      </c>
      <c r="L402">
        <v>18</v>
      </c>
      <c r="M402" t="s">
        <v>20</v>
      </c>
      <c r="N402">
        <v>1.1000000000000001</v>
      </c>
      <c r="O402">
        <v>20.2</v>
      </c>
    </row>
    <row r="403" spans="1:15" hidden="1" x14ac:dyDescent="0.5">
      <c r="A403" t="s">
        <v>15</v>
      </c>
      <c r="B403" t="s">
        <v>16</v>
      </c>
      <c r="C403">
        <v>0</v>
      </c>
      <c r="D403" t="s">
        <v>17</v>
      </c>
      <c r="E403">
        <v>1</v>
      </c>
      <c r="F403" t="s">
        <v>34</v>
      </c>
      <c r="G403">
        <v>5</v>
      </c>
      <c r="H403" t="s">
        <v>43</v>
      </c>
      <c r="I403" t="str">
        <f t="shared" si="6"/>
        <v>Female: Not Hispanic or Latino: American Indian or Alaska Native</v>
      </c>
      <c r="J403">
        <v>5.9</v>
      </c>
      <c r="K403">
        <v>2017</v>
      </c>
      <c r="L403">
        <v>19</v>
      </c>
      <c r="M403" t="s">
        <v>20</v>
      </c>
      <c r="N403">
        <v>1.1000000000000001</v>
      </c>
      <c r="O403">
        <v>20.100000000000001</v>
      </c>
    </row>
    <row r="404" spans="1:15" hidden="1" x14ac:dyDescent="0.5">
      <c r="A404" t="s">
        <v>15</v>
      </c>
      <c r="B404" t="s">
        <v>16</v>
      </c>
      <c r="C404">
        <v>0</v>
      </c>
      <c r="D404" t="s">
        <v>17</v>
      </c>
      <c r="E404">
        <v>1</v>
      </c>
      <c r="F404" t="s">
        <v>34</v>
      </c>
      <c r="G404">
        <v>5</v>
      </c>
      <c r="H404" t="s">
        <v>43</v>
      </c>
      <c r="I404" t="str">
        <f t="shared" si="6"/>
        <v>Female: Not Hispanic or Latino: American Indian or Alaska Native</v>
      </c>
      <c r="J404">
        <v>5.9</v>
      </c>
      <c r="K404">
        <v>2018</v>
      </c>
      <c r="L404">
        <v>20</v>
      </c>
      <c r="M404" t="s">
        <v>20</v>
      </c>
      <c r="N404">
        <v>1.1000000000000001</v>
      </c>
      <c r="O404">
        <v>20.2</v>
      </c>
    </row>
    <row r="405" spans="1:15" hidden="1" x14ac:dyDescent="0.5">
      <c r="A405" t="s">
        <v>15</v>
      </c>
      <c r="B405" t="s">
        <v>16</v>
      </c>
      <c r="C405">
        <v>0</v>
      </c>
      <c r="D405" t="s">
        <v>17</v>
      </c>
      <c r="E405">
        <v>1</v>
      </c>
      <c r="F405" t="s">
        <v>34</v>
      </c>
      <c r="G405">
        <v>5</v>
      </c>
      <c r="H405" t="s">
        <v>44</v>
      </c>
      <c r="I405" t="str">
        <f t="shared" si="6"/>
        <v>Female: Not Hispanic or Latino: Asian or Pacific Islander</v>
      </c>
      <c r="J405">
        <v>5.91</v>
      </c>
      <c r="K405">
        <v>1999</v>
      </c>
      <c r="L405">
        <v>1</v>
      </c>
      <c r="M405" t="s">
        <v>20</v>
      </c>
      <c r="N405">
        <v>1.1000000000000001</v>
      </c>
      <c r="O405">
        <v>1</v>
      </c>
    </row>
    <row r="406" spans="1:15" hidden="1" x14ac:dyDescent="0.5">
      <c r="A406" t="s">
        <v>15</v>
      </c>
      <c r="B406" t="s">
        <v>16</v>
      </c>
      <c r="C406">
        <v>0</v>
      </c>
      <c r="D406" t="s">
        <v>17</v>
      </c>
      <c r="E406">
        <v>1</v>
      </c>
      <c r="F406" t="s">
        <v>34</v>
      </c>
      <c r="G406">
        <v>5</v>
      </c>
      <c r="H406" t="s">
        <v>44</v>
      </c>
      <c r="I406" t="str">
        <f t="shared" si="6"/>
        <v>Female: Not Hispanic or Latino: Asian or Pacific Islander</v>
      </c>
      <c r="J406">
        <v>5.91</v>
      </c>
      <c r="K406">
        <v>2000</v>
      </c>
      <c r="L406">
        <v>2</v>
      </c>
      <c r="M406" t="s">
        <v>20</v>
      </c>
      <c r="N406">
        <v>1.1000000000000001</v>
      </c>
      <c r="O406">
        <v>0.8</v>
      </c>
    </row>
    <row r="407" spans="1:15" hidden="1" x14ac:dyDescent="0.5">
      <c r="A407" t="s">
        <v>15</v>
      </c>
      <c r="B407" t="s">
        <v>16</v>
      </c>
      <c r="C407">
        <v>0</v>
      </c>
      <c r="D407" t="s">
        <v>17</v>
      </c>
      <c r="E407">
        <v>1</v>
      </c>
      <c r="F407" t="s">
        <v>34</v>
      </c>
      <c r="G407">
        <v>5</v>
      </c>
      <c r="H407" t="s">
        <v>44</v>
      </c>
      <c r="I407" t="str">
        <f t="shared" si="6"/>
        <v>Female: Not Hispanic or Latino: Asian or Pacific Islander</v>
      </c>
      <c r="J407">
        <v>5.91</v>
      </c>
      <c r="K407">
        <v>2001</v>
      </c>
      <c r="L407">
        <v>3</v>
      </c>
      <c r="M407" t="s">
        <v>20</v>
      </c>
      <c r="N407">
        <v>1.1000000000000001</v>
      </c>
      <c r="O407">
        <v>0.8</v>
      </c>
    </row>
    <row r="408" spans="1:15" hidden="1" x14ac:dyDescent="0.5">
      <c r="A408" t="s">
        <v>15</v>
      </c>
      <c r="B408" t="s">
        <v>16</v>
      </c>
      <c r="C408">
        <v>0</v>
      </c>
      <c r="D408" t="s">
        <v>17</v>
      </c>
      <c r="E408">
        <v>1</v>
      </c>
      <c r="F408" t="s">
        <v>34</v>
      </c>
      <c r="G408">
        <v>5</v>
      </c>
      <c r="H408" t="s">
        <v>44</v>
      </c>
      <c r="I408" t="str">
        <f t="shared" si="6"/>
        <v>Female: Not Hispanic or Latino: Asian or Pacific Islander</v>
      </c>
      <c r="J408">
        <v>5.91</v>
      </c>
      <c r="K408">
        <v>2002</v>
      </c>
      <c r="L408">
        <v>4</v>
      </c>
      <c r="M408" t="s">
        <v>20</v>
      </c>
      <c r="N408">
        <v>1.1000000000000001</v>
      </c>
      <c r="O408">
        <v>1</v>
      </c>
    </row>
    <row r="409" spans="1:15" hidden="1" x14ac:dyDescent="0.5">
      <c r="A409" t="s">
        <v>15</v>
      </c>
      <c r="B409" t="s">
        <v>16</v>
      </c>
      <c r="C409">
        <v>0</v>
      </c>
      <c r="D409" t="s">
        <v>17</v>
      </c>
      <c r="E409">
        <v>1</v>
      </c>
      <c r="F409" t="s">
        <v>34</v>
      </c>
      <c r="G409">
        <v>5</v>
      </c>
      <c r="H409" t="s">
        <v>44</v>
      </c>
      <c r="I409" t="str">
        <f t="shared" si="6"/>
        <v>Female: Not Hispanic or Latino: Asian or Pacific Islander</v>
      </c>
      <c r="J409">
        <v>5.91</v>
      </c>
      <c r="K409">
        <v>2003</v>
      </c>
      <c r="L409">
        <v>5</v>
      </c>
      <c r="M409" t="s">
        <v>20</v>
      </c>
      <c r="N409">
        <v>1.1000000000000001</v>
      </c>
      <c r="O409">
        <v>1.2</v>
      </c>
    </row>
    <row r="410" spans="1:15" hidden="1" x14ac:dyDescent="0.5">
      <c r="A410" t="s">
        <v>15</v>
      </c>
      <c r="B410" t="s">
        <v>16</v>
      </c>
      <c r="C410">
        <v>0</v>
      </c>
      <c r="D410" t="s">
        <v>17</v>
      </c>
      <c r="E410">
        <v>1</v>
      </c>
      <c r="F410" t="s">
        <v>34</v>
      </c>
      <c r="G410">
        <v>5</v>
      </c>
      <c r="H410" t="s">
        <v>44</v>
      </c>
      <c r="I410" t="str">
        <f t="shared" si="6"/>
        <v>Female: Not Hispanic or Latino: Asian or Pacific Islander</v>
      </c>
      <c r="J410">
        <v>5.91</v>
      </c>
      <c r="K410">
        <v>2004</v>
      </c>
      <c r="L410">
        <v>6</v>
      </c>
      <c r="M410" t="s">
        <v>20</v>
      </c>
      <c r="N410">
        <v>1.1000000000000001</v>
      </c>
      <c r="O410">
        <v>1.1000000000000001</v>
      </c>
    </row>
    <row r="411" spans="1:15" hidden="1" x14ac:dyDescent="0.5">
      <c r="A411" t="s">
        <v>15</v>
      </c>
      <c r="B411" t="s">
        <v>16</v>
      </c>
      <c r="C411">
        <v>0</v>
      </c>
      <c r="D411" t="s">
        <v>17</v>
      </c>
      <c r="E411">
        <v>1</v>
      </c>
      <c r="F411" t="s">
        <v>34</v>
      </c>
      <c r="G411">
        <v>5</v>
      </c>
      <c r="H411" t="s">
        <v>44</v>
      </c>
      <c r="I411" t="str">
        <f t="shared" si="6"/>
        <v>Female: Not Hispanic or Latino: Asian or Pacific Islander</v>
      </c>
      <c r="J411">
        <v>5.91</v>
      </c>
      <c r="K411">
        <v>2005</v>
      </c>
      <c r="L411">
        <v>7</v>
      </c>
      <c r="M411" t="s">
        <v>20</v>
      </c>
      <c r="N411">
        <v>1.1000000000000001</v>
      </c>
      <c r="O411">
        <v>1.3</v>
      </c>
    </row>
    <row r="412" spans="1:15" hidden="1" x14ac:dyDescent="0.5">
      <c r="A412" t="s">
        <v>15</v>
      </c>
      <c r="B412" t="s">
        <v>16</v>
      </c>
      <c r="C412">
        <v>0</v>
      </c>
      <c r="D412" t="s">
        <v>17</v>
      </c>
      <c r="E412">
        <v>1</v>
      </c>
      <c r="F412" t="s">
        <v>34</v>
      </c>
      <c r="G412">
        <v>5</v>
      </c>
      <c r="H412" t="s">
        <v>44</v>
      </c>
      <c r="I412" t="str">
        <f t="shared" si="6"/>
        <v>Female: Not Hispanic or Latino: Asian or Pacific Islander</v>
      </c>
      <c r="J412">
        <v>5.91</v>
      </c>
      <c r="K412">
        <v>2006</v>
      </c>
      <c r="L412">
        <v>8</v>
      </c>
      <c r="M412" t="s">
        <v>20</v>
      </c>
      <c r="N412">
        <v>1.1000000000000001</v>
      </c>
      <c r="O412">
        <v>1.5</v>
      </c>
    </row>
    <row r="413" spans="1:15" hidden="1" x14ac:dyDescent="0.5">
      <c r="A413" t="s">
        <v>15</v>
      </c>
      <c r="B413" t="s">
        <v>16</v>
      </c>
      <c r="C413">
        <v>0</v>
      </c>
      <c r="D413" t="s">
        <v>17</v>
      </c>
      <c r="E413">
        <v>1</v>
      </c>
      <c r="F413" t="s">
        <v>34</v>
      </c>
      <c r="G413">
        <v>5</v>
      </c>
      <c r="H413" t="s">
        <v>44</v>
      </c>
      <c r="I413" t="str">
        <f t="shared" si="6"/>
        <v>Female: Not Hispanic or Latino: Asian or Pacific Islander</v>
      </c>
      <c r="J413">
        <v>5.91</v>
      </c>
      <c r="K413">
        <v>2007</v>
      </c>
      <c r="L413">
        <v>9</v>
      </c>
      <c r="M413" t="s">
        <v>20</v>
      </c>
      <c r="N413">
        <v>1.1000000000000001</v>
      </c>
      <c r="O413">
        <v>1.5</v>
      </c>
    </row>
    <row r="414" spans="1:15" hidden="1" x14ac:dyDescent="0.5">
      <c r="A414" t="s">
        <v>15</v>
      </c>
      <c r="B414" t="s">
        <v>16</v>
      </c>
      <c r="C414">
        <v>0</v>
      </c>
      <c r="D414" t="s">
        <v>17</v>
      </c>
      <c r="E414">
        <v>1</v>
      </c>
      <c r="F414" t="s">
        <v>34</v>
      </c>
      <c r="G414">
        <v>5</v>
      </c>
      <c r="H414" t="s">
        <v>44</v>
      </c>
      <c r="I414" t="str">
        <f t="shared" si="6"/>
        <v>Female: Not Hispanic or Latino: Asian or Pacific Islander</v>
      </c>
      <c r="J414">
        <v>5.91</v>
      </c>
      <c r="K414">
        <v>2008</v>
      </c>
      <c r="L414">
        <v>10</v>
      </c>
      <c r="M414" t="s">
        <v>20</v>
      </c>
      <c r="N414">
        <v>1.1000000000000001</v>
      </c>
      <c r="O414">
        <v>1.3</v>
      </c>
    </row>
    <row r="415" spans="1:15" hidden="1" x14ac:dyDescent="0.5">
      <c r="A415" t="s">
        <v>15</v>
      </c>
      <c r="B415" t="s">
        <v>16</v>
      </c>
      <c r="C415">
        <v>0</v>
      </c>
      <c r="D415" t="s">
        <v>17</v>
      </c>
      <c r="E415">
        <v>1</v>
      </c>
      <c r="F415" t="s">
        <v>34</v>
      </c>
      <c r="G415">
        <v>5</v>
      </c>
      <c r="H415" t="s">
        <v>44</v>
      </c>
      <c r="I415" t="str">
        <f t="shared" si="6"/>
        <v>Female: Not Hispanic or Latino: Asian or Pacific Islander</v>
      </c>
      <c r="J415">
        <v>5.91</v>
      </c>
      <c r="K415">
        <v>2009</v>
      </c>
      <c r="L415">
        <v>11</v>
      </c>
      <c r="M415" t="s">
        <v>20</v>
      </c>
      <c r="N415">
        <v>1.1000000000000001</v>
      </c>
      <c r="O415">
        <v>1.3</v>
      </c>
    </row>
    <row r="416" spans="1:15" hidden="1" x14ac:dyDescent="0.5">
      <c r="A416" t="s">
        <v>15</v>
      </c>
      <c r="B416" t="s">
        <v>16</v>
      </c>
      <c r="C416">
        <v>0</v>
      </c>
      <c r="D416" t="s">
        <v>17</v>
      </c>
      <c r="E416">
        <v>1</v>
      </c>
      <c r="F416" t="s">
        <v>34</v>
      </c>
      <c r="G416">
        <v>5</v>
      </c>
      <c r="H416" t="s">
        <v>44</v>
      </c>
      <c r="I416" t="str">
        <f t="shared" si="6"/>
        <v>Female: Not Hispanic or Latino: Asian or Pacific Islander</v>
      </c>
      <c r="J416">
        <v>5.91</v>
      </c>
      <c r="K416">
        <v>2010</v>
      </c>
      <c r="L416">
        <v>12</v>
      </c>
      <c r="M416" t="s">
        <v>20</v>
      </c>
      <c r="N416">
        <v>1.1000000000000001</v>
      </c>
      <c r="O416">
        <v>1.4</v>
      </c>
    </row>
    <row r="417" spans="1:15" hidden="1" x14ac:dyDescent="0.5">
      <c r="A417" t="s">
        <v>15</v>
      </c>
      <c r="B417" t="s">
        <v>16</v>
      </c>
      <c r="C417">
        <v>0</v>
      </c>
      <c r="D417" t="s">
        <v>17</v>
      </c>
      <c r="E417">
        <v>1</v>
      </c>
      <c r="F417" t="s">
        <v>34</v>
      </c>
      <c r="G417">
        <v>5</v>
      </c>
      <c r="H417" t="s">
        <v>44</v>
      </c>
      <c r="I417" t="str">
        <f t="shared" si="6"/>
        <v>Female: Not Hispanic or Latino: Asian or Pacific Islander</v>
      </c>
      <c r="J417">
        <v>5.91</v>
      </c>
      <c r="K417">
        <v>2011</v>
      </c>
      <c r="L417">
        <v>13</v>
      </c>
      <c r="M417" t="s">
        <v>20</v>
      </c>
      <c r="N417">
        <v>1.1000000000000001</v>
      </c>
      <c r="O417">
        <v>1.6</v>
      </c>
    </row>
    <row r="418" spans="1:15" hidden="1" x14ac:dyDescent="0.5">
      <c r="A418" t="s">
        <v>15</v>
      </c>
      <c r="B418" t="s">
        <v>16</v>
      </c>
      <c r="C418">
        <v>0</v>
      </c>
      <c r="D418" t="s">
        <v>17</v>
      </c>
      <c r="E418">
        <v>1</v>
      </c>
      <c r="F418" t="s">
        <v>34</v>
      </c>
      <c r="G418">
        <v>5</v>
      </c>
      <c r="H418" t="s">
        <v>44</v>
      </c>
      <c r="I418" t="str">
        <f t="shared" si="6"/>
        <v>Female: Not Hispanic or Latino: Asian or Pacific Islander</v>
      </c>
      <c r="J418">
        <v>5.91</v>
      </c>
      <c r="K418">
        <v>2012</v>
      </c>
      <c r="L418">
        <v>14</v>
      </c>
      <c r="M418" t="s">
        <v>20</v>
      </c>
      <c r="N418">
        <v>1.1000000000000001</v>
      </c>
      <c r="O418">
        <v>1.4</v>
      </c>
    </row>
    <row r="419" spans="1:15" hidden="1" x14ac:dyDescent="0.5">
      <c r="A419" t="s">
        <v>15</v>
      </c>
      <c r="B419" t="s">
        <v>16</v>
      </c>
      <c r="C419">
        <v>0</v>
      </c>
      <c r="D419" t="s">
        <v>17</v>
      </c>
      <c r="E419">
        <v>1</v>
      </c>
      <c r="F419" t="s">
        <v>34</v>
      </c>
      <c r="G419">
        <v>5</v>
      </c>
      <c r="H419" t="s">
        <v>44</v>
      </c>
      <c r="I419" t="str">
        <f t="shared" si="6"/>
        <v>Female: Not Hispanic or Latino: Asian or Pacific Islander</v>
      </c>
      <c r="J419">
        <v>5.91</v>
      </c>
      <c r="K419">
        <v>2013</v>
      </c>
      <c r="L419">
        <v>15</v>
      </c>
      <c r="M419" t="s">
        <v>20</v>
      </c>
      <c r="N419">
        <v>1.1000000000000001</v>
      </c>
      <c r="O419">
        <v>1.5</v>
      </c>
    </row>
    <row r="420" spans="1:15" hidden="1" x14ac:dyDescent="0.5">
      <c r="A420" t="s">
        <v>15</v>
      </c>
      <c r="B420" t="s">
        <v>16</v>
      </c>
      <c r="C420">
        <v>0</v>
      </c>
      <c r="D420" t="s">
        <v>17</v>
      </c>
      <c r="E420">
        <v>1</v>
      </c>
      <c r="F420" t="s">
        <v>34</v>
      </c>
      <c r="G420">
        <v>5</v>
      </c>
      <c r="H420" t="s">
        <v>44</v>
      </c>
      <c r="I420" t="str">
        <f t="shared" si="6"/>
        <v>Female: Not Hispanic or Latino: Asian or Pacific Islander</v>
      </c>
      <c r="J420">
        <v>5.91</v>
      </c>
      <c r="K420">
        <v>2014</v>
      </c>
      <c r="L420">
        <v>16</v>
      </c>
      <c r="M420" t="s">
        <v>20</v>
      </c>
      <c r="N420">
        <v>1.1000000000000001</v>
      </c>
      <c r="O420">
        <v>1.6</v>
      </c>
    </row>
    <row r="421" spans="1:15" hidden="1" x14ac:dyDescent="0.5">
      <c r="A421" t="s">
        <v>15</v>
      </c>
      <c r="B421" t="s">
        <v>16</v>
      </c>
      <c r="C421">
        <v>0</v>
      </c>
      <c r="D421" t="s">
        <v>17</v>
      </c>
      <c r="E421">
        <v>1</v>
      </c>
      <c r="F421" t="s">
        <v>34</v>
      </c>
      <c r="G421">
        <v>5</v>
      </c>
      <c r="H421" t="s">
        <v>44</v>
      </c>
      <c r="I421" t="str">
        <f t="shared" si="6"/>
        <v>Female: Not Hispanic or Latino: Asian or Pacific Islander</v>
      </c>
      <c r="J421">
        <v>5.91</v>
      </c>
      <c r="K421">
        <v>2015</v>
      </c>
      <c r="L421">
        <v>17</v>
      </c>
      <c r="M421" t="s">
        <v>20</v>
      </c>
      <c r="N421">
        <v>1.1000000000000001</v>
      </c>
      <c r="O421">
        <v>1.5</v>
      </c>
    </row>
    <row r="422" spans="1:15" hidden="1" x14ac:dyDescent="0.5">
      <c r="A422" t="s">
        <v>15</v>
      </c>
      <c r="B422" t="s">
        <v>16</v>
      </c>
      <c r="C422">
        <v>0</v>
      </c>
      <c r="D422" t="s">
        <v>17</v>
      </c>
      <c r="E422">
        <v>1</v>
      </c>
      <c r="F422" t="s">
        <v>34</v>
      </c>
      <c r="G422">
        <v>5</v>
      </c>
      <c r="H422" t="s">
        <v>44</v>
      </c>
      <c r="I422" t="str">
        <f t="shared" si="6"/>
        <v>Female: Not Hispanic or Latino: Asian or Pacific Islander</v>
      </c>
      <c r="J422">
        <v>5.91</v>
      </c>
      <c r="K422">
        <v>2016</v>
      </c>
      <c r="L422">
        <v>18</v>
      </c>
      <c r="M422" t="s">
        <v>20</v>
      </c>
      <c r="N422">
        <v>1.1000000000000001</v>
      </c>
      <c r="O422">
        <v>1.7</v>
      </c>
    </row>
    <row r="423" spans="1:15" hidden="1" x14ac:dyDescent="0.5">
      <c r="A423" t="s">
        <v>15</v>
      </c>
      <c r="B423" t="s">
        <v>16</v>
      </c>
      <c r="C423">
        <v>0</v>
      </c>
      <c r="D423" t="s">
        <v>17</v>
      </c>
      <c r="E423">
        <v>1</v>
      </c>
      <c r="F423" t="s">
        <v>34</v>
      </c>
      <c r="G423">
        <v>5</v>
      </c>
      <c r="H423" t="s">
        <v>44</v>
      </c>
      <c r="I423" t="str">
        <f t="shared" si="6"/>
        <v>Female: Not Hispanic or Latino: Asian or Pacific Islander</v>
      </c>
      <c r="J423">
        <v>5.91</v>
      </c>
      <c r="K423">
        <v>2017</v>
      </c>
      <c r="L423">
        <v>19</v>
      </c>
      <c r="M423" t="s">
        <v>20</v>
      </c>
      <c r="N423">
        <v>1.1000000000000001</v>
      </c>
      <c r="O423">
        <v>1.9</v>
      </c>
    </row>
    <row r="424" spans="1:15" hidden="1" x14ac:dyDescent="0.5">
      <c r="A424" t="s">
        <v>15</v>
      </c>
      <c r="B424" t="s">
        <v>16</v>
      </c>
      <c r="C424">
        <v>0</v>
      </c>
      <c r="D424" t="s">
        <v>17</v>
      </c>
      <c r="E424">
        <v>1</v>
      </c>
      <c r="F424" t="s">
        <v>34</v>
      </c>
      <c r="G424">
        <v>5</v>
      </c>
      <c r="H424" t="s">
        <v>44</v>
      </c>
      <c r="I424" t="str">
        <f t="shared" si="6"/>
        <v>Female: Not Hispanic or Latino: Asian or Pacific Islander</v>
      </c>
      <c r="J424">
        <v>5.91</v>
      </c>
      <c r="K424">
        <v>2018</v>
      </c>
      <c r="L424">
        <v>20</v>
      </c>
      <c r="M424" t="s">
        <v>20</v>
      </c>
      <c r="N424">
        <v>1.1000000000000001</v>
      </c>
      <c r="O424">
        <v>2.1</v>
      </c>
    </row>
    <row r="425" spans="1:15" x14ac:dyDescent="0.5">
      <c r="A425" t="s">
        <v>15</v>
      </c>
      <c r="B425" t="s">
        <v>16</v>
      </c>
      <c r="C425">
        <v>0</v>
      </c>
      <c r="D425" t="s">
        <v>23</v>
      </c>
      <c r="E425">
        <v>2</v>
      </c>
      <c r="F425" t="s">
        <v>18</v>
      </c>
      <c r="G425">
        <v>0</v>
      </c>
      <c r="H425" t="s">
        <v>19</v>
      </c>
      <c r="I425" t="str">
        <f t="shared" si="6"/>
        <v>All persons</v>
      </c>
      <c r="J425">
        <v>0.1</v>
      </c>
      <c r="K425">
        <v>1999</v>
      </c>
      <c r="L425">
        <v>1</v>
      </c>
      <c r="M425" t="s">
        <v>20</v>
      </c>
      <c r="N425">
        <v>1.1000000000000001</v>
      </c>
      <c r="O425">
        <v>6</v>
      </c>
    </row>
    <row r="426" spans="1:15" x14ac:dyDescent="0.5">
      <c r="A426" t="s">
        <v>15</v>
      </c>
      <c r="B426" t="s">
        <v>16</v>
      </c>
      <c r="C426">
        <v>0</v>
      </c>
      <c r="D426" t="s">
        <v>23</v>
      </c>
      <c r="E426">
        <v>2</v>
      </c>
      <c r="F426" t="s">
        <v>18</v>
      </c>
      <c r="G426">
        <v>0</v>
      </c>
      <c r="H426" t="s">
        <v>19</v>
      </c>
      <c r="I426" t="str">
        <f t="shared" si="6"/>
        <v>All persons</v>
      </c>
      <c r="J426">
        <v>0.1</v>
      </c>
      <c r="K426">
        <v>2000</v>
      </c>
      <c r="L426">
        <v>2</v>
      </c>
      <c r="M426" t="s">
        <v>20</v>
      </c>
      <c r="N426">
        <v>1.1000000000000001</v>
      </c>
      <c r="O426">
        <v>6.2</v>
      </c>
    </row>
    <row r="427" spans="1:15" x14ac:dyDescent="0.5">
      <c r="A427" t="s">
        <v>15</v>
      </c>
      <c r="B427" t="s">
        <v>16</v>
      </c>
      <c r="C427">
        <v>0</v>
      </c>
      <c r="D427" t="s">
        <v>23</v>
      </c>
      <c r="E427">
        <v>2</v>
      </c>
      <c r="F427" t="s">
        <v>18</v>
      </c>
      <c r="G427">
        <v>0</v>
      </c>
      <c r="H427" t="s">
        <v>19</v>
      </c>
      <c r="I427" t="str">
        <f t="shared" si="6"/>
        <v>All persons</v>
      </c>
      <c r="J427">
        <v>0.1</v>
      </c>
      <c r="K427">
        <v>2001</v>
      </c>
      <c r="L427">
        <v>3</v>
      </c>
      <c r="M427" t="s">
        <v>20</v>
      </c>
      <c r="N427">
        <v>1.1000000000000001</v>
      </c>
      <c r="O427">
        <v>6.8</v>
      </c>
    </row>
    <row r="428" spans="1:15" x14ac:dyDescent="0.5">
      <c r="A428" t="s">
        <v>15</v>
      </c>
      <c r="B428" t="s">
        <v>16</v>
      </c>
      <c r="C428">
        <v>0</v>
      </c>
      <c r="D428" t="s">
        <v>23</v>
      </c>
      <c r="E428">
        <v>2</v>
      </c>
      <c r="F428" t="s">
        <v>18</v>
      </c>
      <c r="G428">
        <v>0</v>
      </c>
      <c r="H428" t="s">
        <v>19</v>
      </c>
      <c r="I428" t="str">
        <f t="shared" si="6"/>
        <v>All persons</v>
      </c>
      <c r="J428">
        <v>0.1</v>
      </c>
      <c r="K428">
        <v>2002</v>
      </c>
      <c r="L428">
        <v>4</v>
      </c>
      <c r="M428" t="s">
        <v>20</v>
      </c>
      <c r="N428">
        <v>1.1000000000000001</v>
      </c>
      <c r="O428">
        <v>8.1999999999999993</v>
      </c>
    </row>
    <row r="429" spans="1:15" x14ac:dyDescent="0.5">
      <c r="A429" t="s">
        <v>15</v>
      </c>
      <c r="B429" t="s">
        <v>16</v>
      </c>
      <c r="C429">
        <v>0</v>
      </c>
      <c r="D429" t="s">
        <v>23</v>
      </c>
      <c r="E429">
        <v>2</v>
      </c>
      <c r="F429" t="s">
        <v>18</v>
      </c>
      <c r="G429">
        <v>0</v>
      </c>
      <c r="H429" t="s">
        <v>19</v>
      </c>
      <c r="I429" t="str">
        <f t="shared" si="6"/>
        <v>All persons</v>
      </c>
      <c r="J429">
        <v>0.1</v>
      </c>
      <c r="K429">
        <v>2003</v>
      </c>
      <c r="L429">
        <v>5</v>
      </c>
      <c r="M429" t="s">
        <v>20</v>
      </c>
      <c r="N429">
        <v>1.1000000000000001</v>
      </c>
      <c r="O429">
        <v>8.9</v>
      </c>
    </row>
    <row r="430" spans="1:15" x14ac:dyDescent="0.5">
      <c r="A430" t="s">
        <v>15</v>
      </c>
      <c r="B430" t="s">
        <v>16</v>
      </c>
      <c r="C430">
        <v>0</v>
      </c>
      <c r="D430" t="s">
        <v>23</v>
      </c>
      <c r="E430">
        <v>2</v>
      </c>
      <c r="F430" t="s">
        <v>18</v>
      </c>
      <c r="G430">
        <v>0</v>
      </c>
      <c r="H430" t="s">
        <v>19</v>
      </c>
      <c r="I430" t="str">
        <f t="shared" si="6"/>
        <v>All persons</v>
      </c>
      <c r="J430">
        <v>0.1</v>
      </c>
      <c r="K430">
        <v>2004</v>
      </c>
      <c r="L430">
        <v>6</v>
      </c>
      <c r="M430" t="s">
        <v>20</v>
      </c>
      <c r="N430">
        <v>1.1000000000000001</v>
      </c>
      <c r="O430">
        <v>9.4</v>
      </c>
    </row>
    <row r="431" spans="1:15" x14ac:dyDescent="0.5">
      <c r="A431" t="s">
        <v>15</v>
      </c>
      <c r="B431" t="s">
        <v>16</v>
      </c>
      <c r="C431">
        <v>0</v>
      </c>
      <c r="D431" t="s">
        <v>23</v>
      </c>
      <c r="E431">
        <v>2</v>
      </c>
      <c r="F431" t="s">
        <v>18</v>
      </c>
      <c r="G431">
        <v>0</v>
      </c>
      <c r="H431" t="s">
        <v>19</v>
      </c>
      <c r="I431" t="str">
        <f t="shared" si="6"/>
        <v>All persons</v>
      </c>
      <c r="J431">
        <v>0.1</v>
      </c>
      <c r="K431">
        <v>2005</v>
      </c>
      <c r="L431">
        <v>7</v>
      </c>
      <c r="M431" t="s">
        <v>20</v>
      </c>
      <c r="N431">
        <v>1.1000000000000001</v>
      </c>
      <c r="O431">
        <v>10.1</v>
      </c>
    </row>
    <row r="432" spans="1:15" x14ac:dyDescent="0.5">
      <c r="A432" t="s">
        <v>15</v>
      </c>
      <c r="B432" t="s">
        <v>16</v>
      </c>
      <c r="C432">
        <v>0</v>
      </c>
      <c r="D432" t="s">
        <v>23</v>
      </c>
      <c r="E432">
        <v>2</v>
      </c>
      <c r="F432" t="s">
        <v>18</v>
      </c>
      <c r="G432">
        <v>0</v>
      </c>
      <c r="H432" t="s">
        <v>19</v>
      </c>
      <c r="I432" t="str">
        <f t="shared" si="6"/>
        <v>All persons</v>
      </c>
      <c r="J432">
        <v>0.1</v>
      </c>
      <c r="K432">
        <v>2007</v>
      </c>
      <c r="L432">
        <v>9</v>
      </c>
      <c r="M432" t="s">
        <v>20</v>
      </c>
      <c r="N432">
        <v>1.1000000000000001</v>
      </c>
      <c r="O432">
        <v>12</v>
      </c>
    </row>
    <row r="433" spans="1:15" x14ac:dyDescent="0.5">
      <c r="A433" t="s">
        <v>15</v>
      </c>
      <c r="B433" t="s">
        <v>16</v>
      </c>
      <c r="C433">
        <v>0</v>
      </c>
      <c r="D433" t="s">
        <v>23</v>
      </c>
      <c r="E433">
        <v>2</v>
      </c>
      <c r="F433" t="s">
        <v>18</v>
      </c>
      <c r="G433">
        <v>0</v>
      </c>
      <c r="H433" t="s">
        <v>19</v>
      </c>
      <c r="I433" t="str">
        <f t="shared" si="6"/>
        <v>All persons</v>
      </c>
      <c r="J433">
        <v>0.1</v>
      </c>
      <c r="K433">
        <v>2008</v>
      </c>
      <c r="L433">
        <v>10</v>
      </c>
      <c r="M433" t="s">
        <v>20</v>
      </c>
      <c r="N433">
        <v>1.1000000000000001</v>
      </c>
      <c r="O433">
        <v>12</v>
      </c>
    </row>
    <row r="434" spans="1:15" x14ac:dyDescent="0.5">
      <c r="A434" t="s">
        <v>15</v>
      </c>
      <c r="B434" t="s">
        <v>16</v>
      </c>
      <c r="C434">
        <v>0</v>
      </c>
      <c r="D434" t="s">
        <v>23</v>
      </c>
      <c r="E434">
        <v>2</v>
      </c>
      <c r="F434" t="s">
        <v>18</v>
      </c>
      <c r="G434">
        <v>0</v>
      </c>
      <c r="H434" t="s">
        <v>19</v>
      </c>
      <c r="I434" t="str">
        <f t="shared" si="6"/>
        <v>All persons</v>
      </c>
      <c r="J434">
        <v>0.1</v>
      </c>
      <c r="K434">
        <v>2009</v>
      </c>
      <c r="L434">
        <v>11</v>
      </c>
      <c r="M434" t="s">
        <v>20</v>
      </c>
      <c r="N434">
        <v>1.1000000000000001</v>
      </c>
      <c r="O434">
        <v>12.1</v>
      </c>
    </row>
    <row r="435" spans="1:15" x14ac:dyDescent="0.5">
      <c r="A435" t="s">
        <v>15</v>
      </c>
      <c r="B435" t="s">
        <v>16</v>
      </c>
      <c r="C435">
        <v>0</v>
      </c>
      <c r="D435" t="s">
        <v>23</v>
      </c>
      <c r="E435">
        <v>2</v>
      </c>
      <c r="F435" t="s">
        <v>18</v>
      </c>
      <c r="G435">
        <v>0</v>
      </c>
      <c r="H435" t="s">
        <v>19</v>
      </c>
      <c r="I435" t="str">
        <f t="shared" si="6"/>
        <v>All persons</v>
      </c>
      <c r="J435">
        <v>0.1</v>
      </c>
      <c r="K435">
        <v>2010</v>
      </c>
      <c r="L435">
        <v>12</v>
      </c>
      <c r="M435" t="s">
        <v>20</v>
      </c>
      <c r="N435">
        <v>1.1000000000000001</v>
      </c>
      <c r="O435">
        <v>12.4</v>
      </c>
    </row>
    <row r="436" spans="1:15" x14ac:dyDescent="0.5">
      <c r="A436" t="s">
        <v>15</v>
      </c>
      <c r="B436" t="s">
        <v>16</v>
      </c>
      <c r="C436">
        <v>0</v>
      </c>
      <c r="D436" t="s">
        <v>23</v>
      </c>
      <c r="E436">
        <v>2</v>
      </c>
      <c r="F436" t="s">
        <v>18</v>
      </c>
      <c r="G436">
        <v>0</v>
      </c>
      <c r="H436" t="s">
        <v>19</v>
      </c>
      <c r="I436" t="str">
        <f t="shared" si="6"/>
        <v>All persons</v>
      </c>
      <c r="J436">
        <v>0.1</v>
      </c>
      <c r="K436">
        <v>2011</v>
      </c>
      <c r="L436">
        <v>13</v>
      </c>
      <c r="M436" t="s">
        <v>20</v>
      </c>
      <c r="N436">
        <v>1.1000000000000001</v>
      </c>
      <c r="O436">
        <v>13.3</v>
      </c>
    </row>
    <row r="437" spans="1:15" x14ac:dyDescent="0.5">
      <c r="A437" t="s">
        <v>15</v>
      </c>
      <c r="B437" t="s">
        <v>16</v>
      </c>
      <c r="C437">
        <v>0</v>
      </c>
      <c r="D437" t="s">
        <v>23</v>
      </c>
      <c r="E437">
        <v>2</v>
      </c>
      <c r="F437" t="s">
        <v>18</v>
      </c>
      <c r="G437">
        <v>0</v>
      </c>
      <c r="H437" t="s">
        <v>19</v>
      </c>
      <c r="I437" t="str">
        <f t="shared" si="6"/>
        <v>All persons</v>
      </c>
      <c r="J437">
        <v>0.1</v>
      </c>
      <c r="K437">
        <v>2012</v>
      </c>
      <c r="L437">
        <v>14</v>
      </c>
      <c r="M437" t="s">
        <v>20</v>
      </c>
      <c r="N437">
        <v>1.1000000000000001</v>
      </c>
      <c r="O437">
        <v>13.2</v>
      </c>
    </row>
    <row r="438" spans="1:15" x14ac:dyDescent="0.5">
      <c r="A438" t="s">
        <v>15</v>
      </c>
      <c r="B438" t="s">
        <v>16</v>
      </c>
      <c r="C438">
        <v>0</v>
      </c>
      <c r="D438" t="s">
        <v>23</v>
      </c>
      <c r="E438">
        <v>2</v>
      </c>
      <c r="F438" t="s">
        <v>18</v>
      </c>
      <c r="G438">
        <v>0</v>
      </c>
      <c r="H438" t="s">
        <v>19</v>
      </c>
      <c r="I438" t="str">
        <f t="shared" si="6"/>
        <v>All persons</v>
      </c>
      <c r="J438">
        <v>0.1</v>
      </c>
      <c r="K438">
        <v>2013</v>
      </c>
      <c r="L438">
        <v>15</v>
      </c>
      <c r="M438" t="s">
        <v>20</v>
      </c>
      <c r="N438">
        <v>1.1000000000000001</v>
      </c>
      <c r="O438">
        <v>13.9</v>
      </c>
    </row>
    <row r="439" spans="1:15" x14ac:dyDescent="0.5">
      <c r="A439" t="s">
        <v>15</v>
      </c>
      <c r="B439" t="s">
        <v>16</v>
      </c>
      <c r="C439">
        <v>0</v>
      </c>
      <c r="D439" t="s">
        <v>23</v>
      </c>
      <c r="E439">
        <v>2</v>
      </c>
      <c r="F439" t="s">
        <v>18</v>
      </c>
      <c r="G439">
        <v>0</v>
      </c>
      <c r="H439" t="s">
        <v>19</v>
      </c>
      <c r="I439" t="str">
        <f t="shared" si="6"/>
        <v>All persons</v>
      </c>
      <c r="J439">
        <v>0.1</v>
      </c>
      <c r="K439">
        <v>2014</v>
      </c>
      <c r="L439">
        <v>16</v>
      </c>
      <c r="M439" t="s">
        <v>20</v>
      </c>
      <c r="N439">
        <v>1.1000000000000001</v>
      </c>
      <c r="O439">
        <v>14.8</v>
      </c>
    </row>
    <row r="440" spans="1:15" x14ac:dyDescent="0.5">
      <c r="A440" t="s">
        <v>15</v>
      </c>
      <c r="B440" t="s">
        <v>16</v>
      </c>
      <c r="C440">
        <v>0</v>
      </c>
      <c r="D440" t="s">
        <v>23</v>
      </c>
      <c r="E440">
        <v>2</v>
      </c>
      <c r="F440" t="s">
        <v>18</v>
      </c>
      <c r="G440">
        <v>0</v>
      </c>
      <c r="H440" t="s">
        <v>19</v>
      </c>
      <c r="I440" t="str">
        <f t="shared" si="6"/>
        <v>All persons</v>
      </c>
      <c r="J440">
        <v>0.1</v>
      </c>
      <c r="K440">
        <v>2015</v>
      </c>
      <c r="L440">
        <v>17</v>
      </c>
      <c r="M440" t="s">
        <v>20</v>
      </c>
      <c r="N440">
        <v>1.1000000000000001</v>
      </c>
      <c r="O440">
        <v>16.3</v>
      </c>
    </row>
    <row r="441" spans="1:15" x14ac:dyDescent="0.5">
      <c r="A441" t="s">
        <v>15</v>
      </c>
      <c r="B441" t="s">
        <v>16</v>
      </c>
      <c r="C441">
        <v>0</v>
      </c>
      <c r="D441" t="s">
        <v>23</v>
      </c>
      <c r="E441">
        <v>2</v>
      </c>
      <c r="F441" t="s">
        <v>18</v>
      </c>
      <c r="G441">
        <v>0</v>
      </c>
      <c r="H441" t="s">
        <v>19</v>
      </c>
      <c r="I441" t="str">
        <f t="shared" si="6"/>
        <v>All persons</v>
      </c>
      <c r="J441">
        <v>0.1</v>
      </c>
      <c r="K441">
        <v>2016</v>
      </c>
      <c r="L441">
        <v>18</v>
      </c>
      <c r="M441" t="s">
        <v>20</v>
      </c>
      <c r="N441">
        <v>1.1000000000000001</v>
      </c>
      <c r="O441">
        <v>19.7</v>
      </c>
    </row>
    <row r="442" spans="1:15" x14ac:dyDescent="0.5">
      <c r="A442" t="s">
        <v>15</v>
      </c>
      <c r="B442" t="s">
        <v>16</v>
      </c>
      <c r="C442">
        <v>0</v>
      </c>
      <c r="D442" t="s">
        <v>23</v>
      </c>
      <c r="E442">
        <v>2</v>
      </c>
      <c r="F442" t="s">
        <v>18</v>
      </c>
      <c r="G442">
        <v>0</v>
      </c>
      <c r="H442" t="s">
        <v>19</v>
      </c>
      <c r="I442" t="str">
        <f t="shared" si="6"/>
        <v>All persons</v>
      </c>
      <c r="J442">
        <v>0.1</v>
      </c>
      <c r="K442">
        <v>2017</v>
      </c>
      <c r="L442">
        <v>19</v>
      </c>
      <c r="M442" t="s">
        <v>20</v>
      </c>
      <c r="N442">
        <v>1.1000000000000001</v>
      </c>
      <c r="O442">
        <v>21.6</v>
      </c>
    </row>
    <row r="443" spans="1:15" hidden="1" x14ac:dyDescent="0.5">
      <c r="A443" t="s">
        <v>15</v>
      </c>
      <c r="B443" t="s">
        <v>16</v>
      </c>
      <c r="C443">
        <v>0</v>
      </c>
      <c r="D443" t="s">
        <v>23</v>
      </c>
      <c r="E443">
        <v>2</v>
      </c>
      <c r="F443" t="s">
        <v>45</v>
      </c>
      <c r="G443">
        <v>1</v>
      </c>
      <c r="H443" t="s">
        <v>46</v>
      </c>
      <c r="I443" t="str">
        <f t="shared" si="6"/>
        <v>Under 15 years</v>
      </c>
      <c r="J443">
        <v>1.1000000000000001</v>
      </c>
      <c r="K443">
        <v>1999</v>
      </c>
      <c r="L443">
        <v>1</v>
      </c>
      <c r="M443" t="s">
        <v>46</v>
      </c>
      <c r="N443">
        <v>1.2</v>
      </c>
      <c r="O443">
        <v>0.1</v>
      </c>
    </row>
    <row r="444" spans="1:15" hidden="1" x14ac:dyDescent="0.5">
      <c r="A444" t="s">
        <v>15</v>
      </c>
      <c r="B444" t="s">
        <v>16</v>
      </c>
      <c r="C444">
        <v>0</v>
      </c>
      <c r="D444" t="s">
        <v>23</v>
      </c>
      <c r="E444">
        <v>2</v>
      </c>
      <c r="F444" t="s">
        <v>45</v>
      </c>
      <c r="G444">
        <v>1</v>
      </c>
      <c r="H444" t="s">
        <v>46</v>
      </c>
      <c r="I444" t="str">
        <f t="shared" si="6"/>
        <v>Under 15 years</v>
      </c>
      <c r="J444">
        <v>1.1000000000000001</v>
      </c>
      <c r="K444">
        <v>2000</v>
      </c>
      <c r="L444">
        <v>2</v>
      </c>
      <c r="M444" t="s">
        <v>46</v>
      </c>
      <c r="N444">
        <v>1.2</v>
      </c>
      <c r="O444">
        <v>0.1</v>
      </c>
    </row>
    <row r="445" spans="1:15" hidden="1" x14ac:dyDescent="0.5">
      <c r="A445" t="s">
        <v>15</v>
      </c>
      <c r="B445" t="s">
        <v>16</v>
      </c>
      <c r="C445">
        <v>0</v>
      </c>
      <c r="D445" t="s">
        <v>23</v>
      </c>
      <c r="E445">
        <v>2</v>
      </c>
      <c r="F445" t="s">
        <v>45</v>
      </c>
      <c r="G445">
        <v>1</v>
      </c>
      <c r="H445" t="s">
        <v>46</v>
      </c>
      <c r="I445" t="str">
        <f t="shared" si="6"/>
        <v>Under 15 years</v>
      </c>
      <c r="J445">
        <v>1.1000000000000001</v>
      </c>
      <c r="K445">
        <v>2001</v>
      </c>
      <c r="L445">
        <v>3</v>
      </c>
      <c r="M445" t="s">
        <v>46</v>
      </c>
      <c r="N445">
        <v>1.2</v>
      </c>
      <c r="O445">
        <v>0.2</v>
      </c>
    </row>
    <row r="446" spans="1:15" hidden="1" x14ac:dyDescent="0.5">
      <c r="A446" t="s">
        <v>15</v>
      </c>
      <c r="B446" t="s">
        <v>16</v>
      </c>
      <c r="C446">
        <v>0</v>
      </c>
      <c r="D446" t="s">
        <v>23</v>
      </c>
      <c r="E446">
        <v>2</v>
      </c>
      <c r="F446" t="s">
        <v>45</v>
      </c>
      <c r="G446">
        <v>1</v>
      </c>
      <c r="H446" t="s">
        <v>46</v>
      </c>
      <c r="I446" t="str">
        <f t="shared" si="6"/>
        <v>Under 15 years</v>
      </c>
      <c r="J446">
        <v>1.1000000000000001</v>
      </c>
      <c r="K446">
        <v>2002</v>
      </c>
      <c r="L446">
        <v>4</v>
      </c>
      <c r="M446" t="s">
        <v>46</v>
      </c>
      <c r="N446">
        <v>1.2</v>
      </c>
      <c r="O446">
        <v>0.2</v>
      </c>
    </row>
    <row r="447" spans="1:15" hidden="1" x14ac:dyDescent="0.5">
      <c r="A447" t="s">
        <v>15</v>
      </c>
      <c r="B447" t="s">
        <v>16</v>
      </c>
      <c r="C447">
        <v>0</v>
      </c>
      <c r="D447" t="s">
        <v>23</v>
      </c>
      <c r="E447">
        <v>2</v>
      </c>
      <c r="F447" t="s">
        <v>45</v>
      </c>
      <c r="G447">
        <v>1</v>
      </c>
      <c r="H447" t="s">
        <v>46</v>
      </c>
      <c r="I447" t="str">
        <f t="shared" si="6"/>
        <v>Under 15 years</v>
      </c>
      <c r="J447">
        <v>1.1000000000000001</v>
      </c>
      <c r="K447">
        <v>2003</v>
      </c>
      <c r="L447">
        <v>5</v>
      </c>
      <c r="M447" t="s">
        <v>46</v>
      </c>
      <c r="N447">
        <v>1.2</v>
      </c>
      <c r="O447">
        <v>0.2</v>
      </c>
    </row>
    <row r="448" spans="1:15" hidden="1" x14ac:dyDescent="0.5">
      <c r="A448" t="s">
        <v>15</v>
      </c>
      <c r="B448" t="s">
        <v>16</v>
      </c>
      <c r="C448">
        <v>0</v>
      </c>
      <c r="D448" t="s">
        <v>23</v>
      </c>
      <c r="E448">
        <v>2</v>
      </c>
      <c r="F448" t="s">
        <v>45</v>
      </c>
      <c r="G448">
        <v>1</v>
      </c>
      <c r="H448" t="s">
        <v>46</v>
      </c>
      <c r="I448" t="str">
        <f t="shared" si="6"/>
        <v>Under 15 years</v>
      </c>
      <c r="J448">
        <v>1.1000000000000001</v>
      </c>
      <c r="K448">
        <v>2004</v>
      </c>
      <c r="L448">
        <v>6</v>
      </c>
      <c r="M448" t="s">
        <v>46</v>
      </c>
      <c r="N448">
        <v>1.2</v>
      </c>
      <c r="O448">
        <v>0.2</v>
      </c>
    </row>
    <row r="449" spans="1:15" hidden="1" x14ac:dyDescent="0.5">
      <c r="A449" t="s">
        <v>15</v>
      </c>
      <c r="B449" t="s">
        <v>16</v>
      </c>
      <c r="C449">
        <v>0</v>
      </c>
      <c r="D449" t="s">
        <v>23</v>
      </c>
      <c r="E449">
        <v>2</v>
      </c>
      <c r="F449" t="s">
        <v>45</v>
      </c>
      <c r="G449">
        <v>1</v>
      </c>
      <c r="H449" t="s">
        <v>46</v>
      </c>
      <c r="I449" t="str">
        <f t="shared" si="6"/>
        <v>Under 15 years</v>
      </c>
      <c r="J449">
        <v>1.1000000000000001</v>
      </c>
      <c r="K449">
        <v>2005</v>
      </c>
      <c r="L449">
        <v>7</v>
      </c>
      <c r="M449" t="s">
        <v>46</v>
      </c>
      <c r="N449">
        <v>1.2</v>
      </c>
      <c r="O449">
        <v>0.2</v>
      </c>
    </row>
    <row r="450" spans="1:15" hidden="1" x14ac:dyDescent="0.5">
      <c r="A450" t="s">
        <v>15</v>
      </c>
      <c r="B450" t="s">
        <v>16</v>
      </c>
      <c r="C450">
        <v>0</v>
      </c>
      <c r="D450" t="s">
        <v>23</v>
      </c>
      <c r="E450">
        <v>2</v>
      </c>
      <c r="F450" t="s">
        <v>45</v>
      </c>
      <c r="G450">
        <v>1</v>
      </c>
      <c r="H450" t="s">
        <v>46</v>
      </c>
      <c r="I450" t="str">
        <f t="shared" si="6"/>
        <v>Under 15 years</v>
      </c>
      <c r="J450">
        <v>1.1000000000000001</v>
      </c>
      <c r="K450">
        <v>2006</v>
      </c>
      <c r="L450">
        <v>8</v>
      </c>
      <c r="M450" t="s">
        <v>46</v>
      </c>
      <c r="N450">
        <v>1.2</v>
      </c>
      <c r="O450">
        <v>0.2</v>
      </c>
    </row>
    <row r="451" spans="1:15" hidden="1" x14ac:dyDescent="0.5">
      <c r="A451" t="s">
        <v>15</v>
      </c>
      <c r="B451" t="s">
        <v>16</v>
      </c>
      <c r="C451">
        <v>0</v>
      </c>
      <c r="D451" t="s">
        <v>23</v>
      </c>
      <c r="E451">
        <v>2</v>
      </c>
      <c r="F451" t="s">
        <v>45</v>
      </c>
      <c r="G451">
        <v>1</v>
      </c>
      <c r="H451" t="s">
        <v>46</v>
      </c>
      <c r="I451" t="str">
        <f t="shared" si="6"/>
        <v>Under 15 years</v>
      </c>
      <c r="J451">
        <v>1.1000000000000001</v>
      </c>
      <c r="K451">
        <v>2007</v>
      </c>
      <c r="L451">
        <v>9</v>
      </c>
      <c r="M451" t="s">
        <v>46</v>
      </c>
      <c r="N451">
        <v>1.2</v>
      </c>
      <c r="O451">
        <v>0.2</v>
      </c>
    </row>
    <row r="452" spans="1:15" hidden="1" x14ac:dyDescent="0.5">
      <c r="A452" t="s">
        <v>15</v>
      </c>
      <c r="B452" t="s">
        <v>16</v>
      </c>
      <c r="C452">
        <v>0</v>
      </c>
      <c r="D452" t="s">
        <v>23</v>
      </c>
      <c r="E452">
        <v>2</v>
      </c>
      <c r="F452" t="s">
        <v>45</v>
      </c>
      <c r="G452">
        <v>1</v>
      </c>
      <c r="H452" t="s">
        <v>46</v>
      </c>
      <c r="I452" t="str">
        <f t="shared" si="6"/>
        <v>Under 15 years</v>
      </c>
      <c r="J452">
        <v>1.1000000000000001</v>
      </c>
      <c r="K452">
        <v>2008</v>
      </c>
      <c r="L452">
        <v>10</v>
      </c>
      <c r="M452" t="s">
        <v>46</v>
      </c>
      <c r="N452">
        <v>1.2</v>
      </c>
      <c r="O452">
        <v>0.2</v>
      </c>
    </row>
    <row r="453" spans="1:15" hidden="1" x14ac:dyDescent="0.5">
      <c r="A453" t="s">
        <v>15</v>
      </c>
      <c r="B453" t="s">
        <v>16</v>
      </c>
      <c r="C453">
        <v>0</v>
      </c>
      <c r="D453" t="s">
        <v>23</v>
      </c>
      <c r="E453">
        <v>2</v>
      </c>
      <c r="F453" t="s">
        <v>45</v>
      </c>
      <c r="G453">
        <v>1</v>
      </c>
      <c r="H453" t="s">
        <v>46</v>
      </c>
      <c r="I453" t="str">
        <f t="shared" ref="I453:I516" si="7">H453</f>
        <v>Under 15 years</v>
      </c>
      <c r="J453">
        <v>1.1000000000000001</v>
      </c>
      <c r="K453">
        <v>2009</v>
      </c>
      <c r="L453">
        <v>11</v>
      </c>
      <c r="M453" t="s">
        <v>46</v>
      </c>
      <c r="N453">
        <v>1.2</v>
      </c>
      <c r="O453">
        <v>0.2</v>
      </c>
    </row>
    <row r="454" spans="1:15" hidden="1" x14ac:dyDescent="0.5">
      <c r="A454" t="s">
        <v>15</v>
      </c>
      <c r="B454" t="s">
        <v>16</v>
      </c>
      <c r="C454">
        <v>0</v>
      </c>
      <c r="D454" t="s">
        <v>23</v>
      </c>
      <c r="E454">
        <v>2</v>
      </c>
      <c r="F454" t="s">
        <v>45</v>
      </c>
      <c r="G454">
        <v>1</v>
      </c>
      <c r="H454" t="s">
        <v>46</v>
      </c>
      <c r="I454" t="str">
        <f t="shared" si="7"/>
        <v>Under 15 years</v>
      </c>
      <c r="J454">
        <v>1.1000000000000001</v>
      </c>
      <c r="K454">
        <v>2010</v>
      </c>
      <c r="L454">
        <v>12</v>
      </c>
      <c r="M454" t="s">
        <v>46</v>
      </c>
      <c r="N454">
        <v>1.2</v>
      </c>
      <c r="O454">
        <v>0.2</v>
      </c>
    </row>
    <row r="455" spans="1:15" hidden="1" x14ac:dyDescent="0.5">
      <c r="A455" t="s">
        <v>15</v>
      </c>
      <c r="B455" t="s">
        <v>16</v>
      </c>
      <c r="C455">
        <v>0</v>
      </c>
      <c r="D455" t="s">
        <v>23</v>
      </c>
      <c r="E455">
        <v>2</v>
      </c>
      <c r="F455" t="s">
        <v>45</v>
      </c>
      <c r="G455">
        <v>1</v>
      </c>
      <c r="H455" t="s">
        <v>46</v>
      </c>
      <c r="I455" t="str">
        <f t="shared" si="7"/>
        <v>Under 15 years</v>
      </c>
      <c r="J455">
        <v>1.1000000000000001</v>
      </c>
      <c r="K455">
        <v>2011</v>
      </c>
      <c r="L455">
        <v>13</v>
      </c>
      <c r="M455" t="s">
        <v>46</v>
      </c>
      <c r="N455">
        <v>1.2</v>
      </c>
      <c r="O455">
        <v>0.2</v>
      </c>
    </row>
    <row r="456" spans="1:15" hidden="1" x14ac:dyDescent="0.5">
      <c r="A456" t="s">
        <v>15</v>
      </c>
      <c r="B456" t="s">
        <v>16</v>
      </c>
      <c r="C456">
        <v>0</v>
      </c>
      <c r="D456" t="s">
        <v>23</v>
      </c>
      <c r="E456">
        <v>2</v>
      </c>
      <c r="F456" t="s">
        <v>45</v>
      </c>
      <c r="G456">
        <v>1</v>
      </c>
      <c r="H456" t="s">
        <v>46</v>
      </c>
      <c r="I456" t="str">
        <f t="shared" si="7"/>
        <v>Under 15 years</v>
      </c>
      <c r="J456">
        <v>1.1000000000000001</v>
      </c>
      <c r="K456">
        <v>2012</v>
      </c>
      <c r="L456">
        <v>14</v>
      </c>
      <c r="M456" t="s">
        <v>46</v>
      </c>
      <c r="N456">
        <v>1.2</v>
      </c>
      <c r="O456">
        <v>0.2</v>
      </c>
    </row>
    <row r="457" spans="1:15" hidden="1" x14ac:dyDescent="0.5">
      <c r="A457" t="s">
        <v>15</v>
      </c>
      <c r="B457" t="s">
        <v>16</v>
      </c>
      <c r="C457">
        <v>0</v>
      </c>
      <c r="D457" t="s">
        <v>23</v>
      </c>
      <c r="E457">
        <v>2</v>
      </c>
      <c r="F457" t="s">
        <v>45</v>
      </c>
      <c r="G457">
        <v>1</v>
      </c>
      <c r="H457" t="s">
        <v>46</v>
      </c>
      <c r="I457" t="str">
        <f t="shared" si="7"/>
        <v>Under 15 years</v>
      </c>
      <c r="J457">
        <v>1.1000000000000001</v>
      </c>
      <c r="K457">
        <v>2013</v>
      </c>
      <c r="L457">
        <v>15</v>
      </c>
      <c r="M457" t="s">
        <v>46</v>
      </c>
      <c r="N457">
        <v>1.2</v>
      </c>
      <c r="O457">
        <v>0.2</v>
      </c>
    </row>
    <row r="458" spans="1:15" hidden="1" x14ac:dyDescent="0.5">
      <c r="A458" t="s">
        <v>15</v>
      </c>
      <c r="B458" t="s">
        <v>16</v>
      </c>
      <c r="C458">
        <v>0</v>
      </c>
      <c r="D458" t="s">
        <v>23</v>
      </c>
      <c r="E458">
        <v>2</v>
      </c>
      <c r="F458" t="s">
        <v>45</v>
      </c>
      <c r="G458">
        <v>1</v>
      </c>
      <c r="H458" t="s">
        <v>46</v>
      </c>
      <c r="I458" t="str">
        <f t="shared" si="7"/>
        <v>Under 15 years</v>
      </c>
      <c r="J458">
        <v>1.1000000000000001</v>
      </c>
      <c r="K458">
        <v>2014</v>
      </c>
      <c r="L458">
        <v>16</v>
      </c>
      <c r="M458" t="s">
        <v>46</v>
      </c>
      <c r="N458">
        <v>1.2</v>
      </c>
      <c r="O458">
        <v>0.2</v>
      </c>
    </row>
    <row r="459" spans="1:15" hidden="1" x14ac:dyDescent="0.5">
      <c r="A459" t="s">
        <v>15</v>
      </c>
      <c r="B459" t="s">
        <v>16</v>
      </c>
      <c r="C459">
        <v>0</v>
      </c>
      <c r="D459" t="s">
        <v>23</v>
      </c>
      <c r="E459">
        <v>2</v>
      </c>
      <c r="F459" t="s">
        <v>45</v>
      </c>
      <c r="G459">
        <v>1</v>
      </c>
      <c r="H459" t="s">
        <v>46</v>
      </c>
      <c r="I459" t="str">
        <f t="shared" si="7"/>
        <v>Under 15 years</v>
      </c>
      <c r="J459">
        <v>1.1000000000000001</v>
      </c>
      <c r="K459">
        <v>2015</v>
      </c>
      <c r="L459">
        <v>17</v>
      </c>
      <c r="M459" t="s">
        <v>46</v>
      </c>
      <c r="N459">
        <v>1.2</v>
      </c>
      <c r="O459">
        <v>0.2</v>
      </c>
    </row>
    <row r="460" spans="1:15" hidden="1" x14ac:dyDescent="0.5">
      <c r="A460" t="s">
        <v>15</v>
      </c>
      <c r="B460" t="s">
        <v>16</v>
      </c>
      <c r="C460">
        <v>0</v>
      </c>
      <c r="D460" t="s">
        <v>23</v>
      </c>
      <c r="E460">
        <v>2</v>
      </c>
      <c r="F460" t="s">
        <v>45</v>
      </c>
      <c r="G460">
        <v>1</v>
      </c>
      <c r="H460" t="s">
        <v>46</v>
      </c>
      <c r="I460" t="str">
        <f t="shared" si="7"/>
        <v>Under 15 years</v>
      </c>
      <c r="J460">
        <v>1.1000000000000001</v>
      </c>
      <c r="K460">
        <v>2016</v>
      </c>
      <c r="L460">
        <v>18</v>
      </c>
      <c r="M460" t="s">
        <v>46</v>
      </c>
      <c r="N460">
        <v>1.2</v>
      </c>
      <c r="O460">
        <v>0.2</v>
      </c>
    </row>
    <row r="461" spans="1:15" hidden="1" x14ac:dyDescent="0.5">
      <c r="A461" t="s">
        <v>15</v>
      </c>
      <c r="B461" t="s">
        <v>16</v>
      </c>
      <c r="C461">
        <v>0</v>
      </c>
      <c r="D461" t="s">
        <v>23</v>
      </c>
      <c r="E461">
        <v>2</v>
      </c>
      <c r="F461" t="s">
        <v>45</v>
      </c>
      <c r="G461">
        <v>1</v>
      </c>
      <c r="H461" t="s">
        <v>46</v>
      </c>
      <c r="I461" t="str">
        <f t="shared" si="7"/>
        <v>Under 15 years</v>
      </c>
      <c r="J461">
        <v>1.1000000000000001</v>
      </c>
      <c r="K461">
        <v>2017</v>
      </c>
      <c r="L461">
        <v>19</v>
      </c>
      <c r="M461" t="s">
        <v>46</v>
      </c>
      <c r="N461">
        <v>1.2</v>
      </c>
      <c r="O461">
        <v>0.2</v>
      </c>
    </row>
    <row r="462" spans="1:15" hidden="1" x14ac:dyDescent="0.5">
      <c r="A462" t="s">
        <v>15</v>
      </c>
      <c r="B462" t="s">
        <v>16</v>
      </c>
      <c r="C462">
        <v>0</v>
      </c>
      <c r="D462" t="s">
        <v>23</v>
      </c>
      <c r="E462">
        <v>2</v>
      </c>
      <c r="F462" t="s">
        <v>45</v>
      </c>
      <c r="G462">
        <v>1</v>
      </c>
      <c r="H462" t="s">
        <v>47</v>
      </c>
      <c r="I462" t="str">
        <f t="shared" si="7"/>
        <v>15-24 years</v>
      </c>
      <c r="J462">
        <v>1.2</v>
      </c>
      <c r="K462">
        <v>1999</v>
      </c>
      <c r="L462">
        <v>1</v>
      </c>
      <c r="M462" t="s">
        <v>47</v>
      </c>
      <c r="N462">
        <v>1.3</v>
      </c>
      <c r="O462">
        <v>3.2</v>
      </c>
    </row>
    <row r="463" spans="1:15" hidden="1" x14ac:dyDescent="0.5">
      <c r="A463" t="s">
        <v>15</v>
      </c>
      <c r="B463" t="s">
        <v>16</v>
      </c>
      <c r="C463">
        <v>0</v>
      </c>
      <c r="D463" t="s">
        <v>23</v>
      </c>
      <c r="E463">
        <v>2</v>
      </c>
      <c r="F463" t="s">
        <v>45</v>
      </c>
      <c r="G463">
        <v>1</v>
      </c>
      <c r="H463" t="s">
        <v>47</v>
      </c>
      <c r="I463" t="str">
        <f t="shared" si="7"/>
        <v>15-24 years</v>
      </c>
      <c r="J463">
        <v>1.2</v>
      </c>
      <c r="K463">
        <v>2000</v>
      </c>
      <c r="L463">
        <v>2</v>
      </c>
      <c r="M463" t="s">
        <v>47</v>
      </c>
      <c r="N463">
        <v>1.3</v>
      </c>
      <c r="O463">
        <v>3.7</v>
      </c>
    </row>
    <row r="464" spans="1:15" hidden="1" x14ac:dyDescent="0.5">
      <c r="A464" t="s">
        <v>15</v>
      </c>
      <c r="B464" t="s">
        <v>16</v>
      </c>
      <c r="C464">
        <v>0</v>
      </c>
      <c r="D464" t="s">
        <v>23</v>
      </c>
      <c r="E464">
        <v>2</v>
      </c>
      <c r="F464" t="s">
        <v>45</v>
      </c>
      <c r="G464">
        <v>1</v>
      </c>
      <c r="H464" t="s">
        <v>47</v>
      </c>
      <c r="I464" t="str">
        <f t="shared" si="7"/>
        <v>15-24 years</v>
      </c>
      <c r="J464">
        <v>1.2</v>
      </c>
      <c r="K464">
        <v>2001</v>
      </c>
      <c r="L464">
        <v>3</v>
      </c>
      <c r="M464" t="s">
        <v>47</v>
      </c>
      <c r="N464">
        <v>1.3</v>
      </c>
      <c r="O464">
        <v>4.2</v>
      </c>
    </row>
    <row r="465" spans="1:15" hidden="1" x14ac:dyDescent="0.5">
      <c r="A465" t="s">
        <v>15</v>
      </c>
      <c r="B465" t="s">
        <v>16</v>
      </c>
      <c r="C465">
        <v>0</v>
      </c>
      <c r="D465" t="s">
        <v>23</v>
      </c>
      <c r="E465">
        <v>2</v>
      </c>
      <c r="F465" t="s">
        <v>45</v>
      </c>
      <c r="G465">
        <v>1</v>
      </c>
      <c r="H465" t="s">
        <v>47</v>
      </c>
      <c r="I465" t="str">
        <f t="shared" si="7"/>
        <v>15-24 years</v>
      </c>
      <c r="J465">
        <v>1.2</v>
      </c>
      <c r="K465">
        <v>2002</v>
      </c>
      <c r="L465">
        <v>4</v>
      </c>
      <c r="M465" t="s">
        <v>47</v>
      </c>
      <c r="N465">
        <v>1.3</v>
      </c>
      <c r="O465">
        <v>5.0999999999999996</v>
      </c>
    </row>
    <row r="466" spans="1:15" hidden="1" x14ac:dyDescent="0.5">
      <c r="A466" t="s">
        <v>15</v>
      </c>
      <c r="B466" t="s">
        <v>16</v>
      </c>
      <c r="C466">
        <v>0</v>
      </c>
      <c r="D466" t="s">
        <v>23</v>
      </c>
      <c r="E466">
        <v>2</v>
      </c>
      <c r="F466" t="s">
        <v>45</v>
      </c>
      <c r="G466">
        <v>1</v>
      </c>
      <c r="H466" t="s">
        <v>47</v>
      </c>
      <c r="I466" t="str">
        <f t="shared" si="7"/>
        <v>15-24 years</v>
      </c>
      <c r="J466">
        <v>1.2</v>
      </c>
      <c r="K466">
        <v>2003</v>
      </c>
      <c r="L466">
        <v>5</v>
      </c>
      <c r="M466" t="s">
        <v>47</v>
      </c>
      <c r="N466">
        <v>1.3</v>
      </c>
      <c r="O466">
        <v>6</v>
      </c>
    </row>
    <row r="467" spans="1:15" hidden="1" x14ac:dyDescent="0.5">
      <c r="A467" t="s">
        <v>15</v>
      </c>
      <c r="B467" t="s">
        <v>16</v>
      </c>
      <c r="C467">
        <v>0</v>
      </c>
      <c r="D467" t="s">
        <v>23</v>
      </c>
      <c r="E467">
        <v>2</v>
      </c>
      <c r="F467" t="s">
        <v>45</v>
      </c>
      <c r="G467">
        <v>1</v>
      </c>
      <c r="H467" t="s">
        <v>47</v>
      </c>
      <c r="I467" t="str">
        <f t="shared" si="7"/>
        <v>15-24 years</v>
      </c>
      <c r="J467">
        <v>1.2</v>
      </c>
      <c r="K467">
        <v>2004</v>
      </c>
      <c r="L467">
        <v>6</v>
      </c>
      <c r="M467" t="s">
        <v>47</v>
      </c>
      <c r="N467">
        <v>1.3</v>
      </c>
      <c r="O467">
        <v>6.6</v>
      </c>
    </row>
    <row r="468" spans="1:15" hidden="1" x14ac:dyDescent="0.5">
      <c r="A468" t="s">
        <v>15</v>
      </c>
      <c r="B468" t="s">
        <v>16</v>
      </c>
      <c r="C468">
        <v>0</v>
      </c>
      <c r="D468" t="s">
        <v>23</v>
      </c>
      <c r="E468">
        <v>2</v>
      </c>
      <c r="F468" t="s">
        <v>45</v>
      </c>
      <c r="G468">
        <v>1</v>
      </c>
      <c r="H468" t="s">
        <v>47</v>
      </c>
      <c r="I468" t="str">
        <f t="shared" si="7"/>
        <v>15-24 years</v>
      </c>
      <c r="J468">
        <v>1.2</v>
      </c>
      <c r="K468">
        <v>2005</v>
      </c>
      <c r="L468">
        <v>7</v>
      </c>
      <c r="M468" t="s">
        <v>47</v>
      </c>
      <c r="N468">
        <v>1.3</v>
      </c>
      <c r="O468">
        <v>6.9</v>
      </c>
    </row>
    <row r="469" spans="1:15" hidden="1" x14ac:dyDescent="0.5">
      <c r="A469" t="s">
        <v>15</v>
      </c>
      <c r="B469" t="s">
        <v>16</v>
      </c>
      <c r="C469">
        <v>0</v>
      </c>
      <c r="D469" t="s">
        <v>23</v>
      </c>
      <c r="E469">
        <v>2</v>
      </c>
      <c r="F469" t="s">
        <v>45</v>
      </c>
      <c r="G469">
        <v>1</v>
      </c>
      <c r="H469" t="s">
        <v>47</v>
      </c>
      <c r="I469" t="str">
        <f t="shared" si="7"/>
        <v>15-24 years</v>
      </c>
      <c r="J469">
        <v>1.2</v>
      </c>
      <c r="K469">
        <v>2006</v>
      </c>
      <c r="L469">
        <v>8</v>
      </c>
      <c r="M469" t="s">
        <v>47</v>
      </c>
      <c r="N469">
        <v>1.3</v>
      </c>
      <c r="O469">
        <v>8.1</v>
      </c>
    </row>
    <row r="470" spans="1:15" hidden="1" x14ac:dyDescent="0.5">
      <c r="A470" t="s">
        <v>15</v>
      </c>
      <c r="B470" t="s">
        <v>16</v>
      </c>
      <c r="C470">
        <v>0</v>
      </c>
      <c r="D470" t="s">
        <v>23</v>
      </c>
      <c r="E470">
        <v>2</v>
      </c>
      <c r="F470" t="s">
        <v>45</v>
      </c>
      <c r="G470">
        <v>1</v>
      </c>
      <c r="H470" t="s">
        <v>47</v>
      </c>
      <c r="I470" t="str">
        <f t="shared" si="7"/>
        <v>15-24 years</v>
      </c>
      <c r="J470">
        <v>1.2</v>
      </c>
      <c r="K470">
        <v>2007</v>
      </c>
      <c r="L470">
        <v>9</v>
      </c>
      <c r="M470" t="s">
        <v>47</v>
      </c>
      <c r="N470">
        <v>1.3</v>
      </c>
      <c r="O470">
        <v>8.1999999999999993</v>
      </c>
    </row>
    <row r="471" spans="1:15" hidden="1" x14ac:dyDescent="0.5">
      <c r="A471" t="s">
        <v>15</v>
      </c>
      <c r="B471" t="s">
        <v>16</v>
      </c>
      <c r="C471">
        <v>0</v>
      </c>
      <c r="D471" t="s">
        <v>23</v>
      </c>
      <c r="E471">
        <v>2</v>
      </c>
      <c r="F471" t="s">
        <v>45</v>
      </c>
      <c r="G471">
        <v>1</v>
      </c>
      <c r="H471" t="s">
        <v>47</v>
      </c>
      <c r="I471" t="str">
        <f t="shared" si="7"/>
        <v>15-24 years</v>
      </c>
      <c r="J471">
        <v>1.2</v>
      </c>
      <c r="K471">
        <v>2008</v>
      </c>
      <c r="L471">
        <v>10</v>
      </c>
      <c r="M471" t="s">
        <v>47</v>
      </c>
      <c r="N471">
        <v>1.3</v>
      </c>
      <c r="O471">
        <v>8</v>
      </c>
    </row>
    <row r="472" spans="1:15" hidden="1" x14ac:dyDescent="0.5">
      <c r="A472" t="s">
        <v>15</v>
      </c>
      <c r="B472" t="s">
        <v>16</v>
      </c>
      <c r="C472">
        <v>0</v>
      </c>
      <c r="D472" t="s">
        <v>23</v>
      </c>
      <c r="E472">
        <v>2</v>
      </c>
      <c r="F472" t="s">
        <v>45</v>
      </c>
      <c r="G472">
        <v>1</v>
      </c>
      <c r="H472" t="s">
        <v>47</v>
      </c>
      <c r="I472" t="str">
        <f t="shared" si="7"/>
        <v>15-24 years</v>
      </c>
      <c r="J472">
        <v>1.2</v>
      </c>
      <c r="K472">
        <v>2009</v>
      </c>
      <c r="L472">
        <v>11</v>
      </c>
      <c r="M472" t="s">
        <v>47</v>
      </c>
      <c r="N472">
        <v>1.3</v>
      </c>
      <c r="O472">
        <v>7.7</v>
      </c>
    </row>
    <row r="473" spans="1:15" hidden="1" x14ac:dyDescent="0.5">
      <c r="A473" t="s">
        <v>15</v>
      </c>
      <c r="B473" t="s">
        <v>16</v>
      </c>
      <c r="C473">
        <v>0</v>
      </c>
      <c r="D473" t="s">
        <v>23</v>
      </c>
      <c r="E473">
        <v>2</v>
      </c>
      <c r="F473" t="s">
        <v>45</v>
      </c>
      <c r="G473">
        <v>1</v>
      </c>
      <c r="H473" t="s">
        <v>47</v>
      </c>
      <c r="I473" t="str">
        <f t="shared" si="7"/>
        <v>15-24 years</v>
      </c>
      <c r="J473">
        <v>1.2</v>
      </c>
      <c r="K473">
        <v>2010</v>
      </c>
      <c r="L473">
        <v>12</v>
      </c>
      <c r="M473" t="s">
        <v>47</v>
      </c>
      <c r="N473">
        <v>1.3</v>
      </c>
      <c r="O473">
        <v>8.1999999999999993</v>
      </c>
    </row>
    <row r="474" spans="1:15" hidden="1" x14ac:dyDescent="0.5">
      <c r="A474" t="s">
        <v>15</v>
      </c>
      <c r="B474" t="s">
        <v>16</v>
      </c>
      <c r="C474">
        <v>0</v>
      </c>
      <c r="D474" t="s">
        <v>23</v>
      </c>
      <c r="E474">
        <v>2</v>
      </c>
      <c r="F474" t="s">
        <v>45</v>
      </c>
      <c r="G474">
        <v>1</v>
      </c>
      <c r="H474" t="s">
        <v>47</v>
      </c>
      <c r="I474" t="str">
        <f t="shared" si="7"/>
        <v>15-24 years</v>
      </c>
      <c r="J474">
        <v>1.2</v>
      </c>
      <c r="K474">
        <v>2011</v>
      </c>
      <c r="L474">
        <v>13</v>
      </c>
      <c r="M474" t="s">
        <v>47</v>
      </c>
      <c r="N474">
        <v>1.3</v>
      </c>
      <c r="O474">
        <v>8.6</v>
      </c>
    </row>
    <row r="475" spans="1:15" hidden="1" x14ac:dyDescent="0.5">
      <c r="A475" t="s">
        <v>15</v>
      </c>
      <c r="B475" t="s">
        <v>16</v>
      </c>
      <c r="C475">
        <v>0</v>
      </c>
      <c r="D475" t="s">
        <v>23</v>
      </c>
      <c r="E475">
        <v>2</v>
      </c>
      <c r="F475" t="s">
        <v>45</v>
      </c>
      <c r="G475">
        <v>1</v>
      </c>
      <c r="H475" t="s">
        <v>47</v>
      </c>
      <c r="I475" t="str">
        <f t="shared" si="7"/>
        <v>15-24 years</v>
      </c>
      <c r="J475">
        <v>1.2</v>
      </c>
      <c r="K475">
        <v>2012</v>
      </c>
      <c r="L475">
        <v>14</v>
      </c>
      <c r="M475" t="s">
        <v>47</v>
      </c>
      <c r="N475">
        <v>1.3</v>
      </c>
      <c r="O475">
        <v>8</v>
      </c>
    </row>
    <row r="476" spans="1:15" hidden="1" x14ac:dyDescent="0.5">
      <c r="A476" t="s">
        <v>15</v>
      </c>
      <c r="B476" t="s">
        <v>16</v>
      </c>
      <c r="C476">
        <v>0</v>
      </c>
      <c r="D476" t="s">
        <v>23</v>
      </c>
      <c r="E476">
        <v>2</v>
      </c>
      <c r="F476" t="s">
        <v>45</v>
      </c>
      <c r="G476">
        <v>1</v>
      </c>
      <c r="H476" t="s">
        <v>47</v>
      </c>
      <c r="I476" t="str">
        <f t="shared" si="7"/>
        <v>15-24 years</v>
      </c>
      <c r="J476">
        <v>1.2</v>
      </c>
      <c r="K476">
        <v>2013</v>
      </c>
      <c r="L476">
        <v>15</v>
      </c>
      <c r="M476" t="s">
        <v>47</v>
      </c>
      <c r="N476">
        <v>1.3</v>
      </c>
      <c r="O476">
        <v>8.3000000000000007</v>
      </c>
    </row>
    <row r="477" spans="1:15" hidden="1" x14ac:dyDescent="0.5">
      <c r="A477" t="s">
        <v>15</v>
      </c>
      <c r="B477" t="s">
        <v>16</v>
      </c>
      <c r="C477">
        <v>0</v>
      </c>
      <c r="D477" t="s">
        <v>23</v>
      </c>
      <c r="E477">
        <v>2</v>
      </c>
      <c r="F477" t="s">
        <v>45</v>
      </c>
      <c r="G477">
        <v>1</v>
      </c>
      <c r="H477" t="s">
        <v>47</v>
      </c>
      <c r="I477" t="str">
        <f t="shared" si="7"/>
        <v>15-24 years</v>
      </c>
      <c r="J477">
        <v>1.2</v>
      </c>
      <c r="K477">
        <v>2014</v>
      </c>
      <c r="L477">
        <v>16</v>
      </c>
      <c r="M477" t="s">
        <v>47</v>
      </c>
      <c r="N477">
        <v>1.3</v>
      </c>
      <c r="O477">
        <v>8.6</v>
      </c>
    </row>
    <row r="478" spans="1:15" hidden="1" x14ac:dyDescent="0.5">
      <c r="A478" t="s">
        <v>15</v>
      </c>
      <c r="B478" t="s">
        <v>16</v>
      </c>
      <c r="C478">
        <v>0</v>
      </c>
      <c r="D478" t="s">
        <v>23</v>
      </c>
      <c r="E478">
        <v>2</v>
      </c>
      <c r="F478" t="s">
        <v>45</v>
      </c>
      <c r="G478">
        <v>1</v>
      </c>
      <c r="H478" t="s">
        <v>47</v>
      </c>
      <c r="I478" t="str">
        <f t="shared" si="7"/>
        <v>15-24 years</v>
      </c>
      <c r="J478">
        <v>1.2</v>
      </c>
      <c r="K478">
        <v>2015</v>
      </c>
      <c r="L478">
        <v>17</v>
      </c>
      <c r="M478" t="s">
        <v>47</v>
      </c>
      <c r="N478">
        <v>1.3</v>
      </c>
      <c r="O478">
        <v>9.6999999999999993</v>
      </c>
    </row>
    <row r="479" spans="1:15" hidden="1" x14ac:dyDescent="0.5">
      <c r="A479" t="s">
        <v>15</v>
      </c>
      <c r="B479" t="s">
        <v>16</v>
      </c>
      <c r="C479">
        <v>0</v>
      </c>
      <c r="D479" t="s">
        <v>23</v>
      </c>
      <c r="E479">
        <v>2</v>
      </c>
      <c r="F479" t="s">
        <v>45</v>
      </c>
      <c r="G479">
        <v>1</v>
      </c>
      <c r="H479" t="s">
        <v>47</v>
      </c>
      <c r="I479" t="str">
        <f t="shared" si="7"/>
        <v>15-24 years</v>
      </c>
      <c r="J479">
        <v>1.2</v>
      </c>
      <c r="K479">
        <v>2016</v>
      </c>
      <c r="L479">
        <v>18</v>
      </c>
      <c r="M479" t="s">
        <v>47</v>
      </c>
      <c r="N479">
        <v>1.3</v>
      </c>
      <c r="O479">
        <v>12.4</v>
      </c>
    </row>
    <row r="480" spans="1:15" hidden="1" x14ac:dyDescent="0.5">
      <c r="A480" t="s">
        <v>15</v>
      </c>
      <c r="B480" t="s">
        <v>16</v>
      </c>
      <c r="C480">
        <v>0</v>
      </c>
      <c r="D480" t="s">
        <v>23</v>
      </c>
      <c r="E480">
        <v>2</v>
      </c>
      <c r="F480" t="s">
        <v>45</v>
      </c>
      <c r="G480">
        <v>1</v>
      </c>
      <c r="H480" t="s">
        <v>47</v>
      </c>
      <c r="I480" t="str">
        <f t="shared" si="7"/>
        <v>15-24 years</v>
      </c>
      <c r="J480">
        <v>1.2</v>
      </c>
      <c r="K480">
        <v>2017</v>
      </c>
      <c r="L480">
        <v>19</v>
      </c>
      <c r="M480" t="s">
        <v>47</v>
      </c>
      <c r="N480">
        <v>1.3</v>
      </c>
      <c r="O480">
        <v>12.6</v>
      </c>
    </row>
    <row r="481" spans="1:15" hidden="1" x14ac:dyDescent="0.5">
      <c r="A481" t="s">
        <v>15</v>
      </c>
      <c r="B481" t="s">
        <v>16</v>
      </c>
      <c r="C481">
        <v>0</v>
      </c>
      <c r="D481" t="s">
        <v>23</v>
      </c>
      <c r="E481">
        <v>2</v>
      </c>
      <c r="F481" t="s">
        <v>45</v>
      </c>
      <c r="G481">
        <v>1</v>
      </c>
      <c r="H481" t="s">
        <v>48</v>
      </c>
      <c r="I481" t="str">
        <f t="shared" si="7"/>
        <v>25-34 years</v>
      </c>
      <c r="J481">
        <v>1.3</v>
      </c>
      <c r="K481">
        <v>1999</v>
      </c>
      <c r="L481">
        <v>1</v>
      </c>
      <c r="M481" t="s">
        <v>48</v>
      </c>
      <c r="N481">
        <v>1.4</v>
      </c>
      <c r="O481">
        <v>8.1</v>
      </c>
    </row>
    <row r="482" spans="1:15" hidden="1" x14ac:dyDescent="0.5">
      <c r="A482" t="s">
        <v>15</v>
      </c>
      <c r="B482" t="s">
        <v>16</v>
      </c>
      <c r="C482">
        <v>0</v>
      </c>
      <c r="D482" t="s">
        <v>23</v>
      </c>
      <c r="E482">
        <v>2</v>
      </c>
      <c r="F482" t="s">
        <v>45</v>
      </c>
      <c r="G482">
        <v>1</v>
      </c>
      <c r="H482" t="s">
        <v>48</v>
      </c>
      <c r="I482" t="str">
        <f t="shared" si="7"/>
        <v>25-34 years</v>
      </c>
      <c r="J482">
        <v>1.3</v>
      </c>
      <c r="K482">
        <v>2000</v>
      </c>
      <c r="L482">
        <v>2</v>
      </c>
      <c r="M482" t="s">
        <v>48</v>
      </c>
      <c r="N482">
        <v>1.4</v>
      </c>
      <c r="O482">
        <v>7.9</v>
      </c>
    </row>
    <row r="483" spans="1:15" hidden="1" x14ac:dyDescent="0.5">
      <c r="A483" t="s">
        <v>15</v>
      </c>
      <c r="B483" t="s">
        <v>16</v>
      </c>
      <c r="C483">
        <v>0</v>
      </c>
      <c r="D483" t="s">
        <v>23</v>
      </c>
      <c r="E483">
        <v>2</v>
      </c>
      <c r="F483" t="s">
        <v>45</v>
      </c>
      <c r="G483">
        <v>1</v>
      </c>
      <c r="H483" t="s">
        <v>48</v>
      </c>
      <c r="I483" t="str">
        <f t="shared" si="7"/>
        <v>25-34 years</v>
      </c>
      <c r="J483">
        <v>1.3</v>
      </c>
      <c r="K483">
        <v>2001</v>
      </c>
      <c r="L483">
        <v>3</v>
      </c>
      <c r="M483" t="s">
        <v>48</v>
      </c>
      <c r="N483">
        <v>1.4</v>
      </c>
      <c r="O483">
        <v>8.6</v>
      </c>
    </row>
    <row r="484" spans="1:15" hidden="1" x14ac:dyDescent="0.5">
      <c r="A484" t="s">
        <v>15</v>
      </c>
      <c r="B484" t="s">
        <v>16</v>
      </c>
      <c r="C484">
        <v>0</v>
      </c>
      <c r="D484" t="s">
        <v>23</v>
      </c>
      <c r="E484">
        <v>2</v>
      </c>
      <c r="F484" t="s">
        <v>45</v>
      </c>
      <c r="G484">
        <v>1</v>
      </c>
      <c r="H484" t="s">
        <v>48</v>
      </c>
      <c r="I484" t="str">
        <f t="shared" si="7"/>
        <v>25-34 years</v>
      </c>
      <c r="J484">
        <v>1.3</v>
      </c>
      <c r="K484">
        <v>2002</v>
      </c>
      <c r="L484">
        <v>4</v>
      </c>
      <c r="M484" t="s">
        <v>48</v>
      </c>
      <c r="N484">
        <v>1.4</v>
      </c>
      <c r="O484">
        <v>10.5</v>
      </c>
    </row>
    <row r="485" spans="1:15" hidden="1" x14ac:dyDescent="0.5">
      <c r="A485" t="s">
        <v>15</v>
      </c>
      <c r="B485" t="s">
        <v>16</v>
      </c>
      <c r="C485">
        <v>0</v>
      </c>
      <c r="D485" t="s">
        <v>23</v>
      </c>
      <c r="E485">
        <v>2</v>
      </c>
      <c r="F485" t="s">
        <v>45</v>
      </c>
      <c r="G485">
        <v>1</v>
      </c>
      <c r="H485" t="s">
        <v>48</v>
      </c>
      <c r="I485" t="str">
        <f t="shared" si="7"/>
        <v>25-34 years</v>
      </c>
      <c r="J485">
        <v>1.3</v>
      </c>
      <c r="K485">
        <v>2003</v>
      </c>
      <c r="L485">
        <v>5</v>
      </c>
      <c r="M485" t="s">
        <v>48</v>
      </c>
      <c r="N485">
        <v>1.4</v>
      </c>
      <c r="O485">
        <v>11.4</v>
      </c>
    </row>
    <row r="486" spans="1:15" hidden="1" x14ac:dyDescent="0.5">
      <c r="A486" t="s">
        <v>15</v>
      </c>
      <c r="B486" t="s">
        <v>16</v>
      </c>
      <c r="C486">
        <v>0</v>
      </c>
      <c r="D486" t="s">
        <v>23</v>
      </c>
      <c r="E486">
        <v>2</v>
      </c>
      <c r="F486" t="s">
        <v>45</v>
      </c>
      <c r="G486">
        <v>1</v>
      </c>
      <c r="H486" t="s">
        <v>48</v>
      </c>
      <c r="I486" t="str">
        <f t="shared" si="7"/>
        <v>25-34 years</v>
      </c>
      <c r="J486">
        <v>1.3</v>
      </c>
      <c r="K486">
        <v>2004</v>
      </c>
      <c r="L486">
        <v>6</v>
      </c>
      <c r="M486" t="s">
        <v>48</v>
      </c>
      <c r="N486">
        <v>1.4</v>
      </c>
      <c r="O486">
        <v>11.9</v>
      </c>
    </row>
    <row r="487" spans="1:15" hidden="1" x14ac:dyDescent="0.5">
      <c r="A487" t="s">
        <v>15</v>
      </c>
      <c r="B487" t="s">
        <v>16</v>
      </c>
      <c r="C487">
        <v>0</v>
      </c>
      <c r="D487" t="s">
        <v>23</v>
      </c>
      <c r="E487">
        <v>2</v>
      </c>
      <c r="F487" t="s">
        <v>45</v>
      </c>
      <c r="G487">
        <v>1</v>
      </c>
      <c r="H487" t="s">
        <v>48</v>
      </c>
      <c r="I487" t="str">
        <f t="shared" si="7"/>
        <v>25-34 years</v>
      </c>
      <c r="J487">
        <v>1.3</v>
      </c>
      <c r="K487">
        <v>2005</v>
      </c>
      <c r="L487">
        <v>7</v>
      </c>
      <c r="M487" t="s">
        <v>48</v>
      </c>
      <c r="N487">
        <v>1.4</v>
      </c>
      <c r="O487">
        <v>13.6</v>
      </c>
    </row>
    <row r="488" spans="1:15" hidden="1" x14ac:dyDescent="0.5">
      <c r="A488" t="s">
        <v>15</v>
      </c>
      <c r="B488" t="s">
        <v>16</v>
      </c>
      <c r="C488">
        <v>0</v>
      </c>
      <c r="D488" t="s">
        <v>23</v>
      </c>
      <c r="E488">
        <v>2</v>
      </c>
      <c r="F488" t="s">
        <v>45</v>
      </c>
      <c r="G488">
        <v>1</v>
      </c>
      <c r="H488" t="s">
        <v>48</v>
      </c>
      <c r="I488" t="str">
        <f t="shared" si="7"/>
        <v>25-34 years</v>
      </c>
      <c r="J488">
        <v>1.3</v>
      </c>
      <c r="K488">
        <v>2006</v>
      </c>
      <c r="L488">
        <v>8</v>
      </c>
      <c r="M488" t="s">
        <v>48</v>
      </c>
      <c r="N488">
        <v>1.4</v>
      </c>
      <c r="O488">
        <v>16.100000000000001</v>
      </c>
    </row>
    <row r="489" spans="1:15" hidden="1" x14ac:dyDescent="0.5">
      <c r="A489" t="s">
        <v>15</v>
      </c>
      <c r="B489" t="s">
        <v>16</v>
      </c>
      <c r="C489">
        <v>0</v>
      </c>
      <c r="D489" t="s">
        <v>23</v>
      </c>
      <c r="E489">
        <v>2</v>
      </c>
      <c r="F489" t="s">
        <v>45</v>
      </c>
      <c r="G489">
        <v>1</v>
      </c>
      <c r="H489" t="s">
        <v>48</v>
      </c>
      <c r="I489" t="str">
        <f t="shared" si="7"/>
        <v>25-34 years</v>
      </c>
      <c r="J489">
        <v>1.3</v>
      </c>
      <c r="K489">
        <v>2007</v>
      </c>
      <c r="L489">
        <v>9</v>
      </c>
      <c r="M489" t="s">
        <v>48</v>
      </c>
      <c r="N489">
        <v>1.4</v>
      </c>
      <c r="O489">
        <v>16.8</v>
      </c>
    </row>
    <row r="490" spans="1:15" hidden="1" x14ac:dyDescent="0.5">
      <c r="A490" t="s">
        <v>15</v>
      </c>
      <c r="B490" t="s">
        <v>16</v>
      </c>
      <c r="C490">
        <v>0</v>
      </c>
      <c r="D490" t="s">
        <v>23</v>
      </c>
      <c r="E490">
        <v>2</v>
      </c>
      <c r="F490" t="s">
        <v>45</v>
      </c>
      <c r="G490">
        <v>1</v>
      </c>
      <c r="H490" t="s">
        <v>48</v>
      </c>
      <c r="I490" t="str">
        <f t="shared" si="7"/>
        <v>25-34 years</v>
      </c>
      <c r="J490">
        <v>1.3</v>
      </c>
      <c r="K490">
        <v>2008</v>
      </c>
      <c r="L490">
        <v>10</v>
      </c>
      <c r="M490" t="s">
        <v>48</v>
      </c>
      <c r="N490">
        <v>1.4</v>
      </c>
      <c r="O490">
        <v>16.8</v>
      </c>
    </row>
    <row r="491" spans="1:15" hidden="1" x14ac:dyDescent="0.5">
      <c r="A491" t="s">
        <v>15</v>
      </c>
      <c r="B491" t="s">
        <v>16</v>
      </c>
      <c r="C491">
        <v>0</v>
      </c>
      <c r="D491" t="s">
        <v>23</v>
      </c>
      <c r="E491">
        <v>2</v>
      </c>
      <c r="F491" t="s">
        <v>45</v>
      </c>
      <c r="G491">
        <v>1</v>
      </c>
      <c r="H491" t="s">
        <v>48</v>
      </c>
      <c r="I491" t="str">
        <f t="shared" si="7"/>
        <v>25-34 years</v>
      </c>
      <c r="J491">
        <v>1.3</v>
      </c>
      <c r="K491">
        <v>2009</v>
      </c>
      <c r="L491">
        <v>11</v>
      </c>
      <c r="M491" t="s">
        <v>48</v>
      </c>
      <c r="N491">
        <v>1.4</v>
      </c>
      <c r="O491">
        <v>17.2</v>
      </c>
    </row>
    <row r="492" spans="1:15" hidden="1" x14ac:dyDescent="0.5">
      <c r="A492" t="s">
        <v>15</v>
      </c>
      <c r="B492" t="s">
        <v>16</v>
      </c>
      <c r="C492">
        <v>0</v>
      </c>
      <c r="D492" t="s">
        <v>23</v>
      </c>
      <c r="E492">
        <v>2</v>
      </c>
      <c r="F492" t="s">
        <v>45</v>
      </c>
      <c r="G492">
        <v>1</v>
      </c>
      <c r="H492" t="s">
        <v>48</v>
      </c>
      <c r="I492" t="str">
        <f t="shared" si="7"/>
        <v>25-34 years</v>
      </c>
      <c r="J492">
        <v>1.3</v>
      </c>
      <c r="K492">
        <v>2010</v>
      </c>
      <c r="L492">
        <v>12</v>
      </c>
      <c r="M492" t="s">
        <v>48</v>
      </c>
      <c r="N492">
        <v>1.4</v>
      </c>
      <c r="O492">
        <v>18.399999999999999</v>
      </c>
    </row>
    <row r="493" spans="1:15" hidden="1" x14ac:dyDescent="0.5">
      <c r="A493" t="s">
        <v>15</v>
      </c>
      <c r="B493" t="s">
        <v>16</v>
      </c>
      <c r="C493">
        <v>0</v>
      </c>
      <c r="D493" t="s">
        <v>23</v>
      </c>
      <c r="E493">
        <v>2</v>
      </c>
      <c r="F493" t="s">
        <v>45</v>
      </c>
      <c r="G493">
        <v>1</v>
      </c>
      <c r="H493" t="s">
        <v>48</v>
      </c>
      <c r="I493" t="str">
        <f t="shared" si="7"/>
        <v>25-34 years</v>
      </c>
      <c r="J493">
        <v>1.3</v>
      </c>
      <c r="K493">
        <v>2011</v>
      </c>
      <c r="L493">
        <v>13</v>
      </c>
      <c r="M493" t="s">
        <v>48</v>
      </c>
      <c r="N493">
        <v>1.4</v>
      </c>
      <c r="O493">
        <v>20.2</v>
      </c>
    </row>
    <row r="494" spans="1:15" hidden="1" x14ac:dyDescent="0.5">
      <c r="A494" t="s">
        <v>15</v>
      </c>
      <c r="B494" t="s">
        <v>16</v>
      </c>
      <c r="C494">
        <v>0</v>
      </c>
      <c r="D494" t="s">
        <v>23</v>
      </c>
      <c r="E494">
        <v>2</v>
      </c>
      <c r="F494" t="s">
        <v>45</v>
      </c>
      <c r="G494">
        <v>1</v>
      </c>
      <c r="H494" t="s">
        <v>48</v>
      </c>
      <c r="I494" t="str">
        <f t="shared" si="7"/>
        <v>25-34 years</v>
      </c>
      <c r="J494">
        <v>1.3</v>
      </c>
      <c r="K494">
        <v>2012</v>
      </c>
      <c r="L494">
        <v>14</v>
      </c>
      <c r="M494" t="s">
        <v>48</v>
      </c>
      <c r="N494">
        <v>1.4</v>
      </c>
      <c r="O494">
        <v>20.100000000000001</v>
      </c>
    </row>
    <row r="495" spans="1:15" hidden="1" x14ac:dyDescent="0.5">
      <c r="A495" t="s">
        <v>15</v>
      </c>
      <c r="B495" t="s">
        <v>16</v>
      </c>
      <c r="C495">
        <v>0</v>
      </c>
      <c r="D495" t="s">
        <v>23</v>
      </c>
      <c r="E495">
        <v>2</v>
      </c>
      <c r="F495" t="s">
        <v>45</v>
      </c>
      <c r="G495">
        <v>1</v>
      </c>
      <c r="H495" t="s">
        <v>48</v>
      </c>
      <c r="I495" t="str">
        <f t="shared" si="7"/>
        <v>25-34 years</v>
      </c>
      <c r="J495">
        <v>1.3</v>
      </c>
      <c r="K495">
        <v>2013</v>
      </c>
      <c r="L495">
        <v>15</v>
      </c>
      <c r="M495" t="s">
        <v>48</v>
      </c>
      <c r="N495">
        <v>1.4</v>
      </c>
      <c r="O495">
        <v>20.9</v>
      </c>
    </row>
    <row r="496" spans="1:15" hidden="1" x14ac:dyDescent="0.5">
      <c r="A496" t="s">
        <v>15</v>
      </c>
      <c r="B496" t="s">
        <v>16</v>
      </c>
      <c r="C496">
        <v>0</v>
      </c>
      <c r="D496" t="s">
        <v>23</v>
      </c>
      <c r="E496">
        <v>2</v>
      </c>
      <c r="F496" t="s">
        <v>45</v>
      </c>
      <c r="G496">
        <v>1</v>
      </c>
      <c r="H496" t="s">
        <v>48</v>
      </c>
      <c r="I496" t="str">
        <f t="shared" si="7"/>
        <v>25-34 years</v>
      </c>
      <c r="J496">
        <v>1.3</v>
      </c>
      <c r="K496">
        <v>2014</v>
      </c>
      <c r="L496">
        <v>16</v>
      </c>
      <c r="M496" t="s">
        <v>48</v>
      </c>
      <c r="N496">
        <v>1.4</v>
      </c>
      <c r="O496">
        <v>23.1</v>
      </c>
    </row>
    <row r="497" spans="1:15" hidden="1" x14ac:dyDescent="0.5">
      <c r="A497" t="s">
        <v>15</v>
      </c>
      <c r="B497" t="s">
        <v>16</v>
      </c>
      <c r="C497">
        <v>0</v>
      </c>
      <c r="D497" t="s">
        <v>23</v>
      </c>
      <c r="E497">
        <v>2</v>
      </c>
      <c r="F497" t="s">
        <v>45</v>
      </c>
      <c r="G497">
        <v>1</v>
      </c>
      <c r="H497" t="s">
        <v>48</v>
      </c>
      <c r="I497" t="str">
        <f t="shared" si="7"/>
        <v>25-34 years</v>
      </c>
      <c r="J497">
        <v>1.3</v>
      </c>
      <c r="K497">
        <v>2015</v>
      </c>
      <c r="L497">
        <v>17</v>
      </c>
      <c r="M497" t="s">
        <v>48</v>
      </c>
      <c r="N497">
        <v>1.4</v>
      </c>
      <c r="O497">
        <v>26.9</v>
      </c>
    </row>
    <row r="498" spans="1:15" hidden="1" x14ac:dyDescent="0.5">
      <c r="A498" t="s">
        <v>15</v>
      </c>
      <c r="B498" t="s">
        <v>16</v>
      </c>
      <c r="C498">
        <v>0</v>
      </c>
      <c r="D498" t="s">
        <v>23</v>
      </c>
      <c r="E498">
        <v>2</v>
      </c>
      <c r="F498" t="s">
        <v>45</v>
      </c>
      <c r="G498">
        <v>1</v>
      </c>
      <c r="H498" t="s">
        <v>48</v>
      </c>
      <c r="I498" t="str">
        <f t="shared" si="7"/>
        <v>25-34 years</v>
      </c>
      <c r="J498">
        <v>1.3</v>
      </c>
      <c r="K498">
        <v>2016</v>
      </c>
      <c r="L498">
        <v>18</v>
      </c>
      <c r="M498" t="s">
        <v>48</v>
      </c>
      <c r="N498">
        <v>1.4</v>
      </c>
      <c r="O498">
        <v>34.6</v>
      </c>
    </row>
    <row r="499" spans="1:15" hidden="1" x14ac:dyDescent="0.5">
      <c r="A499" t="s">
        <v>15</v>
      </c>
      <c r="B499" t="s">
        <v>16</v>
      </c>
      <c r="C499">
        <v>0</v>
      </c>
      <c r="D499" t="s">
        <v>23</v>
      </c>
      <c r="E499">
        <v>2</v>
      </c>
      <c r="F499" t="s">
        <v>45</v>
      </c>
      <c r="G499">
        <v>1</v>
      </c>
      <c r="H499" t="s">
        <v>48</v>
      </c>
      <c r="I499" t="str">
        <f t="shared" si="7"/>
        <v>25-34 years</v>
      </c>
      <c r="J499">
        <v>1.3</v>
      </c>
      <c r="K499">
        <v>2017</v>
      </c>
      <c r="L499">
        <v>19</v>
      </c>
      <c r="M499" t="s">
        <v>48</v>
      </c>
      <c r="N499">
        <v>1.4</v>
      </c>
      <c r="O499">
        <v>38.4</v>
      </c>
    </row>
    <row r="500" spans="1:15" hidden="1" x14ac:dyDescent="0.5">
      <c r="A500" t="s">
        <v>15</v>
      </c>
      <c r="B500" t="s">
        <v>16</v>
      </c>
      <c r="C500">
        <v>0</v>
      </c>
      <c r="D500" t="s">
        <v>23</v>
      </c>
      <c r="E500">
        <v>2</v>
      </c>
      <c r="F500" t="s">
        <v>45</v>
      </c>
      <c r="G500">
        <v>1</v>
      </c>
      <c r="H500" t="s">
        <v>49</v>
      </c>
      <c r="I500" t="str">
        <f t="shared" si="7"/>
        <v>35-44 years</v>
      </c>
      <c r="J500">
        <v>1.4</v>
      </c>
      <c r="K500">
        <v>1999</v>
      </c>
      <c r="L500">
        <v>1</v>
      </c>
      <c r="M500" t="s">
        <v>49</v>
      </c>
      <c r="N500">
        <v>1.5</v>
      </c>
      <c r="O500">
        <v>14</v>
      </c>
    </row>
    <row r="501" spans="1:15" hidden="1" x14ac:dyDescent="0.5">
      <c r="A501" t="s">
        <v>15</v>
      </c>
      <c r="B501" t="s">
        <v>16</v>
      </c>
      <c r="C501">
        <v>0</v>
      </c>
      <c r="D501" t="s">
        <v>23</v>
      </c>
      <c r="E501">
        <v>2</v>
      </c>
      <c r="F501" t="s">
        <v>45</v>
      </c>
      <c r="G501">
        <v>1</v>
      </c>
      <c r="H501" t="s">
        <v>49</v>
      </c>
      <c r="I501" t="str">
        <f t="shared" si="7"/>
        <v>35-44 years</v>
      </c>
      <c r="J501">
        <v>1.4</v>
      </c>
      <c r="K501">
        <v>2000</v>
      </c>
      <c r="L501">
        <v>2</v>
      </c>
      <c r="M501" t="s">
        <v>49</v>
      </c>
      <c r="N501">
        <v>1.5</v>
      </c>
      <c r="O501">
        <v>14.3</v>
      </c>
    </row>
    <row r="502" spans="1:15" hidden="1" x14ac:dyDescent="0.5">
      <c r="A502" t="s">
        <v>15</v>
      </c>
      <c r="B502" t="s">
        <v>16</v>
      </c>
      <c r="C502">
        <v>0</v>
      </c>
      <c r="D502" t="s">
        <v>23</v>
      </c>
      <c r="E502">
        <v>2</v>
      </c>
      <c r="F502" t="s">
        <v>45</v>
      </c>
      <c r="G502">
        <v>1</v>
      </c>
      <c r="H502" t="s">
        <v>49</v>
      </c>
      <c r="I502" t="str">
        <f t="shared" si="7"/>
        <v>35-44 years</v>
      </c>
      <c r="J502">
        <v>1.4</v>
      </c>
      <c r="K502">
        <v>2001</v>
      </c>
      <c r="L502">
        <v>3</v>
      </c>
      <c r="M502" t="s">
        <v>49</v>
      </c>
      <c r="N502">
        <v>1.5</v>
      </c>
      <c r="O502">
        <v>15.5</v>
      </c>
    </row>
    <row r="503" spans="1:15" hidden="1" x14ac:dyDescent="0.5">
      <c r="A503" t="s">
        <v>15</v>
      </c>
      <c r="B503" t="s">
        <v>16</v>
      </c>
      <c r="C503">
        <v>0</v>
      </c>
      <c r="D503" t="s">
        <v>23</v>
      </c>
      <c r="E503">
        <v>2</v>
      </c>
      <c r="F503" t="s">
        <v>45</v>
      </c>
      <c r="G503">
        <v>1</v>
      </c>
      <c r="H503" t="s">
        <v>49</v>
      </c>
      <c r="I503" t="str">
        <f t="shared" si="7"/>
        <v>35-44 years</v>
      </c>
      <c r="J503">
        <v>1.4</v>
      </c>
      <c r="K503">
        <v>2002</v>
      </c>
      <c r="L503">
        <v>4</v>
      </c>
      <c r="M503" t="s">
        <v>49</v>
      </c>
      <c r="N503">
        <v>1.5</v>
      </c>
      <c r="O503">
        <v>18.100000000000001</v>
      </c>
    </row>
    <row r="504" spans="1:15" hidden="1" x14ac:dyDescent="0.5">
      <c r="A504" t="s">
        <v>15</v>
      </c>
      <c r="B504" t="s">
        <v>16</v>
      </c>
      <c r="C504">
        <v>0</v>
      </c>
      <c r="D504" t="s">
        <v>23</v>
      </c>
      <c r="E504">
        <v>2</v>
      </c>
      <c r="F504" t="s">
        <v>45</v>
      </c>
      <c r="G504">
        <v>1</v>
      </c>
      <c r="H504" t="s">
        <v>49</v>
      </c>
      <c r="I504" t="str">
        <f t="shared" si="7"/>
        <v>35-44 years</v>
      </c>
      <c r="J504">
        <v>1.4</v>
      </c>
      <c r="K504">
        <v>2003</v>
      </c>
      <c r="L504">
        <v>5</v>
      </c>
      <c r="M504" t="s">
        <v>49</v>
      </c>
      <c r="N504">
        <v>1.5</v>
      </c>
      <c r="O504">
        <v>18.899999999999999</v>
      </c>
    </row>
    <row r="505" spans="1:15" hidden="1" x14ac:dyDescent="0.5">
      <c r="A505" t="s">
        <v>15</v>
      </c>
      <c r="B505" t="s">
        <v>16</v>
      </c>
      <c r="C505">
        <v>0</v>
      </c>
      <c r="D505" t="s">
        <v>23</v>
      </c>
      <c r="E505">
        <v>2</v>
      </c>
      <c r="F505" t="s">
        <v>45</v>
      </c>
      <c r="G505">
        <v>1</v>
      </c>
      <c r="H505" t="s">
        <v>49</v>
      </c>
      <c r="I505" t="str">
        <f t="shared" si="7"/>
        <v>35-44 years</v>
      </c>
      <c r="J505">
        <v>1.4</v>
      </c>
      <c r="K505">
        <v>2004</v>
      </c>
      <c r="L505">
        <v>6</v>
      </c>
      <c r="M505" t="s">
        <v>49</v>
      </c>
      <c r="N505">
        <v>1.5</v>
      </c>
      <c r="O505">
        <v>19.3</v>
      </c>
    </row>
    <row r="506" spans="1:15" hidden="1" x14ac:dyDescent="0.5">
      <c r="A506" t="s">
        <v>15</v>
      </c>
      <c r="B506" t="s">
        <v>16</v>
      </c>
      <c r="C506">
        <v>0</v>
      </c>
      <c r="D506" t="s">
        <v>23</v>
      </c>
      <c r="E506">
        <v>2</v>
      </c>
      <c r="F506" t="s">
        <v>45</v>
      </c>
      <c r="G506">
        <v>1</v>
      </c>
      <c r="H506" t="s">
        <v>49</v>
      </c>
      <c r="I506" t="str">
        <f t="shared" si="7"/>
        <v>35-44 years</v>
      </c>
      <c r="J506">
        <v>1.4</v>
      </c>
      <c r="K506">
        <v>2005</v>
      </c>
      <c r="L506">
        <v>7</v>
      </c>
      <c r="M506" t="s">
        <v>49</v>
      </c>
      <c r="N506">
        <v>1.5</v>
      </c>
      <c r="O506">
        <v>19.600000000000001</v>
      </c>
    </row>
    <row r="507" spans="1:15" hidden="1" x14ac:dyDescent="0.5">
      <c r="A507" t="s">
        <v>15</v>
      </c>
      <c r="B507" t="s">
        <v>16</v>
      </c>
      <c r="C507">
        <v>0</v>
      </c>
      <c r="D507" t="s">
        <v>23</v>
      </c>
      <c r="E507">
        <v>2</v>
      </c>
      <c r="F507" t="s">
        <v>45</v>
      </c>
      <c r="G507">
        <v>1</v>
      </c>
      <c r="H507" t="s">
        <v>49</v>
      </c>
      <c r="I507" t="str">
        <f t="shared" si="7"/>
        <v>35-44 years</v>
      </c>
      <c r="J507">
        <v>1.4</v>
      </c>
      <c r="K507">
        <v>2006</v>
      </c>
      <c r="L507">
        <v>8</v>
      </c>
      <c r="M507" t="s">
        <v>49</v>
      </c>
      <c r="N507">
        <v>1.5</v>
      </c>
      <c r="O507">
        <v>21.7</v>
      </c>
    </row>
    <row r="508" spans="1:15" hidden="1" x14ac:dyDescent="0.5">
      <c r="A508" t="s">
        <v>15</v>
      </c>
      <c r="B508" t="s">
        <v>16</v>
      </c>
      <c r="C508">
        <v>0</v>
      </c>
      <c r="D508" t="s">
        <v>23</v>
      </c>
      <c r="E508">
        <v>2</v>
      </c>
      <c r="F508" t="s">
        <v>45</v>
      </c>
      <c r="G508">
        <v>1</v>
      </c>
      <c r="H508" t="s">
        <v>49</v>
      </c>
      <c r="I508" t="str">
        <f t="shared" si="7"/>
        <v>35-44 years</v>
      </c>
      <c r="J508">
        <v>1.4</v>
      </c>
      <c r="K508">
        <v>2007</v>
      </c>
      <c r="L508">
        <v>9</v>
      </c>
      <c r="M508" t="s">
        <v>49</v>
      </c>
      <c r="N508">
        <v>1.5</v>
      </c>
      <c r="O508">
        <v>21.4</v>
      </c>
    </row>
    <row r="509" spans="1:15" hidden="1" x14ac:dyDescent="0.5">
      <c r="A509" t="s">
        <v>15</v>
      </c>
      <c r="B509" t="s">
        <v>16</v>
      </c>
      <c r="C509">
        <v>0</v>
      </c>
      <c r="D509" t="s">
        <v>23</v>
      </c>
      <c r="E509">
        <v>2</v>
      </c>
      <c r="F509" t="s">
        <v>45</v>
      </c>
      <c r="G509">
        <v>1</v>
      </c>
      <c r="H509" t="s">
        <v>49</v>
      </c>
      <c r="I509" t="str">
        <f t="shared" si="7"/>
        <v>35-44 years</v>
      </c>
      <c r="J509">
        <v>1.4</v>
      </c>
      <c r="K509">
        <v>2008</v>
      </c>
      <c r="L509">
        <v>10</v>
      </c>
      <c r="M509" t="s">
        <v>49</v>
      </c>
      <c r="N509">
        <v>1.5</v>
      </c>
      <c r="O509">
        <v>21.1</v>
      </c>
    </row>
    <row r="510" spans="1:15" hidden="1" x14ac:dyDescent="0.5">
      <c r="A510" t="s">
        <v>15</v>
      </c>
      <c r="B510" t="s">
        <v>16</v>
      </c>
      <c r="C510">
        <v>0</v>
      </c>
      <c r="D510" t="s">
        <v>23</v>
      </c>
      <c r="E510">
        <v>2</v>
      </c>
      <c r="F510" t="s">
        <v>45</v>
      </c>
      <c r="G510">
        <v>1</v>
      </c>
      <c r="H510" t="s">
        <v>49</v>
      </c>
      <c r="I510" t="str">
        <f t="shared" si="7"/>
        <v>35-44 years</v>
      </c>
      <c r="J510">
        <v>1.4</v>
      </c>
      <c r="K510">
        <v>2009</v>
      </c>
      <c r="L510">
        <v>11</v>
      </c>
      <c r="M510" t="s">
        <v>49</v>
      </c>
      <c r="N510">
        <v>1.5</v>
      </c>
      <c r="O510">
        <v>20.5</v>
      </c>
    </row>
    <row r="511" spans="1:15" hidden="1" x14ac:dyDescent="0.5">
      <c r="A511" t="s">
        <v>15</v>
      </c>
      <c r="B511" t="s">
        <v>16</v>
      </c>
      <c r="C511">
        <v>0</v>
      </c>
      <c r="D511" t="s">
        <v>23</v>
      </c>
      <c r="E511">
        <v>2</v>
      </c>
      <c r="F511" t="s">
        <v>45</v>
      </c>
      <c r="G511">
        <v>1</v>
      </c>
      <c r="H511" t="s">
        <v>49</v>
      </c>
      <c r="I511" t="str">
        <f t="shared" si="7"/>
        <v>35-44 years</v>
      </c>
      <c r="J511">
        <v>1.4</v>
      </c>
      <c r="K511">
        <v>2010</v>
      </c>
      <c r="L511">
        <v>12</v>
      </c>
      <c r="M511" t="s">
        <v>49</v>
      </c>
      <c r="N511">
        <v>1.5</v>
      </c>
      <c r="O511">
        <v>20.8</v>
      </c>
    </row>
    <row r="512" spans="1:15" hidden="1" x14ac:dyDescent="0.5">
      <c r="A512" t="s">
        <v>15</v>
      </c>
      <c r="B512" t="s">
        <v>16</v>
      </c>
      <c r="C512">
        <v>0</v>
      </c>
      <c r="D512" t="s">
        <v>23</v>
      </c>
      <c r="E512">
        <v>2</v>
      </c>
      <c r="F512" t="s">
        <v>45</v>
      </c>
      <c r="G512">
        <v>1</v>
      </c>
      <c r="H512" t="s">
        <v>49</v>
      </c>
      <c r="I512" t="str">
        <f t="shared" si="7"/>
        <v>35-44 years</v>
      </c>
      <c r="J512">
        <v>1.4</v>
      </c>
      <c r="K512">
        <v>2011</v>
      </c>
      <c r="L512">
        <v>13</v>
      </c>
      <c r="M512" t="s">
        <v>49</v>
      </c>
      <c r="N512">
        <v>1.5</v>
      </c>
      <c r="O512">
        <v>22.5</v>
      </c>
    </row>
    <row r="513" spans="1:15" hidden="1" x14ac:dyDescent="0.5">
      <c r="A513" t="s">
        <v>15</v>
      </c>
      <c r="B513" t="s">
        <v>16</v>
      </c>
      <c r="C513">
        <v>0</v>
      </c>
      <c r="D513" t="s">
        <v>23</v>
      </c>
      <c r="E513">
        <v>2</v>
      </c>
      <c r="F513" t="s">
        <v>45</v>
      </c>
      <c r="G513">
        <v>1</v>
      </c>
      <c r="H513" t="s">
        <v>49</v>
      </c>
      <c r="I513" t="str">
        <f t="shared" si="7"/>
        <v>35-44 years</v>
      </c>
      <c r="J513">
        <v>1.4</v>
      </c>
      <c r="K513">
        <v>2012</v>
      </c>
      <c r="L513">
        <v>14</v>
      </c>
      <c r="M513" t="s">
        <v>49</v>
      </c>
      <c r="N513">
        <v>1.5</v>
      </c>
      <c r="O513">
        <v>22.1</v>
      </c>
    </row>
    <row r="514" spans="1:15" hidden="1" x14ac:dyDescent="0.5">
      <c r="A514" t="s">
        <v>15</v>
      </c>
      <c r="B514" t="s">
        <v>16</v>
      </c>
      <c r="C514">
        <v>0</v>
      </c>
      <c r="D514" t="s">
        <v>23</v>
      </c>
      <c r="E514">
        <v>2</v>
      </c>
      <c r="F514" t="s">
        <v>45</v>
      </c>
      <c r="G514">
        <v>1</v>
      </c>
      <c r="H514" t="s">
        <v>49</v>
      </c>
      <c r="I514" t="str">
        <f t="shared" si="7"/>
        <v>35-44 years</v>
      </c>
      <c r="J514">
        <v>1.4</v>
      </c>
      <c r="K514">
        <v>2013</v>
      </c>
      <c r="L514">
        <v>15</v>
      </c>
      <c r="M514" t="s">
        <v>49</v>
      </c>
      <c r="N514">
        <v>1.5</v>
      </c>
      <c r="O514">
        <v>23</v>
      </c>
    </row>
    <row r="515" spans="1:15" hidden="1" x14ac:dyDescent="0.5">
      <c r="A515" t="s">
        <v>15</v>
      </c>
      <c r="B515" t="s">
        <v>16</v>
      </c>
      <c r="C515">
        <v>0</v>
      </c>
      <c r="D515" t="s">
        <v>23</v>
      </c>
      <c r="E515">
        <v>2</v>
      </c>
      <c r="F515" t="s">
        <v>45</v>
      </c>
      <c r="G515">
        <v>1</v>
      </c>
      <c r="H515" t="s">
        <v>49</v>
      </c>
      <c r="I515" t="str">
        <f t="shared" si="7"/>
        <v>35-44 years</v>
      </c>
      <c r="J515">
        <v>1.4</v>
      </c>
      <c r="K515">
        <v>2014</v>
      </c>
      <c r="L515">
        <v>16</v>
      </c>
      <c r="M515" t="s">
        <v>49</v>
      </c>
      <c r="N515">
        <v>1.5</v>
      </c>
      <c r="O515">
        <v>25</v>
      </c>
    </row>
    <row r="516" spans="1:15" hidden="1" x14ac:dyDescent="0.5">
      <c r="A516" t="s">
        <v>15</v>
      </c>
      <c r="B516" t="s">
        <v>16</v>
      </c>
      <c r="C516">
        <v>0</v>
      </c>
      <c r="D516" t="s">
        <v>23</v>
      </c>
      <c r="E516">
        <v>2</v>
      </c>
      <c r="F516" t="s">
        <v>45</v>
      </c>
      <c r="G516">
        <v>1</v>
      </c>
      <c r="H516" t="s">
        <v>49</v>
      </c>
      <c r="I516" t="str">
        <f t="shared" si="7"/>
        <v>35-44 years</v>
      </c>
      <c r="J516">
        <v>1.4</v>
      </c>
      <c r="K516">
        <v>2015</v>
      </c>
      <c r="L516">
        <v>17</v>
      </c>
      <c r="M516" t="s">
        <v>49</v>
      </c>
      <c r="N516">
        <v>1.5</v>
      </c>
      <c r="O516">
        <v>28.3</v>
      </c>
    </row>
    <row r="517" spans="1:15" hidden="1" x14ac:dyDescent="0.5">
      <c r="A517" t="s">
        <v>15</v>
      </c>
      <c r="B517" t="s">
        <v>16</v>
      </c>
      <c r="C517">
        <v>0</v>
      </c>
      <c r="D517" t="s">
        <v>23</v>
      </c>
      <c r="E517">
        <v>2</v>
      </c>
      <c r="F517" t="s">
        <v>45</v>
      </c>
      <c r="G517">
        <v>1</v>
      </c>
      <c r="H517" t="s">
        <v>49</v>
      </c>
      <c r="I517" t="str">
        <f t="shared" ref="I517:I580" si="8">H517</f>
        <v>35-44 years</v>
      </c>
      <c r="J517">
        <v>1.4</v>
      </c>
      <c r="K517">
        <v>2016</v>
      </c>
      <c r="L517">
        <v>18</v>
      </c>
      <c r="M517" t="s">
        <v>49</v>
      </c>
      <c r="N517">
        <v>1.5</v>
      </c>
      <c r="O517">
        <v>35</v>
      </c>
    </row>
    <row r="518" spans="1:15" hidden="1" x14ac:dyDescent="0.5">
      <c r="A518" t="s">
        <v>15</v>
      </c>
      <c r="B518" t="s">
        <v>16</v>
      </c>
      <c r="C518">
        <v>0</v>
      </c>
      <c r="D518" t="s">
        <v>23</v>
      </c>
      <c r="E518">
        <v>2</v>
      </c>
      <c r="F518" t="s">
        <v>45</v>
      </c>
      <c r="G518">
        <v>1</v>
      </c>
      <c r="H518" t="s">
        <v>49</v>
      </c>
      <c r="I518" t="str">
        <f t="shared" si="8"/>
        <v>35-44 years</v>
      </c>
      <c r="J518">
        <v>1.4</v>
      </c>
      <c r="K518">
        <v>2017</v>
      </c>
      <c r="L518">
        <v>19</v>
      </c>
      <c r="M518" t="s">
        <v>49</v>
      </c>
      <c r="N518">
        <v>1.5</v>
      </c>
      <c r="O518">
        <v>39</v>
      </c>
    </row>
    <row r="519" spans="1:15" hidden="1" x14ac:dyDescent="0.5">
      <c r="A519" t="s">
        <v>15</v>
      </c>
      <c r="B519" t="s">
        <v>16</v>
      </c>
      <c r="C519">
        <v>0</v>
      </c>
      <c r="D519" t="s">
        <v>23</v>
      </c>
      <c r="E519">
        <v>2</v>
      </c>
      <c r="F519" t="s">
        <v>45</v>
      </c>
      <c r="G519">
        <v>1</v>
      </c>
      <c r="H519" t="s">
        <v>50</v>
      </c>
      <c r="I519" t="str">
        <f t="shared" si="8"/>
        <v>45-54 years</v>
      </c>
      <c r="J519">
        <v>1.5</v>
      </c>
      <c r="K519">
        <v>1999</v>
      </c>
      <c r="L519">
        <v>1</v>
      </c>
      <c r="M519" t="s">
        <v>50</v>
      </c>
      <c r="N519">
        <v>1.6</v>
      </c>
      <c r="O519">
        <v>11.1</v>
      </c>
    </row>
    <row r="520" spans="1:15" hidden="1" x14ac:dyDescent="0.5">
      <c r="A520" t="s">
        <v>15</v>
      </c>
      <c r="B520" t="s">
        <v>16</v>
      </c>
      <c r="C520">
        <v>0</v>
      </c>
      <c r="D520" t="s">
        <v>23</v>
      </c>
      <c r="E520">
        <v>2</v>
      </c>
      <c r="F520" t="s">
        <v>45</v>
      </c>
      <c r="G520">
        <v>1</v>
      </c>
      <c r="H520" t="s">
        <v>50</v>
      </c>
      <c r="I520" t="str">
        <f t="shared" si="8"/>
        <v>45-54 years</v>
      </c>
      <c r="J520">
        <v>1.5</v>
      </c>
      <c r="K520">
        <v>2000</v>
      </c>
      <c r="L520">
        <v>2</v>
      </c>
      <c r="M520" t="s">
        <v>50</v>
      </c>
      <c r="N520">
        <v>1.6</v>
      </c>
      <c r="O520">
        <v>11.6</v>
      </c>
    </row>
    <row r="521" spans="1:15" hidden="1" x14ac:dyDescent="0.5">
      <c r="A521" t="s">
        <v>15</v>
      </c>
      <c r="B521" t="s">
        <v>16</v>
      </c>
      <c r="C521">
        <v>0</v>
      </c>
      <c r="D521" t="s">
        <v>23</v>
      </c>
      <c r="E521">
        <v>2</v>
      </c>
      <c r="F521" t="s">
        <v>45</v>
      </c>
      <c r="G521">
        <v>1</v>
      </c>
      <c r="H521" t="s">
        <v>50</v>
      </c>
      <c r="I521" t="str">
        <f t="shared" si="8"/>
        <v>45-54 years</v>
      </c>
      <c r="J521">
        <v>1.5</v>
      </c>
      <c r="K521">
        <v>2001</v>
      </c>
      <c r="L521">
        <v>3</v>
      </c>
      <c r="M521" t="s">
        <v>50</v>
      </c>
      <c r="N521">
        <v>1.6</v>
      </c>
      <c r="O521">
        <v>13</v>
      </c>
    </row>
    <row r="522" spans="1:15" hidden="1" x14ac:dyDescent="0.5">
      <c r="A522" t="s">
        <v>15</v>
      </c>
      <c r="B522" t="s">
        <v>16</v>
      </c>
      <c r="C522">
        <v>0</v>
      </c>
      <c r="D522" t="s">
        <v>23</v>
      </c>
      <c r="E522">
        <v>2</v>
      </c>
      <c r="F522" t="s">
        <v>45</v>
      </c>
      <c r="G522">
        <v>1</v>
      </c>
      <c r="H522" t="s">
        <v>50</v>
      </c>
      <c r="I522" t="str">
        <f t="shared" si="8"/>
        <v>45-54 years</v>
      </c>
      <c r="J522">
        <v>1.5</v>
      </c>
      <c r="K522">
        <v>2002</v>
      </c>
      <c r="L522">
        <v>4</v>
      </c>
      <c r="M522" t="s">
        <v>50</v>
      </c>
      <c r="N522">
        <v>1.6</v>
      </c>
      <c r="O522">
        <v>16.2</v>
      </c>
    </row>
    <row r="523" spans="1:15" hidden="1" x14ac:dyDescent="0.5">
      <c r="A523" t="s">
        <v>15</v>
      </c>
      <c r="B523" t="s">
        <v>16</v>
      </c>
      <c r="C523">
        <v>0</v>
      </c>
      <c r="D523" t="s">
        <v>23</v>
      </c>
      <c r="E523">
        <v>2</v>
      </c>
      <c r="F523" t="s">
        <v>45</v>
      </c>
      <c r="G523">
        <v>1</v>
      </c>
      <c r="H523" t="s">
        <v>50</v>
      </c>
      <c r="I523" t="str">
        <f t="shared" si="8"/>
        <v>45-54 years</v>
      </c>
      <c r="J523">
        <v>1.5</v>
      </c>
      <c r="K523">
        <v>2003</v>
      </c>
      <c r="L523">
        <v>5</v>
      </c>
      <c r="M523" t="s">
        <v>50</v>
      </c>
      <c r="N523">
        <v>1.6</v>
      </c>
      <c r="O523">
        <v>17.899999999999999</v>
      </c>
    </row>
    <row r="524" spans="1:15" hidden="1" x14ac:dyDescent="0.5">
      <c r="A524" t="s">
        <v>15</v>
      </c>
      <c r="B524" t="s">
        <v>16</v>
      </c>
      <c r="C524">
        <v>0</v>
      </c>
      <c r="D524" t="s">
        <v>23</v>
      </c>
      <c r="E524">
        <v>2</v>
      </c>
      <c r="F524" t="s">
        <v>45</v>
      </c>
      <c r="G524">
        <v>1</v>
      </c>
      <c r="H524" t="s">
        <v>50</v>
      </c>
      <c r="I524" t="str">
        <f t="shared" si="8"/>
        <v>45-54 years</v>
      </c>
      <c r="J524">
        <v>1.5</v>
      </c>
      <c r="K524">
        <v>2004</v>
      </c>
      <c r="L524">
        <v>6</v>
      </c>
      <c r="M524" t="s">
        <v>50</v>
      </c>
      <c r="N524">
        <v>1.6</v>
      </c>
      <c r="O524">
        <v>19.3</v>
      </c>
    </row>
    <row r="525" spans="1:15" hidden="1" x14ac:dyDescent="0.5">
      <c r="A525" t="s">
        <v>15</v>
      </c>
      <c r="B525" t="s">
        <v>16</v>
      </c>
      <c r="C525">
        <v>0</v>
      </c>
      <c r="D525" t="s">
        <v>23</v>
      </c>
      <c r="E525">
        <v>2</v>
      </c>
      <c r="F525" t="s">
        <v>45</v>
      </c>
      <c r="G525">
        <v>1</v>
      </c>
      <c r="H525" t="s">
        <v>50</v>
      </c>
      <c r="I525" t="str">
        <f t="shared" si="8"/>
        <v>45-54 years</v>
      </c>
      <c r="J525">
        <v>1.5</v>
      </c>
      <c r="K525">
        <v>2005</v>
      </c>
      <c r="L525">
        <v>7</v>
      </c>
      <c r="M525" t="s">
        <v>50</v>
      </c>
      <c r="N525">
        <v>1.6</v>
      </c>
      <c r="O525">
        <v>21.1</v>
      </c>
    </row>
    <row r="526" spans="1:15" hidden="1" x14ac:dyDescent="0.5">
      <c r="A526" t="s">
        <v>15</v>
      </c>
      <c r="B526" t="s">
        <v>16</v>
      </c>
      <c r="C526">
        <v>0</v>
      </c>
      <c r="D526" t="s">
        <v>23</v>
      </c>
      <c r="E526">
        <v>2</v>
      </c>
      <c r="F526" t="s">
        <v>45</v>
      </c>
      <c r="G526">
        <v>1</v>
      </c>
      <c r="H526" t="s">
        <v>50</v>
      </c>
      <c r="I526" t="str">
        <f t="shared" si="8"/>
        <v>45-54 years</v>
      </c>
      <c r="J526">
        <v>1.5</v>
      </c>
      <c r="K526">
        <v>2006</v>
      </c>
      <c r="L526">
        <v>8</v>
      </c>
      <c r="M526" t="s">
        <v>50</v>
      </c>
      <c r="N526">
        <v>1.6</v>
      </c>
      <c r="O526">
        <v>24.1</v>
      </c>
    </row>
    <row r="527" spans="1:15" hidden="1" x14ac:dyDescent="0.5">
      <c r="A527" t="s">
        <v>15</v>
      </c>
      <c r="B527" t="s">
        <v>16</v>
      </c>
      <c r="C527">
        <v>0</v>
      </c>
      <c r="D527" t="s">
        <v>23</v>
      </c>
      <c r="E527">
        <v>2</v>
      </c>
      <c r="F527" t="s">
        <v>45</v>
      </c>
      <c r="G527">
        <v>1</v>
      </c>
      <c r="H527" t="s">
        <v>50</v>
      </c>
      <c r="I527" t="str">
        <f t="shared" si="8"/>
        <v>45-54 years</v>
      </c>
      <c r="J527">
        <v>1.5</v>
      </c>
      <c r="K527">
        <v>2007</v>
      </c>
      <c r="L527">
        <v>9</v>
      </c>
      <c r="M527" t="s">
        <v>50</v>
      </c>
      <c r="N527">
        <v>1.6</v>
      </c>
      <c r="O527">
        <v>25.1</v>
      </c>
    </row>
    <row r="528" spans="1:15" hidden="1" x14ac:dyDescent="0.5">
      <c r="A528" t="s">
        <v>15</v>
      </c>
      <c r="B528" t="s">
        <v>16</v>
      </c>
      <c r="C528">
        <v>0</v>
      </c>
      <c r="D528" t="s">
        <v>23</v>
      </c>
      <c r="E528">
        <v>2</v>
      </c>
      <c r="F528" t="s">
        <v>45</v>
      </c>
      <c r="G528">
        <v>1</v>
      </c>
      <c r="H528" t="s">
        <v>50</v>
      </c>
      <c r="I528" t="str">
        <f t="shared" si="8"/>
        <v>45-54 years</v>
      </c>
      <c r="J528">
        <v>1.5</v>
      </c>
      <c r="K528">
        <v>2008</v>
      </c>
      <c r="L528">
        <v>10</v>
      </c>
      <c r="M528" t="s">
        <v>50</v>
      </c>
      <c r="N528">
        <v>1.6</v>
      </c>
      <c r="O528">
        <v>25.2</v>
      </c>
    </row>
    <row r="529" spans="1:15" hidden="1" x14ac:dyDescent="0.5">
      <c r="A529" t="s">
        <v>15</v>
      </c>
      <c r="B529" t="s">
        <v>16</v>
      </c>
      <c r="C529">
        <v>0</v>
      </c>
      <c r="D529" t="s">
        <v>23</v>
      </c>
      <c r="E529">
        <v>2</v>
      </c>
      <c r="F529" t="s">
        <v>45</v>
      </c>
      <c r="G529">
        <v>1</v>
      </c>
      <c r="H529" t="s">
        <v>50</v>
      </c>
      <c r="I529" t="str">
        <f t="shared" si="8"/>
        <v>45-54 years</v>
      </c>
      <c r="J529">
        <v>1.5</v>
      </c>
      <c r="K529">
        <v>2009</v>
      </c>
      <c r="L529">
        <v>11</v>
      </c>
      <c r="M529" t="s">
        <v>50</v>
      </c>
      <c r="N529">
        <v>1.6</v>
      </c>
      <c r="O529">
        <v>25.4</v>
      </c>
    </row>
    <row r="530" spans="1:15" hidden="1" x14ac:dyDescent="0.5">
      <c r="A530" t="s">
        <v>15</v>
      </c>
      <c r="B530" t="s">
        <v>16</v>
      </c>
      <c r="C530">
        <v>0</v>
      </c>
      <c r="D530" t="s">
        <v>23</v>
      </c>
      <c r="E530">
        <v>2</v>
      </c>
      <c r="F530" t="s">
        <v>45</v>
      </c>
      <c r="G530">
        <v>1</v>
      </c>
      <c r="H530" t="s">
        <v>50</v>
      </c>
      <c r="I530" t="str">
        <f t="shared" si="8"/>
        <v>45-54 years</v>
      </c>
      <c r="J530">
        <v>1.5</v>
      </c>
      <c r="K530">
        <v>2010</v>
      </c>
      <c r="L530">
        <v>12</v>
      </c>
      <c r="M530" t="s">
        <v>50</v>
      </c>
      <c r="N530">
        <v>1.6</v>
      </c>
      <c r="O530">
        <v>25.1</v>
      </c>
    </row>
    <row r="531" spans="1:15" hidden="1" x14ac:dyDescent="0.5">
      <c r="A531" t="s">
        <v>15</v>
      </c>
      <c r="B531" t="s">
        <v>16</v>
      </c>
      <c r="C531">
        <v>0</v>
      </c>
      <c r="D531" t="s">
        <v>23</v>
      </c>
      <c r="E531">
        <v>2</v>
      </c>
      <c r="F531" t="s">
        <v>45</v>
      </c>
      <c r="G531">
        <v>1</v>
      </c>
      <c r="H531" t="s">
        <v>50</v>
      </c>
      <c r="I531" t="str">
        <f t="shared" si="8"/>
        <v>45-54 years</v>
      </c>
      <c r="J531">
        <v>1.5</v>
      </c>
      <c r="K531">
        <v>2011</v>
      </c>
      <c r="L531">
        <v>13</v>
      </c>
      <c r="M531" t="s">
        <v>50</v>
      </c>
      <c r="N531">
        <v>1.6</v>
      </c>
      <c r="O531">
        <v>26.7</v>
      </c>
    </row>
    <row r="532" spans="1:15" hidden="1" x14ac:dyDescent="0.5">
      <c r="A532" t="s">
        <v>15</v>
      </c>
      <c r="B532" t="s">
        <v>16</v>
      </c>
      <c r="C532">
        <v>0</v>
      </c>
      <c r="D532" t="s">
        <v>23</v>
      </c>
      <c r="E532">
        <v>2</v>
      </c>
      <c r="F532" t="s">
        <v>45</v>
      </c>
      <c r="G532">
        <v>1</v>
      </c>
      <c r="H532" t="s">
        <v>50</v>
      </c>
      <c r="I532" t="str">
        <f t="shared" si="8"/>
        <v>45-54 years</v>
      </c>
      <c r="J532">
        <v>1.5</v>
      </c>
      <c r="K532">
        <v>2012</v>
      </c>
      <c r="L532">
        <v>14</v>
      </c>
      <c r="M532" t="s">
        <v>50</v>
      </c>
      <c r="N532">
        <v>1.6</v>
      </c>
      <c r="O532">
        <v>26.9</v>
      </c>
    </row>
    <row r="533" spans="1:15" hidden="1" x14ac:dyDescent="0.5">
      <c r="A533" t="s">
        <v>15</v>
      </c>
      <c r="B533" t="s">
        <v>16</v>
      </c>
      <c r="C533">
        <v>0</v>
      </c>
      <c r="D533" t="s">
        <v>23</v>
      </c>
      <c r="E533">
        <v>2</v>
      </c>
      <c r="F533" t="s">
        <v>45</v>
      </c>
      <c r="G533">
        <v>1</v>
      </c>
      <c r="H533" t="s">
        <v>50</v>
      </c>
      <c r="I533" t="str">
        <f t="shared" si="8"/>
        <v>45-54 years</v>
      </c>
      <c r="J533">
        <v>1.5</v>
      </c>
      <c r="K533">
        <v>2013</v>
      </c>
      <c r="L533">
        <v>15</v>
      </c>
      <c r="M533" t="s">
        <v>50</v>
      </c>
      <c r="N533">
        <v>1.6</v>
      </c>
      <c r="O533">
        <v>27.5</v>
      </c>
    </row>
    <row r="534" spans="1:15" hidden="1" x14ac:dyDescent="0.5">
      <c r="A534" t="s">
        <v>15</v>
      </c>
      <c r="B534" t="s">
        <v>16</v>
      </c>
      <c r="C534">
        <v>0</v>
      </c>
      <c r="D534" t="s">
        <v>23</v>
      </c>
      <c r="E534">
        <v>2</v>
      </c>
      <c r="F534" t="s">
        <v>45</v>
      </c>
      <c r="G534">
        <v>1</v>
      </c>
      <c r="H534" t="s">
        <v>50</v>
      </c>
      <c r="I534" t="str">
        <f t="shared" si="8"/>
        <v>45-54 years</v>
      </c>
      <c r="J534">
        <v>1.5</v>
      </c>
      <c r="K534">
        <v>2014</v>
      </c>
      <c r="L534">
        <v>16</v>
      </c>
      <c r="M534" t="s">
        <v>50</v>
      </c>
      <c r="N534">
        <v>1.6</v>
      </c>
      <c r="O534">
        <v>28.2</v>
      </c>
    </row>
    <row r="535" spans="1:15" hidden="1" x14ac:dyDescent="0.5">
      <c r="A535" t="s">
        <v>15</v>
      </c>
      <c r="B535" t="s">
        <v>16</v>
      </c>
      <c r="C535">
        <v>0</v>
      </c>
      <c r="D535" t="s">
        <v>23</v>
      </c>
      <c r="E535">
        <v>2</v>
      </c>
      <c r="F535" t="s">
        <v>45</v>
      </c>
      <c r="G535">
        <v>1</v>
      </c>
      <c r="H535" t="s">
        <v>50</v>
      </c>
      <c r="I535" t="str">
        <f t="shared" si="8"/>
        <v>45-54 years</v>
      </c>
      <c r="J535">
        <v>1.5</v>
      </c>
      <c r="K535">
        <v>2015</v>
      </c>
      <c r="L535">
        <v>17</v>
      </c>
      <c r="M535" t="s">
        <v>50</v>
      </c>
      <c r="N535">
        <v>1.6</v>
      </c>
      <c r="O535">
        <v>30</v>
      </c>
    </row>
    <row r="536" spans="1:15" hidden="1" x14ac:dyDescent="0.5">
      <c r="A536" t="s">
        <v>15</v>
      </c>
      <c r="B536" t="s">
        <v>16</v>
      </c>
      <c r="C536">
        <v>0</v>
      </c>
      <c r="D536" t="s">
        <v>23</v>
      </c>
      <c r="E536">
        <v>2</v>
      </c>
      <c r="F536" t="s">
        <v>45</v>
      </c>
      <c r="G536">
        <v>1</v>
      </c>
      <c r="H536" t="s">
        <v>50</v>
      </c>
      <c r="I536" t="str">
        <f t="shared" si="8"/>
        <v>45-54 years</v>
      </c>
      <c r="J536">
        <v>1.5</v>
      </c>
      <c r="K536">
        <v>2016</v>
      </c>
      <c r="L536">
        <v>18</v>
      </c>
      <c r="M536" t="s">
        <v>50</v>
      </c>
      <c r="N536">
        <v>1.6</v>
      </c>
      <c r="O536">
        <v>34.5</v>
      </c>
    </row>
    <row r="537" spans="1:15" hidden="1" x14ac:dyDescent="0.5">
      <c r="A537" t="s">
        <v>15</v>
      </c>
      <c r="B537" t="s">
        <v>16</v>
      </c>
      <c r="C537">
        <v>0</v>
      </c>
      <c r="D537" t="s">
        <v>23</v>
      </c>
      <c r="E537">
        <v>2</v>
      </c>
      <c r="F537" t="s">
        <v>45</v>
      </c>
      <c r="G537">
        <v>1</v>
      </c>
      <c r="H537" t="s">
        <v>50</v>
      </c>
      <c r="I537" t="str">
        <f t="shared" si="8"/>
        <v>45-54 years</v>
      </c>
      <c r="J537">
        <v>1.5</v>
      </c>
      <c r="K537">
        <v>2017</v>
      </c>
      <c r="L537">
        <v>19</v>
      </c>
      <c r="M537" t="s">
        <v>50</v>
      </c>
      <c r="N537">
        <v>1.6</v>
      </c>
      <c r="O537">
        <v>37.700000000000003</v>
      </c>
    </row>
    <row r="538" spans="1:15" hidden="1" x14ac:dyDescent="0.5">
      <c r="A538" t="s">
        <v>15</v>
      </c>
      <c r="B538" t="s">
        <v>16</v>
      </c>
      <c r="C538">
        <v>0</v>
      </c>
      <c r="D538" t="s">
        <v>23</v>
      </c>
      <c r="E538">
        <v>2</v>
      </c>
      <c r="F538" t="s">
        <v>45</v>
      </c>
      <c r="G538">
        <v>1</v>
      </c>
      <c r="H538" t="s">
        <v>51</v>
      </c>
      <c r="I538" t="str">
        <f t="shared" si="8"/>
        <v>55-64 years</v>
      </c>
      <c r="J538">
        <v>1.6</v>
      </c>
      <c r="K538">
        <v>1999</v>
      </c>
      <c r="L538">
        <v>1</v>
      </c>
      <c r="M538" t="s">
        <v>51</v>
      </c>
      <c r="N538">
        <v>1.7</v>
      </c>
      <c r="O538">
        <v>4.2</v>
      </c>
    </row>
    <row r="539" spans="1:15" hidden="1" x14ac:dyDescent="0.5">
      <c r="A539" t="s">
        <v>15</v>
      </c>
      <c r="B539" t="s">
        <v>16</v>
      </c>
      <c r="C539">
        <v>0</v>
      </c>
      <c r="D539" t="s">
        <v>23</v>
      </c>
      <c r="E539">
        <v>2</v>
      </c>
      <c r="F539" t="s">
        <v>45</v>
      </c>
      <c r="G539">
        <v>1</v>
      </c>
      <c r="H539" t="s">
        <v>51</v>
      </c>
      <c r="I539" t="str">
        <f t="shared" si="8"/>
        <v>55-64 years</v>
      </c>
      <c r="J539">
        <v>1.6</v>
      </c>
      <c r="K539">
        <v>2000</v>
      </c>
      <c r="L539">
        <v>2</v>
      </c>
      <c r="M539" t="s">
        <v>51</v>
      </c>
      <c r="N539">
        <v>1.7</v>
      </c>
      <c r="O539">
        <v>4.2</v>
      </c>
    </row>
    <row r="540" spans="1:15" hidden="1" x14ac:dyDescent="0.5">
      <c r="A540" t="s">
        <v>15</v>
      </c>
      <c r="B540" t="s">
        <v>16</v>
      </c>
      <c r="C540">
        <v>0</v>
      </c>
      <c r="D540" t="s">
        <v>23</v>
      </c>
      <c r="E540">
        <v>2</v>
      </c>
      <c r="F540" t="s">
        <v>45</v>
      </c>
      <c r="G540">
        <v>1</v>
      </c>
      <c r="H540" t="s">
        <v>51</v>
      </c>
      <c r="I540" t="str">
        <f t="shared" si="8"/>
        <v>55-64 years</v>
      </c>
      <c r="J540">
        <v>1.6</v>
      </c>
      <c r="K540">
        <v>2001</v>
      </c>
      <c r="L540">
        <v>3</v>
      </c>
      <c r="M540" t="s">
        <v>51</v>
      </c>
      <c r="N540">
        <v>1.7</v>
      </c>
      <c r="O540">
        <v>4.7</v>
      </c>
    </row>
    <row r="541" spans="1:15" hidden="1" x14ac:dyDescent="0.5">
      <c r="A541" t="s">
        <v>15</v>
      </c>
      <c r="B541" t="s">
        <v>16</v>
      </c>
      <c r="C541">
        <v>0</v>
      </c>
      <c r="D541" t="s">
        <v>23</v>
      </c>
      <c r="E541">
        <v>2</v>
      </c>
      <c r="F541" t="s">
        <v>45</v>
      </c>
      <c r="G541">
        <v>1</v>
      </c>
      <c r="H541" t="s">
        <v>51</v>
      </c>
      <c r="I541" t="str">
        <f t="shared" si="8"/>
        <v>55-64 years</v>
      </c>
      <c r="J541">
        <v>1.6</v>
      </c>
      <c r="K541">
        <v>2002</v>
      </c>
      <c r="L541">
        <v>4</v>
      </c>
      <c r="M541" t="s">
        <v>51</v>
      </c>
      <c r="N541">
        <v>1.7</v>
      </c>
      <c r="O541">
        <v>6</v>
      </c>
    </row>
    <row r="542" spans="1:15" hidden="1" x14ac:dyDescent="0.5">
      <c r="A542" t="s">
        <v>15</v>
      </c>
      <c r="B542" t="s">
        <v>16</v>
      </c>
      <c r="C542">
        <v>0</v>
      </c>
      <c r="D542" t="s">
        <v>23</v>
      </c>
      <c r="E542">
        <v>2</v>
      </c>
      <c r="F542" t="s">
        <v>45</v>
      </c>
      <c r="G542">
        <v>1</v>
      </c>
      <c r="H542" t="s">
        <v>51</v>
      </c>
      <c r="I542" t="str">
        <f t="shared" si="8"/>
        <v>55-64 years</v>
      </c>
      <c r="J542">
        <v>1.6</v>
      </c>
      <c r="K542">
        <v>2003</v>
      </c>
      <c r="L542">
        <v>5</v>
      </c>
      <c r="M542" t="s">
        <v>51</v>
      </c>
      <c r="N542">
        <v>1.7</v>
      </c>
      <c r="O542">
        <v>6.9</v>
      </c>
    </row>
    <row r="543" spans="1:15" hidden="1" x14ac:dyDescent="0.5">
      <c r="A543" t="s">
        <v>15</v>
      </c>
      <c r="B543" t="s">
        <v>16</v>
      </c>
      <c r="C543">
        <v>0</v>
      </c>
      <c r="D543" t="s">
        <v>23</v>
      </c>
      <c r="E543">
        <v>2</v>
      </c>
      <c r="F543" t="s">
        <v>45</v>
      </c>
      <c r="G543">
        <v>1</v>
      </c>
      <c r="H543" t="s">
        <v>51</v>
      </c>
      <c r="I543" t="str">
        <f t="shared" si="8"/>
        <v>55-64 years</v>
      </c>
      <c r="J543">
        <v>1.6</v>
      </c>
      <c r="K543">
        <v>2004</v>
      </c>
      <c r="L543">
        <v>6</v>
      </c>
      <c r="M543" t="s">
        <v>51</v>
      </c>
      <c r="N543">
        <v>1.7</v>
      </c>
      <c r="O543">
        <v>7.8</v>
      </c>
    </row>
    <row r="544" spans="1:15" hidden="1" x14ac:dyDescent="0.5">
      <c r="A544" t="s">
        <v>15</v>
      </c>
      <c r="B544" t="s">
        <v>16</v>
      </c>
      <c r="C544">
        <v>0</v>
      </c>
      <c r="D544" t="s">
        <v>23</v>
      </c>
      <c r="E544">
        <v>2</v>
      </c>
      <c r="F544" t="s">
        <v>45</v>
      </c>
      <c r="G544">
        <v>1</v>
      </c>
      <c r="H544" t="s">
        <v>51</v>
      </c>
      <c r="I544" t="str">
        <f t="shared" si="8"/>
        <v>55-64 years</v>
      </c>
      <c r="J544">
        <v>1.6</v>
      </c>
      <c r="K544">
        <v>2005</v>
      </c>
      <c r="L544">
        <v>7</v>
      </c>
      <c r="M544" t="s">
        <v>51</v>
      </c>
      <c r="N544">
        <v>1.7</v>
      </c>
      <c r="O544">
        <v>9</v>
      </c>
    </row>
    <row r="545" spans="1:15" hidden="1" x14ac:dyDescent="0.5">
      <c r="A545" t="s">
        <v>15</v>
      </c>
      <c r="B545" t="s">
        <v>16</v>
      </c>
      <c r="C545">
        <v>0</v>
      </c>
      <c r="D545" t="s">
        <v>23</v>
      </c>
      <c r="E545">
        <v>2</v>
      </c>
      <c r="F545" t="s">
        <v>45</v>
      </c>
      <c r="G545">
        <v>1</v>
      </c>
      <c r="H545" t="s">
        <v>51</v>
      </c>
      <c r="I545" t="str">
        <f t="shared" si="8"/>
        <v>55-64 years</v>
      </c>
      <c r="J545">
        <v>1.6</v>
      </c>
      <c r="K545">
        <v>2006</v>
      </c>
      <c r="L545">
        <v>8</v>
      </c>
      <c r="M545" t="s">
        <v>51</v>
      </c>
      <c r="N545">
        <v>1.7</v>
      </c>
      <c r="O545">
        <v>10.5</v>
      </c>
    </row>
    <row r="546" spans="1:15" hidden="1" x14ac:dyDescent="0.5">
      <c r="A546" t="s">
        <v>15</v>
      </c>
      <c r="B546" t="s">
        <v>16</v>
      </c>
      <c r="C546">
        <v>0</v>
      </c>
      <c r="D546" t="s">
        <v>23</v>
      </c>
      <c r="E546">
        <v>2</v>
      </c>
      <c r="F546" t="s">
        <v>45</v>
      </c>
      <c r="G546">
        <v>1</v>
      </c>
      <c r="H546" t="s">
        <v>51</v>
      </c>
      <c r="I546" t="str">
        <f t="shared" si="8"/>
        <v>55-64 years</v>
      </c>
      <c r="J546">
        <v>1.6</v>
      </c>
      <c r="K546">
        <v>2007</v>
      </c>
      <c r="L546">
        <v>9</v>
      </c>
      <c r="M546" t="s">
        <v>51</v>
      </c>
      <c r="N546">
        <v>1.7</v>
      </c>
      <c r="O546">
        <v>12.2</v>
      </c>
    </row>
    <row r="547" spans="1:15" hidden="1" x14ac:dyDescent="0.5">
      <c r="A547" t="s">
        <v>15</v>
      </c>
      <c r="B547" t="s">
        <v>16</v>
      </c>
      <c r="C547">
        <v>0</v>
      </c>
      <c r="D547" t="s">
        <v>23</v>
      </c>
      <c r="E547">
        <v>2</v>
      </c>
      <c r="F547" t="s">
        <v>45</v>
      </c>
      <c r="G547">
        <v>1</v>
      </c>
      <c r="H547" t="s">
        <v>51</v>
      </c>
      <c r="I547" t="str">
        <f t="shared" si="8"/>
        <v>55-64 years</v>
      </c>
      <c r="J547">
        <v>1.6</v>
      </c>
      <c r="K547">
        <v>2008</v>
      </c>
      <c r="L547">
        <v>10</v>
      </c>
      <c r="M547" t="s">
        <v>51</v>
      </c>
      <c r="N547">
        <v>1.7</v>
      </c>
      <c r="O547">
        <v>12.9</v>
      </c>
    </row>
    <row r="548" spans="1:15" hidden="1" x14ac:dyDescent="0.5">
      <c r="A548" t="s">
        <v>15</v>
      </c>
      <c r="B548" t="s">
        <v>16</v>
      </c>
      <c r="C548">
        <v>0</v>
      </c>
      <c r="D548" t="s">
        <v>23</v>
      </c>
      <c r="E548">
        <v>2</v>
      </c>
      <c r="F548" t="s">
        <v>45</v>
      </c>
      <c r="G548">
        <v>1</v>
      </c>
      <c r="H548" t="s">
        <v>51</v>
      </c>
      <c r="I548" t="str">
        <f t="shared" si="8"/>
        <v>55-64 years</v>
      </c>
      <c r="J548">
        <v>1.6</v>
      </c>
      <c r="K548">
        <v>2009</v>
      </c>
      <c r="L548">
        <v>11</v>
      </c>
      <c r="M548" t="s">
        <v>51</v>
      </c>
      <c r="N548">
        <v>1.7</v>
      </c>
      <c r="O548">
        <v>13.7</v>
      </c>
    </row>
    <row r="549" spans="1:15" hidden="1" x14ac:dyDescent="0.5">
      <c r="A549" t="s">
        <v>15</v>
      </c>
      <c r="B549" t="s">
        <v>16</v>
      </c>
      <c r="C549">
        <v>0</v>
      </c>
      <c r="D549" t="s">
        <v>23</v>
      </c>
      <c r="E549">
        <v>2</v>
      </c>
      <c r="F549" t="s">
        <v>45</v>
      </c>
      <c r="G549">
        <v>1</v>
      </c>
      <c r="H549" t="s">
        <v>51</v>
      </c>
      <c r="I549" t="str">
        <f t="shared" si="8"/>
        <v>55-64 years</v>
      </c>
      <c r="J549">
        <v>1.6</v>
      </c>
      <c r="K549">
        <v>2010</v>
      </c>
      <c r="L549">
        <v>12</v>
      </c>
      <c r="M549" t="s">
        <v>51</v>
      </c>
      <c r="N549">
        <v>1.7</v>
      </c>
      <c r="O549">
        <v>15</v>
      </c>
    </row>
    <row r="550" spans="1:15" hidden="1" x14ac:dyDescent="0.5">
      <c r="A550" t="s">
        <v>15</v>
      </c>
      <c r="B550" t="s">
        <v>16</v>
      </c>
      <c r="C550">
        <v>0</v>
      </c>
      <c r="D550" t="s">
        <v>23</v>
      </c>
      <c r="E550">
        <v>2</v>
      </c>
      <c r="F550" t="s">
        <v>45</v>
      </c>
      <c r="G550">
        <v>1</v>
      </c>
      <c r="H550" t="s">
        <v>51</v>
      </c>
      <c r="I550" t="str">
        <f t="shared" si="8"/>
        <v>55-64 years</v>
      </c>
      <c r="J550">
        <v>1.6</v>
      </c>
      <c r="K550">
        <v>2011</v>
      </c>
      <c r="L550">
        <v>13</v>
      </c>
      <c r="M550" t="s">
        <v>51</v>
      </c>
      <c r="N550">
        <v>1.7</v>
      </c>
      <c r="O550">
        <v>15.9</v>
      </c>
    </row>
    <row r="551" spans="1:15" hidden="1" x14ac:dyDescent="0.5">
      <c r="A551" t="s">
        <v>15</v>
      </c>
      <c r="B551" t="s">
        <v>16</v>
      </c>
      <c r="C551">
        <v>0</v>
      </c>
      <c r="D551" t="s">
        <v>23</v>
      </c>
      <c r="E551">
        <v>2</v>
      </c>
      <c r="F551" t="s">
        <v>45</v>
      </c>
      <c r="G551">
        <v>1</v>
      </c>
      <c r="H551" t="s">
        <v>51</v>
      </c>
      <c r="I551" t="str">
        <f t="shared" si="8"/>
        <v>55-64 years</v>
      </c>
      <c r="J551">
        <v>1.6</v>
      </c>
      <c r="K551">
        <v>2012</v>
      </c>
      <c r="L551">
        <v>14</v>
      </c>
      <c r="M551" t="s">
        <v>51</v>
      </c>
      <c r="N551">
        <v>1.7</v>
      </c>
      <c r="O551">
        <v>16.600000000000001</v>
      </c>
    </row>
    <row r="552" spans="1:15" hidden="1" x14ac:dyDescent="0.5">
      <c r="A552" t="s">
        <v>15</v>
      </c>
      <c r="B552" t="s">
        <v>16</v>
      </c>
      <c r="C552">
        <v>0</v>
      </c>
      <c r="D552" t="s">
        <v>23</v>
      </c>
      <c r="E552">
        <v>2</v>
      </c>
      <c r="F552" t="s">
        <v>45</v>
      </c>
      <c r="G552">
        <v>1</v>
      </c>
      <c r="H552" t="s">
        <v>51</v>
      </c>
      <c r="I552" t="str">
        <f t="shared" si="8"/>
        <v>55-64 years</v>
      </c>
      <c r="J552">
        <v>1.6</v>
      </c>
      <c r="K552">
        <v>2013</v>
      </c>
      <c r="L552">
        <v>15</v>
      </c>
      <c r="M552" t="s">
        <v>51</v>
      </c>
      <c r="N552">
        <v>1.7</v>
      </c>
      <c r="O552">
        <v>19.2</v>
      </c>
    </row>
    <row r="553" spans="1:15" hidden="1" x14ac:dyDescent="0.5">
      <c r="A553" t="s">
        <v>15</v>
      </c>
      <c r="B553" t="s">
        <v>16</v>
      </c>
      <c r="C553">
        <v>0</v>
      </c>
      <c r="D553" t="s">
        <v>23</v>
      </c>
      <c r="E553">
        <v>2</v>
      </c>
      <c r="F553" t="s">
        <v>45</v>
      </c>
      <c r="G553">
        <v>1</v>
      </c>
      <c r="H553" t="s">
        <v>51</v>
      </c>
      <c r="I553" t="str">
        <f t="shared" si="8"/>
        <v>55-64 years</v>
      </c>
      <c r="J553">
        <v>1.6</v>
      </c>
      <c r="K553">
        <v>2014</v>
      </c>
      <c r="L553">
        <v>16</v>
      </c>
      <c r="M553" t="s">
        <v>51</v>
      </c>
      <c r="N553">
        <v>1.7</v>
      </c>
      <c r="O553">
        <v>20.3</v>
      </c>
    </row>
    <row r="554" spans="1:15" hidden="1" x14ac:dyDescent="0.5">
      <c r="A554" t="s">
        <v>15</v>
      </c>
      <c r="B554" t="s">
        <v>16</v>
      </c>
      <c r="C554">
        <v>0</v>
      </c>
      <c r="D554" t="s">
        <v>23</v>
      </c>
      <c r="E554">
        <v>2</v>
      </c>
      <c r="F554" t="s">
        <v>45</v>
      </c>
      <c r="G554">
        <v>1</v>
      </c>
      <c r="H554" t="s">
        <v>51</v>
      </c>
      <c r="I554" t="str">
        <f t="shared" si="8"/>
        <v>55-64 years</v>
      </c>
      <c r="J554">
        <v>1.6</v>
      </c>
      <c r="K554">
        <v>2015</v>
      </c>
      <c r="L554">
        <v>17</v>
      </c>
      <c r="M554" t="s">
        <v>51</v>
      </c>
      <c r="N554">
        <v>1.7</v>
      </c>
      <c r="O554">
        <v>21.8</v>
      </c>
    </row>
    <row r="555" spans="1:15" hidden="1" x14ac:dyDescent="0.5">
      <c r="A555" t="s">
        <v>15</v>
      </c>
      <c r="B555" t="s">
        <v>16</v>
      </c>
      <c r="C555">
        <v>0</v>
      </c>
      <c r="D555" t="s">
        <v>23</v>
      </c>
      <c r="E555">
        <v>2</v>
      </c>
      <c r="F555" t="s">
        <v>45</v>
      </c>
      <c r="G555">
        <v>1</v>
      </c>
      <c r="H555" t="s">
        <v>51</v>
      </c>
      <c r="I555" t="str">
        <f t="shared" si="8"/>
        <v>55-64 years</v>
      </c>
      <c r="J555">
        <v>1.6</v>
      </c>
      <c r="K555">
        <v>2016</v>
      </c>
      <c r="L555">
        <v>18</v>
      </c>
      <c r="M555" t="s">
        <v>51</v>
      </c>
      <c r="N555">
        <v>1.7</v>
      </c>
      <c r="O555">
        <v>25.6</v>
      </c>
    </row>
    <row r="556" spans="1:15" hidden="1" x14ac:dyDescent="0.5">
      <c r="A556" t="s">
        <v>15</v>
      </c>
      <c r="B556" t="s">
        <v>16</v>
      </c>
      <c r="C556">
        <v>0</v>
      </c>
      <c r="D556" t="s">
        <v>23</v>
      </c>
      <c r="E556">
        <v>2</v>
      </c>
      <c r="F556" t="s">
        <v>45</v>
      </c>
      <c r="G556">
        <v>1</v>
      </c>
      <c r="H556" t="s">
        <v>51</v>
      </c>
      <c r="I556" t="str">
        <f t="shared" si="8"/>
        <v>55-64 years</v>
      </c>
      <c r="J556">
        <v>1.6</v>
      </c>
      <c r="K556">
        <v>2017</v>
      </c>
      <c r="L556">
        <v>19</v>
      </c>
      <c r="M556" t="s">
        <v>51</v>
      </c>
      <c r="N556">
        <v>1.7</v>
      </c>
      <c r="O556">
        <v>28</v>
      </c>
    </row>
    <row r="557" spans="1:15" hidden="1" x14ac:dyDescent="0.5">
      <c r="A557" t="s">
        <v>15</v>
      </c>
      <c r="B557" t="s">
        <v>16</v>
      </c>
      <c r="C557">
        <v>0</v>
      </c>
      <c r="D557" t="s">
        <v>23</v>
      </c>
      <c r="E557">
        <v>2</v>
      </c>
      <c r="F557" t="s">
        <v>45</v>
      </c>
      <c r="G557">
        <v>1</v>
      </c>
      <c r="H557" t="s">
        <v>52</v>
      </c>
      <c r="I557" t="str">
        <f t="shared" si="8"/>
        <v>65-74 years</v>
      </c>
      <c r="J557">
        <v>1.7</v>
      </c>
      <c r="K557">
        <v>1999</v>
      </c>
      <c r="L557">
        <v>1</v>
      </c>
      <c r="M557" t="s">
        <v>52</v>
      </c>
      <c r="N557">
        <v>1.8</v>
      </c>
      <c r="O557">
        <v>2.4</v>
      </c>
    </row>
    <row r="558" spans="1:15" hidden="1" x14ac:dyDescent="0.5">
      <c r="A558" t="s">
        <v>15</v>
      </c>
      <c r="B558" t="s">
        <v>16</v>
      </c>
      <c r="C558">
        <v>0</v>
      </c>
      <c r="D558" t="s">
        <v>23</v>
      </c>
      <c r="E558">
        <v>2</v>
      </c>
      <c r="F558" t="s">
        <v>45</v>
      </c>
      <c r="G558">
        <v>1</v>
      </c>
      <c r="H558" t="s">
        <v>52</v>
      </c>
      <c r="I558" t="str">
        <f t="shared" si="8"/>
        <v>65-74 years</v>
      </c>
      <c r="J558">
        <v>1.7</v>
      </c>
      <c r="K558">
        <v>2000</v>
      </c>
      <c r="L558">
        <v>2</v>
      </c>
      <c r="M558" t="s">
        <v>52</v>
      </c>
      <c r="N558">
        <v>1.8</v>
      </c>
      <c r="O558">
        <v>2</v>
      </c>
    </row>
    <row r="559" spans="1:15" hidden="1" x14ac:dyDescent="0.5">
      <c r="A559" t="s">
        <v>15</v>
      </c>
      <c r="B559" t="s">
        <v>16</v>
      </c>
      <c r="C559">
        <v>0</v>
      </c>
      <c r="D559" t="s">
        <v>23</v>
      </c>
      <c r="E559">
        <v>2</v>
      </c>
      <c r="F559" t="s">
        <v>45</v>
      </c>
      <c r="G559">
        <v>1</v>
      </c>
      <c r="H559" t="s">
        <v>52</v>
      </c>
      <c r="I559" t="str">
        <f t="shared" si="8"/>
        <v>65-74 years</v>
      </c>
      <c r="J559">
        <v>1.7</v>
      </c>
      <c r="K559">
        <v>2001</v>
      </c>
      <c r="L559">
        <v>3</v>
      </c>
      <c r="M559" t="s">
        <v>52</v>
      </c>
      <c r="N559">
        <v>1.8</v>
      </c>
      <c r="O559">
        <v>2.4</v>
      </c>
    </row>
    <row r="560" spans="1:15" hidden="1" x14ac:dyDescent="0.5">
      <c r="A560" t="s">
        <v>15</v>
      </c>
      <c r="B560" t="s">
        <v>16</v>
      </c>
      <c r="C560">
        <v>0</v>
      </c>
      <c r="D560" t="s">
        <v>23</v>
      </c>
      <c r="E560">
        <v>2</v>
      </c>
      <c r="F560" t="s">
        <v>45</v>
      </c>
      <c r="G560">
        <v>1</v>
      </c>
      <c r="H560" t="s">
        <v>52</v>
      </c>
      <c r="I560" t="str">
        <f t="shared" si="8"/>
        <v>65-74 years</v>
      </c>
      <c r="J560">
        <v>1.7</v>
      </c>
      <c r="K560">
        <v>2002</v>
      </c>
      <c r="L560">
        <v>4</v>
      </c>
      <c r="M560" t="s">
        <v>52</v>
      </c>
      <c r="N560">
        <v>1.8</v>
      </c>
      <c r="O560">
        <v>2.8</v>
      </c>
    </row>
    <row r="561" spans="1:15" hidden="1" x14ac:dyDescent="0.5">
      <c r="A561" t="s">
        <v>15</v>
      </c>
      <c r="B561" t="s">
        <v>16</v>
      </c>
      <c r="C561">
        <v>0</v>
      </c>
      <c r="D561" t="s">
        <v>23</v>
      </c>
      <c r="E561">
        <v>2</v>
      </c>
      <c r="F561" t="s">
        <v>45</v>
      </c>
      <c r="G561">
        <v>1</v>
      </c>
      <c r="H561" t="s">
        <v>52</v>
      </c>
      <c r="I561" t="str">
        <f t="shared" si="8"/>
        <v>65-74 years</v>
      </c>
      <c r="J561">
        <v>1.7</v>
      </c>
      <c r="K561">
        <v>2003</v>
      </c>
      <c r="L561">
        <v>5</v>
      </c>
      <c r="M561" t="s">
        <v>52</v>
      </c>
      <c r="N561">
        <v>1.8</v>
      </c>
      <c r="O561">
        <v>2.9</v>
      </c>
    </row>
    <row r="562" spans="1:15" hidden="1" x14ac:dyDescent="0.5">
      <c r="A562" t="s">
        <v>15</v>
      </c>
      <c r="B562" t="s">
        <v>16</v>
      </c>
      <c r="C562">
        <v>0</v>
      </c>
      <c r="D562" t="s">
        <v>23</v>
      </c>
      <c r="E562">
        <v>2</v>
      </c>
      <c r="F562" t="s">
        <v>45</v>
      </c>
      <c r="G562">
        <v>1</v>
      </c>
      <c r="H562" t="s">
        <v>52</v>
      </c>
      <c r="I562" t="str">
        <f t="shared" si="8"/>
        <v>65-74 years</v>
      </c>
      <c r="J562">
        <v>1.7</v>
      </c>
      <c r="K562">
        <v>2004</v>
      </c>
      <c r="L562">
        <v>6</v>
      </c>
      <c r="M562" t="s">
        <v>52</v>
      </c>
      <c r="N562">
        <v>1.8</v>
      </c>
      <c r="O562">
        <v>2.9</v>
      </c>
    </row>
    <row r="563" spans="1:15" hidden="1" x14ac:dyDescent="0.5">
      <c r="A563" t="s">
        <v>15</v>
      </c>
      <c r="B563" t="s">
        <v>16</v>
      </c>
      <c r="C563">
        <v>0</v>
      </c>
      <c r="D563" t="s">
        <v>23</v>
      </c>
      <c r="E563">
        <v>2</v>
      </c>
      <c r="F563" t="s">
        <v>45</v>
      </c>
      <c r="G563">
        <v>1</v>
      </c>
      <c r="H563" t="s">
        <v>52</v>
      </c>
      <c r="I563" t="str">
        <f t="shared" si="8"/>
        <v>65-74 years</v>
      </c>
      <c r="J563">
        <v>1.7</v>
      </c>
      <c r="K563">
        <v>2005</v>
      </c>
      <c r="L563">
        <v>7</v>
      </c>
      <c r="M563" t="s">
        <v>52</v>
      </c>
      <c r="N563">
        <v>1.8</v>
      </c>
      <c r="O563">
        <v>3.2</v>
      </c>
    </row>
    <row r="564" spans="1:15" hidden="1" x14ac:dyDescent="0.5">
      <c r="A564" t="s">
        <v>15</v>
      </c>
      <c r="B564" t="s">
        <v>16</v>
      </c>
      <c r="C564">
        <v>0</v>
      </c>
      <c r="D564" t="s">
        <v>23</v>
      </c>
      <c r="E564">
        <v>2</v>
      </c>
      <c r="F564" t="s">
        <v>45</v>
      </c>
      <c r="G564">
        <v>1</v>
      </c>
      <c r="H564" t="s">
        <v>52</v>
      </c>
      <c r="I564" t="str">
        <f t="shared" si="8"/>
        <v>65-74 years</v>
      </c>
      <c r="J564">
        <v>1.7</v>
      </c>
      <c r="K564">
        <v>2006</v>
      </c>
      <c r="L564">
        <v>8</v>
      </c>
      <c r="M564" t="s">
        <v>52</v>
      </c>
      <c r="N564">
        <v>1.8</v>
      </c>
      <c r="O564">
        <v>3.5</v>
      </c>
    </row>
    <row r="565" spans="1:15" hidden="1" x14ac:dyDescent="0.5">
      <c r="A565" t="s">
        <v>15</v>
      </c>
      <c r="B565" t="s">
        <v>16</v>
      </c>
      <c r="C565">
        <v>0</v>
      </c>
      <c r="D565" t="s">
        <v>23</v>
      </c>
      <c r="E565">
        <v>2</v>
      </c>
      <c r="F565" t="s">
        <v>45</v>
      </c>
      <c r="G565">
        <v>1</v>
      </c>
      <c r="H565" t="s">
        <v>52</v>
      </c>
      <c r="I565" t="str">
        <f t="shared" si="8"/>
        <v>65-74 years</v>
      </c>
      <c r="J565">
        <v>1.7</v>
      </c>
      <c r="K565">
        <v>2007</v>
      </c>
      <c r="L565">
        <v>9</v>
      </c>
      <c r="M565" t="s">
        <v>52</v>
      </c>
      <c r="N565">
        <v>1.8</v>
      </c>
      <c r="O565">
        <v>4</v>
      </c>
    </row>
    <row r="566" spans="1:15" hidden="1" x14ac:dyDescent="0.5">
      <c r="A566" t="s">
        <v>15</v>
      </c>
      <c r="B566" t="s">
        <v>16</v>
      </c>
      <c r="C566">
        <v>0</v>
      </c>
      <c r="D566" t="s">
        <v>23</v>
      </c>
      <c r="E566">
        <v>2</v>
      </c>
      <c r="F566" t="s">
        <v>45</v>
      </c>
      <c r="G566">
        <v>1</v>
      </c>
      <c r="H566" t="s">
        <v>52</v>
      </c>
      <c r="I566" t="str">
        <f t="shared" si="8"/>
        <v>65-74 years</v>
      </c>
      <c r="J566">
        <v>1.7</v>
      </c>
      <c r="K566">
        <v>2008</v>
      </c>
      <c r="L566">
        <v>10</v>
      </c>
      <c r="M566" t="s">
        <v>52</v>
      </c>
      <c r="N566">
        <v>1.8</v>
      </c>
      <c r="O566">
        <v>4.5999999999999996</v>
      </c>
    </row>
    <row r="567" spans="1:15" hidden="1" x14ac:dyDescent="0.5">
      <c r="A567" t="s">
        <v>15</v>
      </c>
      <c r="B567" t="s">
        <v>16</v>
      </c>
      <c r="C567">
        <v>0</v>
      </c>
      <c r="D567" t="s">
        <v>23</v>
      </c>
      <c r="E567">
        <v>2</v>
      </c>
      <c r="F567" t="s">
        <v>45</v>
      </c>
      <c r="G567">
        <v>1</v>
      </c>
      <c r="H567" t="s">
        <v>52</v>
      </c>
      <c r="I567" t="str">
        <f t="shared" si="8"/>
        <v>65-74 years</v>
      </c>
      <c r="J567">
        <v>1.7</v>
      </c>
      <c r="K567">
        <v>2009</v>
      </c>
      <c r="L567">
        <v>11</v>
      </c>
      <c r="M567" t="s">
        <v>52</v>
      </c>
      <c r="N567">
        <v>1.8</v>
      </c>
      <c r="O567">
        <v>4.7</v>
      </c>
    </row>
    <row r="568" spans="1:15" hidden="1" x14ac:dyDescent="0.5">
      <c r="A568" t="s">
        <v>15</v>
      </c>
      <c r="B568" t="s">
        <v>16</v>
      </c>
      <c r="C568">
        <v>0</v>
      </c>
      <c r="D568" t="s">
        <v>23</v>
      </c>
      <c r="E568">
        <v>2</v>
      </c>
      <c r="F568" t="s">
        <v>45</v>
      </c>
      <c r="G568">
        <v>1</v>
      </c>
      <c r="H568" t="s">
        <v>52</v>
      </c>
      <c r="I568" t="str">
        <f t="shared" si="8"/>
        <v>65-74 years</v>
      </c>
      <c r="J568">
        <v>1.7</v>
      </c>
      <c r="K568">
        <v>2010</v>
      </c>
      <c r="L568">
        <v>12</v>
      </c>
      <c r="M568" t="s">
        <v>52</v>
      </c>
      <c r="N568">
        <v>1.8</v>
      </c>
      <c r="O568">
        <v>4.7</v>
      </c>
    </row>
    <row r="569" spans="1:15" hidden="1" x14ac:dyDescent="0.5">
      <c r="A569" t="s">
        <v>15</v>
      </c>
      <c r="B569" t="s">
        <v>16</v>
      </c>
      <c r="C569">
        <v>0</v>
      </c>
      <c r="D569" t="s">
        <v>23</v>
      </c>
      <c r="E569">
        <v>2</v>
      </c>
      <c r="F569" t="s">
        <v>45</v>
      </c>
      <c r="G569">
        <v>1</v>
      </c>
      <c r="H569" t="s">
        <v>52</v>
      </c>
      <c r="I569" t="str">
        <f t="shared" si="8"/>
        <v>65-74 years</v>
      </c>
      <c r="J569">
        <v>1.7</v>
      </c>
      <c r="K569">
        <v>2011</v>
      </c>
      <c r="L569">
        <v>13</v>
      </c>
      <c r="M569" t="s">
        <v>52</v>
      </c>
      <c r="N569">
        <v>1.8</v>
      </c>
      <c r="O569">
        <v>5.4</v>
      </c>
    </row>
    <row r="570" spans="1:15" hidden="1" x14ac:dyDescent="0.5">
      <c r="A570" t="s">
        <v>15</v>
      </c>
      <c r="B570" t="s">
        <v>16</v>
      </c>
      <c r="C570">
        <v>0</v>
      </c>
      <c r="D570" t="s">
        <v>23</v>
      </c>
      <c r="E570">
        <v>2</v>
      </c>
      <c r="F570" t="s">
        <v>45</v>
      </c>
      <c r="G570">
        <v>1</v>
      </c>
      <c r="H570" t="s">
        <v>52</v>
      </c>
      <c r="I570" t="str">
        <f t="shared" si="8"/>
        <v>65-74 years</v>
      </c>
      <c r="J570">
        <v>1.7</v>
      </c>
      <c r="K570">
        <v>2012</v>
      </c>
      <c r="L570">
        <v>14</v>
      </c>
      <c r="M570" t="s">
        <v>52</v>
      </c>
      <c r="N570">
        <v>1.8</v>
      </c>
      <c r="O570">
        <v>5.8</v>
      </c>
    </row>
    <row r="571" spans="1:15" hidden="1" x14ac:dyDescent="0.5">
      <c r="A571" t="s">
        <v>15</v>
      </c>
      <c r="B571" t="s">
        <v>16</v>
      </c>
      <c r="C571">
        <v>0</v>
      </c>
      <c r="D571" t="s">
        <v>23</v>
      </c>
      <c r="E571">
        <v>2</v>
      </c>
      <c r="F571" t="s">
        <v>45</v>
      </c>
      <c r="G571">
        <v>1</v>
      </c>
      <c r="H571" t="s">
        <v>52</v>
      </c>
      <c r="I571" t="str">
        <f t="shared" si="8"/>
        <v>65-74 years</v>
      </c>
      <c r="J571">
        <v>1.7</v>
      </c>
      <c r="K571">
        <v>2013</v>
      </c>
      <c r="L571">
        <v>15</v>
      </c>
      <c r="M571" t="s">
        <v>52</v>
      </c>
      <c r="N571">
        <v>1.8</v>
      </c>
      <c r="O571">
        <v>6.4</v>
      </c>
    </row>
    <row r="572" spans="1:15" hidden="1" x14ac:dyDescent="0.5">
      <c r="A572" t="s">
        <v>15</v>
      </c>
      <c r="B572" t="s">
        <v>16</v>
      </c>
      <c r="C572">
        <v>0</v>
      </c>
      <c r="D572" t="s">
        <v>23</v>
      </c>
      <c r="E572">
        <v>2</v>
      </c>
      <c r="F572" t="s">
        <v>45</v>
      </c>
      <c r="G572">
        <v>1</v>
      </c>
      <c r="H572" t="s">
        <v>52</v>
      </c>
      <c r="I572" t="str">
        <f t="shared" si="8"/>
        <v>65-74 years</v>
      </c>
      <c r="J572">
        <v>1.7</v>
      </c>
      <c r="K572">
        <v>2014</v>
      </c>
      <c r="L572">
        <v>16</v>
      </c>
      <c r="M572" t="s">
        <v>52</v>
      </c>
      <c r="N572">
        <v>1.8</v>
      </c>
      <c r="O572">
        <v>6.9</v>
      </c>
    </row>
    <row r="573" spans="1:15" hidden="1" x14ac:dyDescent="0.5">
      <c r="A573" t="s">
        <v>15</v>
      </c>
      <c r="B573" t="s">
        <v>16</v>
      </c>
      <c r="C573">
        <v>0</v>
      </c>
      <c r="D573" t="s">
        <v>23</v>
      </c>
      <c r="E573">
        <v>2</v>
      </c>
      <c r="F573" t="s">
        <v>45</v>
      </c>
      <c r="G573">
        <v>1</v>
      </c>
      <c r="H573" t="s">
        <v>52</v>
      </c>
      <c r="I573" t="str">
        <f t="shared" si="8"/>
        <v>65-74 years</v>
      </c>
      <c r="J573">
        <v>1.7</v>
      </c>
      <c r="K573">
        <v>2015</v>
      </c>
      <c r="L573">
        <v>17</v>
      </c>
      <c r="M573" t="s">
        <v>52</v>
      </c>
      <c r="N573">
        <v>1.8</v>
      </c>
      <c r="O573">
        <v>7.2</v>
      </c>
    </row>
    <row r="574" spans="1:15" hidden="1" x14ac:dyDescent="0.5">
      <c r="A574" t="s">
        <v>15</v>
      </c>
      <c r="B574" t="s">
        <v>16</v>
      </c>
      <c r="C574">
        <v>0</v>
      </c>
      <c r="D574" t="s">
        <v>23</v>
      </c>
      <c r="E574">
        <v>2</v>
      </c>
      <c r="F574" t="s">
        <v>45</v>
      </c>
      <c r="G574">
        <v>1</v>
      </c>
      <c r="H574" t="s">
        <v>52</v>
      </c>
      <c r="I574" t="str">
        <f t="shared" si="8"/>
        <v>65-74 years</v>
      </c>
      <c r="J574">
        <v>1.7</v>
      </c>
      <c r="K574">
        <v>2016</v>
      </c>
      <c r="L574">
        <v>18</v>
      </c>
      <c r="M574" t="s">
        <v>52</v>
      </c>
      <c r="N574">
        <v>1.8</v>
      </c>
      <c r="O574">
        <v>8.1999999999999993</v>
      </c>
    </row>
    <row r="575" spans="1:15" hidden="1" x14ac:dyDescent="0.5">
      <c r="A575" t="s">
        <v>15</v>
      </c>
      <c r="B575" t="s">
        <v>16</v>
      </c>
      <c r="C575">
        <v>0</v>
      </c>
      <c r="D575" t="s">
        <v>23</v>
      </c>
      <c r="E575">
        <v>2</v>
      </c>
      <c r="F575" t="s">
        <v>45</v>
      </c>
      <c r="G575">
        <v>1</v>
      </c>
      <c r="H575" t="s">
        <v>52</v>
      </c>
      <c r="I575" t="str">
        <f t="shared" si="8"/>
        <v>65-74 years</v>
      </c>
      <c r="J575">
        <v>1.7</v>
      </c>
      <c r="K575">
        <v>2017</v>
      </c>
      <c r="L575">
        <v>19</v>
      </c>
      <c r="M575" t="s">
        <v>52</v>
      </c>
      <c r="N575">
        <v>1.8</v>
      </c>
      <c r="O575">
        <v>9.1999999999999993</v>
      </c>
    </row>
    <row r="576" spans="1:15" hidden="1" x14ac:dyDescent="0.5">
      <c r="A576" t="s">
        <v>15</v>
      </c>
      <c r="B576" t="s">
        <v>16</v>
      </c>
      <c r="C576">
        <v>0</v>
      </c>
      <c r="D576" t="s">
        <v>23</v>
      </c>
      <c r="E576">
        <v>2</v>
      </c>
      <c r="F576" t="s">
        <v>45</v>
      </c>
      <c r="G576">
        <v>1</v>
      </c>
      <c r="H576" t="s">
        <v>53</v>
      </c>
      <c r="I576" t="str">
        <f t="shared" si="8"/>
        <v>75-84 years</v>
      </c>
      <c r="J576">
        <v>1.8</v>
      </c>
      <c r="K576">
        <v>1999</v>
      </c>
      <c r="L576">
        <v>1</v>
      </c>
      <c r="M576" t="s">
        <v>53</v>
      </c>
      <c r="N576">
        <v>1.9</v>
      </c>
      <c r="O576">
        <v>2.8</v>
      </c>
    </row>
    <row r="577" spans="1:15" hidden="1" x14ac:dyDescent="0.5">
      <c r="A577" t="s">
        <v>15</v>
      </c>
      <c r="B577" t="s">
        <v>16</v>
      </c>
      <c r="C577">
        <v>0</v>
      </c>
      <c r="D577" t="s">
        <v>23</v>
      </c>
      <c r="E577">
        <v>2</v>
      </c>
      <c r="F577" t="s">
        <v>45</v>
      </c>
      <c r="G577">
        <v>1</v>
      </c>
      <c r="H577" t="s">
        <v>53</v>
      </c>
      <c r="I577" t="str">
        <f t="shared" si="8"/>
        <v>75-84 years</v>
      </c>
      <c r="J577">
        <v>1.8</v>
      </c>
      <c r="K577">
        <v>2000</v>
      </c>
      <c r="L577">
        <v>2</v>
      </c>
      <c r="M577" t="s">
        <v>53</v>
      </c>
      <c r="N577">
        <v>1.9</v>
      </c>
      <c r="O577">
        <v>2.4</v>
      </c>
    </row>
    <row r="578" spans="1:15" hidden="1" x14ac:dyDescent="0.5">
      <c r="A578" t="s">
        <v>15</v>
      </c>
      <c r="B578" t="s">
        <v>16</v>
      </c>
      <c r="C578">
        <v>0</v>
      </c>
      <c r="D578" t="s">
        <v>23</v>
      </c>
      <c r="E578">
        <v>2</v>
      </c>
      <c r="F578" t="s">
        <v>45</v>
      </c>
      <c r="G578">
        <v>1</v>
      </c>
      <c r="H578" t="s">
        <v>53</v>
      </c>
      <c r="I578" t="str">
        <f t="shared" si="8"/>
        <v>75-84 years</v>
      </c>
      <c r="J578">
        <v>1.8</v>
      </c>
      <c r="K578">
        <v>2001</v>
      </c>
      <c r="L578">
        <v>3</v>
      </c>
      <c r="M578" t="s">
        <v>53</v>
      </c>
      <c r="N578">
        <v>1.9</v>
      </c>
      <c r="O578">
        <v>2.5</v>
      </c>
    </row>
    <row r="579" spans="1:15" hidden="1" x14ac:dyDescent="0.5">
      <c r="A579" t="s">
        <v>15</v>
      </c>
      <c r="B579" t="s">
        <v>16</v>
      </c>
      <c r="C579">
        <v>0</v>
      </c>
      <c r="D579" t="s">
        <v>23</v>
      </c>
      <c r="E579">
        <v>2</v>
      </c>
      <c r="F579" t="s">
        <v>45</v>
      </c>
      <c r="G579">
        <v>1</v>
      </c>
      <c r="H579" t="s">
        <v>53</v>
      </c>
      <c r="I579" t="str">
        <f t="shared" si="8"/>
        <v>75-84 years</v>
      </c>
      <c r="J579">
        <v>1.8</v>
      </c>
      <c r="K579">
        <v>2002</v>
      </c>
      <c r="L579">
        <v>4</v>
      </c>
      <c r="M579" t="s">
        <v>53</v>
      </c>
      <c r="N579">
        <v>1.9</v>
      </c>
      <c r="O579">
        <v>2.8</v>
      </c>
    </row>
    <row r="580" spans="1:15" hidden="1" x14ac:dyDescent="0.5">
      <c r="A580" t="s">
        <v>15</v>
      </c>
      <c r="B580" t="s">
        <v>16</v>
      </c>
      <c r="C580">
        <v>0</v>
      </c>
      <c r="D580" t="s">
        <v>23</v>
      </c>
      <c r="E580">
        <v>2</v>
      </c>
      <c r="F580" t="s">
        <v>45</v>
      </c>
      <c r="G580">
        <v>1</v>
      </c>
      <c r="H580" t="s">
        <v>53</v>
      </c>
      <c r="I580" t="str">
        <f t="shared" si="8"/>
        <v>75-84 years</v>
      </c>
      <c r="J580">
        <v>1.8</v>
      </c>
      <c r="K580">
        <v>2003</v>
      </c>
      <c r="L580">
        <v>5</v>
      </c>
      <c r="M580" t="s">
        <v>53</v>
      </c>
      <c r="N580">
        <v>1.9</v>
      </c>
      <c r="O580">
        <v>2.7</v>
      </c>
    </row>
    <row r="581" spans="1:15" hidden="1" x14ac:dyDescent="0.5">
      <c r="A581" t="s">
        <v>15</v>
      </c>
      <c r="B581" t="s">
        <v>16</v>
      </c>
      <c r="C581">
        <v>0</v>
      </c>
      <c r="D581" t="s">
        <v>23</v>
      </c>
      <c r="E581">
        <v>2</v>
      </c>
      <c r="F581" t="s">
        <v>45</v>
      </c>
      <c r="G581">
        <v>1</v>
      </c>
      <c r="H581" t="s">
        <v>53</v>
      </c>
      <c r="I581" t="str">
        <f t="shared" ref="I581:I644" si="9">H581</f>
        <v>75-84 years</v>
      </c>
      <c r="J581">
        <v>1.8</v>
      </c>
      <c r="K581">
        <v>2004</v>
      </c>
      <c r="L581">
        <v>6</v>
      </c>
      <c r="M581" t="s">
        <v>53</v>
      </c>
      <c r="N581">
        <v>1.9</v>
      </c>
      <c r="O581">
        <v>2.9</v>
      </c>
    </row>
    <row r="582" spans="1:15" hidden="1" x14ac:dyDescent="0.5">
      <c r="A582" t="s">
        <v>15</v>
      </c>
      <c r="B582" t="s">
        <v>16</v>
      </c>
      <c r="C582">
        <v>0</v>
      </c>
      <c r="D582" t="s">
        <v>23</v>
      </c>
      <c r="E582">
        <v>2</v>
      </c>
      <c r="F582" t="s">
        <v>45</v>
      </c>
      <c r="G582">
        <v>1</v>
      </c>
      <c r="H582" t="s">
        <v>53</v>
      </c>
      <c r="I582" t="str">
        <f t="shared" si="9"/>
        <v>75-84 years</v>
      </c>
      <c r="J582">
        <v>1.8</v>
      </c>
      <c r="K582">
        <v>2005</v>
      </c>
      <c r="L582">
        <v>7</v>
      </c>
      <c r="M582" t="s">
        <v>53</v>
      </c>
      <c r="N582">
        <v>1.9</v>
      </c>
      <c r="O582">
        <v>3.1</v>
      </c>
    </row>
    <row r="583" spans="1:15" hidden="1" x14ac:dyDescent="0.5">
      <c r="A583" t="s">
        <v>15</v>
      </c>
      <c r="B583" t="s">
        <v>16</v>
      </c>
      <c r="C583">
        <v>0</v>
      </c>
      <c r="D583" t="s">
        <v>23</v>
      </c>
      <c r="E583">
        <v>2</v>
      </c>
      <c r="F583" t="s">
        <v>45</v>
      </c>
      <c r="G583">
        <v>1</v>
      </c>
      <c r="H583" t="s">
        <v>53</v>
      </c>
      <c r="I583" t="str">
        <f t="shared" si="9"/>
        <v>75-84 years</v>
      </c>
      <c r="J583">
        <v>1.8</v>
      </c>
      <c r="K583">
        <v>2006</v>
      </c>
      <c r="L583">
        <v>8</v>
      </c>
      <c r="M583" t="s">
        <v>53</v>
      </c>
      <c r="N583">
        <v>1.9</v>
      </c>
      <c r="O583">
        <v>3.3</v>
      </c>
    </row>
    <row r="584" spans="1:15" hidden="1" x14ac:dyDescent="0.5">
      <c r="A584" t="s">
        <v>15</v>
      </c>
      <c r="B584" t="s">
        <v>16</v>
      </c>
      <c r="C584">
        <v>0</v>
      </c>
      <c r="D584" t="s">
        <v>23</v>
      </c>
      <c r="E584">
        <v>2</v>
      </c>
      <c r="F584" t="s">
        <v>45</v>
      </c>
      <c r="G584">
        <v>1</v>
      </c>
      <c r="H584" t="s">
        <v>53</v>
      </c>
      <c r="I584" t="str">
        <f t="shared" si="9"/>
        <v>75-84 years</v>
      </c>
      <c r="J584">
        <v>1.8</v>
      </c>
      <c r="K584">
        <v>2007</v>
      </c>
      <c r="L584">
        <v>9</v>
      </c>
      <c r="M584" t="s">
        <v>53</v>
      </c>
      <c r="N584">
        <v>1.9</v>
      </c>
      <c r="O584">
        <v>3.2</v>
      </c>
    </row>
    <row r="585" spans="1:15" hidden="1" x14ac:dyDescent="0.5">
      <c r="A585" t="s">
        <v>15</v>
      </c>
      <c r="B585" t="s">
        <v>16</v>
      </c>
      <c r="C585">
        <v>0</v>
      </c>
      <c r="D585" t="s">
        <v>23</v>
      </c>
      <c r="E585">
        <v>2</v>
      </c>
      <c r="F585" t="s">
        <v>45</v>
      </c>
      <c r="G585">
        <v>1</v>
      </c>
      <c r="H585" t="s">
        <v>53</v>
      </c>
      <c r="I585" t="str">
        <f t="shared" si="9"/>
        <v>75-84 years</v>
      </c>
      <c r="J585">
        <v>1.8</v>
      </c>
      <c r="K585">
        <v>2008</v>
      </c>
      <c r="L585">
        <v>10</v>
      </c>
      <c r="M585" t="s">
        <v>53</v>
      </c>
      <c r="N585">
        <v>1.9</v>
      </c>
      <c r="O585">
        <v>3.3</v>
      </c>
    </row>
    <row r="586" spans="1:15" hidden="1" x14ac:dyDescent="0.5">
      <c r="A586" t="s">
        <v>15</v>
      </c>
      <c r="B586" t="s">
        <v>16</v>
      </c>
      <c r="C586">
        <v>0</v>
      </c>
      <c r="D586" t="s">
        <v>23</v>
      </c>
      <c r="E586">
        <v>2</v>
      </c>
      <c r="F586" t="s">
        <v>45</v>
      </c>
      <c r="G586">
        <v>1</v>
      </c>
      <c r="H586" t="s">
        <v>53</v>
      </c>
      <c r="I586" t="str">
        <f t="shared" si="9"/>
        <v>75-84 years</v>
      </c>
      <c r="J586">
        <v>1.8</v>
      </c>
      <c r="K586">
        <v>2009</v>
      </c>
      <c r="L586">
        <v>11</v>
      </c>
      <c r="M586" t="s">
        <v>53</v>
      </c>
      <c r="N586">
        <v>1.9</v>
      </c>
      <c r="O586">
        <v>3.8</v>
      </c>
    </row>
    <row r="587" spans="1:15" hidden="1" x14ac:dyDescent="0.5">
      <c r="A587" t="s">
        <v>15</v>
      </c>
      <c r="B587" t="s">
        <v>16</v>
      </c>
      <c r="C587">
        <v>0</v>
      </c>
      <c r="D587" t="s">
        <v>23</v>
      </c>
      <c r="E587">
        <v>2</v>
      </c>
      <c r="F587" t="s">
        <v>45</v>
      </c>
      <c r="G587">
        <v>1</v>
      </c>
      <c r="H587" t="s">
        <v>53</v>
      </c>
      <c r="I587" t="str">
        <f t="shared" si="9"/>
        <v>75-84 years</v>
      </c>
      <c r="J587">
        <v>1.8</v>
      </c>
      <c r="K587">
        <v>2010</v>
      </c>
      <c r="L587">
        <v>12</v>
      </c>
      <c r="M587" t="s">
        <v>53</v>
      </c>
      <c r="N587">
        <v>1.9</v>
      </c>
      <c r="O587">
        <v>3.4</v>
      </c>
    </row>
    <row r="588" spans="1:15" hidden="1" x14ac:dyDescent="0.5">
      <c r="A588" t="s">
        <v>15</v>
      </c>
      <c r="B588" t="s">
        <v>16</v>
      </c>
      <c r="C588">
        <v>0</v>
      </c>
      <c r="D588" t="s">
        <v>23</v>
      </c>
      <c r="E588">
        <v>2</v>
      </c>
      <c r="F588" t="s">
        <v>45</v>
      </c>
      <c r="G588">
        <v>1</v>
      </c>
      <c r="H588" t="s">
        <v>53</v>
      </c>
      <c r="I588" t="str">
        <f t="shared" si="9"/>
        <v>75-84 years</v>
      </c>
      <c r="J588">
        <v>1.8</v>
      </c>
      <c r="K588">
        <v>2011</v>
      </c>
      <c r="L588">
        <v>13</v>
      </c>
      <c r="M588" t="s">
        <v>53</v>
      </c>
      <c r="N588">
        <v>1.9</v>
      </c>
      <c r="O588">
        <v>3.4</v>
      </c>
    </row>
    <row r="589" spans="1:15" hidden="1" x14ac:dyDescent="0.5">
      <c r="A589" t="s">
        <v>15</v>
      </c>
      <c r="B589" t="s">
        <v>16</v>
      </c>
      <c r="C589">
        <v>0</v>
      </c>
      <c r="D589" t="s">
        <v>23</v>
      </c>
      <c r="E589">
        <v>2</v>
      </c>
      <c r="F589" t="s">
        <v>45</v>
      </c>
      <c r="G589">
        <v>1</v>
      </c>
      <c r="H589" t="s">
        <v>53</v>
      </c>
      <c r="I589" t="str">
        <f t="shared" si="9"/>
        <v>75-84 years</v>
      </c>
      <c r="J589">
        <v>1.8</v>
      </c>
      <c r="K589">
        <v>2012</v>
      </c>
      <c r="L589">
        <v>14</v>
      </c>
      <c r="M589" t="s">
        <v>53</v>
      </c>
      <c r="N589">
        <v>1.9</v>
      </c>
      <c r="O589">
        <v>3.4</v>
      </c>
    </row>
    <row r="590" spans="1:15" hidden="1" x14ac:dyDescent="0.5">
      <c r="A590" t="s">
        <v>15</v>
      </c>
      <c r="B590" t="s">
        <v>16</v>
      </c>
      <c r="C590">
        <v>0</v>
      </c>
      <c r="D590" t="s">
        <v>23</v>
      </c>
      <c r="E590">
        <v>2</v>
      </c>
      <c r="F590" t="s">
        <v>45</v>
      </c>
      <c r="G590">
        <v>1</v>
      </c>
      <c r="H590" t="s">
        <v>53</v>
      </c>
      <c r="I590" t="str">
        <f t="shared" si="9"/>
        <v>75-84 years</v>
      </c>
      <c r="J590">
        <v>1.8</v>
      </c>
      <c r="K590">
        <v>2013</v>
      </c>
      <c r="L590">
        <v>15</v>
      </c>
      <c r="M590" t="s">
        <v>53</v>
      </c>
      <c r="N590">
        <v>1.9</v>
      </c>
      <c r="O590">
        <v>3.6</v>
      </c>
    </row>
    <row r="591" spans="1:15" hidden="1" x14ac:dyDescent="0.5">
      <c r="A591" t="s">
        <v>15</v>
      </c>
      <c r="B591" t="s">
        <v>16</v>
      </c>
      <c r="C591">
        <v>0</v>
      </c>
      <c r="D591" t="s">
        <v>23</v>
      </c>
      <c r="E591">
        <v>2</v>
      </c>
      <c r="F591" t="s">
        <v>45</v>
      </c>
      <c r="G591">
        <v>1</v>
      </c>
      <c r="H591" t="s">
        <v>53</v>
      </c>
      <c r="I591" t="str">
        <f t="shared" si="9"/>
        <v>75-84 years</v>
      </c>
      <c r="J591">
        <v>1.8</v>
      </c>
      <c r="K591">
        <v>2014</v>
      </c>
      <c r="L591">
        <v>16</v>
      </c>
      <c r="M591" t="s">
        <v>53</v>
      </c>
      <c r="N591">
        <v>1.9</v>
      </c>
      <c r="O591">
        <v>3.6</v>
      </c>
    </row>
    <row r="592" spans="1:15" hidden="1" x14ac:dyDescent="0.5">
      <c r="A592" t="s">
        <v>15</v>
      </c>
      <c r="B592" t="s">
        <v>16</v>
      </c>
      <c r="C592">
        <v>0</v>
      </c>
      <c r="D592" t="s">
        <v>23</v>
      </c>
      <c r="E592">
        <v>2</v>
      </c>
      <c r="F592" t="s">
        <v>45</v>
      </c>
      <c r="G592">
        <v>1</v>
      </c>
      <c r="H592" t="s">
        <v>53</v>
      </c>
      <c r="I592" t="str">
        <f t="shared" si="9"/>
        <v>75-84 years</v>
      </c>
      <c r="J592">
        <v>1.8</v>
      </c>
      <c r="K592">
        <v>2015</v>
      </c>
      <c r="L592">
        <v>17</v>
      </c>
      <c r="M592" t="s">
        <v>53</v>
      </c>
      <c r="N592">
        <v>1.9</v>
      </c>
      <c r="O592">
        <v>3.6</v>
      </c>
    </row>
    <row r="593" spans="1:15" hidden="1" x14ac:dyDescent="0.5">
      <c r="A593" t="s">
        <v>15</v>
      </c>
      <c r="B593" t="s">
        <v>16</v>
      </c>
      <c r="C593">
        <v>0</v>
      </c>
      <c r="D593" t="s">
        <v>23</v>
      </c>
      <c r="E593">
        <v>2</v>
      </c>
      <c r="F593" t="s">
        <v>45</v>
      </c>
      <c r="G593">
        <v>1</v>
      </c>
      <c r="H593" t="s">
        <v>53</v>
      </c>
      <c r="I593" t="str">
        <f t="shared" si="9"/>
        <v>75-84 years</v>
      </c>
      <c r="J593">
        <v>1.8</v>
      </c>
      <c r="K593">
        <v>2016</v>
      </c>
      <c r="L593">
        <v>18</v>
      </c>
      <c r="M593" t="s">
        <v>53</v>
      </c>
      <c r="N593">
        <v>1.9</v>
      </c>
      <c r="O593">
        <v>3.4</v>
      </c>
    </row>
    <row r="594" spans="1:15" hidden="1" x14ac:dyDescent="0.5">
      <c r="A594" t="s">
        <v>15</v>
      </c>
      <c r="B594" t="s">
        <v>16</v>
      </c>
      <c r="C594">
        <v>0</v>
      </c>
      <c r="D594" t="s">
        <v>23</v>
      </c>
      <c r="E594">
        <v>2</v>
      </c>
      <c r="F594" t="s">
        <v>45</v>
      </c>
      <c r="G594">
        <v>1</v>
      </c>
      <c r="H594" t="s">
        <v>53</v>
      </c>
      <c r="I594" t="str">
        <f t="shared" si="9"/>
        <v>75-84 years</v>
      </c>
      <c r="J594">
        <v>1.8</v>
      </c>
      <c r="K594">
        <v>2017</v>
      </c>
      <c r="L594">
        <v>19</v>
      </c>
      <c r="M594" t="s">
        <v>53</v>
      </c>
      <c r="N594">
        <v>1.9</v>
      </c>
      <c r="O594">
        <v>3.6</v>
      </c>
    </row>
    <row r="595" spans="1:15" hidden="1" x14ac:dyDescent="0.5">
      <c r="A595" t="s">
        <v>15</v>
      </c>
      <c r="B595" t="s">
        <v>16</v>
      </c>
      <c r="C595">
        <v>0</v>
      </c>
      <c r="D595" t="s">
        <v>23</v>
      </c>
      <c r="E595">
        <v>2</v>
      </c>
      <c r="F595" t="s">
        <v>45</v>
      </c>
      <c r="G595">
        <v>1</v>
      </c>
      <c r="H595" t="s">
        <v>54</v>
      </c>
      <c r="I595" t="str">
        <f t="shared" si="9"/>
        <v>85 years and over</v>
      </c>
      <c r="J595">
        <v>1.9</v>
      </c>
      <c r="K595">
        <v>1999</v>
      </c>
      <c r="L595">
        <v>1</v>
      </c>
      <c r="M595" t="s">
        <v>54</v>
      </c>
      <c r="N595">
        <v>1.91</v>
      </c>
      <c r="O595">
        <v>3.8</v>
      </c>
    </row>
    <row r="596" spans="1:15" hidden="1" x14ac:dyDescent="0.5">
      <c r="A596" t="s">
        <v>15</v>
      </c>
      <c r="B596" t="s">
        <v>16</v>
      </c>
      <c r="C596">
        <v>0</v>
      </c>
      <c r="D596" t="s">
        <v>23</v>
      </c>
      <c r="E596">
        <v>2</v>
      </c>
      <c r="F596" t="s">
        <v>45</v>
      </c>
      <c r="G596">
        <v>1</v>
      </c>
      <c r="H596" t="s">
        <v>54</v>
      </c>
      <c r="I596" t="str">
        <f t="shared" si="9"/>
        <v>85 years and over</v>
      </c>
      <c r="J596">
        <v>1.9</v>
      </c>
      <c r="K596">
        <v>2000</v>
      </c>
      <c r="L596">
        <v>2</v>
      </c>
      <c r="M596" t="s">
        <v>54</v>
      </c>
      <c r="N596">
        <v>1.91</v>
      </c>
      <c r="O596">
        <v>4.4000000000000004</v>
      </c>
    </row>
    <row r="597" spans="1:15" hidden="1" x14ac:dyDescent="0.5">
      <c r="A597" t="s">
        <v>15</v>
      </c>
      <c r="B597" t="s">
        <v>16</v>
      </c>
      <c r="C597">
        <v>0</v>
      </c>
      <c r="D597" t="s">
        <v>23</v>
      </c>
      <c r="E597">
        <v>2</v>
      </c>
      <c r="F597" t="s">
        <v>45</v>
      </c>
      <c r="G597">
        <v>1</v>
      </c>
      <c r="H597" t="s">
        <v>54</v>
      </c>
      <c r="I597" t="str">
        <f t="shared" si="9"/>
        <v>85 years and over</v>
      </c>
      <c r="J597">
        <v>1.9</v>
      </c>
      <c r="K597">
        <v>2001</v>
      </c>
      <c r="L597">
        <v>3</v>
      </c>
      <c r="M597" t="s">
        <v>54</v>
      </c>
      <c r="N597">
        <v>1.91</v>
      </c>
      <c r="O597">
        <v>3.7</v>
      </c>
    </row>
    <row r="598" spans="1:15" hidden="1" x14ac:dyDescent="0.5">
      <c r="A598" t="s">
        <v>15</v>
      </c>
      <c r="B598" t="s">
        <v>16</v>
      </c>
      <c r="C598">
        <v>0</v>
      </c>
      <c r="D598" t="s">
        <v>23</v>
      </c>
      <c r="E598">
        <v>2</v>
      </c>
      <c r="F598" t="s">
        <v>45</v>
      </c>
      <c r="G598">
        <v>1</v>
      </c>
      <c r="H598" t="s">
        <v>54</v>
      </c>
      <c r="I598" t="str">
        <f t="shared" si="9"/>
        <v>85 years and over</v>
      </c>
      <c r="J598">
        <v>1.9</v>
      </c>
      <c r="K598">
        <v>2002</v>
      </c>
      <c r="L598">
        <v>4</v>
      </c>
      <c r="M598" t="s">
        <v>54</v>
      </c>
      <c r="N598">
        <v>1.91</v>
      </c>
      <c r="O598">
        <v>4.4000000000000004</v>
      </c>
    </row>
    <row r="599" spans="1:15" hidden="1" x14ac:dyDescent="0.5">
      <c r="A599" t="s">
        <v>15</v>
      </c>
      <c r="B599" t="s">
        <v>16</v>
      </c>
      <c r="C599">
        <v>0</v>
      </c>
      <c r="D599" t="s">
        <v>23</v>
      </c>
      <c r="E599">
        <v>2</v>
      </c>
      <c r="F599" t="s">
        <v>45</v>
      </c>
      <c r="G599">
        <v>1</v>
      </c>
      <c r="H599" t="s">
        <v>54</v>
      </c>
      <c r="I599" t="str">
        <f t="shared" si="9"/>
        <v>85 years and over</v>
      </c>
      <c r="J599">
        <v>1.9</v>
      </c>
      <c r="K599">
        <v>2003</v>
      </c>
      <c r="L599">
        <v>5</v>
      </c>
      <c r="M599" t="s">
        <v>54</v>
      </c>
      <c r="N599">
        <v>1.91</v>
      </c>
      <c r="O599">
        <v>4.0999999999999996</v>
      </c>
    </row>
    <row r="600" spans="1:15" hidden="1" x14ac:dyDescent="0.5">
      <c r="A600" t="s">
        <v>15</v>
      </c>
      <c r="B600" t="s">
        <v>16</v>
      </c>
      <c r="C600">
        <v>0</v>
      </c>
      <c r="D600" t="s">
        <v>23</v>
      </c>
      <c r="E600">
        <v>2</v>
      </c>
      <c r="F600" t="s">
        <v>45</v>
      </c>
      <c r="G600">
        <v>1</v>
      </c>
      <c r="H600" t="s">
        <v>54</v>
      </c>
      <c r="I600" t="str">
        <f t="shared" si="9"/>
        <v>85 years and over</v>
      </c>
      <c r="J600">
        <v>1.9</v>
      </c>
      <c r="K600">
        <v>2004</v>
      </c>
      <c r="L600">
        <v>6</v>
      </c>
      <c r="M600" t="s">
        <v>54</v>
      </c>
      <c r="N600">
        <v>1.91</v>
      </c>
      <c r="O600">
        <v>4</v>
      </c>
    </row>
    <row r="601" spans="1:15" hidden="1" x14ac:dyDescent="0.5">
      <c r="A601" t="s">
        <v>15</v>
      </c>
      <c r="B601" t="s">
        <v>16</v>
      </c>
      <c r="C601">
        <v>0</v>
      </c>
      <c r="D601" t="s">
        <v>23</v>
      </c>
      <c r="E601">
        <v>2</v>
      </c>
      <c r="F601" t="s">
        <v>45</v>
      </c>
      <c r="G601">
        <v>1</v>
      </c>
      <c r="H601" t="s">
        <v>54</v>
      </c>
      <c r="I601" t="str">
        <f t="shared" si="9"/>
        <v>85 years and over</v>
      </c>
      <c r="J601">
        <v>1.9</v>
      </c>
      <c r="K601">
        <v>2005</v>
      </c>
      <c r="L601">
        <v>7</v>
      </c>
      <c r="M601" t="s">
        <v>54</v>
      </c>
      <c r="N601">
        <v>1.91</v>
      </c>
      <c r="O601">
        <v>4.0999999999999996</v>
      </c>
    </row>
    <row r="602" spans="1:15" hidden="1" x14ac:dyDescent="0.5">
      <c r="A602" t="s">
        <v>15</v>
      </c>
      <c r="B602" t="s">
        <v>16</v>
      </c>
      <c r="C602">
        <v>0</v>
      </c>
      <c r="D602" t="s">
        <v>23</v>
      </c>
      <c r="E602">
        <v>2</v>
      </c>
      <c r="F602" t="s">
        <v>45</v>
      </c>
      <c r="G602">
        <v>1</v>
      </c>
      <c r="H602" t="s">
        <v>54</v>
      </c>
      <c r="I602" t="str">
        <f t="shared" si="9"/>
        <v>85 years and over</v>
      </c>
      <c r="J602">
        <v>1.9</v>
      </c>
      <c r="K602">
        <v>2006</v>
      </c>
      <c r="L602">
        <v>8</v>
      </c>
      <c r="M602" t="s">
        <v>54</v>
      </c>
      <c r="N602">
        <v>1.91</v>
      </c>
      <c r="O602">
        <v>4.4000000000000004</v>
      </c>
    </row>
    <row r="603" spans="1:15" hidden="1" x14ac:dyDescent="0.5">
      <c r="A603" t="s">
        <v>15</v>
      </c>
      <c r="B603" t="s">
        <v>16</v>
      </c>
      <c r="C603">
        <v>0</v>
      </c>
      <c r="D603" t="s">
        <v>23</v>
      </c>
      <c r="E603">
        <v>2</v>
      </c>
      <c r="F603" t="s">
        <v>45</v>
      </c>
      <c r="G603">
        <v>1</v>
      </c>
      <c r="H603" t="s">
        <v>54</v>
      </c>
      <c r="I603" t="str">
        <f t="shared" si="9"/>
        <v>85 years and over</v>
      </c>
      <c r="J603">
        <v>1.9</v>
      </c>
      <c r="K603">
        <v>2007</v>
      </c>
      <c r="L603">
        <v>9</v>
      </c>
      <c r="M603" t="s">
        <v>54</v>
      </c>
      <c r="N603">
        <v>1.91</v>
      </c>
      <c r="O603">
        <v>4.5</v>
      </c>
    </row>
    <row r="604" spans="1:15" hidden="1" x14ac:dyDescent="0.5">
      <c r="A604" t="s">
        <v>15</v>
      </c>
      <c r="B604" t="s">
        <v>16</v>
      </c>
      <c r="C604">
        <v>0</v>
      </c>
      <c r="D604" t="s">
        <v>23</v>
      </c>
      <c r="E604">
        <v>2</v>
      </c>
      <c r="F604" t="s">
        <v>45</v>
      </c>
      <c r="G604">
        <v>1</v>
      </c>
      <c r="H604" t="s">
        <v>54</v>
      </c>
      <c r="I604" t="str">
        <f t="shared" si="9"/>
        <v>85 years and over</v>
      </c>
      <c r="J604">
        <v>1.9</v>
      </c>
      <c r="K604">
        <v>2008</v>
      </c>
      <c r="L604">
        <v>10</v>
      </c>
      <c r="M604" t="s">
        <v>54</v>
      </c>
      <c r="N604">
        <v>1.91</v>
      </c>
      <c r="O604">
        <v>4.0999999999999996</v>
      </c>
    </row>
    <row r="605" spans="1:15" hidden="1" x14ac:dyDescent="0.5">
      <c r="A605" t="s">
        <v>15</v>
      </c>
      <c r="B605" t="s">
        <v>16</v>
      </c>
      <c r="C605">
        <v>0</v>
      </c>
      <c r="D605" t="s">
        <v>23</v>
      </c>
      <c r="E605">
        <v>2</v>
      </c>
      <c r="F605" t="s">
        <v>45</v>
      </c>
      <c r="G605">
        <v>1</v>
      </c>
      <c r="H605" t="s">
        <v>54</v>
      </c>
      <c r="I605" t="str">
        <f t="shared" si="9"/>
        <v>85 years and over</v>
      </c>
      <c r="J605">
        <v>1.9</v>
      </c>
      <c r="K605">
        <v>2009</v>
      </c>
      <c r="L605">
        <v>11</v>
      </c>
      <c r="M605" t="s">
        <v>54</v>
      </c>
      <c r="N605">
        <v>1.91</v>
      </c>
      <c r="O605">
        <v>4.4000000000000004</v>
      </c>
    </row>
    <row r="606" spans="1:15" hidden="1" x14ac:dyDescent="0.5">
      <c r="A606" t="s">
        <v>15</v>
      </c>
      <c r="B606" t="s">
        <v>16</v>
      </c>
      <c r="C606">
        <v>0</v>
      </c>
      <c r="D606" t="s">
        <v>23</v>
      </c>
      <c r="E606">
        <v>2</v>
      </c>
      <c r="F606" t="s">
        <v>45</v>
      </c>
      <c r="G606">
        <v>1</v>
      </c>
      <c r="H606" t="s">
        <v>54</v>
      </c>
      <c r="I606" t="str">
        <f t="shared" si="9"/>
        <v>85 years and over</v>
      </c>
      <c r="J606">
        <v>1.9</v>
      </c>
      <c r="K606">
        <v>2010</v>
      </c>
      <c r="L606">
        <v>12</v>
      </c>
      <c r="M606" t="s">
        <v>54</v>
      </c>
      <c r="N606">
        <v>1.91</v>
      </c>
      <c r="O606">
        <v>4.7</v>
      </c>
    </row>
    <row r="607" spans="1:15" hidden="1" x14ac:dyDescent="0.5">
      <c r="A607" t="s">
        <v>15</v>
      </c>
      <c r="B607" t="s">
        <v>16</v>
      </c>
      <c r="C607">
        <v>0</v>
      </c>
      <c r="D607" t="s">
        <v>23</v>
      </c>
      <c r="E607">
        <v>2</v>
      </c>
      <c r="F607" t="s">
        <v>45</v>
      </c>
      <c r="G607">
        <v>1</v>
      </c>
      <c r="H607" t="s">
        <v>54</v>
      </c>
      <c r="I607" t="str">
        <f t="shared" si="9"/>
        <v>85 years and over</v>
      </c>
      <c r="J607">
        <v>1.9</v>
      </c>
      <c r="K607">
        <v>2011</v>
      </c>
      <c r="L607">
        <v>13</v>
      </c>
      <c r="M607" t="s">
        <v>54</v>
      </c>
      <c r="N607">
        <v>1.91</v>
      </c>
      <c r="O607">
        <v>4.2</v>
      </c>
    </row>
    <row r="608" spans="1:15" hidden="1" x14ac:dyDescent="0.5">
      <c r="A608" t="s">
        <v>15</v>
      </c>
      <c r="B608" t="s">
        <v>16</v>
      </c>
      <c r="C608">
        <v>0</v>
      </c>
      <c r="D608" t="s">
        <v>23</v>
      </c>
      <c r="E608">
        <v>2</v>
      </c>
      <c r="F608" t="s">
        <v>45</v>
      </c>
      <c r="G608">
        <v>1</v>
      </c>
      <c r="H608" t="s">
        <v>54</v>
      </c>
      <c r="I608" t="str">
        <f t="shared" si="9"/>
        <v>85 years and over</v>
      </c>
      <c r="J608">
        <v>1.9</v>
      </c>
      <c r="K608">
        <v>2012</v>
      </c>
      <c r="L608">
        <v>14</v>
      </c>
      <c r="M608" t="s">
        <v>54</v>
      </c>
      <c r="N608">
        <v>1.91</v>
      </c>
      <c r="O608">
        <v>4.3</v>
      </c>
    </row>
    <row r="609" spans="1:15" hidden="1" x14ac:dyDescent="0.5">
      <c r="A609" t="s">
        <v>15</v>
      </c>
      <c r="B609" t="s">
        <v>16</v>
      </c>
      <c r="C609">
        <v>0</v>
      </c>
      <c r="D609" t="s">
        <v>23</v>
      </c>
      <c r="E609">
        <v>2</v>
      </c>
      <c r="F609" t="s">
        <v>45</v>
      </c>
      <c r="G609">
        <v>1</v>
      </c>
      <c r="H609" t="s">
        <v>54</v>
      </c>
      <c r="I609" t="str">
        <f t="shared" si="9"/>
        <v>85 years and over</v>
      </c>
      <c r="J609">
        <v>1.9</v>
      </c>
      <c r="K609">
        <v>2013</v>
      </c>
      <c r="L609">
        <v>15</v>
      </c>
      <c r="M609" t="s">
        <v>54</v>
      </c>
      <c r="N609">
        <v>1.91</v>
      </c>
      <c r="O609">
        <v>4.3</v>
      </c>
    </row>
    <row r="610" spans="1:15" hidden="1" x14ac:dyDescent="0.5">
      <c r="A610" t="s">
        <v>15</v>
      </c>
      <c r="B610" t="s">
        <v>16</v>
      </c>
      <c r="C610">
        <v>0</v>
      </c>
      <c r="D610" t="s">
        <v>23</v>
      </c>
      <c r="E610">
        <v>2</v>
      </c>
      <c r="F610" t="s">
        <v>45</v>
      </c>
      <c r="G610">
        <v>1</v>
      </c>
      <c r="H610" t="s">
        <v>54</v>
      </c>
      <c r="I610" t="str">
        <f t="shared" si="9"/>
        <v>85 years and over</v>
      </c>
      <c r="J610">
        <v>1.9</v>
      </c>
      <c r="K610">
        <v>2014</v>
      </c>
      <c r="L610">
        <v>16</v>
      </c>
      <c r="M610" t="s">
        <v>54</v>
      </c>
      <c r="N610">
        <v>1.91</v>
      </c>
      <c r="O610">
        <v>4.0999999999999996</v>
      </c>
    </row>
    <row r="611" spans="1:15" hidden="1" x14ac:dyDescent="0.5">
      <c r="A611" t="s">
        <v>15</v>
      </c>
      <c r="B611" t="s">
        <v>16</v>
      </c>
      <c r="C611">
        <v>0</v>
      </c>
      <c r="D611" t="s">
        <v>23</v>
      </c>
      <c r="E611">
        <v>2</v>
      </c>
      <c r="F611" t="s">
        <v>45</v>
      </c>
      <c r="G611">
        <v>1</v>
      </c>
      <c r="H611" t="s">
        <v>54</v>
      </c>
      <c r="I611" t="str">
        <f t="shared" si="9"/>
        <v>85 years and over</v>
      </c>
      <c r="J611">
        <v>1.9</v>
      </c>
      <c r="K611">
        <v>2015</v>
      </c>
      <c r="L611">
        <v>17</v>
      </c>
      <c r="M611" t="s">
        <v>54</v>
      </c>
      <c r="N611">
        <v>1.91</v>
      </c>
      <c r="O611">
        <v>4.4000000000000004</v>
      </c>
    </row>
    <row r="612" spans="1:15" hidden="1" x14ac:dyDescent="0.5">
      <c r="A612" t="s">
        <v>15</v>
      </c>
      <c r="B612" t="s">
        <v>16</v>
      </c>
      <c r="C612">
        <v>0</v>
      </c>
      <c r="D612" t="s">
        <v>23</v>
      </c>
      <c r="E612">
        <v>2</v>
      </c>
      <c r="F612" t="s">
        <v>45</v>
      </c>
      <c r="G612">
        <v>1</v>
      </c>
      <c r="H612" t="s">
        <v>54</v>
      </c>
      <c r="I612" t="str">
        <f t="shared" si="9"/>
        <v>85 years and over</v>
      </c>
      <c r="J612">
        <v>1.9</v>
      </c>
      <c r="K612">
        <v>2016</v>
      </c>
      <c r="L612">
        <v>18</v>
      </c>
      <c r="M612" t="s">
        <v>54</v>
      </c>
      <c r="N612">
        <v>1.91</v>
      </c>
      <c r="O612">
        <v>4</v>
      </c>
    </row>
    <row r="613" spans="1:15" hidden="1" x14ac:dyDescent="0.5">
      <c r="A613" t="s">
        <v>15</v>
      </c>
      <c r="B613" t="s">
        <v>16</v>
      </c>
      <c r="C613">
        <v>0</v>
      </c>
      <c r="D613" t="s">
        <v>23</v>
      </c>
      <c r="E613">
        <v>2</v>
      </c>
      <c r="F613" t="s">
        <v>45</v>
      </c>
      <c r="G613">
        <v>1</v>
      </c>
      <c r="H613" t="s">
        <v>54</v>
      </c>
      <c r="I613" t="str">
        <f t="shared" si="9"/>
        <v>85 years and over</v>
      </c>
      <c r="J613">
        <v>1.9</v>
      </c>
      <c r="K613">
        <v>2017</v>
      </c>
      <c r="L613">
        <v>19</v>
      </c>
      <c r="M613" t="s">
        <v>54</v>
      </c>
      <c r="N613">
        <v>1.91</v>
      </c>
      <c r="O613">
        <v>4</v>
      </c>
    </row>
    <row r="614" spans="1:15" hidden="1" x14ac:dyDescent="0.5">
      <c r="A614" t="s">
        <v>15</v>
      </c>
      <c r="B614" t="s">
        <v>16</v>
      </c>
      <c r="C614">
        <v>0</v>
      </c>
      <c r="D614" t="s">
        <v>23</v>
      </c>
      <c r="E614">
        <v>2</v>
      </c>
      <c r="F614" t="s">
        <v>21</v>
      </c>
      <c r="G614">
        <v>2</v>
      </c>
      <c r="H614" t="s">
        <v>22</v>
      </c>
      <c r="I614" t="str">
        <f t="shared" si="9"/>
        <v>Male</v>
      </c>
      <c r="J614">
        <v>2.1</v>
      </c>
      <c r="K614">
        <v>1999</v>
      </c>
      <c r="L614">
        <v>1</v>
      </c>
      <c r="M614" t="s">
        <v>20</v>
      </c>
      <c r="N614">
        <v>1.1000000000000001</v>
      </c>
      <c r="O614">
        <v>8.1999999999999993</v>
      </c>
    </row>
    <row r="615" spans="1:15" hidden="1" x14ac:dyDescent="0.5">
      <c r="A615" t="s">
        <v>15</v>
      </c>
      <c r="B615" t="s">
        <v>16</v>
      </c>
      <c r="C615">
        <v>0</v>
      </c>
      <c r="D615" t="s">
        <v>23</v>
      </c>
      <c r="E615">
        <v>2</v>
      </c>
      <c r="F615" t="s">
        <v>21</v>
      </c>
      <c r="G615">
        <v>2</v>
      </c>
      <c r="H615" t="s">
        <v>22</v>
      </c>
      <c r="I615" t="str">
        <f t="shared" si="9"/>
        <v>Male</v>
      </c>
      <c r="J615">
        <v>2.1</v>
      </c>
      <c r="K615">
        <v>2000</v>
      </c>
      <c r="L615">
        <v>2</v>
      </c>
      <c r="M615" t="s">
        <v>20</v>
      </c>
      <c r="N615">
        <v>1.1000000000000001</v>
      </c>
      <c r="O615">
        <v>8.4</v>
      </c>
    </row>
    <row r="616" spans="1:15" hidden="1" x14ac:dyDescent="0.5">
      <c r="A616" t="s">
        <v>15</v>
      </c>
      <c r="B616" t="s">
        <v>16</v>
      </c>
      <c r="C616">
        <v>0</v>
      </c>
      <c r="D616" t="s">
        <v>23</v>
      </c>
      <c r="E616">
        <v>2</v>
      </c>
      <c r="F616" t="s">
        <v>21</v>
      </c>
      <c r="G616">
        <v>2</v>
      </c>
      <c r="H616" t="s">
        <v>22</v>
      </c>
      <c r="I616" t="str">
        <f t="shared" si="9"/>
        <v>Male</v>
      </c>
      <c r="J616">
        <v>2.1</v>
      </c>
      <c r="K616">
        <v>2001</v>
      </c>
      <c r="L616">
        <v>3</v>
      </c>
      <c r="M616" t="s">
        <v>20</v>
      </c>
      <c r="N616">
        <v>1.1000000000000001</v>
      </c>
      <c r="O616">
        <v>9</v>
      </c>
    </row>
    <row r="617" spans="1:15" hidden="1" x14ac:dyDescent="0.5">
      <c r="A617" t="s">
        <v>15</v>
      </c>
      <c r="B617" t="s">
        <v>16</v>
      </c>
      <c r="C617">
        <v>0</v>
      </c>
      <c r="D617" t="s">
        <v>23</v>
      </c>
      <c r="E617">
        <v>2</v>
      </c>
      <c r="F617" t="s">
        <v>21</v>
      </c>
      <c r="G617">
        <v>2</v>
      </c>
      <c r="H617" t="s">
        <v>22</v>
      </c>
      <c r="I617" t="str">
        <f t="shared" si="9"/>
        <v>Male</v>
      </c>
      <c r="J617">
        <v>2.1</v>
      </c>
      <c r="K617">
        <v>2002</v>
      </c>
      <c r="L617">
        <v>4</v>
      </c>
      <c r="M617" t="s">
        <v>20</v>
      </c>
      <c r="N617">
        <v>1.1000000000000001</v>
      </c>
      <c r="O617">
        <v>10.6</v>
      </c>
    </row>
    <row r="618" spans="1:15" hidden="1" x14ac:dyDescent="0.5">
      <c r="A618" t="s">
        <v>15</v>
      </c>
      <c r="B618" t="s">
        <v>16</v>
      </c>
      <c r="C618">
        <v>0</v>
      </c>
      <c r="D618" t="s">
        <v>23</v>
      </c>
      <c r="E618">
        <v>2</v>
      </c>
      <c r="F618" t="s">
        <v>21</v>
      </c>
      <c r="G618">
        <v>2</v>
      </c>
      <c r="H618" t="s">
        <v>22</v>
      </c>
      <c r="I618" t="str">
        <f t="shared" si="9"/>
        <v>Male</v>
      </c>
      <c r="J618">
        <v>2.1</v>
      </c>
      <c r="K618">
        <v>2003</v>
      </c>
      <c r="L618">
        <v>5</v>
      </c>
      <c r="M618" t="s">
        <v>20</v>
      </c>
      <c r="N618">
        <v>1.1000000000000001</v>
      </c>
      <c r="O618">
        <v>11.5</v>
      </c>
    </row>
    <row r="619" spans="1:15" hidden="1" x14ac:dyDescent="0.5">
      <c r="A619" t="s">
        <v>15</v>
      </c>
      <c r="B619" t="s">
        <v>16</v>
      </c>
      <c r="C619">
        <v>0</v>
      </c>
      <c r="D619" t="s">
        <v>23</v>
      </c>
      <c r="E619">
        <v>2</v>
      </c>
      <c r="F619" t="s">
        <v>21</v>
      </c>
      <c r="G619">
        <v>2</v>
      </c>
      <c r="H619" t="s">
        <v>22</v>
      </c>
      <c r="I619" t="str">
        <f t="shared" si="9"/>
        <v>Male</v>
      </c>
      <c r="J619">
        <v>2.1</v>
      </c>
      <c r="K619">
        <v>2004</v>
      </c>
      <c r="L619">
        <v>6</v>
      </c>
      <c r="M619" t="s">
        <v>20</v>
      </c>
      <c r="N619">
        <v>1.1000000000000001</v>
      </c>
      <c r="O619">
        <v>11.9</v>
      </c>
    </row>
    <row r="620" spans="1:15" hidden="1" x14ac:dyDescent="0.5">
      <c r="A620" t="s">
        <v>15</v>
      </c>
      <c r="B620" t="s">
        <v>16</v>
      </c>
      <c r="C620">
        <v>0</v>
      </c>
      <c r="D620" t="s">
        <v>23</v>
      </c>
      <c r="E620">
        <v>2</v>
      </c>
      <c r="F620" t="s">
        <v>21</v>
      </c>
      <c r="G620">
        <v>2</v>
      </c>
      <c r="H620" t="s">
        <v>22</v>
      </c>
      <c r="I620" t="str">
        <f t="shared" si="9"/>
        <v>Male</v>
      </c>
      <c r="J620">
        <v>2.1</v>
      </c>
      <c r="K620">
        <v>2005</v>
      </c>
      <c r="L620">
        <v>7</v>
      </c>
      <c r="M620" t="s">
        <v>20</v>
      </c>
      <c r="N620">
        <v>1.1000000000000001</v>
      </c>
      <c r="O620">
        <v>12.9</v>
      </c>
    </row>
    <row r="621" spans="1:15" hidden="1" x14ac:dyDescent="0.5">
      <c r="A621" t="s">
        <v>15</v>
      </c>
      <c r="B621" t="s">
        <v>16</v>
      </c>
      <c r="C621">
        <v>0</v>
      </c>
      <c r="D621" t="s">
        <v>23</v>
      </c>
      <c r="E621">
        <v>2</v>
      </c>
      <c r="F621" t="s">
        <v>21</v>
      </c>
      <c r="G621">
        <v>2</v>
      </c>
      <c r="H621" t="s">
        <v>22</v>
      </c>
      <c r="I621" t="str">
        <f t="shared" si="9"/>
        <v>Male</v>
      </c>
      <c r="J621">
        <v>2.1</v>
      </c>
      <c r="K621">
        <v>2006</v>
      </c>
      <c r="L621">
        <v>8</v>
      </c>
      <c r="M621" t="s">
        <v>20</v>
      </c>
      <c r="N621">
        <v>1.1000000000000001</v>
      </c>
      <c r="O621">
        <v>14.9</v>
      </c>
    </row>
    <row r="622" spans="1:15" hidden="1" x14ac:dyDescent="0.5">
      <c r="A622" t="s">
        <v>15</v>
      </c>
      <c r="B622" t="s">
        <v>16</v>
      </c>
      <c r="C622">
        <v>0</v>
      </c>
      <c r="D622" t="s">
        <v>23</v>
      </c>
      <c r="E622">
        <v>2</v>
      </c>
      <c r="F622" t="s">
        <v>21</v>
      </c>
      <c r="G622">
        <v>2</v>
      </c>
      <c r="H622" t="s">
        <v>22</v>
      </c>
      <c r="I622" t="str">
        <f t="shared" si="9"/>
        <v>Male</v>
      </c>
      <c r="J622">
        <v>2.1</v>
      </c>
      <c r="K622">
        <v>2007</v>
      </c>
      <c r="L622">
        <v>9</v>
      </c>
      <c r="M622" t="s">
        <v>20</v>
      </c>
      <c r="N622">
        <v>1.1000000000000001</v>
      </c>
      <c r="O622">
        <v>15.1</v>
      </c>
    </row>
    <row r="623" spans="1:15" hidden="1" x14ac:dyDescent="0.5">
      <c r="A623" t="s">
        <v>15</v>
      </c>
      <c r="B623" t="s">
        <v>16</v>
      </c>
      <c r="C623">
        <v>0</v>
      </c>
      <c r="D623" t="s">
        <v>23</v>
      </c>
      <c r="E623">
        <v>2</v>
      </c>
      <c r="F623" t="s">
        <v>21</v>
      </c>
      <c r="G623">
        <v>2</v>
      </c>
      <c r="H623" t="s">
        <v>22</v>
      </c>
      <c r="I623" t="str">
        <f t="shared" si="9"/>
        <v>Male</v>
      </c>
      <c r="J623">
        <v>2.1</v>
      </c>
      <c r="K623">
        <v>2008</v>
      </c>
      <c r="L623">
        <v>10</v>
      </c>
      <c r="M623" t="s">
        <v>20</v>
      </c>
      <c r="N623">
        <v>1.1000000000000001</v>
      </c>
      <c r="O623">
        <v>15</v>
      </c>
    </row>
    <row r="624" spans="1:15" hidden="1" x14ac:dyDescent="0.5">
      <c r="A624" t="s">
        <v>15</v>
      </c>
      <c r="B624" t="s">
        <v>16</v>
      </c>
      <c r="C624">
        <v>0</v>
      </c>
      <c r="D624" t="s">
        <v>23</v>
      </c>
      <c r="E624">
        <v>2</v>
      </c>
      <c r="F624" t="s">
        <v>21</v>
      </c>
      <c r="G624">
        <v>2</v>
      </c>
      <c r="H624" t="s">
        <v>22</v>
      </c>
      <c r="I624" t="str">
        <f t="shared" si="9"/>
        <v>Male</v>
      </c>
      <c r="J624">
        <v>2.1</v>
      </c>
      <c r="K624">
        <v>2009</v>
      </c>
      <c r="L624">
        <v>11</v>
      </c>
      <c r="M624" t="s">
        <v>20</v>
      </c>
      <c r="N624">
        <v>1.1000000000000001</v>
      </c>
      <c r="O624">
        <v>15</v>
      </c>
    </row>
    <row r="625" spans="1:15" hidden="1" x14ac:dyDescent="0.5">
      <c r="A625" t="s">
        <v>15</v>
      </c>
      <c r="B625" t="s">
        <v>16</v>
      </c>
      <c r="C625">
        <v>0</v>
      </c>
      <c r="D625" t="s">
        <v>23</v>
      </c>
      <c r="E625">
        <v>2</v>
      </c>
      <c r="F625" t="s">
        <v>21</v>
      </c>
      <c r="G625">
        <v>2</v>
      </c>
      <c r="H625" t="s">
        <v>22</v>
      </c>
      <c r="I625" t="str">
        <f t="shared" si="9"/>
        <v>Male</v>
      </c>
      <c r="J625">
        <v>2.1</v>
      </c>
      <c r="K625">
        <v>2010</v>
      </c>
      <c r="L625">
        <v>12</v>
      </c>
      <c r="M625" t="s">
        <v>20</v>
      </c>
      <c r="N625">
        <v>1.1000000000000001</v>
      </c>
      <c r="O625">
        <v>15.2</v>
      </c>
    </row>
    <row r="626" spans="1:15" hidden="1" x14ac:dyDescent="0.5">
      <c r="A626" t="s">
        <v>15</v>
      </c>
      <c r="B626" t="s">
        <v>16</v>
      </c>
      <c r="C626">
        <v>0</v>
      </c>
      <c r="D626" t="s">
        <v>23</v>
      </c>
      <c r="E626">
        <v>2</v>
      </c>
      <c r="F626" t="s">
        <v>21</v>
      </c>
      <c r="G626">
        <v>2</v>
      </c>
      <c r="H626" t="s">
        <v>22</v>
      </c>
      <c r="I626" t="str">
        <f t="shared" si="9"/>
        <v>Male</v>
      </c>
      <c r="J626">
        <v>2.1</v>
      </c>
      <c r="K626">
        <v>2011</v>
      </c>
      <c r="L626">
        <v>13</v>
      </c>
      <c r="M626" t="s">
        <v>20</v>
      </c>
      <c r="N626">
        <v>1.1000000000000001</v>
      </c>
      <c r="O626">
        <v>16.3</v>
      </c>
    </row>
    <row r="627" spans="1:15" hidden="1" x14ac:dyDescent="0.5">
      <c r="A627" t="s">
        <v>15</v>
      </c>
      <c r="B627" t="s">
        <v>16</v>
      </c>
      <c r="C627">
        <v>0</v>
      </c>
      <c r="D627" t="s">
        <v>23</v>
      </c>
      <c r="E627">
        <v>2</v>
      </c>
      <c r="F627" t="s">
        <v>21</v>
      </c>
      <c r="G627">
        <v>2</v>
      </c>
      <c r="H627" t="s">
        <v>22</v>
      </c>
      <c r="I627" t="str">
        <f t="shared" si="9"/>
        <v>Male</v>
      </c>
      <c r="J627">
        <v>2.1</v>
      </c>
      <c r="K627">
        <v>2012</v>
      </c>
      <c r="L627">
        <v>14</v>
      </c>
      <c r="M627" t="s">
        <v>20</v>
      </c>
      <c r="N627">
        <v>1.1000000000000001</v>
      </c>
      <c r="O627">
        <v>16.3</v>
      </c>
    </row>
    <row r="628" spans="1:15" hidden="1" x14ac:dyDescent="0.5">
      <c r="A628" t="s">
        <v>15</v>
      </c>
      <c r="B628" t="s">
        <v>16</v>
      </c>
      <c r="C628">
        <v>0</v>
      </c>
      <c r="D628" t="s">
        <v>23</v>
      </c>
      <c r="E628">
        <v>2</v>
      </c>
      <c r="F628" t="s">
        <v>21</v>
      </c>
      <c r="G628">
        <v>2</v>
      </c>
      <c r="H628" t="s">
        <v>22</v>
      </c>
      <c r="I628" t="str">
        <f t="shared" si="9"/>
        <v>Male</v>
      </c>
      <c r="J628">
        <v>2.1</v>
      </c>
      <c r="K628">
        <v>2013</v>
      </c>
      <c r="L628">
        <v>15</v>
      </c>
      <c r="M628" t="s">
        <v>20</v>
      </c>
      <c r="N628">
        <v>1.1000000000000001</v>
      </c>
      <c r="O628">
        <v>17.2</v>
      </c>
    </row>
    <row r="629" spans="1:15" hidden="1" x14ac:dyDescent="0.5">
      <c r="A629" t="s">
        <v>15</v>
      </c>
      <c r="B629" t="s">
        <v>16</v>
      </c>
      <c r="C629">
        <v>0</v>
      </c>
      <c r="D629" t="s">
        <v>23</v>
      </c>
      <c r="E629">
        <v>2</v>
      </c>
      <c r="F629" t="s">
        <v>21</v>
      </c>
      <c r="G629">
        <v>2</v>
      </c>
      <c r="H629" t="s">
        <v>22</v>
      </c>
      <c r="I629" t="str">
        <f t="shared" si="9"/>
        <v>Male</v>
      </c>
      <c r="J629">
        <v>2.1</v>
      </c>
      <c r="K629">
        <v>2014</v>
      </c>
      <c r="L629">
        <v>16</v>
      </c>
      <c r="M629" t="s">
        <v>20</v>
      </c>
      <c r="N629">
        <v>1.1000000000000001</v>
      </c>
      <c r="O629">
        <v>18.399999999999999</v>
      </c>
    </row>
    <row r="630" spans="1:15" hidden="1" x14ac:dyDescent="0.5">
      <c r="A630" t="s">
        <v>15</v>
      </c>
      <c r="B630" t="s">
        <v>16</v>
      </c>
      <c r="C630">
        <v>0</v>
      </c>
      <c r="D630" t="s">
        <v>23</v>
      </c>
      <c r="E630">
        <v>2</v>
      </c>
      <c r="F630" t="s">
        <v>21</v>
      </c>
      <c r="G630">
        <v>2</v>
      </c>
      <c r="H630" t="s">
        <v>22</v>
      </c>
      <c r="I630" t="str">
        <f t="shared" si="9"/>
        <v>Male</v>
      </c>
      <c r="J630">
        <v>2.1</v>
      </c>
      <c r="K630">
        <v>2015</v>
      </c>
      <c r="L630">
        <v>17</v>
      </c>
      <c r="M630" t="s">
        <v>20</v>
      </c>
      <c r="N630">
        <v>1.1000000000000001</v>
      </c>
      <c r="O630">
        <v>20.8</v>
      </c>
    </row>
    <row r="631" spans="1:15" hidden="1" x14ac:dyDescent="0.5">
      <c r="A631" t="s">
        <v>15</v>
      </c>
      <c r="B631" t="s">
        <v>16</v>
      </c>
      <c r="C631">
        <v>0</v>
      </c>
      <c r="D631" t="s">
        <v>23</v>
      </c>
      <c r="E631">
        <v>2</v>
      </c>
      <c r="F631" t="s">
        <v>21</v>
      </c>
      <c r="G631">
        <v>2</v>
      </c>
      <c r="H631" t="s">
        <v>24</v>
      </c>
      <c r="I631" t="str">
        <f t="shared" si="9"/>
        <v>Female</v>
      </c>
      <c r="J631">
        <v>2.2000000000000002</v>
      </c>
      <c r="K631">
        <v>1999</v>
      </c>
      <c r="L631">
        <v>1</v>
      </c>
      <c r="M631" t="s">
        <v>20</v>
      </c>
      <c r="N631">
        <v>1.1000000000000001</v>
      </c>
      <c r="O631">
        <v>3.9</v>
      </c>
    </row>
    <row r="632" spans="1:15" hidden="1" x14ac:dyDescent="0.5">
      <c r="A632" t="s">
        <v>15</v>
      </c>
      <c r="B632" t="s">
        <v>16</v>
      </c>
      <c r="C632">
        <v>0</v>
      </c>
      <c r="D632" t="s">
        <v>23</v>
      </c>
      <c r="E632">
        <v>2</v>
      </c>
      <c r="F632" t="s">
        <v>21</v>
      </c>
      <c r="G632">
        <v>2</v>
      </c>
      <c r="H632" t="s">
        <v>24</v>
      </c>
      <c r="I632" t="str">
        <f t="shared" si="9"/>
        <v>Female</v>
      </c>
      <c r="J632">
        <v>2.2000000000000002</v>
      </c>
      <c r="K632">
        <v>2000</v>
      </c>
      <c r="L632">
        <v>2</v>
      </c>
      <c r="M632" t="s">
        <v>20</v>
      </c>
      <c r="N632">
        <v>1.1000000000000001</v>
      </c>
      <c r="O632">
        <v>4.0999999999999996</v>
      </c>
    </row>
    <row r="633" spans="1:15" hidden="1" x14ac:dyDescent="0.5">
      <c r="A633" t="s">
        <v>15</v>
      </c>
      <c r="B633" t="s">
        <v>16</v>
      </c>
      <c r="C633">
        <v>0</v>
      </c>
      <c r="D633" t="s">
        <v>23</v>
      </c>
      <c r="E633">
        <v>2</v>
      </c>
      <c r="F633" t="s">
        <v>21</v>
      </c>
      <c r="G633">
        <v>2</v>
      </c>
      <c r="H633" t="s">
        <v>24</v>
      </c>
      <c r="I633" t="str">
        <f t="shared" si="9"/>
        <v>Female</v>
      </c>
      <c r="J633">
        <v>2.2000000000000002</v>
      </c>
      <c r="K633">
        <v>2001</v>
      </c>
      <c r="L633">
        <v>3</v>
      </c>
      <c r="M633" t="s">
        <v>20</v>
      </c>
      <c r="N633">
        <v>1.1000000000000001</v>
      </c>
      <c r="O633">
        <v>4.5999999999999996</v>
      </c>
    </row>
    <row r="634" spans="1:15" hidden="1" x14ac:dyDescent="0.5">
      <c r="A634" t="s">
        <v>15</v>
      </c>
      <c r="B634" t="s">
        <v>16</v>
      </c>
      <c r="C634">
        <v>0</v>
      </c>
      <c r="D634" t="s">
        <v>23</v>
      </c>
      <c r="E634">
        <v>2</v>
      </c>
      <c r="F634" t="s">
        <v>21</v>
      </c>
      <c r="G634">
        <v>2</v>
      </c>
      <c r="H634" t="s">
        <v>24</v>
      </c>
      <c r="I634" t="str">
        <f t="shared" si="9"/>
        <v>Female</v>
      </c>
      <c r="J634">
        <v>2.2000000000000002</v>
      </c>
      <c r="K634">
        <v>2002</v>
      </c>
      <c r="L634">
        <v>4</v>
      </c>
      <c r="M634" t="s">
        <v>20</v>
      </c>
      <c r="N634">
        <v>1.1000000000000001</v>
      </c>
      <c r="O634">
        <v>5.8</v>
      </c>
    </row>
    <row r="635" spans="1:15" hidden="1" x14ac:dyDescent="0.5">
      <c r="A635" t="s">
        <v>15</v>
      </c>
      <c r="B635" t="s">
        <v>16</v>
      </c>
      <c r="C635">
        <v>0</v>
      </c>
      <c r="D635" t="s">
        <v>23</v>
      </c>
      <c r="E635">
        <v>2</v>
      </c>
      <c r="F635" t="s">
        <v>21</v>
      </c>
      <c r="G635">
        <v>2</v>
      </c>
      <c r="H635" t="s">
        <v>24</v>
      </c>
      <c r="I635" t="str">
        <f t="shared" si="9"/>
        <v>Female</v>
      </c>
      <c r="J635">
        <v>2.2000000000000002</v>
      </c>
      <c r="K635">
        <v>2003</v>
      </c>
      <c r="L635">
        <v>5</v>
      </c>
      <c r="M635" t="s">
        <v>20</v>
      </c>
      <c r="N635">
        <v>1.1000000000000001</v>
      </c>
      <c r="O635">
        <v>6.4</v>
      </c>
    </row>
    <row r="636" spans="1:15" hidden="1" x14ac:dyDescent="0.5">
      <c r="A636" t="s">
        <v>15</v>
      </c>
      <c r="B636" t="s">
        <v>16</v>
      </c>
      <c r="C636">
        <v>0</v>
      </c>
      <c r="D636" t="s">
        <v>23</v>
      </c>
      <c r="E636">
        <v>2</v>
      </c>
      <c r="F636" t="s">
        <v>21</v>
      </c>
      <c r="G636">
        <v>2</v>
      </c>
      <c r="H636" t="s">
        <v>24</v>
      </c>
      <c r="I636" t="str">
        <f t="shared" si="9"/>
        <v>Female</v>
      </c>
      <c r="J636">
        <v>2.2000000000000002</v>
      </c>
      <c r="K636">
        <v>2004</v>
      </c>
      <c r="L636">
        <v>6</v>
      </c>
      <c r="M636" t="s">
        <v>20</v>
      </c>
      <c r="N636">
        <v>1.1000000000000001</v>
      </c>
      <c r="O636">
        <v>6.9</v>
      </c>
    </row>
    <row r="637" spans="1:15" hidden="1" x14ac:dyDescent="0.5">
      <c r="A637" t="s">
        <v>15</v>
      </c>
      <c r="B637" t="s">
        <v>16</v>
      </c>
      <c r="C637">
        <v>0</v>
      </c>
      <c r="D637" t="s">
        <v>23</v>
      </c>
      <c r="E637">
        <v>2</v>
      </c>
      <c r="F637" t="s">
        <v>21</v>
      </c>
      <c r="G637">
        <v>2</v>
      </c>
      <c r="H637" t="s">
        <v>24</v>
      </c>
      <c r="I637" t="str">
        <f t="shared" si="9"/>
        <v>Female</v>
      </c>
      <c r="J637">
        <v>2.2000000000000002</v>
      </c>
      <c r="K637">
        <v>2005</v>
      </c>
      <c r="L637">
        <v>7</v>
      </c>
      <c r="M637" t="s">
        <v>20</v>
      </c>
      <c r="N637">
        <v>1.1000000000000001</v>
      </c>
      <c r="O637">
        <v>7.4</v>
      </c>
    </row>
    <row r="638" spans="1:15" hidden="1" x14ac:dyDescent="0.5">
      <c r="A638" t="s">
        <v>15</v>
      </c>
      <c r="B638" t="s">
        <v>16</v>
      </c>
      <c r="C638">
        <v>0</v>
      </c>
      <c r="D638" t="s">
        <v>23</v>
      </c>
      <c r="E638">
        <v>2</v>
      </c>
      <c r="F638" t="s">
        <v>21</v>
      </c>
      <c r="G638">
        <v>2</v>
      </c>
      <c r="H638" t="s">
        <v>24</v>
      </c>
      <c r="I638" t="str">
        <f t="shared" si="9"/>
        <v>Female</v>
      </c>
      <c r="J638">
        <v>2.2000000000000002</v>
      </c>
      <c r="K638">
        <v>2006</v>
      </c>
      <c r="L638">
        <v>8</v>
      </c>
      <c r="M638" t="s">
        <v>20</v>
      </c>
      <c r="N638">
        <v>1.1000000000000001</v>
      </c>
      <c r="O638">
        <v>8.3000000000000007</v>
      </c>
    </row>
    <row r="639" spans="1:15" hidden="1" x14ac:dyDescent="0.5">
      <c r="A639" t="s">
        <v>15</v>
      </c>
      <c r="B639" t="s">
        <v>16</v>
      </c>
      <c r="C639">
        <v>0</v>
      </c>
      <c r="D639" t="s">
        <v>23</v>
      </c>
      <c r="E639">
        <v>2</v>
      </c>
      <c r="F639" t="s">
        <v>21</v>
      </c>
      <c r="G639">
        <v>2</v>
      </c>
      <c r="H639" t="s">
        <v>24</v>
      </c>
      <c r="I639" t="str">
        <f t="shared" si="9"/>
        <v>Female</v>
      </c>
      <c r="J639">
        <v>2.2000000000000002</v>
      </c>
      <c r="K639">
        <v>2007</v>
      </c>
      <c r="L639">
        <v>9</v>
      </c>
      <c r="M639" t="s">
        <v>20</v>
      </c>
      <c r="N639">
        <v>1.1000000000000001</v>
      </c>
      <c r="O639">
        <v>9</v>
      </c>
    </row>
    <row r="640" spans="1:15" hidden="1" x14ac:dyDescent="0.5">
      <c r="A640" t="s">
        <v>15</v>
      </c>
      <c r="B640" t="s">
        <v>16</v>
      </c>
      <c r="C640">
        <v>0</v>
      </c>
      <c r="D640" t="s">
        <v>23</v>
      </c>
      <c r="E640">
        <v>2</v>
      </c>
      <c r="F640" t="s">
        <v>21</v>
      </c>
      <c r="G640">
        <v>2</v>
      </c>
      <c r="H640" t="s">
        <v>24</v>
      </c>
      <c r="I640" t="str">
        <f t="shared" si="9"/>
        <v>Female</v>
      </c>
      <c r="J640">
        <v>2.2000000000000002</v>
      </c>
      <c r="K640">
        <v>2008</v>
      </c>
      <c r="L640">
        <v>10</v>
      </c>
      <c r="M640" t="s">
        <v>20</v>
      </c>
      <c r="N640">
        <v>1.1000000000000001</v>
      </c>
      <c r="O640">
        <v>9</v>
      </c>
    </row>
    <row r="641" spans="1:15" hidden="1" x14ac:dyDescent="0.5">
      <c r="A641" t="s">
        <v>15</v>
      </c>
      <c r="B641" t="s">
        <v>16</v>
      </c>
      <c r="C641">
        <v>0</v>
      </c>
      <c r="D641" t="s">
        <v>23</v>
      </c>
      <c r="E641">
        <v>2</v>
      </c>
      <c r="F641" t="s">
        <v>21</v>
      </c>
      <c r="G641">
        <v>2</v>
      </c>
      <c r="H641" t="s">
        <v>24</v>
      </c>
      <c r="I641" t="str">
        <f t="shared" si="9"/>
        <v>Female</v>
      </c>
      <c r="J641">
        <v>2.2000000000000002</v>
      </c>
      <c r="K641">
        <v>2009</v>
      </c>
      <c r="L641">
        <v>11</v>
      </c>
      <c r="M641" t="s">
        <v>20</v>
      </c>
      <c r="N641">
        <v>1.1000000000000001</v>
      </c>
      <c r="O641">
        <v>9.1999999999999993</v>
      </c>
    </row>
    <row r="642" spans="1:15" hidden="1" x14ac:dyDescent="0.5">
      <c r="A642" t="s">
        <v>15</v>
      </c>
      <c r="B642" t="s">
        <v>16</v>
      </c>
      <c r="C642">
        <v>0</v>
      </c>
      <c r="D642" t="s">
        <v>23</v>
      </c>
      <c r="E642">
        <v>2</v>
      </c>
      <c r="F642" t="s">
        <v>21</v>
      </c>
      <c r="G642">
        <v>2</v>
      </c>
      <c r="H642" t="s">
        <v>24</v>
      </c>
      <c r="I642" t="str">
        <f t="shared" si="9"/>
        <v>Female</v>
      </c>
      <c r="J642">
        <v>2.2000000000000002</v>
      </c>
      <c r="K642">
        <v>2010</v>
      </c>
      <c r="L642">
        <v>12</v>
      </c>
      <c r="M642" t="s">
        <v>20</v>
      </c>
      <c r="N642">
        <v>1.1000000000000001</v>
      </c>
      <c r="O642">
        <v>9.8000000000000007</v>
      </c>
    </row>
    <row r="643" spans="1:15" hidden="1" x14ac:dyDescent="0.5">
      <c r="A643" t="s">
        <v>15</v>
      </c>
      <c r="B643" t="s">
        <v>16</v>
      </c>
      <c r="C643">
        <v>0</v>
      </c>
      <c r="D643" t="s">
        <v>23</v>
      </c>
      <c r="E643">
        <v>2</v>
      </c>
      <c r="F643" t="s">
        <v>21</v>
      </c>
      <c r="G643">
        <v>2</v>
      </c>
      <c r="H643" t="s">
        <v>24</v>
      </c>
      <c r="I643" t="str">
        <f t="shared" si="9"/>
        <v>Female</v>
      </c>
      <c r="J643">
        <v>2.2000000000000002</v>
      </c>
      <c r="K643">
        <v>2011</v>
      </c>
      <c r="L643">
        <v>13</v>
      </c>
      <c r="M643" t="s">
        <v>20</v>
      </c>
      <c r="N643">
        <v>1.1000000000000001</v>
      </c>
      <c r="O643">
        <v>10.3</v>
      </c>
    </row>
    <row r="644" spans="1:15" hidden="1" x14ac:dyDescent="0.5">
      <c r="A644" t="s">
        <v>15</v>
      </c>
      <c r="B644" t="s">
        <v>16</v>
      </c>
      <c r="C644">
        <v>0</v>
      </c>
      <c r="D644" t="s">
        <v>23</v>
      </c>
      <c r="E644">
        <v>2</v>
      </c>
      <c r="F644" t="s">
        <v>21</v>
      </c>
      <c r="G644">
        <v>2</v>
      </c>
      <c r="H644" t="s">
        <v>24</v>
      </c>
      <c r="I644" t="str">
        <f t="shared" si="9"/>
        <v>Female</v>
      </c>
      <c r="J644">
        <v>2.2000000000000002</v>
      </c>
      <c r="K644">
        <v>2012</v>
      </c>
      <c r="L644">
        <v>14</v>
      </c>
      <c r="M644" t="s">
        <v>20</v>
      </c>
      <c r="N644">
        <v>1.1000000000000001</v>
      </c>
      <c r="O644">
        <v>10.3</v>
      </c>
    </row>
    <row r="645" spans="1:15" hidden="1" x14ac:dyDescent="0.5">
      <c r="A645" t="s">
        <v>15</v>
      </c>
      <c r="B645" t="s">
        <v>16</v>
      </c>
      <c r="C645">
        <v>0</v>
      </c>
      <c r="D645" t="s">
        <v>23</v>
      </c>
      <c r="E645">
        <v>2</v>
      </c>
      <c r="F645" t="s">
        <v>21</v>
      </c>
      <c r="G645">
        <v>2</v>
      </c>
      <c r="H645" t="s">
        <v>24</v>
      </c>
      <c r="I645" t="str">
        <f t="shared" ref="I645:I708" si="10">H645</f>
        <v>Female</v>
      </c>
      <c r="J645">
        <v>2.2000000000000002</v>
      </c>
      <c r="K645">
        <v>2013</v>
      </c>
      <c r="L645">
        <v>15</v>
      </c>
      <c r="M645" t="s">
        <v>20</v>
      </c>
      <c r="N645">
        <v>1.1000000000000001</v>
      </c>
      <c r="O645">
        <v>10.7</v>
      </c>
    </row>
    <row r="646" spans="1:15" hidden="1" x14ac:dyDescent="0.5">
      <c r="A646" t="s">
        <v>15</v>
      </c>
      <c r="B646" t="s">
        <v>16</v>
      </c>
      <c r="C646">
        <v>0</v>
      </c>
      <c r="D646" t="s">
        <v>23</v>
      </c>
      <c r="E646">
        <v>2</v>
      </c>
      <c r="F646" t="s">
        <v>21</v>
      </c>
      <c r="G646">
        <v>2</v>
      </c>
      <c r="H646" t="s">
        <v>24</v>
      </c>
      <c r="I646" t="str">
        <f t="shared" si="10"/>
        <v>Female</v>
      </c>
      <c r="J646">
        <v>2.2000000000000002</v>
      </c>
      <c r="K646">
        <v>2014</v>
      </c>
      <c r="L646">
        <v>16</v>
      </c>
      <c r="M646" t="s">
        <v>20</v>
      </c>
      <c r="N646">
        <v>1.1000000000000001</v>
      </c>
      <c r="O646">
        <v>11.3</v>
      </c>
    </row>
    <row r="647" spans="1:15" hidden="1" x14ac:dyDescent="0.5">
      <c r="A647" t="s">
        <v>15</v>
      </c>
      <c r="B647" t="s">
        <v>16</v>
      </c>
      <c r="C647">
        <v>0</v>
      </c>
      <c r="D647" t="s">
        <v>23</v>
      </c>
      <c r="E647">
        <v>2</v>
      </c>
      <c r="F647" t="s">
        <v>21</v>
      </c>
      <c r="G647">
        <v>2</v>
      </c>
      <c r="H647" t="s">
        <v>24</v>
      </c>
      <c r="I647" t="str">
        <f t="shared" si="10"/>
        <v>Female</v>
      </c>
      <c r="J647">
        <v>2.2000000000000002</v>
      </c>
      <c r="K647">
        <v>2015</v>
      </c>
      <c r="L647">
        <v>17</v>
      </c>
      <c r="M647" t="s">
        <v>20</v>
      </c>
      <c r="N647">
        <v>1.1000000000000001</v>
      </c>
      <c r="O647">
        <v>11.9</v>
      </c>
    </row>
    <row r="648" spans="1:15" hidden="1" x14ac:dyDescent="0.5">
      <c r="A648" t="s">
        <v>15</v>
      </c>
      <c r="B648" t="s">
        <v>16</v>
      </c>
      <c r="C648">
        <v>0</v>
      </c>
      <c r="D648" t="s">
        <v>23</v>
      </c>
      <c r="E648">
        <v>2</v>
      </c>
      <c r="F648" t="s">
        <v>21</v>
      </c>
      <c r="G648">
        <v>2</v>
      </c>
      <c r="H648" t="s">
        <v>24</v>
      </c>
      <c r="I648" t="str">
        <f t="shared" si="10"/>
        <v>Female</v>
      </c>
      <c r="J648">
        <v>2.2000000000000002</v>
      </c>
      <c r="K648">
        <v>2016</v>
      </c>
      <c r="L648">
        <v>18</v>
      </c>
      <c r="M648" t="s">
        <v>20</v>
      </c>
      <c r="N648">
        <v>1.1000000000000001</v>
      </c>
      <c r="O648">
        <v>13.5</v>
      </c>
    </row>
    <row r="649" spans="1:15" hidden="1" x14ac:dyDescent="0.5">
      <c r="A649" t="s">
        <v>15</v>
      </c>
      <c r="B649" t="s">
        <v>16</v>
      </c>
      <c r="C649">
        <v>0</v>
      </c>
      <c r="D649" t="s">
        <v>23</v>
      </c>
      <c r="E649">
        <v>2</v>
      </c>
      <c r="F649" t="s">
        <v>21</v>
      </c>
      <c r="G649">
        <v>2</v>
      </c>
      <c r="H649" t="s">
        <v>24</v>
      </c>
      <c r="I649" t="str">
        <f t="shared" si="10"/>
        <v>Female</v>
      </c>
      <c r="J649">
        <v>2.2000000000000002</v>
      </c>
      <c r="K649">
        <v>2017</v>
      </c>
      <c r="L649">
        <v>19</v>
      </c>
      <c r="M649" t="s">
        <v>20</v>
      </c>
      <c r="N649">
        <v>1.1000000000000001</v>
      </c>
      <c r="O649">
        <v>14.3</v>
      </c>
    </row>
    <row r="650" spans="1:15" hidden="1" x14ac:dyDescent="0.5">
      <c r="A650" t="s">
        <v>15</v>
      </c>
      <c r="B650" t="s">
        <v>16</v>
      </c>
      <c r="C650">
        <v>0</v>
      </c>
      <c r="D650" t="s">
        <v>23</v>
      </c>
      <c r="E650">
        <v>2</v>
      </c>
      <c r="F650" t="s">
        <v>55</v>
      </c>
      <c r="G650">
        <v>3</v>
      </c>
      <c r="H650" t="s">
        <v>56</v>
      </c>
      <c r="I650" t="str">
        <f t="shared" si="10"/>
        <v>Male: Under 15 years</v>
      </c>
      <c r="J650">
        <v>3.11</v>
      </c>
      <c r="K650">
        <v>1999</v>
      </c>
      <c r="L650">
        <v>1</v>
      </c>
      <c r="M650" t="s">
        <v>46</v>
      </c>
      <c r="N650">
        <v>1.2</v>
      </c>
      <c r="O650">
        <v>0.1</v>
      </c>
    </row>
    <row r="651" spans="1:15" hidden="1" x14ac:dyDescent="0.5">
      <c r="A651" t="s">
        <v>15</v>
      </c>
      <c r="B651" t="s">
        <v>16</v>
      </c>
      <c r="C651">
        <v>0</v>
      </c>
      <c r="D651" t="s">
        <v>23</v>
      </c>
      <c r="E651">
        <v>2</v>
      </c>
      <c r="F651" t="s">
        <v>55</v>
      </c>
      <c r="G651">
        <v>3</v>
      </c>
      <c r="H651" t="s">
        <v>56</v>
      </c>
      <c r="I651" t="str">
        <f t="shared" si="10"/>
        <v>Male: Under 15 years</v>
      </c>
      <c r="J651">
        <v>3.11</v>
      </c>
      <c r="K651">
        <v>2000</v>
      </c>
      <c r="L651">
        <v>2</v>
      </c>
      <c r="M651" t="s">
        <v>46</v>
      </c>
      <c r="N651">
        <v>1.2</v>
      </c>
      <c r="O651">
        <v>0.2</v>
      </c>
    </row>
    <row r="652" spans="1:15" hidden="1" x14ac:dyDescent="0.5">
      <c r="A652" t="s">
        <v>15</v>
      </c>
      <c r="B652" t="s">
        <v>16</v>
      </c>
      <c r="C652">
        <v>0</v>
      </c>
      <c r="D652" t="s">
        <v>23</v>
      </c>
      <c r="E652">
        <v>2</v>
      </c>
      <c r="F652" t="s">
        <v>55</v>
      </c>
      <c r="G652">
        <v>3</v>
      </c>
      <c r="H652" t="s">
        <v>56</v>
      </c>
      <c r="I652" t="str">
        <f t="shared" si="10"/>
        <v>Male: Under 15 years</v>
      </c>
      <c r="J652">
        <v>3.11</v>
      </c>
      <c r="K652">
        <v>2001</v>
      </c>
      <c r="L652">
        <v>3</v>
      </c>
      <c r="M652" t="s">
        <v>46</v>
      </c>
      <c r="N652">
        <v>1.2</v>
      </c>
      <c r="O652">
        <v>0.2</v>
      </c>
    </row>
    <row r="653" spans="1:15" hidden="1" x14ac:dyDescent="0.5">
      <c r="A653" t="s">
        <v>15</v>
      </c>
      <c r="B653" t="s">
        <v>16</v>
      </c>
      <c r="C653">
        <v>0</v>
      </c>
      <c r="D653" t="s">
        <v>23</v>
      </c>
      <c r="E653">
        <v>2</v>
      </c>
      <c r="F653" t="s">
        <v>55</v>
      </c>
      <c r="G653">
        <v>3</v>
      </c>
      <c r="H653" t="s">
        <v>56</v>
      </c>
      <c r="I653" t="str">
        <f t="shared" si="10"/>
        <v>Male: Under 15 years</v>
      </c>
      <c r="J653">
        <v>3.11</v>
      </c>
      <c r="K653">
        <v>2002</v>
      </c>
      <c r="L653">
        <v>4</v>
      </c>
      <c r="M653" t="s">
        <v>46</v>
      </c>
      <c r="N653">
        <v>1.2</v>
      </c>
      <c r="O653">
        <v>0.2</v>
      </c>
    </row>
    <row r="654" spans="1:15" hidden="1" x14ac:dyDescent="0.5">
      <c r="A654" t="s">
        <v>15</v>
      </c>
      <c r="B654" t="s">
        <v>16</v>
      </c>
      <c r="C654">
        <v>0</v>
      </c>
      <c r="D654" t="s">
        <v>23</v>
      </c>
      <c r="E654">
        <v>2</v>
      </c>
      <c r="F654" t="s">
        <v>55</v>
      </c>
      <c r="G654">
        <v>3</v>
      </c>
      <c r="H654" t="s">
        <v>56</v>
      </c>
      <c r="I654" t="str">
        <f t="shared" si="10"/>
        <v>Male: Under 15 years</v>
      </c>
      <c r="J654">
        <v>3.11</v>
      </c>
      <c r="K654">
        <v>2003</v>
      </c>
      <c r="L654">
        <v>5</v>
      </c>
      <c r="M654" t="s">
        <v>46</v>
      </c>
      <c r="N654">
        <v>1.2</v>
      </c>
      <c r="O654">
        <v>0.2</v>
      </c>
    </row>
    <row r="655" spans="1:15" hidden="1" x14ac:dyDescent="0.5">
      <c r="A655" t="s">
        <v>15</v>
      </c>
      <c r="B655" t="s">
        <v>16</v>
      </c>
      <c r="C655">
        <v>0</v>
      </c>
      <c r="D655" t="s">
        <v>23</v>
      </c>
      <c r="E655">
        <v>2</v>
      </c>
      <c r="F655" t="s">
        <v>55</v>
      </c>
      <c r="G655">
        <v>3</v>
      </c>
      <c r="H655" t="s">
        <v>56</v>
      </c>
      <c r="I655" t="str">
        <f t="shared" si="10"/>
        <v>Male: Under 15 years</v>
      </c>
      <c r="J655">
        <v>3.11</v>
      </c>
      <c r="K655">
        <v>2004</v>
      </c>
      <c r="L655">
        <v>6</v>
      </c>
      <c r="M655" t="s">
        <v>46</v>
      </c>
      <c r="N655">
        <v>1.2</v>
      </c>
      <c r="O655">
        <v>0.2</v>
      </c>
    </row>
    <row r="656" spans="1:15" hidden="1" x14ac:dyDescent="0.5">
      <c r="A656" t="s">
        <v>15</v>
      </c>
      <c r="B656" t="s">
        <v>16</v>
      </c>
      <c r="C656">
        <v>0</v>
      </c>
      <c r="D656" t="s">
        <v>23</v>
      </c>
      <c r="E656">
        <v>2</v>
      </c>
      <c r="F656" t="s">
        <v>55</v>
      </c>
      <c r="G656">
        <v>3</v>
      </c>
      <c r="H656" t="s">
        <v>56</v>
      </c>
      <c r="I656" t="str">
        <f t="shared" si="10"/>
        <v>Male: Under 15 years</v>
      </c>
      <c r="J656">
        <v>3.11</v>
      </c>
      <c r="K656">
        <v>2005</v>
      </c>
      <c r="L656">
        <v>7</v>
      </c>
      <c r="M656" t="s">
        <v>46</v>
      </c>
      <c r="N656">
        <v>1.2</v>
      </c>
      <c r="O656">
        <v>0.2</v>
      </c>
    </row>
    <row r="657" spans="1:15" hidden="1" x14ac:dyDescent="0.5">
      <c r="A657" t="s">
        <v>15</v>
      </c>
      <c r="B657" t="s">
        <v>16</v>
      </c>
      <c r="C657">
        <v>0</v>
      </c>
      <c r="D657" t="s">
        <v>23</v>
      </c>
      <c r="E657">
        <v>2</v>
      </c>
      <c r="F657" t="s">
        <v>55</v>
      </c>
      <c r="G657">
        <v>3</v>
      </c>
      <c r="H657" t="s">
        <v>56</v>
      </c>
      <c r="I657" t="str">
        <f t="shared" si="10"/>
        <v>Male: Under 15 years</v>
      </c>
      <c r="J657">
        <v>3.11</v>
      </c>
      <c r="K657">
        <v>2006</v>
      </c>
      <c r="L657">
        <v>8</v>
      </c>
      <c r="M657" t="s">
        <v>46</v>
      </c>
      <c r="N657">
        <v>1.2</v>
      </c>
      <c r="O657">
        <v>0.2</v>
      </c>
    </row>
    <row r="658" spans="1:15" hidden="1" x14ac:dyDescent="0.5">
      <c r="A658" t="s">
        <v>15</v>
      </c>
      <c r="B658" t="s">
        <v>16</v>
      </c>
      <c r="C658">
        <v>0</v>
      </c>
      <c r="D658" t="s">
        <v>23</v>
      </c>
      <c r="E658">
        <v>2</v>
      </c>
      <c r="F658" t="s">
        <v>55</v>
      </c>
      <c r="G658">
        <v>3</v>
      </c>
      <c r="H658" t="s">
        <v>56</v>
      </c>
      <c r="I658" t="str">
        <f t="shared" si="10"/>
        <v>Male: Under 15 years</v>
      </c>
      <c r="J658">
        <v>3.11</v>
      </c>
      <c r="K658">
        <v>2007</v>
      </c>
      <c r="L658">
        <v>9</v>
      </c>
      <c r="M658" t="s">
        <v>46</v>
      </c>
      <c r="N658">
        <v>1.2</v>
      </c>
      <c r="O658">
        <v>0.3</v>
      </c>
    </row>
    <row r="659" spans="1:15" hidden="1" x14ac:dyDescent="0.5">
      <c r="A659" t="s">
        <v>15</v>
      </c>
      <c r="B659" t="s">
        <v>16</v>
      </c>
      <c r="C659">
        <v>0</v>
      </c>
      <c r="D659" t="s">
        <v>23</v>
      </c>
      <c r="E659">
        <v>2</v>
      </c>
      <c r="F659" t="s">
        <v>55</v>
      </c>
      <c r="G659">
        <v>3</v>
      </c>
      <c r="H659" t="s">
        <v>56</v>
      </c>
      <c r="I659" t="str">
        <f t="shared" si="10"/>
        <v>Male: Under 15 years</v>
      </c>
      <c r="J659">
        <v>3.11</v>
      </c>
      <c r="K659">
        <v>2008</v>
      </c>
      <c r="L659">
        <v>10</v>
      </c>
      <c r="M659" t="s">
        <v>46</v>
      </c>
      <c r="N659">
        <v>1.2</v>
      </c>
      <c r="O659">
        <v>0.2</v>
      </c>
    </row>
    <row r="660" spans="1:15" hidden="1" x14ac:dyDescent="0.5">
      <c r="A660" t="s">
        <v>15</v>
      </c>
      <c r="B660" t="s">
        <v>16</v>
      </c>
      <c r="C660">
        <v>0</v>
      </c>
      <c r="D660" t="s">
        <v>23</v>
      </c>
      <c r="E660">
        <v>2</v>
      </c>
      <c r="F660" t="s">
        <v>55</v>
      </c>
      <c r="G660">
        <v>3</v>
      </c>
      <c r="H660" t="s">
        <v>56</v>
      </c>
      <c r="I660" t="str">
        <f t="shared" si="10"/>
        <v>Male: Under 15 years</v>
      </c>
      <c r="J660">
        <v>3.11</v>
      </c>
      <c r="K660">
        <v>2009</v>
      </c>
      <c r="L660">
        <v>11</v>
      </c>
      <c r="M660" t="s">
        <v>46</v>
      </c>
      <c r="N660">
        <v>1.2</v>
      </c>
      <c r="O660">
        <v>0.2</v>
      </c>
    </row>
    <row r="661" spans="1:15" hidden="1" x14ac:dyDescent="0.5">
      <c r="A661" t="s">
        <v>15</v>
      </c>
      <c r="B661" t="s">
        <v>16</v>
      </c>
      <c r="C661">
        <v>0</v>
      </c>
      <c r="D661" t="s">
        <v>23</v>
      </c>
      <c r="E661">
        <v>2</v>
      </c>
      <c r="F661" t="s">
        <v>55</v>
      </c>
      <c r="G661">
        <v>3</v>
      </c>
      <c r="H661" t="s">
        <v>56</v>
      </c>
      <c r="I661" t="str">
        <f t="shared" si="10"/>
        <v>Male: Under 15 years</v>
      </c>
      <c r="J661">
        <v>3.11</v>
      </c>
      <c r="K661">
        <v>2010</v>
      </c>
      <c r="L661">
        <v>12</v>
      </c>
      <c r="M661" t="s">
        <v>46</v>
      </c>
      <c r="N661">
        <v>1.2</v>
      </c>
      <c r="O661">
        <v>0.3</v>
      </c>
    </row>
    <row r="662" spans="1:15" hidden="1" x14ac:dyDescent="0.5">
      <c r="A662" t="s">
        <v>15</v>
      </c>
      <c r="B662" t="s">
        <v>16</v>
      </c>
      <c r="C662">
        <v>0</v>
      </c>
      <c r="D662" t="s">
        <v>23</v>
      </c>
      <c r="E662">
        <v>2</v>
      </c>
      <c r="F662" t="s">
        <v>55</v>
      </c>
      <c r="G662">
        <v>3</v>
      </c>
      <c r="H662" t="s">
        <v>56</v>
      </c>
      <c r="I662" t="str">
        <f t="shared" si="10"/>
        <v>Male: Under 15 years</v>
      </c>
      <c r="J662">
        <v>3.11</v>
      </c>
      <c r="K662">
        <v>2011</v>
      </c>
      <c r="L662">
        <v>13</v>
      </c>
      <c r="M662" t="s">
        <v>46</v>
      </c>
      <c r="N662">
        <v>1.2</v>
      </c>
      <c r="O662">
        <v>0.2</v>
      </c>
    </row>
    <row r="663" spans="1:15" hidden="1" x14ac:dyDescent="0.5">
      <c r="A663" t="s">
        <v>15</v>
      </c>
      <c r="B663" t="s">
        <v>16</v>
      </c>
      <c r="C663">
        <v>0</v>
      </c>
      <c r="D663" t="s">
        <v>23</v>
      </c>
      <c r="E663">
        <v>2</v>
      </c>
      <c r="F663" t="s">
        <v>55</v>
      </c>
      <c r="G663">
        <v>3</v>
      </c>
      <c r="H663" t="s">
        <v>56</v>
      </c>
      <c r="I663" t="str">
        <f t="shared" si="10"/>
        <v>Male: Under 15 years</v>
      </c>
      <c r="J663">
        <v>3.11</v>
      </c>
      <c r="K663">
        <v>2012</v>
      </c>
      <c r="L663">
        <v>14</v>
      </c>
      <c r="M663" t="s">
        <v>46</v>
      </c>
      <c r="N663">
        <v>1.2</v>
      </c>
      <c r="O663">
        <v>0.2</v>
      </c>
    </row>
    <row r="664" spans="1:15" hidden="1" x14ac:dyDescent="0.5">
      <c r="A664" t="s">
        <v>15</v>
      </c>
      <c r="B664" t="s">
        <v>16</v>
      </c>
      <c r="C664">
        <v>0</v>
      </c>
      <c r="D664" t="s">
        <v>23</v>
      </c>
      <c r="E664">
        <v>2</v>
      </c>
      <c r="F664" t="s">
        <v>55</v>
      </c>
      <c r="G664">
        <v>3</v>
      </c>
      <c r="H664" t="s">
        <v>56</v>
      </c>
      <c r="I664" t="str">
        <f t="shared" si="10"/>
        <v>Male: Under 15 years</v>
      </c>
      <c r="J664">
        <v>3.11</v>
      </c>
      <c r="K664">
        <v>2013</v>
      </c>
      <c r="L664">
        <v>15</v>
      </c>
      <c r="M664" t="s">
        <v>46</v>
      </c>
      <c r="N664">
        <v>1.2</v>
      </c>
      <c r="O664">
        <v>0.2</v>
      </c>
    </row>
    <row r="665" spans="1:15" hidden="1" x14ac:dyDescent="0.5">
      <c r="A665" t="s">
        <v>15</v>
      </c>
      <c r="B665" t="s">
        <v>16</v>
      </c>
      <c r="C665">
        <v>0</v>
      </c>
      <c r="D665" t="s">
        <v>23</v>
      </c>
      <c r="E665">
        <v>2</v>
      </c>
      <c r="F665" t="s">
        <v>55</v>
      </c>
      <c r="G665">
        <v>3</v>
      </c>
      <c r="H665" t="s">
        <v>56</v>
      </c>
      <c r="I665" t="str">
        <f t="shared" si="10"/>
        <v>Male: Under 15 years</v>
      </c>
      <c r="J665">
        <v>3.11</v>
      </c>
      <c r="K665">
        <v>2014</v>
      </c>
      <c r="L665">
        <v>16</v>
      </c>
      <c r="M665" t="s">
        <v>46</v>
      </c>
      <c r="N665">
        <v>1.2</v>
      </c>
      <c r="O665">
        <v>0.2</v>
      </c>
    </row>
    <row r="666" spans="1:15" hidden="1" x14ac:dyDescent="0.5">
      <c r="A666" t="s">
        <v>15</v>
      </c>
      <c r="B666" t="s">
        <v>16</v>
      </c>
      <c r="C666">
        <v>0</v>
      </c>
      <c r="D666" t="s">
        <v>23</v>
      </c>
      <c r="E666">
        <v>2</v>
      </c>
      <c r="F666" t="s">
        <v>55</v>
      </c>
      <c r="G666">
        <v>3</v>
      </c>
      <c r="H666" t="s">
        <v>56</v>
      </c>
      <c r="I666" t="str">
        <f t="shared" si="10"/>
        <v>Male: Under 15 years</v>
      </c>
      <c r="J666">
        <v>3.11</v>
      </c>
      <c r="K666">
        <v>2015</v>
      </c>
      <c r="L666">
        <v>17</v>
      </c>
      <c r="M666" t="s">
        <v>46</v>
      </c>
      <c r="N666">
        <v>1.2</v>
      </c>
      <c r="O666">
        <v>0.2</v>
      </c>
    </row>
    <row r="667" spans="1:15" hidden="1" x14ac:dyDescent="0.5">
      <c r="A667" t="s">
        <v>15</v>
      </c>
      <c r="B667" t="s">
        <v>16</v>
      </c>
      <c r="C667">
        <v>0</v>
      </c>
      <c r="D667" t="s">
        <v>23</v>
      </c>
      <c r="E667">
        <v>2</v>
      </c>
      <c r="F667" t="s">
        <v>55</v>
      </c>
      <c r="G667">
        <v>3</v>
      </c>
      <c r="H667" t="s">
        <v>56</v>
      </c>
      <c r="I667" t="str">
        <f t="shared" si="10"/>
        <v>Male: Under 15 years</v>
      </c>
      <c r="J667">
        <v>3.11</v>
      </c>
      <c r="K667">
        <v>2016</v>
      </c>
      <c r="L667">
        <v>18</v>
      </c>
      <c r="M667" t="s">
        <v>46</v>
      </c>
      <c r="N667">
        <v>1.2</v>
      </c>
      <c r="O667">
        <v>0.2</v>
      </c>
    </row>
    <row r="668" spans="1:15" hidden="1" x14ac:dyDescent="0.5">
      <c r="A668" t="s">
        <v>15</v>
      </c>
      <c r="B668" t="s">
        <v>16</v>
      </c>
      <c r="C668">
        <v>0</v>
      </c>
      <c r="D668" t="s">
        <v>23</v>
      </c>
      <c r="E668">
        <v>2</v>
      </c>
      <c r="F668" t="s">
        <v>55</v>
      </c>
      <c r="G668">
        <v>3</v>
      </c>
      <c r="H668" t="s">
        <v>56</v>
      </c>
      <c r="I668" t="str">
        <f t="shared" si="10"/>
        <v>Male: Under 15 years</v>
      </c>
      <c r="J668">
        <v>3.11</v>
      </c>
      <c r="K668">
        <v>2017</v>
      </c>
      <c r="L668">
        <v>19</v>
      </c>
      <c r="M668" t="s">
        <v>46</v>
      </c>
      <c r="N668">
        <v>1.2</v>
      </c>
      <c r="O668">
        <v>0.2</v>
      </c>
    </row>
    <row r="669" spans="1:15" hidden="1" x14ac:dyDescent="0.5">
      <c r="A669" t="s">
        <v>15</v>
      </c>
      <c r="B669" t="s">
        <v>16</v>
      </c>
      <c r="C669">
        <v>0</v>
      </c>
      <c r="D669" t="s">
        <v>23</v>
      </c>
      <c r="E669">
        <v>2</v>
      </c>
      <c r="F669" t="s">
        <v>55</v>
      </c>
      <c r="G669">
        <v>3</v>
      </c>
      <c r="H669" t="s">
        <v>57</v>
      </c>
      <c r="I669" t="str">
        <f t="shared" si="10"/>
        <v>Male: 15-24 years</v>
      </c>
      <c r="J669">
        <v>3.12</v>
      </c>
      <c r="K669">
        <v>1999</v>
      </c>
      <c r="L669">
        <v>1</v>
      </c>
      <c r="M669" t="s">
        <v>47</v>
      </c>
      <c r="N669">
        <v>1.3</v>
      </c>
      <c r="O669">
        <v>4.5</v>
      </c>
    </row>
    <row r="670" spans="1:15" hidden="1" x14ac:dyDescent="0.5">
      <c r="A670" t="s">
        <v>15</v>
      </c>
      <c r="B670" t="s">
        <v>16</v>
      </c>
      <c r="C670">
        <v>0</v>
      </c>
      <c r="D670" t="s">
        <v>23</v>
      </c>
      <c r="E670">
        <v>2</v>
      </c>
      <c r="F670" t="s">
        <v>55</v>
      </c>
      <c r="G670">
        <v>3</v>
      </c>
      <c r="H670" t="s">
        <v>57</v>
      </c>
      <c r="I670" t="str">
        <f t="shared" si="10"/>
        <v>Male: 15-24 years</v>
      </c>
      <c r="J670">
        <v>3.12</v>
      </c>
      <c r="K670">
        <v>2000</v>
      </c>
      <c r="L670">
        <v>2</v>
      </c>
      <c r="M670" t="s">
        <v>47</v>
      </c>
      <c r="N670">
        <v>1.3</v>
      </c>
      <c r="O670">
        <v>5.3</v>
      </c>
    </row>
    <row r="671" spans="1:15" hidden="1" x14ac:dyDescent="0.5">
      <c r="A671" t="s">
        <v>15</v>
      </c>
      <c r="B671" t="s">
        <v>16</v>
      </c>
      <c r="C671">
        <v>0</v>
      </c>
      <c r="D671" t="s">
        <v>23</v>
      </c>
      <c r="E671">
        <v>2</v>
      </c>
      <c r="F671" t="s">
        <v>55</v>
      </c>
      <c r="G671">
        <v>3</v>
      </c>
      <c r="H671" t="s">
        <v>57</v>
      </c>
      <c r="I671" t="str">
        <f t="shared" si="10"/>
        <v>Male: 15-24 years</v>
      </c>
      <c r="J671">
        <v>3.12</v>
      </c>
      <c r="K671">
        <v>2001</v>
      </c>
      <c r="L671">
        <v>3</v>
      </c>
      <c r="M671" t="s">
        <v>47</v>
      </c>
      <c r="N671">
        <v>1.3</v>
      </c>
      <c r="O671">
        <v>6.1</v>
      </c>
    </row>
    <row r="672" spans="1:15" hidden="1" x14ac:dyDescent="0.5">
      <c r="A672" t="s">
        <v>15</v>
      </c>
      <c r="B672" t="s">
        <v>16</v>
      </c>
      <c r="C672">
        <v>0</v>
      </c>
      <c r="D672" t="s">
        <v>23</v>
      </c>
      <c r="E672">
        <v>2</v>
      </c>
      <c r="F672" t="s">
        <v>55</v>
      </c>
      <c r="G672">
        <v>3</v>
      </c>
      <c r="H672" t="s">
        <v>57</v>
      </c>
      <c r="I672" t="str">
        <f t="shared" si="10"/>
        <v>Male: 15-24 years</v>
      </c>
      <c r="J672">
        <v>3.12</v>
      </c>
      <c r="K672">
        <v>2002</v>
      </c>
      <c r="L672">
        <v>4</v>
      </c>
      <c r="M672" t="s">
        <v>47</v>
      </c>
      <c r="N672">
        <v>1.3</v>
      </c>
      <c r="O672">
        <v>7.3</v>
      </c>
    </row>
    <row r="673" spans="1:15" hidden="1" x14ac:dyDescent="0.5">
      <c r="A673" t="s">
        <v>15</v>
      </c>
      <c r="B673" t="s">
        <v>16</v>
      </c>
      <c r="C673">
        <v>0</v>
      </c>
      <c r="D673" t="s">
        <v>23</v>
      </c>
      <c r="E673">
        <v>2</v>
      </c>
      <c r="F673" t="s">
        <v>55</v>
      </c>
      <c r="G673">
        <v>3</v>
      </c>
      <c r="H673" t="s">
        <v>57</v>
      </c>
      <c r="I673" t="str">
        <f t="shared" si="10"/>
        <v>Male: 15-24 years</v>
      </c>
      <c r="J673">
        <v>3.12</v>
      </c>
      <c r="K673">
        <v>2003</v>
      </c>
      <c r="L673">
        <v>5</v>
      </c>
      <c r="M673" t="s">
        <v>47</v>
      </c>
      <c r="N673">
        <v>1.3</v>
      </c>
      <c r="O673">
        <v>8.8000000000000007</v>
      </c>
    </row>
    <row r="674" spans="1:15" hidden="1" x14ac:dyDescent="0.5">
      <c r="A674" t="s">
        <v>15</v>
      </c>
      <c r="B674" t="s">
        <v>16</v>
      </c>
      <c r="C674">
        <v>0</v>
      </c>
      <c r="D674" t="s">
        <v>23</v>
      </c>
      <c r="E674">
        <v>2</v>
      </c>
      <c r="F674" t="s">
        <v>55</v>
      </c>
      <c r="G674">
        <v>3</v>
      </c>
      <c r="H674" t="s">
        <v>57</v>
      </c>
      <c r="I674" t="str">
        <f t="shared" si="10"/>
        <v>Male: 15-24 years</v>
      </c>
      <c r="J674">
        <v>3.12</v>
      </c>
      <c r="K674">
        <v>2004</v>
      </c>
      <c r="L674">
        <v>6</v>
      </c>
      <c r="M674" t="s">
        <v>47</v>
      </c>
      <c r="N674">
        <v>1.3</v>
      </c>
      <c r="O674">
        <v>9.6</v>
      </c>
    </row>
    <row r="675" spans="1:15" hidden="1" x14ac:dyDescent="0.5">
      <c r="A675" t="s">
        <v>15</v>
      </c>
      <c r="B675" t="s">
        <v>16</v>
      </c>
      <c r="C675">
        <v>0</v>
      </c>
      <c r="D675" t="s">
        <v>23</v>
      </c>
      <c r="E675">
        <v>2</v>
      </c>
      <c r="F675" t="s">
        <v>55</v>
      </c>
      <c r="G675">
        <v>3</v>
      </c>
      <c r="H675" t="s">
        <v>57</v>
      </c>
      <c r="I675" t="str">
        <f t="shared" si="10"/>
        <v>Male: 15-24 years</v>
      </c>
      <c r="J675">
        <v>3.12</v>
      </c>
      <c r="K675">
        <v>2005</v>
      </c>
      <c r="L675">
        <v>7</v>
      </c>
      <c r="M675" t="s">
        <v>47</v>
      </c>
      <c r="N675">
        <v>1.3</v>
      </c>
      <c r="O675">
        <v>10</v>
      </c>
    </row>
    <row r="676" spans="1:15" hidden="1" x14ac:dyDescent="0.5">
      <c r="A676" t="s">
        <v>15</v>
      </c>
      <c r="B676" t="s">
        <v>16</v>
      </c>
      <c r="C676">
        <v>0</v>
      </c>
      <c r="D676" t="s">
        <v>23</v>
      </c>
      <c r="E676">
        <v>2</v>
      </c>
      <c r="F676" t="s">
        <v>55</v>
      </c>
      <c r="G676">
        <v>3</v>
      </c>
      <c r="H676" t="s">
        <v>57</v>
      </c>
      <c r="I676" t="str">
        <f t="shared" si="10"/>
        <v>Male: 15-24 years</v>
      </c>
      <c r="J676">
        <v>3.12</v>
      </c>
      <c r="K676">
        <v>2006</v>
      </c>
      <c r="L676">
        <v>8</v>
      </c>
      <c r="M676" t="s">
        <v>47</v>
      </c>
      <c r="N676">
        <v>1.3</v>
      </c>
      <c r="O676">
        <v>12</v>
      </c>
    </row>
    <row r="677" spans="1:15" hidden="1" x14ac:dyDescent="0.5">
      <c r="A677" t="s">
        <v>15</v>
      </c>
      <c r="B677" t="s">
        <v>16</v>
      </c>
      <c r="C677">
        <v>0</v>
      </c>
      <c r="D677" t="s">
        <v>23</v>
      </c>
      <c r="E677">
        <v>2</v>
      </c>
      <c r="F677" t="s">
        <v>55</v>
      </c>
      <c r="G677">
        <v>3</v>
      </c>
      <c r="H677" t="s">
        <v>57</v>
      </c>
      <c r="I677" t="str">
        <f t="shared" si="10"/>
        <v>Male: 15-24 years</v>
      </c>
      <c r="J677">
        <v>3.12</v>
      </c>
      <c r="K677">
        <v>2007</v>
      </c>
      <c r="L677">
        <v>9</v>
      </c>
      <c r="M677" t="s">
        <v>47</v>
      </c>
      <c r="N677">
        <v>1.3</v>
      </c>
      <c r="O677">
        <v>12</v>
      </c>
    </row>
    <row r="678" spans="1:15" hidden="1" x14ac:dyDescent="0.5">
      <c r="A678" t="s">
        <v>15</v>
      </c>
      <c r="B678" t="s">
        <v>16</v>
      </c>
      <c r="C678">
        <v>0</v>
      </c>
      <c r="D678" t="s">
        <v>23</v>
      </c>
      <c r="E678">
        <v>2</v>
      </c>
      <c r="F678" t="s">
        <v>55</v>
      </c>
      <c r="G678">
        <v>3</v>
      </c>
      <c r="H678" t="s">
        <v>57</v>
      </c>
      <c r="I678" t="str">
        <f t="shared" si="10"/>
        <v>Male: 15-24 years</v>
      </c>
      <c r="J678">
        <v>3.12</v>
      </c>
      <c r="K678">
        <v>2008</v>
      </c>
      <c r="L678">
        <v>10</v>
      </c>
      <c r="M678" t="s">
        <v>47</v>
      </c>
      <c r="N678">
        <v>1.3</v>
      </c>
      <c r="O678">
        <v>11.9</v>
      </c>
    </row>
    <row r="679" spans="1:15" hidden="1" x14ac:dyDescent="0.5">
      <c r="A679" t="s">
        <v>15</v>
      </c>
      <c r="B679" t="s">
        <v>16</v>
      </c>
      <c r="C679">
        <v>0</v>
      </c>
      <c r="D679" t="s">
        <v>23</v>
      </c>
      <c r="E679">
        <v>2</v>
      </c>
      <c r="F679" t="s">
        <v>55</v>
      </c>
      <c r="G679">
        <v>3</v>
      </c>
      <c r="H679" t="s">
        <v>57</v>
      </c>
      <c r="I679" t="str">
        <f t="shared" si="10"/>
        <v>Male: 15-24 years</v>
      </c>
      <c r="J679">
        <v>3.12</v>
      </c>
      <c r="K679">
        <v>2009</v>
      </c>
      <c r="L679">
        <v>11</v>
      </c>
      <c r="M679" t="s">
        <v>47</v>
      </c>
      <c r="N679">
        <v>1.3</v>
      </c>
      <c r="O679">
        <v>11.3</v>
      </c>
    </row>
    <row r="680" spans="1:15" hidden="1" x14ac:dyDescent="0.5">
      <c r="A680" t="s">
        <v>15</v>
      </c>
      <c r="B680" t="s">
        <v>16</v>
      </c>
      <c r="C680">
        <v>0</v>
      </c>
      <c r="D680" t="s">
        <v>23</v>
      </c>
      <c r="E680">
        <v>2</v>
      </c>
      <c r="F680" t="s">
        <v>55</v>
      </c>
      <c r="G680">
        <v>3</v>
      </c>
      <c r="H680" t="s">
        <v>57</v>
      </c>
      <c r="I680" t="str">
        <f t="shared" si="10"/>
        <v>Male: 15-24 years</v>
      </c>
      <c r="J680">
        <v>3.12</v>
      </c>
      <c r="K680">
        <v>2010</v>
      </c>
      <c r="L680">
        <v>12</v>
      </c>
      <c r="M680" t="s">
        <v>47</v>
      </c>
      <c r="N680">
        <v>1.3</v>
      </c>
      <c r="O680">
        <v>11.6</v>
      </c>
    </row>
    <row r="681" spans="1:15" hidden="1" x14ac:dyDescent="0.5">
      <c r="A681" t="s">
        <v>15</v>
      </c>
      <c r="B681" t="s">
        <v>16</v>
      </c>
      <c r="C681">
        <v>0</v>
      </c>
      <c r="D681" t="s">
        <v>23</v>
      </c>
      <c r="E681">
        <v>2</v>
      </c>
      <c r="F681" t="s">
        <v>55</v>
      </c>
      <c r="G681">
        <v>3</v>
      </c>
      <c r="H681" t="s">
        <v>57</v>
      </c>
      <c r="I681" t="str">
        <f t="shared" si="10"/>
        <v>Male: 15-24 years</v>
      </c>
      <c r="J681">
        <v>3.12</v>
      </c>
      <c r="K681">
        <v>2011</v>
      </c>
      <c r="L681">
        <v>13</v>
      </c>
      <c r="M681" t="s">
        <v>47</v>
      </c>
      <c r="N681">
        <v>1.3</v>
      </c>
      <c r="O681">
        <v>12.4</v>
      </c>
    </row>
    <row r="682" spans="1:15" hidden="1" x14ac:dyDescent="0.5">
      <c r="A682" t="s">
        <v>15</v>
      </c>
      <c r="B682" t="s">
        <v>16</v>
      </c>
      <c r="C682">
        <v>0</v>
      </c>
      <c r="D682" t="s">
        <v>23</v>
      </c>
      <c r="E682">
        <v>2</v>
      </c>
      <c r="F682" t="s">
        <v>55</v>
      </c>
      <c r="G682">
        <v>3</v>
      </c>
      <c r="H682" t="s">
        <v>57</v>
      </c>
      <c r="I682" t="str">
        <f t="shared" si="10"/>
        <v>Male: 15-24 years</v>
      </c>
      <c r="J682">
        <v>3.12</v>
      </c>
      <c r="K682">
        <v>2012</v>
      </c>
      <c r="L682">
        <v>14</v>
      </c>
      <c r="M682" t="s">
        <v>47</v>
      </c>
      <c r="N682">
        <v>1.3</v>
      </c>
      <c r="O682">
        <v>11.4</v>
      </c>
    </row>
    <row r="683" spans="1:15" hidden="1" x14ac:dyDescent="0.5">
      <c r="A683" t="s">
        <v>15</v>
      </c>
      <c r="B683" t="s">
        <v>16</v>
      </c>
      <c r="C683">
        <v>0</v>
      </c>
      <c r="D683" t="s">
        <v>23</v>
      </c>
      <c r="E683">
        <v>2</v>
      </c>
      <c r="F683" t="s">
        <v>55</v>
      </c>
      <c r="G683">
        <v>3</v>
      </c>
      <c r="H683" t="s">
        <v>57</v>
      </c>
      <c r="I683" t="str">
        <f t="shared" si="10"/>
        <v>Male: 15-24 years</v>
      </c>
      <c r="J683">
        <v>3.12</v>
      </c>
      <c r="K683">
        <v>2013</v>
      </c>
      <c r="L683">
        <v>15</v>
      </c>
      <c r="M683" t="s">
        <v>47</v>
      </c>
      <c r="N683">
        <v>1.3</v>
      </c>
      <c r="O683">
        <v>11.7</v>
      </c>
    </row>
    <row r="684" spans="1:15" hidden="1" x14ac:dyDescent="0.5">
      <c r="A684" t="s">
        <v>15</v>
      </c>
      <c r="B684" t="s">
        <v>16</v>
      </c>
      <c r="C684">
        <v>0</v>
      </c>
      <c r="D684" t="s">
        <v>23</v>
      </c>
      <c r="E684">
        <v>2</v>
      </c>
      <c r="F684" t="s">
        <v>55</v>
      </c>
      <c r="G684">
        <v>3</v>
      </c>
      <c r="H684" t="s">
        <v>57</v>
      </c>
      <c r="I684" t="str">
        <f t="shared" si="10"/>
        <v>Male: 15-24 years</v>
      </c>
      <c r="J684">
        <v>3.12</v>
      </c>
      <c r="K684">
        <v>2014</v>
      </c>
      <c r="L684">
        <v>16</v>
      </c>
      <c r="M684" t="s">
        <v>47</v>
      </c>
      <c r="N684">
        <v>1.3</v>
      </c>
      <c r="O684">
        <v>12.1</v>
      </c>
    </row>
    <row r="685" spans="1:15" hidden="1" x14ac:dyDescent="0.5">
      <c r="A685" t="s">
        <v>15</v>
      </c>
      <c r="B685" t="s">
        <v>16</v>
      </c>
      <c r="C685">
        <v>0</v>
      </c>
      <c r="D685" t="s">
        <v>23</v>
      </c>
      <c r="E685">
        <v>2</v>
      </c>
      <c r="F685" t="s">
        <v>55</v>
      </c>
      <c r="G685">
        <v>3</v>
      </c>
      <c r="H685" t="s">
        <v>57</v>
      </c>
      <c r="I685" t="str">
        <f t="shared" si="10"/>
        <v>Male: 15-24 years</v>
      </c>
      <c r="J685">
        <v>3.12</v>
      </c>
      <c r="K685">
        <v>2015</v>
      </c>
      <c r="L685">
        <v>17</v>
      </c>
      <c r="M685" t="s">
        <v>47</v>
      </c>
      <c r="N685">
        <v>1.3</v>
      </c>
      <c r="O685">
        <v>13.3</v>
      </c>
    </row>
    <row r="686" spans="1:15" hidden="1" x14ac:dyDescent="0.5">
      <c r="A686" t="s">
        <v>15</v>
      </c>
      <c r="B686" t="s">
        <v>16</v>
      </c>
      <c r="C686">
        <v>0</v>
      </c>
      <c r="D686" t="s">
        <v>23</v>
      </c>
      <c r="E686">
        <v>2</v>
      </c>
      <c r="F686" t="s">
        <v>55</v>
      </c>
      <c r="G686">
        <v>3</v>
      </c>
      <c r="H686" t="s">
        <v>57</v>
      </c>
      <c r="I686" t="str">
        <f t="shared" si="10"/>
        <v>Male: 15-24 years</v>
      </c>
      <c r="J686">
        <v>3.12</v>
      </c>
      <c r="K686">
        <v>2016</v>
      </c>
      <c r="L686">
        <v>18</v>
      </c>
      <c r="M686" t="s">
        <v>47</v>
      </c>
      <c r="N686">
        <v>1.3</v>
      </c>
      <c r="O686">
        <v>17.5</v>
      </c>
    </row>
    <row r="687" spans="1:15" hidden="1" x14ac:dyDescent="0.5">
      <c r="A687" t="s">
        <v>15</v>
      </c>
      <c r="B687" t="s">
        <v>16</v>
      </c>
      <c r="C687">
        <v>0</v>
      </c>
      <c r="D687" t="s">
        <v>23</v>
      </c>
      <c r="E687">
        <v>2</v>
      </c>
      <c r="F687" t="s">
        <v>55</v>
      </c>
      <c r="G687">
        <v>3</v>
      </c>
      <c r="H687" t="s">
        <v>57</v>
      </c>
      <c r="I687" t="str">
        <f t="shared" si="10"/>
        <v>Male: 15-24 years</v>
      </c>
      <c r="J687">
        <v>3.12</v>
      </c>
      <c r="K687">
        <v>2017</v>
      </c>
      <c r="L687">
        <v>19</v>
      </c>
      <c r="M687" t="s">
        <v>47</v>
      </c>
      <c r="N687">
        <v>1.3</v>
      </c>
      <c r="O687">
        <v>17.100000000000001</v>
      </c>
    </row>
    <row r="688" spans="1:15" hidden="1" x14ac:dyDescent="0.5">
      <c r="A688" t="s">
        <v>15</v>
      </c>
      <c r="B688" t="s">
        <v>16</v>
      </c>
      <c r="C688">
        <v>0</v>
      </c>
      <c r="D688" t="s">
        <v>23</v>
      </c>
      <c r="E688">
        <v>2</v>
      </c>
      <c r="F688" t="s">
        <v>55</v>
      </c>
      <c r="G688">
        <v>3</v>
      </c>
      <c r="H688" t="s">
        <v>58</v>
      </c>
      <c r="I688" t="str">
        <f t="shared" si="10"/>
        <v>Male: 25-34 years</v>
      </c>
      <c r="J688">
        <v>3.13</v>
      </c>
      <c r="K688">
        <v>1999</v>
      </c>
      <c r="L688">
        <v>1</v>
      </c>
      <c r="M688" t="s">
        <v>48</v>
      </c>
      <c r="N688">
        <v>1.4</v>
      </c>
      <c r="O688">
        <v>11.5</v>
      </c>
    </row>
    <row r="689" spans="1:15" hidden="1" x14ac:dyDescent="0.5">
      <c r="A689" t="s">
        <v>15</v>
      </c>
      <c r="B689" t="s">
        <v>16</v>
      </c>
      <c r="C689">
        <v>0</v>
      </c>
      <c r="D689" t="s">
        <v>23</v>
      </c>
      <c r="E689">
        <v>2</v>
      </c>
      <c r="F689" t="s">
        <v>55</v>
      </c>
      <c r="G689">
        <v>3</v>
      </c>
      <c r="H689" t="s">
        <v>58</v>
      </c>
      <c r="I689" t="str">
        <f t="shared" si="10"/>
        <v>Male: 25-34 years</v>
      </c>
      <c r="J689">
        <v>3.13</v>
      </c>
      <c r="K689">
        <v>2000</v>
      </c>
      <c r="L689">
        <v>2</v>
      </c>
      <c r="M689" t="s">
        <v>48</v>
      </c>
      <c r="N689">
        <v>1.4</v>
      </c>
      <c r="O689">
        <v>11.3</v>
      </c>
    </row>
    <row r="690" spans="1:15" hidden="1" x14ac:dyDescent="0.5">
      <c r="A690" t="s">
        <v>15</v>
      </c>
      <c r="B690" t="s">
        <v>16</v>
      </c>
      <c r="C690">
        <v>0</v>
      </c>
      <c r="D690" t="s">
        <v>23</v>
      </c>
      <c r="E690">
        <v>2</v>
      </c>
      <c r="F690" t="s">
        <v>55</v>
      </c>
      <c r="G690">
        <v>3</v>
      </c>
      <c r="H690" t="s">
        <v>58</v>
      </c>
      <c r="I690" t="str">
        <f t="shared" si="10"/>
        <v>Male: 25-34 years</v>
      </c>
      <c r="J690">
        <v>3.13</v>
      </c>
      <c r="K690">
        <v>2001</v>
      </c>
      <c r="L690">
        <v>3</v>
      </c>
      <c r="M690" t="s">
        <v>48</v>
      </c>
      <c r="N690">
        <v>1.4</v>
      </c>
      <c r="O690">
        <v>12</v>
      </c>
    </row>
    <row r="691" spans="1:15" hidden="1" x14ac:dyDescent="0.5">
      <c r="A691" t="s">
        <v>15</v>
      </c>
      <c r="B691" t="s">
        <v>16</v>
      </c>
      <c r="C691">
        <v>0</v>
      </c>
      <c r="D691" t="s">
        <v>23</v>
      </c>
      <c r="E691">
        <v>2</v>
      </c>
      <c r="F691" t="s">
        <v>55</v>
      </c>
      <c r="G691">
        <v>3</v>
      </c>
      <c r="H691" t="s">
        <v>58</v>
      </c>
      <c r="I691" t="str">
        <f t="shared" si="10"/>
        <v>Male: 25-34 years</v>
      </c>
      <c r="J691">
        <v>3.13</v>
      </c>
      <c r="K691">
        <v>2002</v>
      </c>
      <c r="L691">
        <v>4</v>
      </c>
      <c r="M691" t="s">
        <v>48</v>
      </c>
      <c r="N691">
        <v>1.4</v>
      </c>
      <c r="O691">
        <v>14.7</v>
      </c>
    </row>
    <row r="692" spans="1:15" hidden="1" x14ac:dyDescent="0.5">
      <c r="A692" t="s">
        <v>15</v>
      </c>
      <c r="B692" t="s">
        <v>16</v>
      </c>
      <c r="C692">
        <v>0</v>
      </c>
      <c r="D692" t="s">
        <v>23</v>
      </c>
      <c r="E692">
        <v>2</v>
      </c>
      <c r="F692" t="s">
        <v>55</v>
      </c>
      <c r="G692">
        <v>3</v>
      </c>
      <c r="H692" t="s">
        <v>58</v>
      </c>
      <c r="I692" t="str">
        <f t="shared" si="10"/>
        <v>Male: 25-34 years</v>
      </c>
      <c r="J692">
        <v>3.13</v>
      </c>
      <c r="K692">
        <v>2003</v>
      </c>
      <c r="L692">
        <v>5</v>
      </c>
      <c r="M692" t="s">
        <v>48</v>
      </c>
      <c r="N692">
        <v>1.4</v>
      </c>
      <c r="O692">
        <v>15.7</v>
      </c>
    </row>
    <row r="693" spans="1:15" hidden="1" x14ac:dyDescent="0.5">
      <c r="A693" t="s">
        <v>15</v>
      </c>
      <c r="B693" t="s">
        <v>16</v>
      </c>
      <c r="C693">
        <v>0</v>
      </c>
      <c r="D693" t="s">
        <v>23</v>
      </c>
      <c r="E693">
        <v>2</v>
      </c>
      <c r="F693" t="s">
        <v>55</v>
      </c>
      <c r="G693">
        <v>3</v>
      </c>
      <c r="H693" t="s">
        <v>58</v>
      </c>
      <c r="I693" t="str">
        <f t="shared" si="10"/>
        <v>Male: 25-34 years</v>
      </c>
      <c r="J693">
        <v>3.13</v>
      </c>
      <c r="K693">
        <v>2004</v>
      </c>
      <c r="L693">
        <v>6</v>
      </c>
      <c r="M693" t="s">
        <v>48</v>
      </c>
      <c r="N693">
        <v>1.4</v>
      </c>
      <c r="O693">
        <v>16.600000000000001</v>
      </c>
    </row>
    <row r="694" spans="1:15" hidden="1" x14ac:dyDescent="0.5">
      <c r="A694" t="s">
        <v>15</v>
      </c>
      <c r="B694" t="s">
        <v>16</v>
      </c>
      <c r="C694">
        <v>0</v>
      </c>
      <c r="D694" t="s">
        <v>23</v>
      </c>
      <c r="E694">
        <v>2</v>
      </c>
      <c r="F694" t="s">
        <v>55</v>
      </c>
      <c r="G694">
        <v>3</v>
      </c>
      <c r="H694" t="s">
        <v>58</v>
      </c>
      <c r="I694" t="str">
        <f t="shared" si="10"/>
        <v>Male: 25-34 years</v>
      </c>
      <c r="J694">
        <v>3.13</v>
      </c>
      <c r="K694">
        <v>2005</v>
      </c>
      <c r="L694">
        <v>7</v>
      </c>
      <c r="M694" t="s">
        <v>48</v>
      </c>
      <c r="N694">
        <v>1.4</v>
      </c>
      <c r="O694">
        <v>18.7</v>
      </c>
    </row>
    <row r="695" spans="1:15" hidden="1" x14ac:dyDescent="0.5">
      <c r="A695" t="s">
        <v>15</v>
      </c>
      <c r="B695" t="s">
        <v>16</v>
      </c>
      <c r="C695">
        <v>0</v>
      </c>
      <c r="D695" t="s">
        <v>23</v>
      </c>
      <c r="E695">
        <v>2</v>
      </c>
      <c r="F695" t="s">
        <v>55</v>
      </c>
      <c r="G695">
        <v>3</v>
      </c>
      <c r="H695" t="s">
        <v>58</v>
      </c>
      <c r="I695" t="str">
        <f t="shared" si="10"/>
        <v>Male: 25-34 years</v>
      </c>
      <c r="J695">
        <v>3.13</v>
      </c>
      <c r="K695">
        <v>2006</v>
      </c>
      <c r="L695">
        <v>8</v>
      </c>
      <c r="M695" t="s">
        <v>48</v>
      </c>
      <c r="N695">
        <v>1.4</v>
      </c>
      <c r="O695">
        <v>22.7</v>
      </c>
    </row>
    <row r="696" spans="1:15" hidden="1" x14ac:dyDescent="0.5">
      <c r="A696" t="s">
        <v>15</v>
      </c>
      <c r="B696" t="s">
        <v>16</v>
      </c>
      <c r="C696">
        <v>0</v>
      </c>
      <c r="D696" t="s">
        <v>23</v>
      </c>
      <c r="E696">
        <v>2</v>
      </c>
      <c r="F696" t="s">
        <v>55</v>
      </c>
      <c r="G696">
        <v>3</v>
      </c>
      <c r="H696" t="s">
        <v>58</v>
      </c>
      <c r="I696" t="str">
        <f t="shared" si="10"/>
        <v>Male: 25-34 years</v>
      </c>
      <c r="J696">
        <v>3.13</v>
      </c>
      <c r="K696">
        <v>2007</v>
      </c>
      <c r="L696">
        <v>9</v>
      </c>
      <c r="M696" t="s">
        <v>48</v>
      </c>
      <c r="N696">
        <v>1.4</v>
      </c>
      <c r="O696">
        <v>23.4</v>
      </c>
    </row>
    <row r="697" spans="1:15" hidden="1" x14ac:dyDescent="0.5">
      <c r="A697" t="s">
        <v>15</v>
      </c>
      <c r="B697" t="s">
        <v>16</v>
      </c>
      <c r="C697">
        <v>0</v>
      </c>
      <c r="D697" t="s">
        <v>23</v>
      </c>
      <c r="E697">
        <v>2</v>
      </c>
      <c r="F697" t="s">
        <v>55</v>
      </c>
      <c r="G697">
        <v>3</v>
      </c>
      <c r="H697" t="s">
        <v>58</v>
      </c>
      <c r="I697" t="str">
        <f t="shared" si="10"/>
        <v>Male: 25-34 years</v>
      </c>
      <c r="J697">
        <v>3.13</v>
      </c>
      <c r="K697">
        <v>2008</v>
      </c>
      <c r="L697">
        <v>10</v>
      </c>
      <c r="M697" t="s">
        <v>48</v>
      </c>
      <c r="N697">
        <v>1.4</v>
      </c>
      <c r="O697">
        <v>23.6</v>
      </c>
    </row>
    <row r="698" spans="1:15" hidden="1" x14ac:dyDescent="0.5">
      <c r="A698" t="s">
        <v>15</v>
      </c>
      <c r="B698" t="s">
        <v>16</v>
      </c>
      <c r="C698">
        <v>0</v>
      </c>
      <c r="D698" t="s">
        <v>23</v>
      </c>
      <c r="E698">
        <v>2</v>
      </c>
      <c r="F698" t="s">
        <v>55</v>
      </c>
      <c r="G698">
        <v>3</v>
      </c>
      <c r="H698" t="s">
        <v>58</v>
      </c>
      <c r="I698" t="str">
        <f t="shared" si="10"/>
        <v>Male: 25-34 years</v>
      </c>
      <c r="J698">
        <v>3.13</v>
      </c>
      <c r="K698">
        <v>2009</v>
      </c>
      <c r="L698">
        <v>11</v>
      </c>
      <c r="M698" t="s">
        <v>48</v>
      </c>
      <c r="N698">
        <v>1.4</v>
      </c>
      <c r="O698">
        <v>24</v>
      </c>
    </row>
    <row r="699" spans="1:15" hidden="1" x14ac:dyDescent="0.5">
      <c r="A699" t="s">
        <v>15</v>
      </c>
      <c r="B699" t="s">
        <v>16</v>
      </c>
      <c r="C699">
        <v>0</v>
      </c>
      <c r="D699" t="s">
        <v>23</v>
      </c>
      <c r="E699">
        <v>2</v>
      </c>
      <c r="F699" t="s">
        <v>55</v>
      </c>
      <c r="G699">
        <v>3</v>
      </c>
      <c r="H699" t="s">
        <v>58</v>
      </c>
      <c r="I699" t="str">
        <f t="shared" si="10"/>
        <v>Male: 25-34 years</v>
      </c>
      <c r="J699">
        <v>3.13</v>
      </c>
      <c r="K699">
        <v>2010</v>
      </c>
      <c r="L699">
        <v>12</v>
      </c>
      <c r="M699" t="s">
        <v>48</v>
      </c>
      <c r="N699">
        <v>1.4</v>
      </c>
      <c r="O699">
        <v>25</v>
      </c>
    </row>
    <row r="700" spans="1:15" hidden="1" x14ac:dyDescent="0.5">
      <c r="A700" t="s">
        <v>15</v>
      </c>
      <c r="B700" t="s">
        <v>16</v>
      </c>
      <c r="C700">
        <v>0</v>
      </c>
      <c r="D700" t="s">
        <v>23</v>
      </c>
      <c r="E700">
        <v>2</v>
      </c>
      <c r="F700" t="s">
        <v>55</v>
      </c>
      <c r="G700">
        <v>3</v>
      </c>
      <c r="H700" t="s">
        <v>58</v>
      </c>
      <c r="I700" t="str">
        <f t="shared" si="10"/>
        <v>Male: 25-34 years</v>
      </c>
      <c r="J700">
        <v>3.13</v>
      </c>
      <c r="K700">
        <v>2011</v>
      </c>
      <c r="L700">
        <v>13</v>
      </c>
      <c r="M700" t="s">
        <v>48</v>
      </c>
      <c r="N700">
        <v>1.4</v>
      </c>
      <c r="O700">
        <v>27.5</v>
      </c>
    </row>
    <row r="701" spans="1:15" hidden="1" x14ac:dyDescent="0.5">
      <c r="A701" t="s">
        <v>15</v>
      </c>
      <c r="B701" t="s">
        <v>16</v>
      </c>
      <c r="C701">
        <v>0</v>
      </c>
      <c r="D701" t="s">
        <v>23</v>
      </c>
      <c r="E701">
        <v>2</v>
      </c>
      <c r="F701" t="s">
        <v>55</v>
      </c>
      <c r="G701">
        <v>3</v>
      </c>
      <c r="H701" t="s">
        <v>58</v>
      </c>
      <c r="I701" t="str">
        <f t="shared" si="10"/>
        <v>Male: 25-34 years</v>
      </c>
      <c r="J701">
        <v>3.13</v>
      </c>
      <c r="K701">
        <v>2012</v>
      </c>
      <c r="L701">
        <v>14</v>
      </c>
      <c r="M701" t="s">
        <v>48</v>
      </c>
      <c r="N701">
        <v>1.4</v>
      </c>
      <c r="O701">
        <v>27</v>
      </c>
    </row>
    <row r="702" spans="1:15" hidden="1" x14ac:dyDescent="0.5">
      <c r="A702" t="s">
        <v>15</v>
      </c>
      <c r="B702" t="s">
        <v>16</v>
      </c>
      <c r="C702">
        <v>0</v>
      </c>
      <c r="D702" t="s">
        <v>23</v>
      </c>
      <c r="E702">
        <v>2</v>
      </c>
      <c r="F702" t="s">
        <v>55</v>
      </c>
      <c r="G702">
        <v>3</v>
      </c>
      <c r="H702" t="s">
        <v>58</v>
      </c>
      <c r="I702" t="str">
        <f t="shared" si="10"/>
        <v>Male: 25-34 years</v>
      </c>
      <c r="J702">
        <v>3.13</v>
      </c>
      <c r="K702">
        <v>2013</v>
      </c>
      <c r="L702">
        <v>15</v>
      </c>
      <c r="M702" t="s">
        <v>48</v>
      </c>
      <c r="N702">
        <v>1.4</v>
      </c>
      <c r="O702">
        <v>28.6</v>
      </c>
    </row>
    <row r="703" spans="1:15" hidden="1" x14ac:dyDescent="0.5">
      <c r="A703" t="s">
        <v>15</v>
      </c>
      <c r="B703" t="s">
        <v>16</v>
      </c>
      <c r="C703">
        <v>0</v>
      </c>
      <c r="D703" t="s">
        <v>23</v>
      </c>
      <c r="E703">
        <v>2</v>
      </c>
      <c r="F703" t="s">
        <v>55</v>
      </c>
      <c r="G703">
        <v>3</v>
      </c>
      <c r="H703" t="s">
        <v>58</v>
      </c>
      <c r="I703" t="str">
        <f t="shared" si="10"/>
        <v>Male: 25-34 years</v>
      </c>
      <c r="J703">
        <v>3.13</v>
      </c>
      <c r="K703">
        <v>2014</v>
      </c>
      <c r="L703">
        <v>16</v>
      </c>
      <c r="M703" t="s">
        <v>48</v>
      </c>
      <c r="N703">
        <v>1.4</v>
      </c>
      <c r="O703">
        <v>31.9</v>
      </c>
    </row>
    <row r="704" spans="1:15" hidden="1" x14ac:dyDescent="0.5">
      <c r="A704" t="s">
        <v>15</v>
      </c>
      <c r="B704" t="s">
        <v>16</v>
      </c>
      <c r="C704">
        <v>0</v>
      </c>
      <c r="D704" t="s">
        <v>23</v>
      </c>
      <c r="E704">
        <v>2</v>
      </c>
      <c r="F704" t="s">
        <v>55</v>
      </c>
      <c r="G704">
        <v>3</v>
      </c>
      <c r="H704" t="s">
        <v>58</v>
      </c>
      <c r="I704" t="str">
        <f t="shared" si="10"/>
        <v>Male: 25-34 years</v>
      </c>
      <c r="J704">
        <v>3.13</v>
      </c>
      <c r="K704">
        <v>2015</v>
      </c>
      <c r="L704">
        <v>17</v>
      </c>
      <c r="M704" t="s">
        <v>48</v>
      </c>
      <c r="N704">
        <v>1.4</v>
      </c>
      <c r="O704">
        <v>37.9</v>
      </c>
    </row>
    <row r="705" spans="1:15" hidden="1" x14ac:dyDescent="0.5">
      <c r="A705" t="s">
        <v>15</v>
      </c>
      <c r="B705" t="s">
        <v>16</v>
      </c>
      <c r="C705">
        <v>0</v>
      </c>
      <c r="D705" t="s">
        <v>23</v>
      </c>
      <c r="E705">
        <v>2</v>
      </c>
      <c r="F705" t="s">
        <v>55</v>
      </c>
      <c r="G705">
        <v>3</v>
      </c>
      <c r="H705" t="s">
        <v>58</v>
      </c>
      <c r="I705" t="str">
        <f t="shared" si="10"/>
        <v>Male: 25-34 years</v>
      </c>
      <c r="J705">
        <v>3.13</v>
      </c>
      <c r="K705">
        <v>2016</v>
      </c>
      <c r="L705">
        <v>18</v>
      </c>
      <c r="M705" t="s">
        <v>48</v>
      </c>
      <c r="N705">
        <v>1.4</v>
      </c>
      <c r="O705">
        <v>48.9</v>
      </c>
    </row>
    <row r="706" spans="1:15" hidden="1" x14ac:dyDescent="0.5">
      <c r="A706" t="s">
        <v>15</v>
      </c>
      <c r="B706" t="s">
        <v>16</v>
      </c>
      <c r="C706">
        <v>0</v>
      </c>
      <c r="D706" t="s">
        <v>23</v>
      </c>
      <c r="E706">
        <v>2</v>
      </c>
      <c r="F706" t="s">
        <v>55</v>
      </c>
      <c r="G706">
        <v>3</v>
      </c>
      <c r="H706" t="s">
        <v>58</v>
      </c>
      <c r="I706" t="str">
        <f t="shared" si="10"/>
        <v>Male: 25-34 years</v>
      </c>
      <c r="J706">
        <v>3.13</v>
      </c>
      <c r="K706">
        <v>2017</v>
      </c>
      <c r="L706">
        <v>19</v>
      </c>
      <c r="M706" t="s">
        <v>48</v>
      </c>
      <c r="N706">
        <v>1.4</v>
      </c>
      <c r="O706">
        <v>54.3</v>
      </c>
    </row>
    <row r="707" spans="1:15" hidden="1" x14ac:dyDescent="0.5">
      <c r="A707" t="s">
        <v>15</v>
      </c>
      <c r="B707" t="s">
        <v>16</v>
      </c>
      <c r="C707">
        <v>0</v>
      </c>
      <c r="D707" t="s">
        <v>23</v>
      </c>
      <c r="E707">
        <v>2</v>
      </c>
      <c r="F707" t="s">
        <v>55</v>
      </c>
      <c r="G707">
        <v>3</v>
      </c>
      <c r="H707" t="s">
        <v>59</v>
      </c>
      <c r="I707" t="str">
        <f t="shared" si="10"/>
        <v>Male: 35-44 years</v>
      </c>
      <c r="J707">
        <v>3.14</v>
      </c>
      <c r="K707">
        <v>1999</v>
      </c>
      <c r="L707">
        <v>1</v>
      </c>
      <c r="M707" t="s">
        <v>49</v>
      </c>
      <c r="N707">
        <v>1.5</v>
      </c>
      <c r="O707">
        <v>19.2</v>
      </c>
    </row>
    <row r="708" spans="1:15" hidden="1" x14ac:dyDescent="0.5">
      <c r="A708" t="s">
        <v>15</v>
      </c>
      <c r="B708" t="s">
        <v>16</v>
      </c>
      <c r="C708">
        <v>0</v>
      </c>
      <c r="D708" t="s">
        <v>23</v>
      </c>
      <c r="E708">
        <v>2</v>
      </c>
      <c r="F708" t="s">
        <v>55</v>
      </c>
      <c r="G708">
        <v>3</v>
      </c>
      <c r="H708" t="s">
        <v>59</v>
      </c>
      <c r="I708" t="str">
        <f t="shared" si="10"/>
        <v>Male: 35-44 years</v>
      </c>
      <c r="J708">
        <v>3.14</v>
      </c>
      <c r="K708">
        <v>2000</v>
      </c>
      <c r="L708">
        <v>2</v>
      </c>
      <c r="M708" t="s">
        <v>49</v>
      </c>
      <c r="N708">
        <v>1.5</v>
      </c>
      <c r="O708">
        <v>19.5</v>
      </c>
    </row>
    <row r="709" spans="1:15" hidden="1" x14ac:dyDescent="0.5">
      <c r="A709" t="s">
        <v>15</v>
      </c>
      <c r="B709" t="s">
        <v>16</v>
      </c>
      <c r="C709">
        <v>0</v>
      </c>
      <c r="D709" t="s">
        <v>23</v>
      </c>
      <c r="E709">
        <v>2</v>
      </c>
      <c r="F709" t="s">
        <v>55</v>
      </c>
      <c r="G709">
        <v>3</v>
      </c>
      <c r="H709" t="s">
        <v>59</v>
      </c>
      <c r="I709" t="str">
        <f t="shared" ref="I709:I772" si="11">H709</f>
        <v>Male: 35-44 years</v>
      </c>
      <c r="J709">
        <v>3.14</v>
      </c>
      <c r="K709">
        <v>2001</v>
      </c>
      <c r="L709">
        <v>3</v>
      </c>
      <c r="M709" t="s">
        <v>49</v>
      </c>
      <c r="N709">
        <v>1.5</v>
      </c>
      <c r="O709">
        <v>20.6</v>
      </c>
    </row>
    <row r="710" spans="1:15" hidden="1" x14ac:dyDescent="0.5">
      <c r="A710" t="s">
        <v>15</v>
      </c>
      <c r="B710" t="s">
        <v>16</v>
      </c>
      <c r="C710">
        <v>0</v>
      </c>
      <c r="D710" t="s">
        <v>23</v>
      </c>
      <c r="E710">
        <v>2</v>
      </c>
      <c r="F710" t="s">
        <v>55</v>
      </c>
      <c r="G710">
        <v>3</v>
      </c>
      <c r="H710" t="s">
        <v>59</v>
      </c>
      <c r="I710" t="str">
        <f t="shared" si="11"/>
        <v>Male: 35-44 years</v>
      </c>
      <c r="J710">
        <v>3.14</v>
      </c>
      <c r="K710">
        <v>2002</v>
      </c>
      <c r="L710">
        <v>4</v>
      </c>
      <c r="M710" t="s">
        <v>49</v>
      </c>
      <c r="N710">
        <v>1.5</v>
      </c>
      <c r="O710">
        <v>23.4</v>
      </c>
    </row>
    <row r="711" spans="1:15" hidden="1" x14ac:dyDescent="0.5">
      <c r="A711" t="s">
        <v>15</v>
      </c>
      <c r="B711" t="s">
        <v>16</v>
      </c>
      <c r="C711">
        <v>0</v>
      </c>
      <c r="D711" t="s">
        <v>23</v>
      </c>
      <c r="E711">
        <v>2</v>
      </c>
      <c r="F711" t="s">
        <v>55</v>
      </c>
      <c r="G711">
        <v>3</v>
      </c>
      <c r="H711" t="s">
        <v>59</v>
      </c>
      <c r="I711" t="str">
        <f t="shared" si="11"/>
        <v>Male: 35-44 years</v>
      </c>
      <c r="J711">
        <v>3.14</v>
      </c>
      <c r="K711">
        <v>2003</v>
      </c>
      <c r="L711">
        <v>5</v>
      </c>
      <c r="M711" t="s">
        <v>49</v>
      </c>
      <c r="N711">
        <v>1.5</v>
      </c>
      <c r="O711">
        <v>24.3</v>
      </c>
    </row>
    <row r="712" spans="1:15" hidden="1" x14ac:dyDescent="0.5">
      <c r="A712" t="s">
        <v>15</v>
      </c>
      <c r="B712" t="s">
        <v>16</v>
      </c>
      <c r="C712">
        <v>0</v>
      </c>
      <c r="D712" t="s">
        <v>23</v>
      </c>
      <c r="E712">
        <v>2</v>
      </c>
      <c r="F712" t="s">
        <v>55</v>
      </c>
      <c r="G712">
        <v>3</v>
      </c>
      <c r="H712" t="s">
        <v>59</v>
      </c>
      <c r="I712" t="str">
        <f t="shared" si="11"/>
        <v>Male: 35-44 years</v>
      </c>
      <c r="J712">
        <v>3.14</v>
      </c>
      <c r="K712">
        <v>2004</v>
      </c>
      <c r="L712">
        <v>6</v>
      </c>
      <c r="M712" t="s">
        <v>49</v>
      </c>
      <c r="N712">
        <v>1.5</v>
      </c>
      <c r="O712">
        <v>23.8</v>
      </c>
    </row>
    <row r="713" spans="1:15" hidden="1" x14ac:dyDescent="0.5">
      <c r="A713" t="s">
        <v>15</v>
      </c>
      <c r="B713" t="s">
        <v>16</v>
      </c>
      <c r="C713">
        <v>0</v>
      </c>
      <c r="D713" t="s">
        <v>23</v>
      </c>
      <c r="E713">
        <v>2</v>
      </c>
      <c r="F713" t="s">
        <v>55</v>
      </c>
      <c r="G713">
        <v>3</v>
      </c>
      <c r="H713" t="s">
        <v>59</v>
      </c>
      <c r="I713" t="str">
        <f t="shared" si="11"/>
        <v>Male: 35-44 years</v>
      </c>
      <c r="J713">
        <v>3.14</v>
      </c>
      <c r="K713">
        <v>2005</v>
      </c>
      <c r="L713">
        <v>7</v>
      </c>
      <c r="M713" t="s">
        <v>49</v>
      </c>
      <c r="N713">
        <v>1.5</v>
      </c>
      <c r="O713">
        <v>24.4</v>
      </c>
    </row>
    <row r="714" spans="1:15" hidden="1" x14ac:dyDescent="0.5">
      <c r="A714" t="s">
        <v>15</v>
      </c>
      <c r="B714" t="s">
        <v>16</v>
      </c>
      <c r="C714">
        <v>0</v>
      </c>
      <c r="D714" t="s">
        <v>23</v>
      </c>
      <c r="E714">
        <v>2</v>
      </c>
      <c r="F714" t="s">
        <v>55</v>
      </c>
      <c r="G714">
        <v>3</v>
      </c>
      <c r="H714" t="s">
        <v>59</v>
      </c>
      <c r="I714" t="str">
        <f t="shared" si="11"/>
        <v>Male: 35-44 years</v>
      </c>
      <c r="J714">
        <v>3.14</v>
      </c>
      <c r="K714">
        <v>2006</v>
      </c>
      <c r="L714">
        <v>8</v>
      </c>
      <c r="M714" t="s">
        <v>49</v>
      </c>
      <c r="N714">
        <v>1.5</v>
      </c>
      <c r="O714">
        <v>27.5</v>
      </c>
    </row>
    <row r="715" spans="1:15" hidden="1" x14ac:dyDescent="0.5">
      <c r="A715" t="s">
        <v>15</v>
      </c>
      <c r="B715" t="s">
        <v>16</v>
      </c>
      <c r="C715">
        <v>0</v>
      </c>
      <c r="D715" t="s">
        <v>23</v>
      </c>
      <c r="E715">
        <v>2</v>
      </c>
      <c r="F715" t="s">
        <v>55</v>
      </c>
      <c r="G715">
        <v>3</v>
      </c>
      <c r="H715" t="s">
        <v>59</v>
      </c>
      <c r="I715" t="str">
        <f t="shared" si="11"/>
        <v>Male: 35-44 years</v>
      </c>
      <c r="J715">
        <v>3.14</v>
      </c>
      <c r="K715">
        <v>2007</v>
      </c>
      <c r="L715">
        <v>9</v>
      </c>
      <c r="M715" t="s">
        <v>49</v>
      </c>
      <c r="N715">
        <v>1.5</v>
      </c>
      <c r="O715">
        <v>26.7</v>
      </c>
    </row>
    <row r="716" spans="1:15" hidden="1" x14ac:dyDescent="0.5">
      <c r="A716" t="s">
        <v>15</v>
      </c>
      <c r="B716" t="s">
        <v>16</v>
      </c>
      <c r="C716">
        <v>0</v>
      </c>
      <c r="D716" t="s">
        <v>23</v>
      </c>
      <c r="E716">
        <v>2</v>
      </c>
      <c r="F716" t="s">
        <v>55</v>
      </c>
      <c r="G716">
        <v>3</v>
      </c>
      <c r="H716" t="s">
        <v>59</v>
      </c>
      <c r="I716" t="str">
        <f t="shared" si="11"/>
        <v>Male: 35-44 years</v>
      </c>
      <c r="J716">
        <v>3.14</v>
      </c>
      <c r="K716">
        <v>2008</v>
      </c>
      <c r="L716">
        <v>10</v>
      </c>
      <c r="M716" t="s">
        <v>49</v>
      </c>
      <c r="N716">
        <v>1.5</v>
      </c>
      <c r="O716">
        <v>25.6</v>
      </c>
    </row>
    <row r="717" spans="1:15" hidden="1" x14ac:dyDescent="0.5">
      <c r="A717" t="s">
        <v>15</v>
      </c>
      <c r="B717" t="s">
        <v>16</v>
      </c>
      <c r="C717">
        <v>0</v>
      </c>
      <c r="D717" t="s">
        <v>23</v>
      </c>
      <c r="E717">
        <v>2</v>
      </c>
      <c r="F717" t="s">
        <v>55</v>
      </c>
      <c r="G717">
        <v>3</v>
      </c>
      <c r="H717" t="s">
        <v>59</v>
      </c>
      <c r="I717" t="str">
        <f t="shared" si="11"/>
        <v>Male: 35-44 years</v>
      </c>
      <c r="J717">
        <v>3.14</v>
      </c>
      <c r="K717">
        <v>2009</v>
      </c>
      <c r="L717">
        <v>11</v>
      </c>
      <c r="M717" t="s">
        <v>49</v>
      </c>
      <c r="N717">
        <v>1.5</v>
      </c>
      <c r="O717">
        <v>25.2</v>
      </c>
    </row>
    <row r="718" spans="1:15" hidden="1" x14ac:dyDescent="0.5">
      <c r="A718" t="s">
        <v>15</v>
      </c>
      <c r="B718" t="s">
        <v>16</v>
      </c>
      <c r="C718">
        <v>0</v>
      </c>
      <c r="D718" t="s">
        <v>23</v>
      </c>
      <c r="E718">
        <v>2</v>
      </c>
      <c r="F718" t="s">
        <v>55</v>
      </c>
      <c r="G718">
        <v>3</v>
      </c>
      <c r="H718" t="s">
        <v>59</v>
      </c>
      <c r="I718" t="str">
        <f t="shared" si="11"/>
        <v>Male: 35-44 years</v>
      </c>
      <c r="J718">
        <v>3.14</v>
      </c>
      <c r="K718">
        <v>2010</v>
      </c>
      <c r="L718">
        <v>12</v>
      </c>
      <c r="M718" t="s">
        <v>49</v>
      </c>
      <c r="N718">
        <v>1.5</v>
      </c>
      <c r="O718">
        <v>24.9</v>
      </c>
    </row>
    <row r="719" spans="1:15" hidden="1" x14ac:dyDescent="0.5">
      <c r="A719" t="s">
        <v>15</v>
      </c>
      <c r="B719" t="s">
        <v>16</v>
      </c>
      <c r="C719">
        <v>0</v>
      </c>
      <c r="D719" t="s">
        <v>23</v>
      </c>
      <c r="E719">
        <v>2</v>
      </c>
      <c r="F719" t="s">
        <v>55</v>
      </c>
      <c r="G719">
        <v>3</v>
      </c>
      <c r="H719" t="s">
        <v>59</v>
      </c>
      <c r="I719" t="str">
        <f t="shared" si="11"/>
        <v>Male: 35-44 years</v>
      </c>
      <c r="J719">
        <v>3.14</v>
      </c>
      <c r="K719">
        <v>2011</v>
      </c>
      <c r="L719">
        <v>13</v>
      </c>
      <c r="M719" t="s">
        <v>49</v>
      </c>
      <c r="N719">
        <v>1.5</v>
      </c>
      <c r="O719">
        <v>26.8</v>
      </c>
    </row>
    <row r="720" spans="1:15" hidden="1" x14ac:dyDescent="0.5">
      <c r="A720" t="s">
        <v>15</v>
      </c>
      <c r="B720" t="s">
        <v>16</v>
      </c>
      <c r="C720">
        <v>0</v>
      </c>
      <c r="D720" t="s">
        <v>23</v>
      </c>
      <c r="E720">
        <v>2</v>
      </c>
      <c r="F720" t="s">
        <v>55</v>
      </c>
      <c r="G720">
        <v>3</v>
      </c>
      <c r="H720" t="s">
        <v>59</v>
      </c>
      <c r="I720" t="str">
        <f t="shared" si="11"/>
        <v>Male: 35-44 years</v>
      </c>
      <c r="J720">
        <v>3.14</v>
      </c>
      <c r="K720">
        <v>2012</v>
      </c>
      <c r="L720">
        <v>14</v>
      </c>
      <c r="M720" t="s">
        <v>49</v>
      </c>
      <c r="N720">
        <v>1.5</v>
      </c>
      <c r="O720">
        <v>27.1</v>
      </c>
    </row>
    <row r="721" spans="1:15" hidden="1" x14ac:dyDescent="0.5">
      <c r="A721" t="s">
        <v>15</v>
      </c>
      <c r="B721" t="s">
        <v>16</v>
      </c>
      <c r="C721">
        <v>0</v>
      </c>
      <c r="D721" t="s">
        <v>23</v>
      </c>
      <c r="E721">
        <v>2</v>
      </c>
      <c r="F721" t="s">
        <v>55</v>
      </c>
      <c r="G721">
        <v>3</v>
      </c>
      <c r="H721" t="s">
        <v>59</v>
      </c>
      <c r="I721" t="str">
        <f t="shared" si="11"/>
        <v>Male: 35-44 years</v>
      </c>
      <c r="J721">
        <v>3.14</v>
      </c>
      <c r="K721">
        <v>2013</v>
      </c>
      <c r="L721">
        <v>15</v>
      </c>
      <c r="M721" t="s">
        <v>49</v>
      </c>
      <c r="N721">
        <v>1.5</v>
      </c>
      <c r="O721">
        <v>28.1</v>
      </c>
    </row>
    <row r="722" spans="1:15" hidden="1" x14ac:dyDescent="0.5">
      <c r="A722" t="s">
        <v>15</v>
      </c>
      <c r="B722" t="s">
        <v>16</v>
      </c>
      <c r="C722">
        <v>0</v>
      </c>
      <c r="D722" t="s">
        <v>23</v>
      </c>
      <c r="E722">
        <v>2</v>
      </c>
      <c r="F722" t="s">
        <v>55</v>
      </c>
      <c r="G722">
        <v>3</v>
      </c>
      <c r="H722" t="s">
        <v>59</v>
      </c>
      <c r="I722" t="str">
        <f t="shared" si="11"/>
        <v>Male: 35-44 years</v>
      </c>
      <c r="J722">
        <v>3.14</v>
      </c>
      <c r="K722">
        <v>2014</v>
      </c>
      <c r="L722">
        <v>16</v>
      </c>
      <c r="M722" t="s">
        <v>49</v>
      </c>
      <c r="N722">
        <v>1.5</v>
      </c>
      <c r="O722">
        <v>30.8</v>
      </c>
    </row>
    <row r="723" spans="1:15" hidden="1" x14ac:dyDescent="0.5">
      <c r="A723" t="s">
        <v>15</v>
      </c>
      <c r="B723" t="s">
        <v>16</v>
      </c>
      <c r="C723">
        <v>0</v>
      </c>
      <c r="D723" t="s">
        <v>23</v>
      </c>
      <c r="E723">
        <v>2</v>
      </c>
      <c r="F723" t="s">
        <v>55</v>
      </c>
      <c r="G723">
        <v>3</v>
      </c>
      <c r="H723" t="s">
        <v>59</v>
      </c>
      <c r="I723" t="str">
        <f t="shared" si="11"/>
        <v>Male: 35-44 years</v>
      </c>
      <c r="J723">
        <v>3.14</v>
      </c>
      <c r="K723">
        <v>2015</v>
      </c>
      <c r="L723">
        <v>17</v>
      </c>
      <c r="M723" t="s">
        <v>49</v>
      </c>
      <c r="N723">
        <v>1.5</v>
      </c>
      <c r="O723">
        <v>36.299999999999997</v>
      </c>
    </row>
    <row r="724" spans="1:15" hidden="1" x14ac:dyDescent="0.5">
      <c r="A724" t="s">
        <v>15</v>
      </c>
      <c r="B724" t="s">
        <v>16</v>
      </c>
      <c r="C724">
        <v>0</v>
      </c>
      <c r="D724" t="s">
        <v>23</v>
      </c>
      <c r="E724">
        <v>2</v>
      </c>
      <c r="F724" t="s">
        <v>55</v>
      </c>
      <c r="G724">
        <v>3</v>
      </c>
      <c r="H724" t="s">
        <v>59</v>
      </c>
      <c r="I724" t="str">
        <f t="shared" si="11"/>
        <v>Male: 35-44 years</v>
      </c>
      <c r="J724">
        <v>3.14</v>
      </c>
      <c r="K724">
        <v>2016</v>
      </c>
      <c r="L724">
        <v>18</v>
      </c>
      <c r="M724" t="s">
        <v>49</v>
      </c>
      <c r="N724">
        <v>1.5</v>
      </c>
      <c r="O724">
        <v>46.9</v>
      </c>
    </row>
    <row r="725" spans="1:15" hidden="1" x14ac:dyDescent="0.5">
      <c r="A725" t="s">
        <v>15</v>
      </c>
      <c r="B725" t="s">
        <v>16</v>
      </c>
      <c r="C725">
        <v>0</v>
      </c>
      <c r="D725" t="s">
        <v>23</v>
      </c>
      <c r="E725">
        <v>2</v>
      </c>
      <c r="F725" t="s">
        <v>55</v>
      </c>
      <c r="G725">
        <v>3</v>
      </c>
      <c r="H725" t="s">
        <v>59</v>
      </c>
      <c r="I725" t="str">
        <f t="shared" si="11"/>
        <v>Male: 35-44 years</v>
      </c>
      <c r="J725">
        <v>3.14</v>
      </c>
      <c r="K725">
        <v>2017</v>
      </c>
      <c r="L725">
        <v>19</v>
      </c>
      <c r="M725" t="s">
        <v>49</v>
      </c>
      <c r="N725">
        <v>1.5</v>
      </c>
      <c r="O725">
        <v>53</v>
      </c>
    </row>
    <row r="726" spans="1:15" hidden="1" x14ac:dyDescent="0.5">
      <c r="A726" t="s">
        <v>15</v>
      </c>
      <c r="B726" t="s">
        <v>16</v>
      </c>
      <c r="C726">
        <v>0</v>
      </c>
      <c r="D726" t="s">
        <v>23</v>
      </c>
      <c r="E726">
        <v>2</v>
      </c>
      <c r="F726" t="s">
        <v>55</v>
      </c>
      <c r="G726">
        <v>3</v>
      </c>
      <c r="H726" t="s">
        <v>60</v>
      </c>
      <c r="I726" t="str">
        <f t="shared" si="11"/>
        <v>Male: 45-54 years</v>
      </c>
      <c r="J726">
        <v>3.15</v>
      </c>
      <c r="K726">
        <v>1999</v>
      </c>
      <c r="L726">
        <v>1</v>
      </c>
      <c r="M726" t="s">
        <v>50</v>
      </c>
      <c r="N726">
        <v>1.6</v>
      </c>
      <c r="O726">
        <v>15.2</v>
      </c>
    </row>
    <row r="727" spans="1:15" hidden="1" x14ac:dyDescent="0.5">
      <c r="A727" t="s">
        <v>15</v>
      </c>
      <c r="B727" t="s">
        <v>16</v>
      </c>
      <c r="C727">
        <v>0</v>
      </c>
      <c r="D727" t="s">
        <v>23</v>
      </c>
      <c r="E727">
        <v>2</v>
      </c>
      <c r="F727" t="s">
        <v>55</v>
      </c>
      <c r="G727">
        <v>3</v>
      </c>
      <c r="H727" t="s">
        <v>60</v>
      </c>
      <c r="I727" t="str">
        <f t="shared" si="11"/>
        <v>Male: 45-54 years</v>
      </c>
      <c r="J727">
        <v>3.15</v>
      </c>
      <c r="K727">
        <v>2000</v>
      </c>
      <c r="L727">
        <v>2</v>
      </c>
      <c r="M727" t="s">
        <v>50</v>
      </c>
      <c r="N727">
        <v>1.6</v>
      </c>
      <c r="O727">
        <v>15.7</v>
      </c>
    </row>
    <row r="728" spans="1:15" hidden="1" x14ac:dyDescent="0.5">
      <c r="A728" t="s">
        <v>15</v>
      </c>
      <c r="B728" t="s">
        <v>16</v>
      </c>
      <c r="C728">
        <v>0</v>
      </c>
      <c r="D728" t="s">
        <v>23</v>
      </c>
      <c r="E728">
        <v>2</v>
      </c>
      <c r="F728" t="s">
        <v>55</v>
      </c>
      <c r="G728">
        <v>3</v>
      </c>
      <c r="H728" t="s">
        <v>60</v>
      </c>
      <c r="I728" t="str">
        <f t="shared" si="11"/>
        <v>Male: 45-54 years</v>
      </c>
      <c r="J728">
        <v>3.15</v>
      </c>
      <c r="K728">
        <v>2001</v>
      </c>
      <c r="L728">
        <v>3</v>
      </c>
      <c r="M728" t="s">
        <v>50</v>
      </c>
      <c r="N728">
        <v>1.6</v>
      </c>
      <c r="O728">
        <v>17</v>
      </c>
    </row>
    <row r="729" spans="1:15" hidden="1" x14ac:dyDescent="0.5">
      <c r="A729" t="s">
        <v>15</v>
      </c>
      <c r="B729" t="s">
        <v>16</v>
      </c>
      <c r="C729">
        <v>0</v>
      </c>
      <c r="D729" t="s">
        <v>23</v>
      </c>
      <c r="E729">
        <v>2</v>
      </c>
      <c r="F729" t="s">
        <v>55</v>
      </c>
      <c r="G729">
        <v>3</v>
      </c>
      <c r="H729" t="s">
        <v>60</v>
      </c>
      <c r="I729" t="str">
        <f t="shared" si="11"/>
        <v>Male: 45-54 years</v>
      </c>
      <c r="J729">
        <v>3.15</v>
      </c>
      <c r="K729">
        <v>2002</v>
      </c>
      <c r="L729">
        <v>4</v>
      </c>
      <c r="M729" t="s">
        <v>50</v>
      </c>
      <c r="N729">
        <v>1.6</v>
      </c>
      <c r="O729">
        <v>20.3</v>
      </c>
    </row>
    <row r="730" spans="1:15" hidden="1" x14ac:dyDescent="0.5">
      <c r="A730" t="s">
        <v>15</v>
      </c>
      <c r="B730" t="s">
        <v>16</v>
      </c>
      <c r="C730">
        <v>0</v>
      </c>
      <c r="D730" t="s">
        <v>23</v>
      </c>
      <c r="E730">
        <v>2</v>
      </c>
      <c r="F730" t="s">
        <v>55</v>
      </c>
      <c r="G730">
        <v>3</v>
      </c>
      <c r="H730" t="s">
        <v>60</v>
      </c>
      <c r="I730" t="str">
        <f t="shared" si="11"/>
        <v>Male: 45-54 years</v>
      </c>
      <c r="J730">
        <v>3.15</v>
      </c>
      <c r="K730">
        <v>2003</v>
      </c>
      <c r="L730">
        <v>5</v>
      </c>
      <c r="M730" t="s">
        <v>50</v>
      </c>
      <c r="N730">
        <v>1.6</v>
      </c>
      <c r="O730">
        <v>22.6</v>
      </c>
    </row>
    <row r="731" spans="1:15" hidden="1" x14ac:dyDescent="0.5">
      <c r="A731" t="s">
        <v>15</v>
      </c>
      <c r="B731" t="s">
        <v>16</v>
      </c>
      <c r="C731">
        <v>0</v>
      </c>
      <c r="D731" t="s">
        <v>23</v>
      </c>
      <c r="E731">
        <v>2</v>
      </c>
      <c r="F731" t="s">
        <v>55</v>
      </c>
      <c r="G731">
        <v>3</v>
      </c>
      <c r="H731" t="s">
        <v>60</v>
      </c>
      <c r="I731" t="str">
        <f t="shared" si="11"/>
        <v>Male: 45-54 years</v>
      </c>
      <c r="J731">
        <v>3.15</v>
      </c>
      <c r="K731">
        <v>2004</v>
      </c>
      <c r="L731">
        <v>6</v>
      </c>
      <c r="M731" t="s">
        <v>50</v>
      </c>
      <c r="N731">
        <v>1.6</v>
      </c>
      <c r="O731">
        <v>23.8</v>
      </c>
    </row>
    <row r="732" spans="1:15" hidden="1" x14ac:dyDescent="0.5">
      <c r="A732" t="s">
        <v>15</v>
      </c>
      <c r="B732" t="s">
        <v>16</v>
      </c>
      <c r="C732">
        <v>0</v>
      </c>
      <c r="D732" t="s">
        <v>23</v>
      </c>
      <c r="E732">
        <v>2</v>
      </c>
      <c r="F732" t="s">
        <v>55</v>
      </c>
      <c r="G732">
        <v>3</v>
      </c>
      <c r="H732" t="s">
        <v>60</v>
      </c>
      <c r="I732" t="str">
        <f t="shared" si="11"/>
        <v>Male: 45-54 years</v>
      </c>
      <c r="J732">
        <v>3.15</v>
      </c>
      <c r="K732">
        <v>2005</v>
      </c>
      <c r="L732">
        <v>7</v>
      </c>
      <c r="M732" t="s">
        <v>50</v>
      </c>
      <c r="N732">
        <v>1.6</v>
      </c>
      <c r="O732">
        <v>25.8</v>
      </c>
    </row>
    <row r="733" spans="1:15" hidden="1" x14ac:dyDescent="0.5">
      <c r="A733" t="s">
        <v>15</v>
      </c>
      <c r="B733" t="s">
        <v>16</v>
      </c>
      <c r="C733">
        <v>0</v>
      </c>
      <c r="D733" t="s">
        <v>23</v>
      </c>
      <c r="E733">
        <v>2</v>
      </c>
      <c r="F733" t="s">
        <v>55</v>
      </c>
      <c r="G733">
        <v>3</v>
      </c>
      <c r="H733" t="s">
        <v>60</v>
      </c>
      <c r="I733" t="str">
        <f t="shared" si="11"/>
        <v>Male: 45-54 years</v>
      </c>
      <c r="J733">
        <v>3.15</v>
      </c>
      <c r="K733">
        <v>2006</v>
      </c>
      <c r="L733">
        <v>8</v>
      </c>
      <c r="M733" t="s">
        <v>50</v>
      </c>
      <c r="N733">
        <v>1.6</v>
      </c>
      <c r="O733">
        <v>29.7</v>
      </c>
    </row>
    <row r="734" spans="1:15" hidden="1" x14ac:dyDescent="0.5">
      <c r="A734" t="s">
        <v>15</v>
      </c>
      <c r="B734" t="s">
        <v>16</v>
      </c>
      <c r="C734">
        <v>0</v>
      </c>
      <c r="D734" t="s">
        <v>23</v>
      </c>
      <c r="E734">
        <v>2</v>
      </c>
      <c r="F734" t="s">
        <v>55</v>
      </c>
      <c r="G734">
        <v>3</v>
      </c>
      <c r="H734" t="s">
        <v>60</v>
      </c>
      <c r="I734" t="str">
        <f t="shared" si="11"/>
        <v>Male: 45-54 years</v>
      </c>
      <c r="J734">
        <v>3.15</v>
      </c>
      <c r="K734">
        <v>2007</v>
      </c>
      <c r="L734">
        <v>9</v>
      </c>
      <c r="M734" t="s">
        <v>50</v>
      </c>
      <c r="N734">
        <v>1.6</v>
      </c>
      <c r="O734">
        <v>29.2</v>
      </c>
    </row>
    <row r="735" spans="1:15" hidden="1" x14ac:dyDescent="0.5">
      <c r="A735" t="s">
        <v>15</v>
      </c>
      <c r="B735" t="s">
        <v>16</v>
      </c>
      <c r="C735">
        <v>0</v>
      </c>
      <c r="D735" t="s">
        <v>23</v>
      </c>
      <c r="E735">
        <v>2</v>
      </c>
      <c r="F735" t="s">
        <v>55</v>
      </c>
      <c r="G735">
        <v>3</v>
      </c>
      <c r="H735" t="s">
        <v>60</v>
      </c>
      <c r="I735" t="str">
        <f t="shared" si="11"/>
        <v>Male: 45-54 years</v>
      </c>
      <c r="J735">
        <v>3.15</v>
      </c>
      <c r="K735">
        <v>2008</v>
      </c>
      <c r="L735">
        <v>10</v>
      </c>
      <c r="M735" t="s">
        <v>50</v>
      </c>
      <c r="N735">
        <v>1.6</v>
      </c>
      <c r="O735">
        <v>29.6</v>
      </c>
    </row>
    <row r="736" spans="1:15" hidden="1" x14ac:dyDescent="0.5">
      <c r="A736" t="s">
        <v>15</v>
      </c>
      <c r="B736" t="s">
        <v>16</v>
      </c>
      <c r="C736">
        <v>0</v>
      </c>
      <c r="D736" t="s">
        <v>23</v>
      </c>
      <c r="E736">
        <v>2</v>
      </c>
      <c r="F736" t="s">
        <v>55</v>
      </c>
      <c r="G736">
        <v>3</v>
      </c>
      <c r="H736" t="s">
        <v>60</v>
      </c>
      <c r="I736" t="str">
        <f t="shared" si="11"/>
        <v>Male: 45-54 years</v>
      </c>
      <c r="J736">
        <v>3.15</v>
      </c>
      <c r="K736">
        <v>2009</v>
      </c>
      <c r="L736">
        <v>11</v>
      </c>
      <c r="M736" t="s">
        <v>50</v>
      </c>
      <c r="N736">
        <v>1.6</v>
      </c>
      <c r="O736">
        <v>29.1</v>
      </c>
    </row>
    <row r="737" spans="1:15" hidden="1" x14ac:dyDescent="0.5">
      <c r="A737" t="s">
        <v>15</v>
      </c>
      <c r="B737" t="s">
        <v>16</v>
      </c>
      <c r="C737">
        <v>0</v>
      </c>
      <c r="D737" t="s">
        <v>23</v>
      </c>
      <c r="E737">
        <v>2</v>
      </c>
      <c r="F737" t="s">
        <v>55</v>
      </c>
      <c r="G737">
        <v>3</v>
      </c>
      <c r="H737" t="s">
        <v>60</v>
      </c>
      <c r="I737" t="str">
        <f t="shared" si="11"/>
        <v>Male: 45-54 years</v>
      </c>
      <c r="J737">
        <v>3.15</v>
      </c>
      <c r="K737">
        <v>2010</v>
      </c>
      <c r="L737">
        <v>12</v>
      </c>
      <c r="M737" t="s">
        <v>50</v>
      </c>
      <c r="N737">
        <v>1.6</v>
      </c>
      <c r="O737">
        <v>28.5</v>
      </c>
    </row>
    <row r="738" spans="1:15" hidden="1" x14ac:dyDescent="0.5">
      <c r="A738" t="s">
        <v>15</v>
      </c>
      <c r="B738" t="s">
        <v>16</v>
      </c>
      <c r="C738">
        <v>0</v>
      </c>
      <c r="D738" t="s">
        <v>23</v>
      </c>
      <c r="E738">
        <v>2</v>
      </c>
      <c r="F738" t="s">
        <v>55</v>
      </c>
      <c r="G738">
        <v>3</v>
      </c>
      <c r="H738" t="s">
        <v>60</v>
      </c>
      <c r="I738" t="str">
        <f t="shared" si="11"/>
        <v>Male: 45-54 years</v>
      </c>
      <c r="J738">
        <v>3.15</v>
      </c>
      <c r="K738">
        <v>2011</v>
      </c>
      <c r="L738">
        <v>13</v>
      </c>
      <c r="M738" t="s">
        <v>50</v>
      </c>
      <c r="N738">
        <v>1.6</v>
      </c>
      <c r="O738">
        <v>30.4</v>
      </c>
    </row>
    <row r="739" spans="1:15" hidden="1" x14ac:dyDescent="0.5">
      <c r="A739" t="s">
        <v>15</v>
      </c>
      <c r="B739" t="s">
        <v>16</v>
      </c>
      <c r="C739">
        <v>0</v>
      </c>
      <c r="D739" t="s">
        <v>23</v>
      </c>
      <c r="E739">
        <v>2</v>
      </c>
      <c r="F739" t="s">
        <v>55</v>
      </c>
      <c r="G739">
        <v>3</v>
      </c>
      <c r="H739" t="s">
        <v>60</v>
      </c>
      <c r="I739" t="str">
        <f t="shared" si="11"/>
        <v>Male: 45-54 years</v>
      </c>
      <c r="J739">
        <v>3.15</v>
      </c>
      <c r="K739">
        <v>2012</v>
      </c>
      <c r="L739">
        <v>14</v>
      </c>
      <c r="M739" t="s">
        <v>50</v>
      </c>
      <c r="N739">
        <v>1.6</v>
      </c>
      <c r="O739">
        <v>30.4</v>
      </c>
    </row>
    <row r="740" spans="1:15" hidden="1" x14ac:dyDescent="0.5">
      <c r="A740" t="s">
        <v>15</v>
      </c>
      <c r="B740" t="s">
        <v>16</v>
      </c>
      <c r="C740">
        <v>0</v>
      </c>
      <c r="D740" t="s">
        <v>23</v>
      </c>
      <c r="E740">
        <v>2</v>
      </c>
      <c r="F740" t="s">
        <v>55</v>
      </c>
      <c r="G740">
        <v>3</v>
      </c>
      <c r="H740" t="s">
        <v>60</v>
      </c>
      <c r="I740" t="str">
        <f t="shared" si="11"/>
        <v>Male: 45-54 years</v>
      </c>
      <c r="J740">
        <v>3.15</v>
      </c>
      <c r="K740">
        <v>2013</v>
      </c>
      <c r="L740">
        <v>15</v>
      </c>
      <c r="M740" t="s">
        <v>50</v>
      </c>
      <c r="N740">
        <v>1.6</v>
      </c>
      <c r="O740">
        <v>31.5</v>
      </c>
    </row>
    <row r="741" spans="1:15" hidden="1" x14ac:dyDescent="0.5">
      <c r="A741" t="s">
        <v>15</v>
      </c>
      <c r="B741" t="s">
        <v>16</v>
      </c>
      <c r="C741">
        <v>0</v>
      </c>
      <c r="D741" t="s">
        <v>23</v>
      </c>
      <c r="E741">
        <v>2</v>
      </c>
      <c r="F741" t="s">
        <v>55</v>
      </c>
      <c r="G741">
        <v>3</v>
      </c>
      <c r="H741" t="s">
        <v>60</v>
      </c>
      <c r="I741" t="str">
        <f t="shared" si="11"/>
        <v>Male: 45-54 years</v>
      </c>
      <c r="J741">
        <v>3.15</v>
      </c>
      <c r="K741">
        <v>2014</v>
      </c>
      <c r="L741">
        <v>16</v>
      </c>
      <c r="M741" t="s">
        <v>50</v>
      </c>
      <c r="N741">
        <v>1.6</v>
      </c>
      <c r="O741">
        <v>32.9</v>
      </c>
    </row>
    <row r="742" spans="1:15" hidden="1" x14ac:dyDescent="0.5">
      <c r="A742" t="s">
        <v>15</v>
      </c>
      <c r="B742" t="s">
        <v>16</v>
      </c>
      <c r="C742">
        <v>0</v>
      </c>
      <c r="D742" t="s">
        <v>23</v>
      </c>
      <c r="E742">
        <v>2</v>
      </c>
      <c r="F742" t="s">
        <v>55</v>
      </c>
      <c r="G742">
        <v>3</v>
      </c>
      <c r="H742" t="s">
        <v>60</v>
      </c>
      <c r="I742" t="str">
        <f t="shared" si="11"/>
        <v>Male: 45-54 years</v>
      </c>
      <c r="J742">
        <v>3.15</v>
      </c>
      <c r="K742">
        <v>2015</v>
      </c>
      <c r="L742">
        <v>17</v>
      </c>
      <c r="M742" t="s">
        <v>50</v>
      </c>
      <c r="N742">
        <v>1.6</v>
      </c>
      <c r="O742">
        <v>35.299999999999997</v>
      </c>
    </row>
    <row r="743" spans="1:15" hidden="1" x14ac:dyDescent="0.5">
      <c r="A743" t="s">
        <v>15</v>
      </c>
      <c r="B743" t="s">
        <v>16</v>
      </c>
      <c r="C743">
        <v>0</v>
      </c>
      <c r="D743" t="s">
        <v>23</v>
      </c>
      <c r="E743">
        <v>2</v>
      </c>
      <c r="F743" t="s">
        <v>55</v>
      </c>
      <c r="G743">
        <v>3</v>
      </c>
      <c r="H743" t="s">
        <v>60</v>
      </c>
      <c r="I743" t="str">
        <f t="shared" si="11"/>
        <v>Male: 45-54 years</v>
      </c>
      <c r="J743">
        <v>3.15</v>
      </c>
      <c r="K743">
        <v>2016</v>
      </c>
      <c r="L743">
        <v>18</v>
      </c>
      <c r="M743" t="s">
        <v>50</v>
      </c>
      <c r="N743">
        <v>1.6</v>
      </c>
      <c r="O743">
        <v>42.5</v>
      </c>
    </row>
    <row r="744" spans="1:15" hidden="1" x14ac:dyDescent="0.5">
      <c r="A744" t="s">
        <v>15</v>
      </c>
      <c r="B744" t="s">
        <v>16</v>
      </c>
      <c r="C744">
        <v>0</v>
      </c>
      <c r="D744" t="s">
        <v>23</v>
      </c>
      <c r="E744">
        <v>2</v>
      </c>
      <c r="F744" t="s">
        <v>55</v>
      </c>
      <c r="G744">
        <v>3</v>
      </c>
      <c r="H744" t="s">
        <v>60</v>
      </c>
      <c r="I744" t="str">
        <f t="shared" si="11"/>
        <v>Male: 45-54 years</v>
      </c>
      <c r="J744">
        <v>3.15</v>
      </c>
      <c r="K744">
        <v>2017</v>
      </c>
      <c r="L744">
        <v>19</v>
      </c>
      <c r="M744" t="s">
        <v>50</v>
      </c>
      <c r="N744">
        <v>1.6</v>
      </c>
      <c r="O744">
        <v>48.3</v>
      </c>
    </row>
    <row r="745" spans="1:15" hidden="1" x14ac:dyDescent="0.5">
      <c r="A745" t="s">
        <v>15</v>
      </c>
      <c r="B745" t="s">
        <v>16</v>
      </c>
      <c r="C745">
        <v>0</v>
      </c>
      <c r="D745" t="s">
        <v>23</v>
      </c>
      <c r="E745">
        <v>2</v>
      </c>
      <c r="F745" t="s">
        <v>55</v>
      </c>
      <c r="G745">
        <v>3</v>
      </c>
      <c r="H745" t="s">
        <v>61</v>
      </c>
      <c r="I745" t="str">
        <f t="shared" si="11"/>
        <v>Male: 55-64 years</v>
      </c>
      <c r="J745">
        <v>3.16</v>
      </c>
      <c r="K745">
        <v>1999</v>
      </c>
      <c r="L745">
        <v>1</v>
      </c>
      <c r="M745" t="s">
        <v>51</v>
      </c>
      <c r="N745">
        <v>1.7</v>
      </c>
      <c r="O745">
        <v>4.9000000000000004</v>
      </c>
    </row>
    <row r="746" spans="1:15" hidden="1" x14ac:dyDescent="0.5">
      <c r="A746" t="s">
        <v>15</v>
      </c>
      <c r="B746" t="s">
        <v>16</v>
      </c>
      <c r="C746">
        <v>0</v>
      </c>
      <c r="D746" t="s">
        <v>23</v>
      </c>
      <c r="E746">
        <v>2</v>
      </c>
      <c r="F746" t="s">
        <v>55</v>
      </c>
      <c r="G746">
        <v>3</v>
      </c>
      <c r="H746" t="s">
        <v>61</v>
      </c>
      <c r="I746" t="str">
        <f t="shared" si="11"/>
        <v>Male: 55-64 years</v>
      </c>
      <c r="J746">
        <v>3.16</v>
      </c>
      <c r="K746">
        <v>2000</v>
      </c>
      <c r="L746">
        <v>2</v>
      </c>
      <c r="M746" t="s">
        <v>51</v>
      </c>
      <c r="N746">
        <v>1.7</v>
      </c>
      <c r="O746">
        <v>4.4000000000000004</v>
      </c>
    </row>
    <row r="747" spans="1:15" hidden="1" x14ac:dyDescent="0.5">
      <c r="A747" t="s">
        <v>15</v>
      </c>
      <c r="B747" t="s">
        <v>16</v>
      </c>
      <c r="C747">
        <v>0</v>
      </c>
      <c r="D747" t="s">
        <v>23</v>
      </c>
      <c r="E747">
        <v>2</v>
      </c>
      <c r="F747" t="s">
        <v>55</v>
      </c>
      <c r="G747">
        <v>3</v>
      </c>
      <c r="H747" t="s">
        <v>61</v>
      </c>
      <c r="I747" t="str">
        <f t="shared" si="11"/>
        <v>Male: 55-64 years</v>
      </c>
      <c r="J747">
        <v>3.16</v>
      </c>
      <c r="K747">
        <v>2001</v>
      </c>
      <c r="L747">
        <v>3</v>
      </c>
      <c r="M747" t="s">
        <v>51</v>
      </c>
      <c r="N747">
        <v>1.7</v>
      </c>
      <c r="O747">
        <v>5.3</v>
      </c>
    </row>
    <row r="748" spans="1:15" hidden="1" x14ac:dyDescent="0.5">
      <c r="A748" t="s">
        <v>15</v>
      </c>
      <c r="B748" t="s">
        <v>16</v>
      </c>
      <c r="C748">
        <v>0</v>
      </c>
      <c r="D748" t="s">
        <v>23</v>
      </c>
      <c r="E748">
        <v>2</v>
      </c>
      <c r="F748" t="s">
        <v>55</v>
      </c>
      <c r="G748">
        <v>3</v>
      </c>
      <c r="H748" t="s">
        <v>61</v>
      </c>
      <c r="I748" t="str">
        <f t="shared" si="11"/>
        <v>Male: 55-64 years</v>
      </c>
      <c r="J748">
        <v>3.16</v>
      </c>
      <c r="K748">
        <v>2002</v>
      </c>
      <c r="L748">
        <v>4</v>
      </c>
      <c r="M748" t="s">
        <v>51</v>
      </c>
      <c r="N748">
        <v>1.7</v>
      </c>
      <c r="O748">
        <v>6.8</v>
      </c>
    </row>
    <row r="749" spans="1:15" hidden="1" x14ac:dyDescent="0.5">
      <c r="A749" t="s">
        <v>15</v>
      </c>
      <c r="B749" t="s">
        <v>16</v>
      </c>
      <c r="C749">
        <v>0</v>
      </c>
      <c r="D749" t="s">
        <v>23</v>
      </c>
      <c r="E749">
        <v>2</v>
      </c>
      <c r="F749" t="s">
        <v>55</v>
      </c>
      <c r="G749">
        <v>3</v>
      </c>
      <c r="H749" t="s">
        <v>61</v>
      </c>
      <c r="I749" t="str">
        <f t="shared" si="11"/>
        <v>Male: 55-64 years</v>
      </c>
      <c r="J749">
        <v>3.16</v>
      </c>
      <c r="K749">
        <v>2003</v>
      </c>
      <c r="L749">
        <v>5</v>
      </c>
      <c r="M749" t="s">
        <v>51</v>
      </c>
      <c r="N749">
        <v>1.7</v>
      </c>
      <c r="O749">
        <v>7.8</v>
      </c>
    </row>
    <row r="750" spans="1:15" hidden="1" x14ac:dyDescent="0.5">
      <c r="A750" t="s">
        <v>15</v>
      </c>
      <c r="B750" t="s">
        <v>16</v>
      </c>
      <c r="C750">
        <v>0</v>
      </c>
      <c r="D750" t="s">
        <v>23</v>
      </c>
      <c r="E750">
        <v>2</v>
      </c>
      <c r="F750" t="s">
        <v>55</v>
      </c>
      <c r="G750">
        <v>3</v>
      </c>
      <c r="H750" t="s">
        <v>61</v>
      </c>
      <c r="I750" t="str">
        <f t="shared" si="11"/>
        <v>Male: 55-64 years</v>
      </c>
      <c r="J750">
        <v>3.16</v>
      </c>
      <c r="K750">
        <v>2004</v>
      </c>
      <c r="L750">
        <v>6</v>
      </c>
      <c r="M750" t="s">
        <v>51</v>
      </c>
      <c r="N750">
        <v>1.7</v>
      </c>
      <c r="O750">
        <v>8.6</v>
      </c>
    </row>
    <row r="751" spans="1:15" hidden="1" x14ac:dyDescent="0.5">
      <c r="A751" t="s">
        <v>15</v>
      </c>
      <c r="B751" t="s">
        <v>16</v>
      </c>
      <c r="C751">
        <v>0</v>
      </c>
      <c r="D751" t="s">
        <v>23</v>
      </c>
      <c r="E751">
        <v>2</v>
      </c>
      <c r="F751" t="s">
        <v>55</v>
      </c>
      <c r="G751">
        <v>3</v>
      </c>
      <c r="H751" t="s">
        <v>61</v>
      </c>
      <c r="I751" t="str">
        <f t="shared" si="11"/>
        <v>Male: 55-64 years</v>
      </c>
      <c r="J751">
        <v>3.16</v>
      </c>
      <c r="K751">
        <v>2005</v>
      </c>
      <c r="L751">
        <v>7</v>
      </c>
      <c r="M751" t="s">
        <v>51</v>
      </c>
      <c r="N751">
        <v>1.7</v>
      </c>
      <c r="O751">
        <v>10.6</v>
      </c>
    </row>
    <row r="752" spans="1:15" hidden="1" x14ac:dyDescent="0.5">
      <c r="A752" t="s">
        <v>15</v>
      </c>
      <c r="B752" t="s">
        <v>16</v>
      </c>
      <c r="C752">
        <v>0</v>
      </c>
      <c r="D752" t="s">
        <v>23</v>
      </c>
      <c r="E752">
        <v>2</v>
      </c>
      <c r="F752" t="s">
        <v>55</v>
      </c>
      <c r="G752">
        <v>3</v>
      </c>
      <c r="H752" t="s">
        <v>61</v>
      </c>
      <c r="I752" t="str">
        <f t="shared" si="11"/>
        <v>Male: 55-64 years</v>
      </c>
      <c r="J752">
        <v>3.16</v>
      </c>
      <c r="K752">
        <v>2006</v>
      </c>
      <c r="L752">
        <v>8</v>
      </c>
      <c r="M752" t="s">
        <v>51</v>
      </c>
      <c r="N752">
        <v>1.7</v>
      </c>
      <c r="O752">
        <v>12.3</v>
      </c>
    </row>
    <row r="753" spans="1:15" hidden="1" x14ac:dyDescent="0.5">
      <c r="A753" t="s">
        <v>15</v>
      </c>
      <c r="B753" t="s">
        <v>16</v>
      </c>
      <c r="C753">
        <v>0</v>
      </c>
      <c r="D753" t="s">
        <v>23</v>
      </c>
      <c r="E753">
        <v>2</v>
      </c>
      <c r="F753" t="s">
        <v>55</v>
      </c>
      <c r="G753">
        <v>3</v>
      </c>
      <c r="H753" t="s">
        <v>61</v>
      </c>
      <c r="I753" t="str">
        <f t="shared" si="11"/>
        <v>Male: 55-64 years</v>
      </c>
      <c r="J753">
        <v>3.16</v>
      </c>
      <c r="K753">
        <v>2007</v>
      </c>
      <c r="L753">
        <v>9</v>
      </c>
      <c r="M753" t="s">
        <v>51</v>
      </c>
      <c r="N753">
        <v>1.7</v>
      </c>
      <c r="O753">
        <v>14</v>
      </c>
    </row>
    <row r="754" spans="1:15" hidden="1" x14ac:dyDescent="0.5">
      <c r="A754" t="s">
        <v>15</v>
      </c>
      <c r="B754" t="s">
        <v>16</v>
      </c>
      <c r="C754">
        <v>0</v>
      </c>
      <c r="D754" t="s">
        <v>23</v>
      </c>
      <c r="E754">
        <v>2</v>
      </c>
      <c r="F754" t="s">
        <v>55</v>
      </c>
      <c r="G754">
        <v>3</v>
      </c>
      <c r="H754" t="s">
        <v>61</v>
      </c>
      <c r="I754" t="str">
        <f t="shared" si="11"/>
        <v>Male: 55-64 years</v>
      </c>
      <c r="J754">
        <v>3.16</v>
      </c>
      <c r="K754">
        <v>2008</v>
      </c>
      <c r="L754">
        <v>10</v>
      </c>
      <c r="M754" t="s">
        <v>51</v>
      </c>
      <c r="N754">
        <v>1.7</v>
      </c>
      <c r="O754">
        <v>14.8</v>
      </c>
    </row>
    <row r="755" spans="1:15" hidden="1" x14ac:dyDescent="0.5">
      <c r="A755" t="s">
        <v>15</v>
      </c>
      <c r="B755" t="s">
        <v>16</v>
      </c>
      <c r="C755">
        <v>0</v>
      </c>
      <c r="D755" t="s">
        <v>23</v>
      </c>
      <c r="E755">
        <v>2</v>
      </c>
      <c r="F755" t="s">
        <v>55</v>
      </c>
      <c r="G755">
        <v>3</v>
      </c>
      <c r="H755" t="s">
        <v>61</v>
      </c>
      <c r="I755" t="str">
        <f t="shared" si="11"/>
        <v>Male: 55-64 years</v>
      </c>
      <c r="J755">
        <v>3.16</v>
      </c>
      <c r="K755">
        <v>2009</v>
      </c>
      <c r="L755">
        <v>11</v>
      </c>
      <c r="M755" t="s">
        <v>51</v>
      </c>
      <c r="N755">
        <v>1.7</v>
      </c>
      <c r="O755">
        <v>16</v>
      </c>
    </row>
    <row r="756" spans="1:15" hidden="1" x14ac:dyDescent="0.5">
      <c r="A756" t="s">
        <v>15</v>
      </c>
      <c r="B756" t="s">
        <v>16</v>
      </c>
      <c r="C756">
        <v>0</v>
      </c>
      <c r="D756" t="s">
        <v>23</v>
      </c>
      <c r="E756">
        <v>2</v>
      </c>
      <c r="F756" t="s">
        <v>55</v>
      </c>
      <c r="G756">
        <v>3</v>
      </c>
      <c r="H756" t="s">
        <v>61</v>
      </c>
      <c r="I756" t="str">
        <f t="shared" si="11"/>
        <v>Male: 55-64 years</v>
      </c>
      <c r="J756">
        <v>3.16</v>
      </c>
      <c r="K756">
        <v>2010</v>
      </c>
      <c r="L756">
        <v>12</v>
      </c>
      <c r="M756" t="s">
        <v>51</v>
      </c>
      <c r="N756">
        <v>1.7</v>
      </c>
      <c r="O756">
        <v>17.3</v>
      </c>
    </row>
    <row r="757" spans="1:15" hidden="1" x14ac:dyDescent="0.5">
      <c r="A757" t="s">
        <v>15</v>
      </c>
      <c r="B757" t="s">
        <v>16</v>
      </c>
      <c r="C757">
        <v>0</v>
      </c>
      <c r="D757" t="s">
        <v>23</v>
      </c>
      <c r="E757">
        <v>2</v>
      </c>
      <c r="F757" t="s">
        <v>55</v>
      </c>
      <c r="G757">
        <v>3</v>
      </c>
      <c r="H757" t="s">
        <v>61</v>
      </c>
      <c r="I757" t="str">
        <f t="shared" si="11"/>
        <v>Male: 55-64 years</v>
      </c>
      <c r="J757">
        <v>3.16</v>
      </c>
      <c r="K757">
        <v>2011</v>
      </c>
      <c r="L757">
        <v>13</v>
      </c>
      <c r="M757" t="s">
        <v>51</v>
      </c>
      <c r="N757">
        <v>1.7</v>
      </c>
      <c r="O757">
        <v>18.5</v>
      </c>
    </row>
    <row r="758" spans="1:15" hidden="1" x14ac:dyDescent="0.5">
      <c r="A758" t="s">
        <v>15</v>
      </c>
      <c r="B758" t="s">
        <v>16</v>
      </c>
      <c r="C758">
        <v>0</v>
      </c>
      <c r="D758" t="s">
        <v>23</v>
      </c>
      <c r="E758">
        <v>2</v>
      </c>
      <c r="F758" t="s">
        <v>55</v>
      </c>
      <c r="G758">
        <v>3</v>
      </c>
      <c r="H758" t="s">
        <v>61</v>
      </c>
      <c r="I758" t="str">
        <f t="shared" si="11"/>
        <v>Male: 55-64 years</v>
      </c>
      <c r="J758">
        <v>3.16</v>
      </c>
      <c r="K758">
        <v>2012</v>
      </c>
      <c r="L758">
        <v>14</v>
      </c>
      <c r="M758" t="s">
        <v>51</v>
      </c>
      <c r="N758">
        <v>1.7</v>
      </c>
      <c r="O758">
        <v>19.399999999999999</v>
      </c>
    </row>
    <row r="759" spans="1:15" hidden="1" x14ac:dyDescent="0.5">
      <c r="A759" t="s">
        <v>15</v>
      </c>
      <c r="B759" t="s">
        <v>16</v>
      </c>
      <c r="C759">
        <v>0</v>
      </c>
      <c r="D759" t="s">
        <v>23</v>
      </c>
      <c r="E759">
        <v>2</v>
      </c>
      <c r="F759" t="s">
        <v>55</v>
      </c>
      <c r="G759">
        <v>3</v>
      </c>
      <c r="H759" t="s">
        <v>61</v>
      </c>
      <c r="I759" t="str">
        <f t="shared" si="11"/>
        <v>Male: 55-64 years</v>
      </c>
      <c r="J759">
        <v>3.16</v>
      </c>
      <c r="K759">
        <v>2013</v>
      </c>
      <c r="L759">
        <v>15</v>
      </c>
      <c r="M759" t="s">
        <v>51</v>
      </c>
      <c r="N759">
        <v>1.7</v>
      </c>
      <c r="O759">
        <v>22.7</v>
      </c>
    </row>
    <row r="760" spans="1:15" hidden="1" x14ac:dyDescent="0.5">
      <c r="A760" t="s">
        <v>15</v>
      </c>
      <c r="B760" t="s">
        <v>16</v>
      </c>
      <c r="C760">
        <v>0</v>
      </c>
      <c r="D760" t="s">
        <v>23</v>
      </c>
      <c r="E760">
        <v>2</v>
      </c>
      <c r="F760" t="s">
        <v>55</v>
      </c>
      <c r="G760">
        <v>3</v>
      </c>
      <c r="H760" t="s">
        <v>61</v>
      </c>
      <c r="I760" t="str">
        <f t="shared" si="11"/>
        <v>Male: 55-64 years</v>
      </c>
      <c r="J760">
        <v>3.16</v>
      </c>
      <c r="K760">
        <v>2014</v>
      </c>
      <c r="L760">
        <v>16</v>
      </c>
      <c r="M760" t="s">
        <v>51</v>
      </c>
      <c r="N760">
        <v>1.7</v>
      </c>
      <c r="O760">
        <v>23.5</v>
      </c>
    </row>
    <row r="761" spans="1:15" hidden="1" x14ac:dyDescent="0.5">
      <c r="A761" t="s">
        <v>15</v>
      </c>
      <c r="B761" t="s">
        <v>16</v>
      </c>
      <c r="C761">
        <v>0</v>
      </c>
      <c r="D761" t="s">
        <v>23</v>
      </c>
      <c r="E761">
        <v>2</v>
      </c>
      <c r="F761" t="s">
        <v>55</v>
      </c>
      <c r="G761">
        <v>3</v>
      </c>
      <c r="H761" t="s">
        <v>61</v>
      </c>
      <c r="I761" t="str">
        <f t="shared" si="11"/>
        <v>Male: 55-64 years</v>
      </c>
      <c r="J761">
        <v>3.16</v>
      </c>
      <c r="K761">
        <v>2015</v>
      </c>
      <c r="L761">
        <v>17</v>
      </c>
      <c r="M761" t="s">
        <v>51</v>
      </c>
      <c r="N761">
        <v>1.7</v>
      </c>
      <c r="O761">
        <v>26.2</v>
      </c>
    </row>
    <row r="762" spans="1:15" hidden="1" x14ac:dyDescent="0.5">
      <c r="A762" t="s">
        <v>15</v>
      </c>
      <c r="B762" t="s">
        <v>16</v>
      </c>
      <c r="C762">
        <v>0</v>
      </c>
      <c r="D762" t="s">
        <v>23</v>
      </c>
      <c r="E762">
        <v>2</v>
      </c>
      <c r="F762" t="s">
        <v>55</v>
      </c>
      <c r="G762">
        <v>3</v>
      </c>
      <c r="H762" t="s">
        <v>61</v>
      </c>
      <c r="I762" t="str">
        <f t="shared" si="11"/>
        <v>Male: 55-64 years</v>
      </c>
      <c r="J762">
        <v>3.16</v>
      </c>
      <c r="K762">
        <v>2016</v>
      </c>
      <c r="L762">
        <v>18</v>
      </c>
      <c r="M762" t="s">
        <v>51</v>
      </c>
      <c r="N762">
        <v>1.7</v>
      </c>
      <c r="O762">
        <v>32.200000000000003</v>
      </c>
    </row>
    <row r="763" spans="1:15" hidden="1" x14ac:dyDescent="0.5">
      <c r="A763" t="s">
        <v>15</v>
      </c>
      <c r="B763" t="s">
        <v>16</v>
      </c>
      <c r="C763">
        <v>0</v>
      </c>
      <c r="D763" t="s">
        <v>23</v>
      </c>
      <c r="E763">
        <v>2</v>
      </c>
      <c r="F763" t="s">
        <v>55</v>
      </c>
      <c r="G763">
        <v>3</v>
      </c>
      <c r="H763" t="s">
        <v>61</v>
      </c>
      <c r="I763" t="str">
        <f t="shared" si="11"/>
        <v>Male: 55-64 years</v>
      </c>
      <c r="J763">
        <v>3.16</v>
      </c>
      <c r="K763">
        <v>2017</v>
      </c>
      <c r="L763">
        <v>19</v>
      </c>
      <c r="M763" t="s">
        <v>51</v>
      </c>
      <c r="N763">
        <v>1.7</v>
      </c>
      <c r="O763">
        <v>36.200000000000003</v>
      </c>
    </row>
    <row r="764" spans="1:15" hidden="1" x14ac:dyDescent="0.5">
      <c r="A764" t="s">
        <v>15</v>
      </c>
      <c r="B764" t="s">
        <v>16</v>
      </c>
      <c r="C764">
        <v>0</v>
      </c>
      <c r="D764" t="s">
        <v>23</v>
      </c>
      <c r="E764">
        <v>2</v>
      </c>
      <c r="F764" t="s">
        <v>55</v>
      </c>
      <c r="G764">
        <v>3</v>
      </c>
      <c r="H764" t="s">
        <v>62</v>
      </c>
      <c r="I764" t="str">
        <f t="shared" si="11"/>
        <v>Male: 65-74 years</v>
      </c>
      <c r="J764">
        <v>3.17</v>
      </c>
      <c r="K764">
        <v>1999</v>
      </c>
      <c r="L764">
        <v>1</v>
      </c>
      <c r="M764" t="s">
        <v>52</v>
      </c>
      <c r="N764">
        <v>1.8</v>
      </c>
      <c r="O764">
        <v>2.7</v>
      </c>
    </row>
    <row r="765" spans="1:15" hidden="1" x14ac:dyDescent="0.5">
      <c r="A765" t="s">
        <v>15</v>
      </c>
      <c r="B765" t="s">
        <v>16</v>
      </c>
      <c r="C765">
        <v>0</v>
      </c>
      <c r="D765" t="s">
        <v>23</v>
      </c>
      <c r="E765">
        <v>2</v>
      </c>
      <c r="F765" t="s">
        <v>55</v>
      </c>
      <c r="G765">
        <v>3</v>
      </c>
      <c r="H765" t="s">
        <v>62</v>
      </c>
      <c r="I765" t="str">
        <f t="shared" si="11"/>
        <v>Male: 65-74 years</v>
      </c>
      <c r="J765">
        <v>3.17</v>
      </c>
      <c r="K765">
        <v>2000</v>
      </c>
      <c r="L765">
        <v>2</v>
      </c>
      <c r="M765" t="s">
        <v>52</v>
      </c>
      <c r="N765">
        <v>1.8</v>
      </c>
      <c r="O765">
        <v>2.1</v>
      </c>
    </row>
    <row r="766" spans="1:15" hidden="1" x14ac:dyDescent="0.5">
      <c r="A766" t="s">
        <v>15</v>
      </c>
      <c r="B766" t="s">
        <v>16</v>
      </c>
      <c r="C766">
        <v>0</v>
      </c>
      <c r="D766" t="s">
        <v>23</v>
      </c>
      <c r="E766">
        <v>2</v>
      </c>
      <c r="F766" t="s">
        <v>55</v>
      </c>
      <c r="G766">
        <v>3</v>
      </c>
      <c r="H766" t="s">
        <v>62</v>
      </c>
      <c r="I766" t="str">
        <f t="shared" si="11"/>
        <v>Male: 65-74 years</v>
      </c>
      <c r="J766">
        <v>3.17</v>
      </c>
      <c r="K766">
        <v>2001</v>
      </c>
      <c r="L766">
        <v>3</v>
      </c>
      <c r="M766" t="s">
        <v>52</v>
      </c>
      <c r="N766">
        <v>1.8</v>
      </c>
      <c r="O766">
        <v>2.7</v>
      </c>
    </row>
    <row r="767" spans="1:15" hidden="1" x14ac:dyDescent="0.5">
      <c r="A767" t="s">
        <v>15</v>
      </c>
      <c r="B767" t="s">
        <v>16</v>
      </c>
      <c r="C767">
        <v>0</v>
      </c>
      <c r="D767" t="s">
        <v>23</v>
      </c>
      <c r="E767">
        <v>2</v>
      </c>
      <c r="F767" t="s">
        <v>55</v>
      </c>
      <c r="G767">
        <v>3</v>
      </c>
      <c r="H767" t="s">
        <v>62</v>
      </c>
      <c r="I767" t="str">
        <f t="shared" si="11"/>
        <v>Male: 65-74 years</v>
      </c>
      <c r="J767">
        <v>3.17</v>
      </c>
      <c r="K767">
        <v>2002</v>
      </c>
      <c r="L767">
        <v>4</v>
      </c>
      <c r="M767" t="s">
        <v>52</v>
      </c>
      <c r="N767">
        <v>1.8</v>
      </c>
      <c r="O767">
        <v>2.8</v>
      </c>
    </row>
    <row r="768" spans="1:15" hidden="1" x14ac:dyDescent="0.5">
      <c r="A768" t="s">
        <v>15</v>
      </c>
      <c r="B768" t="s">
        <v>16</v>
      </c>
      <c r="C768">
        <v>0</v>
      </c>
      <c r="D768" t="s">
        <v>23</v>
      </c>
      <c r="E768">
        <v>2</v>
      </c>
      <c r="F768" t="s">
        <v>55</v>
      </c>
      <c r="G768">
        <v>3</v>
      </c>
      <c r="H768" t="s">
        <v>62</v>
      </c>
      <c r="I768" t="str">
        <f t="shared" si="11"/>
        <v>Male: 65-74 years</v>
      </c>
      <c r="J768">
        <v>3.17</v>
      </c>
      <c r="K768">
        <v>2003</v>
      </c>
      <c r="L768">
        <v>5</v>
      </c>
      <c r="M768" t="s">
        <v>52</v>
      </c>
      <c r="N768">
        <v>1.8</v>
      </c>
      <c r="O768">
        <v>2.9</v>
      </c>
    </row>
    <row r="769" spans="1:15" hidden="1" x14ac:dyDescent="0.5">
      <c r="A769" t="s">
        <v>15</v>
      </c>
      <c r="B769" t="s">
        <v>16</v>
      </c>
      <c r="C769">
        <v>0</v>
      </c>
      <c r="D769" t="s">
        <v>23</v>
      </c>
      <c r="E769">
        <v>2</v>
      </c>
      <c r="F769" t="s">
        <v>55</v>
      </c>
      <c r="G769">
        <v>3</v>
      </c>
      <c r="H769" t="s">
        <v>62</v>
      </c>
      <c r="I769" t="str">
        <f t="shared" si="11"/>
        <v>Male: 65-74 years</v>
      </c>
      <c r="J769">
        <v>3.17</v>
      </c>
      <c r="K769">
        <v>2004</v>
      </c>
      <c r="L769">
        <v>6</v>
      </c>
      <c r="M769" t="s">
        <v>52</v>
      </c>
      <c r="N769">
        <v>1.8</v>
      </c>
      <c r="O769">
        <v>2.9</v>
      </c>
    </row>
    <row r="770" spans="1:15" hidden="1" x14ac:dyDescent="0.5">
      <c r="A770" t="s">
        <v>15</v>
      </c>
      <c r="B770" t="s">
        <v>16</v>
      </c>
      <c r="C770">
        <v>0</v>
      </c>
      <c r="D770" t="s">
        <v>23</v>
      </c>
      <c r="E770">
        <v>2</v>
      </c>
      <c r="F770" t="s">
        <v>55</v>
      </c>
      <c r="G770">
        <v>3</v>
      </c>
      <c r="H770" t="s">
        <v>62</v>
      </c>
      <c r="I770" t="str">
        <f t="shared" si="11"/>
        <v>Male: 65-74 years</v>
      </c>
      <c r="J770">
        <v>3.17</v>
      </c>
      <c r="K770">
        <v>2005</v>
      </c>
      <c r="L770">
        <v>7</v>
      </c>
      <c r="M770" t="s">
        <v>52</v>
      </c>
      <c r="N770">
        <v>1.8</v>
      </c>
      <c r="O770">
        <v>3.3</v>
      </c>
    </row>
    <row r="771" spans="1:15" hidden="1" x14ac:dyDescent="0.5">
      <c r="A771" t="s">
        <v>15</v>
      </c>
      <c r="B771" t="s">
        <v>16</v>
      </c>
      <c r="C771">
        <v>0</v>
      </c>
      <c r="D771" t="s">
        <v>23</v>
      </c>
      <c r="E771">
        <v>2</v>
      </c>
      <c r="F771" t="s">
        <v>55</v>
      </c>
      <c r="G771">
        <v>3</v>
      </c>
      <c r="H771" t="s">
        <v>62</v>
      </c>
      <c r="I771" t="str">
        <f t="shared" si="11"/>
        <v>Male: 65-74 years</v>
      </c>
      <c r="J771">
        <v>3.17</v>
      </c>
      <c r="K771">
        <v>2006</v>
      </c>
      <c r="L771">
        <v>8</v>
      </c>
      <c r="M771" t="s">
        <v>52</v>
      </c>
      <c r="N771">
        <v>1.8</v>
      </c>
      <c r="O771">
        <v>3.5</v>
      </c>
    </row>
    <row r="772" spans="1:15" hidden="1" x14ac:dyDescent="0.5">
      <c r="A772" t="s">
        <v>15</v>
      </c>
      <c r="B772" t="s">
        <v>16</v>
      </c>
      <c r="C772">
        <v>0</v>
      </c>
      <c r="D772" t="s">
        <v>23</v>
      </c>
      <c r="E772">
        <v>2</v>
      </c>
      <c r="F772" t="s">
        <v>55</v>
      </c>
      <c r="G772">
        <v>3</v>
      </c>
      <c r="H772" t="s">
        <v>62</v>
      </c>
      <c r="I772" t="str">
        <f t="shared" si="11"/>
        <v>Male: 65-74 years</v>
      </c>
      <c r="J772">
        <v>3.17</v>
      </c>
      <c r="K772">
        <v>2007</v>
      </c>
      <c r="L772">
        <v>9</v>
      </c>
      <c r="M772" t="s">
        <v>52</v>
      </c>
      <c r="N772">
        <v>1.8</v>
      </c>
      <c r="O772">
        <v>4.4000000000000004</v>
      </c>
    </row>
    <row r="773" spans="1:15" hidden="1" x14ac:dyDescent="0.5">
      <c r="A773" t="s">
        <v>15</v>
      </c>
      <c r="B773" t="s">
        <v>16</v>
      </c>
      <c r="C773">
        <v>0</v>
      </c>
      <c r="D773" t="s">
        <v>23</v>
      </c>
      <c r="E773">
        <v>2</v>
      </c>
      <c r="F773" t="s">
        <v>55</v>
      </c>
      <c r="G773">
        <v>3</v>
      </c>
      <c r="H773" t="s">
        <v>62</v>
      </c>
      <c r="I773" t="str">
        <f t="shared" ref="I773:I836" si="12">H773</f>
        <v>Male: 65-74 years</v>
      </c>
      <c r="J773">
        <v>3.17</v>
      </c>
      <c r="K773">
        <v>2008</v>
      </c>
      <c r="L773">
        <v>10</v>
      </c>
      <c r="M773" t="s">
        <v>52</v>
      </c>
      <c r="N773">
        <v>1.8</v>
      </c>
      <c r="O773">
        <v>4.8</v>
      </c>
    </row>
    <row r="774" spans="1:15" hidden="1" x14ac:dyDescent="0.5">
      <c r="A774" t="s">
        <v>15</v>
      </c>
      <c r="B774" t="s">
        <v>16</v>
      </c>
      <c r="C774">
        <v>0</v>
      </c>
      <c r="D774" t="s">
        <v>23</v>
      </c>
      <c r="E774">
        <v>2</v>
      </c>
      <c r="F774" t="s">
        <v>55</v>
      </c>
      <c r="G774">
        <v>3</v>
      </c>
      <c r="H774" t="s">
        <v>62</v>
      </c>
      <c r="I774" t="str">
        <f t="shared" si="12"/>
        <v>Male: 65-74 years</v>
      </c>
      <c r="J774">
        <v>3.17</v>
      </c>
      <c r="K774">
        <v>2009</v>
      </c>
      <c r="L774">
        <v>11</v>
      </c>
      <c r="M774" t="s">
        <v>52</v>
      </c>
      <c r="N774">
        <v>1.8</v>
      </c>
      <c r="O774">
        <v>4.8</v>
      </c>
    </row>
    <row r="775" spans="1:15" hidden="1" x14ac:dyDescent="0.5">
      <c r="A775" t="s">
        <v>15</v>
      </c>
      <c r="B775" t="s">
        <v>16</v>
      </c>
      <c r="C775">
        <v>0</v>
      </c>
      <c r="D775" t="s">
        <v>23</v>
      </c>
      <c r="E775">
        <v>2</v>
      </c>
      <c r="F775" t="s">
        <v>55</v>
      </c>
      <c r="G775">
        <v>3</v>
      </c>
      <c r="H775" t="s">
        <v>62</v>
      </c>
      <c r="I775" t="str">
        <f t="shared" si="12"/>
        <v>Male: 65-74 years</v>
      </c>
      <c r="J775">
        <v>3.17</v>
      </c>
      <c r="K775">
        <v>2010</v>
      </c>
      <c r="L775">
        <v>12</v>
      </c>
      <c r="M775" t="s">
        <v>52</v>
      </c>
      <c r="N775">
        <v>1.8</v>
      </c>
      <c r="O775">
        <v>4.5</v>
      </c>
    </row>
    <row r="776" spans="1:15" hidden="1" x14ac:dyDescent="0.5">
      <c r="A776" t="s">
        <v>15</v>
      </c>
      <c r="B776" t="s">
        <v>16</v>
      </c>
      <c r="C776">
        <v>0</v>
      </c>
      <c r="D776" t="s">
        <v>23</v>
      </c>
      <c r="E776">
        <v>2</v>
      </c>
      <c r="F776" t="s">
        <v>55</v>
      </c>
      <c r="G776">
        <v>3</v>
      </c>
      <c r="H776" t="s">
        <v>62</v>
      </c>
      <c r="I776" t="str">
        <f t="shared" si="12"/>
        <v>Male: 65-74 years</v>
      </c>
      <c r="J776">
        <v>3.17</v>
      </c>
      <c r="K776">
        <v>2011</v>
      </c>
      <c r="L776">
        <v>13</v>
      </c>
      <c r="M776" t="s">
        <v>52</v>
      </c>
      <c r="N776">
        <v>1.8</v>
      </c>
      <c r="O776">
        <v>5.4</v>
      </c>
    </row>
    <row r="777" spans="1:15" hidden="1" x14ac:dyDescent="0.5">
      <c r="A777" t="s">
        <v>15</v>
      </c>
      <c r="B777" t="s">
        <v>16</v>
      </c>
      <c r="C777">
        <v>0</v>
      </c>
      <c r="D777" t="s">
        <v>23</v>
      </c>
      <c r="E777">
        <v>2</v>
      </c>
      <c r="F777" t="s">
        <v>55</v>
      </c>
      <c r="G777">
        <v>3</v>
      </c>
      <c r="H777" t="s">
        <v>62</v>
      </c>
      <c r="I777" t="str">
        <f t="shared" si="12"/>
        <v>Male: 65-74 years</v>
      </c>
      <c r="J777">
        <v>3.17</v>
      </c>
      <c r="K777">
        <v>2012</v>
      </c>
      <c r="L777">
        <v>14</v>
      </c>
      <c r="M777" t="s">
        <v>52</v>
      </c>
      <c r="N777">
        <v>1.8</v>
      </c>
      <c r="O777">
        <v>6.2</v>
      </c>
    </row>
    <row r="778" spans="1:15" hidden="1" x14ac:dyDescent="0.5">
      <c r="A778" t="s">
        <v>15</v>
      </c>
      <c r="B778" t="s">
        <v>16</v>
      </c>
      <c r="C778">
        <v>0</v>
      </c>
      <c r="D778" t="s">
        <v>23</v>
      </c>
      <c r="E778">
        <v>2</v>
      </c>
      <c r="F778" t="s">
        <v>55</v>
      </c>
      <c r="G778">
        <v>3</v>
      </c>
      <c r="H778" t="s">
        <v>62</v>
      </c>
      <c r="I778" t="str">
        <f t="shared" si="12"/>
        <v>Male: 65-74 years</v>
      </c>
      <c r="J778">
        <v>3.17</v>
      </c>
      <c r="K778">
        <v>2013</v>
      </c>
      <c r="L778">
        <v>15</v>
      </c>
      <c r="M778" t="s">
        <v>52</v>
      </c>
      <c r="N778">
        <v>1.8</v>
      </c>
      <c r="O778">
        <v>6.9</v>
      </c>
    </row>
    <row r="779" spans="1:15" hidden="1" x14ac:dyDescent="0.5">
      <c r="A779" t="s">
        <v>15</v>
      </c>
      <c r="B779" t="s">
        <v>16</v>
      </c>
      <c r="C779">
        <v>0</v>
      </c>
      <c r="D779" t="s">
        <v>23</v>
      </c>
      <c r="E779">
        <v>2</v>
      </c>
      <c r="F779" t="s">
        <v>55</v>
      </c>
      <c r="G779">
        <v>3</v>
      </c>
      <c r="H779" t="s">
        <v>62</v>
      </c>
      <c r="I779" t="str">
        <f t="shared" si="12"/>
        <v>Male: 65-74 years</v>
      </c>
      <c r="J779">
        <v>3.17</v>
      </c>
      <c r="K779">
        <v>2014</v>
      </c>
      <c r="L779">
        <v>16</v>
      </c>
      <c r="M779" t="s">
        <v>52</v>
      </c>
      <c r="N779">
        <v>1.8</v>
      </c>
      <c r="O779">
        <v>7.3</v>
      </c>
    </row>
    <row r="780" spans="1:15" hidden="1" x14ac:dyDescent="0.5">
      <c r="A780" t="s">
        <v>15</v>
      </c>
      <c r="B780" t="s">
        <v>16</v>
      </c>
      <c r="C780">
        <v>0</v>
      </c>
      <c r="D780" t="s">
        <v>23</v>
      </c>
      <c r="E780">
        <v>2</v>
      </c>
      <c r="F780" t="s">
        <v>55</v>
      </c>
      <c r="G780">
        <v>3</v>
      </c>
      <c r="H780" t="s">
        <v>62</v>
      </c>
      <c r="I780" t="str">
        <f t="shared" si="12"/>
        <v>Male: 65-74 years</v>
      </c>
      <c r="J780">
        <v>3.17</v>
      </c>
      <c r="K780">
        <v>2015</v>
      </c>
      <c r="L780">
        <v>17</v>
      </c>
      <c r="M780" t="s">
        <v>52</v>
      </c>
      <c r="N780">
        <v>1.8</v>
      </c>
      <c r="O780">
        <v>8.5</v>
      </c>
    </row>
    <row r="781" spans="1:15" hidden="1" x14ac:dyDescent="0.5">
      <c r="A781" t="s">
        <v>15</v>
      </c>
      <c r="B781" t="s">
        <v>16</v>
      </c>
      <c r="C781">
        <v>0</v>
      </c>
      <c r="D781" t="s">
        <v>23</v>
      </c>
      <c r="E781">
        <v>2</v>
      </c>
      <c r="F781" t="s">
        <v>55</v>
      </c>
      <c r="G781">
        <v>3</v>
      </c>
      <c r="H781" t="s">
        <v>62</v>
      </c>
      <c r="I781" t="str">
        <f t="shared" si="12"/>
        <v>Male: 65-74 years</v>
      </c>
      <c r="J781">
        <v>3.17</v>
      </c>
      <c r="K781">
        <v>2016</v>
      </c>
      <c r="L781">
        <v>18</v>
      </c>
      <c r="M781" t="s">
        <v>52</v>
      </c>
      <c r="N781">
        <v>1.8</v>
      </c>
      <c r="O781">
        <v>10</v>
      </c>
    </row>
    <row r="782" spans="1:15" hidden="1" x14ac:dyDescent="0.5">
      <c r="A782" t="s">
        <v>15</v>
      </c>
      <c r="B782" t="s">
        <v>16</v>
      </c>
      <c r="C782">
        <v>0</v>
      </c>
      <c r="D782" t="s">
        <v>23</v>
      </c>
      <c r="E782">
        <v>2</v>
      </c>
      <c r="F782" t="s">
        <v>55</v>
      </c>
      <c r="G782">
        <v>3</v>
      </c>
      <c r="H782" t="s">
        <v>62</v>
      </c>
      <c r="I782" t="str">
        <f t="shared" si="12"/>
        <v>Male: 65-74 years</v>
      </c>
      <c r="J782">
        <v>3.17</v>
      </c>
      <c r="K782">
        <v>2017</v>
      </c>
      <c r="L782">
        <v>19</v>
      </c>
      <c r="M782" t="s">
        <v>52</v>
      </c>
      <c r="N782">
        <v>1.8</v>
      </c>
      <c r="O782">
        <v>11.8</v>
      </c>
    </row>
    <row r="783" spans="1:15" hidden="1" x14ac:dyDescent="0.5">
      <c r="A783" t="s">
        <v>15</v>
      </c>
      <c r="B783" t="s">
        <v>16</v>
      </c>
      <c r="C783">
        <v>0</v>
      </c>
      <c r="D783" t="s">
        <v>23</v>
      </c>
      <c r="E783">
        <v>2</v>
      </c>
      <c r="F783" t="s">
        <v>55</v>
      </c>
      <c r="G783">
        <v>3</v>
      </c>
      <c r="H783" t="s">
        <v>63</v>
      </c>
      <c r="I783" t="str">
        <f t="shared" si="12"/>
        <v>Male: 75-84 years</v>
      </c>
      <c r="J783">
        <v>3.18</v>
      </c>
      <c r="K783">
        <v>1999</v>
      </c>
      <c r="L783">
        <v>1</v>
      </c>
      <c r="M783" t="s">
        <v>53</v>
      </c>
      <c r="N783">
        <v>1.9</v>
      </c>
      <c r="O783">
        <v>2.5</v>
      </c>
    </row>
    <row r="784" spans="1:15" hidden="1" x14ac:dyDescent="0.5">
      <c r="A784" t="s">
        <v>15</v>
      </c>
      <c r="B784" t="s">
        <v>16</v>
      </c>
      <c r="C784">
        <v>0</v>
      </c>
      <c r="D784" t="s">
        <v>23</v>
      </c>
      <c r="E784">
        <v>2</v>
      </c>
      <c r="F784" t="s">
        <v>55</v>
      </c>
      <c r="G784">
        <v>3</v>
      </c>
      <c r="H784" t="s">
        <v>63</v>
      </c>
      <c r="I784" t="str">
        <f t="shared" si="12"/>
        <v>Male: 75-84 years</v>
      </c>
      <c r="J784">
        <v>3.18</v>
      </c>
      <c r="K784">
        <v>2000</v>
      </c>
      <c r="L784">
        <v>2</v>
      </c>
      <c r="M784" t="s">
        <v>53</v>
      </c>
      <c r="N784">
        <v>1.9</v>
      </c>
      <c r="O784">
        <v>2.5</v>
      </c>
    </row>
    <row r="785" spans="1:15" hidden="1" x14ac:dyDescent="0.5">
      <c r="A785" t="s">
        <v>15</v>
      </c>
      <c r="B785" t="s">
        <v>16</v>
      </c>
      <c r="C785">
        <v>0</v>
      </c>
      <c r="D785" t="s">
        <v>23</v>
      </c>
      <c r="E785">
        <v>2</v>
      </c>
      <c r="F785" t="s">
        <v>55</v>
      </c>
      <c r="G785">
        <v>3</v>
      </c>
      <c r="H785" t="s">
        <v>63</v>
      </c>
      <c r="I785" t="str">
        <f t="shared" si="12"/>
        <v>Male: 75-84 years</v>
      </c>
      <c r="J785">
        <v>3.18</v>
      </c>
      <c r="K785">
        <v>2001</v>
      </c>
      <c r="L785">
        <v>3</v>
      </c>
      <c r="M785" t="s">
        <v>53</v>
      </c>
      <c r="N785">
        <v>1.9</v>
      </c>
      <c r="O785">
        <v>2.6</v>
      </c>
    </row>
    <row r="786" spans="1:15" hidden="1" x14ac:dyDescent="0.5">
      <c r="A786" t="s">
        <v>15</v>
      </c>
      <c r="B786" t="s">
        <v>16</v>
      </c>
      <c r="C786">
        <v>0</v>
      </c>
      <c r="D786" t="s">
        <v>23</v>
      </c>
      <c r="E786">
        <v>2</v>
      </c>
      <c r="F786" t="s">
        <v>55</v>
      </c>
      <c r="G786">
        <v>3</v>
      </c>
      <c r="H786" t="s">
        <v>63</v>
      </c>
      <c r="I786" t="str">
        <f t="shared" si="12"/>
        <v>Male: 75-84 years</v>
      </c>
      <c r="J786">
        <v>3.18</v>
      </c>
      <c r="K786">
        <v>2002</v>
      </c>
      <c r="L786">
        <v>4</v>
      </c>
      <c r="M786" t="s">
        <v>53</v>
      </c>
      <c r="N786">
        <v>1.9</v>
      </c>
      <c r="O786">
        <v>3.1</v>
      </c>
    </row>
    <row r="787" spans="1:15" hidden="1" x14ac:dyDescent="0.5">
      <c r="A787" t="s">
        <v>15</v>
      </c>
      <c r="B787" t="s">
        <v>16</v>
      </c>
      <c r="C787">
        <v>0</v>
      </c>
      <c r="D787" t="s">
        <v>23</v>
      </c>
      <c r="E787">
        <v>2</v>
      </c>
      <c r="F787" t="s">
        <v>55</v>
      </c>
      <c r="G787">
        <v>3</v>
      </c>
      <c r="H787" t="s">
        <v>63</v>
      </c>
      <c r="I787" t="str">
        <f t="shared" si="12"/>
        <v>Male: 75-84 years</v>
      </c>
      <c r="J787">
        <v>3.18</v>
      </c>
      <c r="K787">
        <v>2003</v>
      </c>
      <c r="L787">
        <v>5</v>
      </c>
      <c r="M787" t="s">
        <v>53</v>
      </c>
      <c r="N787">
        <v>1.9</v>
      </c>
      <c r="O787">
        <v>2.9</v>
      </c>
    </row>
    <row r="788" spans="1:15" hidden="1" x14ac:dyDescent="0.5">
      <c r="A788" t="s">
        <v>15</v>
      </c>
      <c r="B788" t="s">
        <v>16</v>
      </c>
      <c r="C788">
        <v>0</v>
      </c>
      <c r="D788" t="s">
        <v>23</v>
      </c>
      <c r="E788">
        <v>2</v>
      </c>
      <c r="F788" t="s">
        <v>55</v>
      </c>
      <c r="G788">
        <v>3</v>
      </c>
      <c r="H788" t="s">
        <v>63</v>
      </c>
      <c r="I788" t="str">
        <f t="shared" si="12"/>
        <v>Male: 75-84 years</v>
      </c>
      <c r="J788">
        <v>3.18</v>
      </c>
      <c r="K788">
        <v>2004</v>
      </c>
      <c r="L788">
        <v>6</v>
      </c>
      <c r="M788" t="s">
        <v>53</v>
      </c>
      <c r="N788">
        <v>1.9</v>
      </c>
      <c r="O788">
        <v>2.8</v>
      </c>
    </row>
    <row r="789" spans="1:15" hidden="1" x14ac:dyDescent="0.5">
      <c r="A789" t="s">
        <v>15</v>
      </c>
      <c r="B789" t="s">
        <v>16</v>
      </c>
      <c r="C789">
        <v>0</v>
      </c>
      <c r="D789" t="s">
        <v>23</v>
      </c>
      <c r="E789">
        <v>2</v>
      </c>
      <c r="F789" t="s">
        <v>55</v>
      </c>
      <c r="G789">
        <v>3</v>
      </c>
      <c r="H789" t="s">
        <v>63</v>
      </c>
      <c r="I789" t="str">
        <f t="shared" si="12"/>
        <v>Male: 75-84 years</v>
      </c>
      <c r="J789">
        <v>3.18</v>
      </c>
      <c r="K789">
        <v>2005</v>
      </c>
      <c r="L789">
        <v>7</v>
      </c>
      <c r="M789" t="s">
        <v>53</v>
      </c>
      <c r="N789">
        <v>1.9</v>
      </c>
      <c r="O789">
        <v>3.4</v>
      </c>
    </row>
    <row r="790" spans="1:15" hidden="1" x14ac:dyDescent="0.5">
      <c r="A790" t="s">
        <v>15</v>
      </c>
      <c r="B790" t="s">
        <v>16</v>
      </c>
      <c r="C790">
        <v>0</v>
      </c>
      <c r="D790" t="s">
        <v>23</v>
      </c>
      <c r="E790">
        <v>2</v>
      </c>
      <c r="F790" t="s">
        <v>55</v>
      </c>
      <c r="G790">
        <v>3</v>
      </c>
      <c r="H790" t="s">
        <v>63</v>
      </c>
      <c r="I790" t="str">
        <f t="shared" si="12"/>
        <v>Male: 75-84 years</v>
      </c>
      <c r="J790">
        <v>3.18</v>
      </c>
      <c r="K790">
        <v>2006</v>
      </c>
      <c r="L790">
        <v>8</v>
      </c>
      <c r="M790" t="s">
        <v>53</v>
      </c>
      <c r="N790">
        <v>1.9</v>
      </c>
      <c r="O790">
        <v>3.2</v>
      </c>
    </row>
    <row r="791" spans="1:15" hidden="1" x14ac:dyDescent="0.5">
      <c r="A791" t="s">
        <v>15</v>
      </c>
      <c r="B791" t="s">
        <v>16</v>
      </c>
      <c r="C791">
        <v>0</v>
      </c>
      <c r="D791" t="s">
        <v>23</v>
      </c>
      <c r="E791">
        <v>2</v>
      </c>
      <c r="F791" t="s">
        <v>55</v>
      </c>
      <c r="G791">
        <v>3</v>
      </c>
      <c r="H791" t="s">
        <v>63</v>
      </c>
      <c r="I791" t="str">
        <f t="shared" si="12"/>
        <v>Male: 75-84 years</v>
      </c>
      <c r="J791">
        <v>3.18</v>
      </c>
      <c r="K791">
        <v>2007</v>
      </c>
      <c r="L791">
        <v>9</v>
      </c>
      <c r="M791" t="s">
        <v>53</v>
      </c>
      <c r="N791">
        <v>1.9</v>
      </c>
      <c r="O791">
        <v>3.2</v>
      </c>
    </row>
    <row r="792" spans="1:15" hidden="1" x14ac:dyDescent="0.5">
      <c r="A792" t="s">
        <v>15</v>
      </c>
      <c r="B792" t="s">
        <v>16</v>
      </c>
      <c r="C792">
        <v>0</v>
      </c>
      <c r="D792" t="s">
        <v>23</v>
      </c>
      <c r="E792">
        <v>2</v>
      </c>
      <c r="F792" t="s">
        <v>55</v>
      </c>
      <c r="G792">
        <v>3</v>
      </c>
      <c r="H792" t="s">
        <v>63</v>
      </c>
      <c r="I792" t="str">
        <f t="shared" si="12"/>
        <v>Male: 75-84 years</v>
      </c>
      <c r="J792">
        <v>3.18</v>
      </c>
      <c r="K792">
        <v>2008</v>
      </c>
      <c r="L792">
        <v>10</v>
      </c>
      <c r="M792" t="s">
        <v>53</v>
      </c>
      <c r="N792">
        <v>1.9</v>
      </c>
      <c r="O792">
        <v>3.2</v>
      </c>
    </row>
    <row r="793" spans="1:15" hidden="1" x14ac:dyDescent="0.5">
      <c r="A793" t="s">
        <v>15</v>
      </c>
      <c r="B793" t="s">
        <v>16</v>
      </c>
      <c r="C793">
        <v>0</v>
      </c>
      <c r="D793" t="s">
        <v>23</v>
      </c>
      <c r="E793">
        <v>2</v>
      </c>
      <c r="F793" t="s">
        <v>55</v>
      </c>
      <c r="G793">
        <v>3</v>
      </c>
      <c r="H793" t="s">
        <v>63</v>
      </c>
      <c r="I793" t="str">
        <f t="shared" si="12"/>
        <v>Male: 75-84 years</v>
      </c>
      <c r="J793">
        <v>3.18</v>
      </c>
      <c r="K793">
        <v>2009</v>
      </c>
      <c r="L793">
        <v>11</v>
      </c>
      <c r="M793" t="s">
        <v>53</v>
      </c>
      <c r="N793">
        <v>1.9</v>
      </c>
      <c r="O793">
        <v>3.5</v>
      </c>
    </row>
    <row r="794" spans="1:15" hidden="1" x14ac:dyDescent="0.5">
      <c r="A794" t="s">
        <v>15</v>
      </c>
      <c r="B794" t="s">
        <v>16</v>
      </c>
      <c r="C794">
        <v>0</v>
      </c>
      <c r="D794" t="s">
        <v>23</v>
      </c>
      <c r="E794">
        <v>2</v>
      </c>
      <c r="F794" t="s">
        <v>55</v>
      </c>
      <c r="G794">
        <v>3</v>
      </c>
      <c r="H794" t="s">
        <v>63</v>
      </c>
      <c r="I794" t="str">
        <f t="shared" si="12"/>
        <v>Male: 75-84 years</v>
      </c>
      <c r="J794">
        <v>3.18</v>
      </c>
      <c r="K794">
        <v>2010</v>
      </c>
      <c r="L794">
        <v>12</v>
      </c>
      <c r="M794" t="s">
        <v>53</v>
      </c>
      <c r="N794">
        <v>1.9</v>
      </c>
      <c r="O794">
        <v>3.6</v>
      </c>
    </row>
    <row r="795" spans="1:15" hidden="1" x14ac:dyDescent="0.5">
      <c r="A795" t="s">
        <v>15</v>
      </c>
      <c r="B795" t="s">
        <v>16</v>
      </c>
      <c r="C795">
        <v>0</v>
      </c>
      <c r="D795" t="s">
        <v>23</v>
      </c>
      <c r="E795">
        <v>2</v>
      </c>
      <c r="F795" t="s">
        <v>55</v>
      </c>
      <c r="G795">
        <v>3</v>
      </c>
      <c r="H795" t="s">
        <v>63</v>
      </c>
      <c r="I795" t="str">
        <f t="shared" si="12"/>
        <v>Male: 75-84 years</v>
      </c>
      <c r="J795">
        <v>3.18</v>
      </c>
      <c r="K795">
        <v>2011</v>
      </c>
      <c r="L795">
        <v>13</v>
      </c>
      <c r="M795" t="s">
        <v>53</v>
      </c>
      <c r="N795">
        <v>1.9</v>
      </c>
      <c r="O795">
        <v>3.4</v>
      </c>
    </row>
    <row r="796" spans="1:15" hidden="1" x14ac:dyDescent="0.5">
      <c r="A796" t="s">
        <v>15</v>
      </c>
      <c r="B796" t="s">
        <v>16</v>
      </c>
      <c r="C796">
        <v>0</v>
      </c>
      <c r="D796" t="s">
        <v>23</v>
      </c>
      <c r="E796">
        <v>2</v>
      </c>
      <c r="F796" t="s">
        <v>55</v>
      </c>
      <c r="G796">
        <v>3</v>
      </c>
      <c r="H796" t="s">
        <v>63</v>
      </c>
      <c r="I796" t="str">
        <f t="shared" si="12"/>
        <v>Male: 75-84 years</v>
      </c>
      <c r="J796">
        <v>3.18</v>
      </c>
      <c r="K796">
        <v>2012</v>
      </c>
      <c r="L796">
        <v>14</v>
      </c>
      <c r="M796" t="s">
        <v>53</v>
      </c>
      <c r="N796">
        <v>1.9</v>
      </c>
      <c r="O796">
        <v>3.2</v>
      </c>
    </row>
    <row r="797" spans="1:15" hidden="1" x14ac:dyDescent="0.5">
      <c r="A797" t="s">
        <v>15</v>
      </c>
      <c r="B797" t="s">
        <v>16</v>
      </c>
      <c r="C797">
        <v>0</v>
      </c>
      <c r="D797" t="s">
        <v>23</v>
      </c>
      <c r="E797">
        <v>2</v>
      </c>
      <c r="F797" t="s">
        <v>55</v>
      </c>
      <c r="G797">
        <v>3</v>
      </c>
      <c r="H797" t="s">
        <v>63</v>
      </c>
      <c r="I797" t="str">
        <f t="shared" si="12"/>
        <v>Male: 75-84 years</v>
      </c>
      <c r="J797">
        <v>3.18</v>
      </c>
      <c r="K797">
        <v>2013</v>
      </c>
      <c r="L797">
        <v>15</v>
      </c>
      <c r="M797" t="s">
        <v>53</v>
      </c>
      <c r="N797">
        <v>1.9</v>
      </c>
      <c r="O797">
        <v>3.7</v>
      </c>
    </row>
    <row r="798" spans="1:15" hidden="1" x14ac:dyDescent="0.5">
      <c r="A798" t="s">
        <v>15</v>
      </c>
      <c r="B798" t="s">
        <v>16</v>
      </c>
      <c r="C798">
        <v>0</v>
      </c>
      <c r="D798" t="s">
        <v>23</v>
      </c>
      <c r="E798">
        <v>2</v>
      </c>
      <c r="F798" t="s">
        <v>55</v>
      </c>
      <c r="G798">
        <v>3</v>
      </c>
      <c r="H798" t="s">
        <v>63</v>
      </c>
      <c r="I798" t="str">
        <f t="shared" si="12"/>
        <v>Male: 75-84 years</v>
      </c>
      <c r="J798">
        <v>3.18</v>
      </c>
      <c r="K798">
        <v>2014</v>
      </c>
      <c r="L798">
        <v>16</v>
      </c>
      <c r="M798" t="s">
        <v>53</v>
      </c>
      <c r="N798">
        <v>1.9</v>
      </c>
      <c r="O798">
        <v>3.8</v>
      </c>
    </row>
    <row r="799" spans="1:15" hidden="1" x14ac:dyDescent="0.5">
      <c r="A799" t="s">
        <v>15</v>
      </c>
      <c r="B799" t="s">
        <v>16</v>
      </c>
      <c r="C799">
        <v>0</v>
      </c>
      <c r="D799" t="s">
        <v>23</v>
      </c>
      <c r="E799">
        <v>2</v>
      </c>
      <c r="F799" t="s">
        <v>55</v>
      </c>
      <c r="G799">
        <v>3</v>
      </c>
      <c r="H799" t="s">
        <v>63</v>
      </c>
      <c r="I799" t="str">
        <f t="shared" si="12"/>
        <v>Male: 75-84 years</v>
      </c>
      <c r="J799">
        <v>3.18</v>
      </c>
      <c r="K799">
        <v>2015</v>
      </c>
      <c r="L799">
        <v>17</v>
      </c>
      <c r="M799" t="s">
        <v>53</v>
      </c>
      <c r="N799">
        <v>1.9</v>
      </c>
      <c r="O799">
        <v>3.9</v>
      </c>
    </row>
    <row r="800" spans="1:15" hidden="1" x14ac:dyDescent="0.5">
      <c r="A800" t="s">
        <v>15</v>
      </c>
      <c r="B800" t="s">
        <v>16</v>
      </c>
      <c r="C800">
        <v>0</v>
      </c>
      <c r="D800" t="s">
        <v>23</v>
      </c>
      <c r="E800">
        <v>2</v>
      </c>
      <c r="F800" t="s">
        <v>55</v>
      </c>
      <c r="G800">
        <v>3</v>
      </c>
      <c r="H800" t="s">
        <v>63</v>
      </c>
      <c r="I800" t="str">
        <f t="shared" si="12"/>
        <v>Male: 75-84 years</v>
      </c>
      <c r="J800">
        <v>3.18</v>
      </c>
      <c r="K800">
        <v>2016</v>
      </c>
      <c r="L800">
        <v>18</v>
      </c>
      <c r="M800" t="s">
        <v>53</v>
      </c>
      <c r="N800">
        <v>1.9</v>
      </c>
      <c r="O800">
        <v>3.7</v>
      </c>
    </row>
    <row r="801" spans="1:15" hidden="1" x14ac:dyDescent="0.5">
      <c r="A801" t="s">
        <v>15</v>
      </c>
      <c r="B801" t="s">
        <v>16</v>
      </c>
      <c r="C801">
        <v>0</v>
      </c>
      <c r="D801" t="s">
        <v>23</v>
      </c>
      <c r="E801">
        <v>2</v>
      </c>
      <c r="F801" t="s">
        <v>55</v>
      </c>
      <c r="G801">
        <v>3</v>
      </c>
      <c r="H801" t="s">
        <v>63</v>
      </c>
      <c r="I801" t="str">
        <f t="shared" si="12"/>
        <v>Male: 75-84 years</v>
      </c>
      <c r="J801">
        <v>3.18</v>
      </c>
      <c r="K801">
        <v>2017</v>
      </c>
      <c r="L801">
        <v>19</v>
      </c>
      <c r="M801" t="s">
        <v>53</v>
      </c>
      <c r="N801">
        <v>1.9</v>
      </c>
      <c r="O801">
        <v>3.7</v>
      </c>
    </row>
    <row r="802" spans="1:15" hidden="1" x14ac:dyDescent="0.5">
      <c r="A802" t="s">
        <v>15</v>
      </c>
      <c r="B802" t="s">
        <v>16</v>
      </c>
      <c r="C802">
        <v>0</v>
      </c>
      <c r="D802" t="s">
        <v>23</v>
      </c>
      <c r="E802">
        <v>2</v>
      </c>
      <c r="F802" t="s">
        <v>55</v>
      </c>
      <c r="G802">
        <v>3</v>
      </c>
      <c r="H802" t="s">
        <v>64</v>
      </c>
      <c r="I802" t="str">
        <f t="shared" si="12"/>
        <v>Male: 85 years and over</v>
      </c>
      <c r="J802">
        <v>3.19</v>
      </c>
      <c r="K802">
        <v>1999</v>
      </c>
      <c r="L802">
        <v>1</v>
      </c>
      <c r="M802" t="s">
        <v>54</v>
      </c>
      <c r="N802">
        <v>1.91</v>
      </c>
      <c r="O802">
        <v>4.4000000000000004</v>
      </c>
    </row>
    <row r="803" spans="1:15" hidden="1" x14ac:dyDescent="0.5">
      <c r="A803" t="s">
        <v>15</v>
      </c>
      <c r="B803" t="s">
        <v>16</v>
      </c>
      <c r="C803">
        <v>0</v>
      </c>
      <c r="D803" t="s">
        <v>23</v>
      </c>
      <c r="E803">
        <v>2</v>
      </c>
      <c r="F803" t="s">
        <v>55</v>
      </c>
      <c r="G803">
        <v>3</v>
      </c>
      <c r="H803" t="s">
        <v>64</v>
      </c>
      <c r="I803" t="str">
        <f t="shared" si="12"/>
        <v>Male: 85 years and over</v>
      </c>
      <c r="J803">
        <v>3.19</v>
      </c>
      <c r="K803">
        <v>2000</v>
      </c>
      <c r="L803">
        <v>2</v>
      </c>
      <c r="M803" t="s">
        <v>54</v>
      </c>
      <c r="N803">
        <v>1.91</v>
      </c>
      <c r="O803">
        <v>5.9</v>
      </c>
    </row>
    <row r="804" spans="1:15" hidden="1" x14ac:dyDescent="0.5">
      <c r="A804" t="s">
        <v>15</v>
      </c>
      <c r="B804" t="s">
        <v>16</v>
      </c>
      <c r="C804">
        <v>0</v>
      </c>
      <c r="D804" t="s">
        <v>23</v>
      </c>
      <c r="E804">
        <v>2</v>
      </c>
      <c r="F804" t="s">
        <v>55</v>
      </c>
      <c r="G804">
        <v>3</v>
      </c>
      <c r="H804" t="s">
        <v>64</v>
      </c>
      <c r="I804" t="str">
        <f t="shared" si="12"/>
        <v>Male: 85 years and over</v>
      </c>
      <c r="J804">
        <v>3.19</v>
      </c>
      <c r="K804">
        <v>2001</v>
      </c>
      <c r="L804">
        <v>3</v>
      </c>
      <c r="M804" t="s">
        <v>54</v>
      </c>
      <c r="N804">
        <v>1.91</v>
      </c>
      <c r="O804">
        <v>3.6</v>
      </c>
    </row>
    <row r="805" spans="1:15" hidden="1" x14ac:dyDescent="0.5">
      <c r="A805" t="s">
        <v>15</v>
      </c>
      <c r="B805" t="s">
        <v>16</v>
      </c>
      <c r="C805">
        <v>0</v>
      </c>
      <c r="D805" t="s">
        <v>23</v>
      </c>
      <c r="E805">
        <v>2</v>
      </c>
      <c r="F805" t="s">
        <v>55</v>
      </c>
      <c r="G805">
        <v>3</v>
      </c>
      <c r="H805" t="s">
        <v>64</v>
      </c>
      <c r="I805" t="str">
        <f t="shared" si="12"/>
        <v>Male: 85 years and over</v>
      </c>
      <c r="J805">
        <v>3.19</v>
      </c>
      <c r="K805">
        <v>2002</v>
      </c>
      <c r="L805">
        <v>4</v>
      </c>
      <c r="M805" t="s">
        <v>54</v>
      </c>
      <c r="N805">
        <v>1.91</v>
      </c>
      <c r="O805">
        <v>5.7</v>
      </c>
    </row>
    <row r="806" spans="1:15" hidden="1" x14ac:dyDescent="0.5">
      <c r="A806" t="s">
        <v>15</v>
      </c>
      <c r="B806" t="s">
        <v>16</v>
      </c>
      <c r="C806">
        <v>0</v>
      </c>
      <c r="D806" t="s">
        <v>23</v>
      </c>
      <c r="E806">
        <v>2</v>
      </c>
      <c r="F806" t="s">
        <v>55</v>
      </c>
      <c r="G806">
        <v>3</v>
      </c>
      <c r="H806" t="s">
        <v>64</v>
      </c>
      <c r="I806" t="str">
        <f t="shared" si="12"/>
        <v>Male: 85 years and over</v>
      </c>
      <c r="J806">
        <v>3.19</v>
      </c>
      <c r="K806">
        <v>2003</v>
      </c>
      <c r="L806">
        <v>5</v>
      </c>
      <c r="M806" t="s">
        <v>54</v>
      </c>
      <c r="N806">
        <v>1.91</v>
      </c>
      <c r="O806">
        <v>4.8</v>
      </c>
    </row>
    <row r="807" spans="1:15" hidden="1" x14ac:dyDescent="0.5">
      <c r="A807" t="s">
        <v>15</v>
      </c>
      <c r="B807" t="s">
        <v>16</v>
      </c>
      <c r="C807">
        <v>0</v>
      </c>
      <c r="D807" t="s">
        <v>23</v>
      </c>
      <c r="E807">
        <v>2</v>
      </c>
      <c r="F807" t="s">
        <v>55</v>
      </c>
      <c r="G807">
        <v>3</v>
      </c>
      <c r="H807" t="s">
        <v>64</v>
      </c>
      <c r="I807" t="str">
        <f t="shared" si="12"/>
        <v>Male: 85 years and over</v>
      </c>
      <c r="J807">
        <v>3.19</v>
      </c>
      <c r="K807">
        <v>2004</v>
      </c>
      <c r="L807">
        <v>6</v>
      </c>
      <c r="M807" t="s">
        <v>54</v>
      </c>
      <c r="N807">
        <v>1.91</v>
      </c>
      <c r="O807">
        <v>4.8</v>
      </c>
    </row>
    <row r="808" spans="1:15" hidden="1" x14ac:dyDescent="0.5">
      <c r="A808" t="s">
        <v>15</v>
      </c>
      <c r="B808" t="s">
        <v>16</v>
      </c>
      <c r="C808">
        <v>0</v>
      </c>
      <c r="D808" t="s">
        <v>23</v>
      </c>
      <c r="E808">
        <v>2</v>
      </c>
      <c r="F808" t="s">
        <v>55</v>
      </c>
      <c r="G808">
        <v>3</v>
      </c>
      <c r="H808" t="s">
        <v>64</v>
      </c>
      <c r="I808" t="str">
        <f t="shared" si="12"/>
        <v>Male: 85 years and over</v>
      </c>
      <c r="J808">
        <v>3.19</v>
      </c>
      <c r="K808">
        <v>2005</v>
      </c>
      <c r="L808">
        <v>7</v>
      </c>
      <c r="M808" t="s">
        <v>54</v>
      </c>
      <c r="N808">
        <v>1.91</v>
      </c>
      <c r="O808">
        <v>5.2</v>
      </c>
    </row>
    <row r="809" spans="1:15" hidden="1" x14ac:dyDescent="0.5">
      <c r="A809" t="s">
        <v>15</v>
      </c>
      <c r="B809" t="s">
        <v>16</v>
      </c>
      <c r="C809">
        <v>0</v>
      </c>
      <c r="D809" t="s">
        <v>23</v>
      </c>
      <c r="E809">
        <v>2</v>
      </c>
      <c r="F809" t="s">
        <v>55</v>
      </c>
      <c r="G809">
        <v>3</v>
      </c>
      <c r="H809" t="s">
        <v>64</v>
      </c>
      <c r="I809" t="str">
        <f t="shared" si="12"/>
        <v>Male: 85 years and over</v>
      </c>
      <c r="J809">
        <v>3.19</v>
      </c>
      <c r="K809">
        <v>2006</v>
      </c>
      <c r="L809">
        <v>8</v>
      </c>
      <c r="M809" t="s">
        <v>54</v>
      </c>
      <c r="N809">
        <v>1.91</v>
      </c>
      <c r="O809">
        <v>4.7</v>
      </c>
    </row>
    <row r="810" spans="1:15" hidden="1" x14ac:dyDescent="0.5">
      <c r="A810" t="s">
        <v>15</v>
      </c>
      <c r="B810" t="s">
        <v>16</v>
      </c>
      <c r="C810">
        <v>0</v>
      </c>
      <c r="D810" t="s">
        <v>23</v>
      </c>
      <c r="E810">
        <v>2</v>
      </c>
      <c r="F810" t="s">
        <v>55</v>
      </c>
      <c r="G810">
        <v>3</v>
      </c>
      <c r="H810" t="s">
        <v>64</v>
      </c>
      <c r="I810" t="str">
        <f t="shared" si="12"/>
        <v>Male: 85 years and over</v>
      </c>
      <c r="J810">
        <v>3.19</v>
      </c>
      <c r="K810">
        <v>2007</v>
      </c>
      <c r="L810">
        <v>9</v>
      </c>
      <c r="M810" t="s">
        <v>54</v>
      </c>
      <c r="N810">
        <v>1.91</v>
      </c>
      <c r="O810">
        <v>4.9000000000000004</v>
      </c>
    </row>
    <row r="811" spans="1:15" hidden="1" x14ac:dyDescent="0.5">
      <c r="A811" t="s">
        <v>15</v>
      </c>
      <c r="B811" t="s">
        <v>16</v>
      </c>
      <c r="C811">
        <v>0</v>
      </c>
      <c r="D811" t="s">
        <v>23</v>
      </c>
      <c r="E811">
        <v>2</v>
      </c>
      <c r="F811" t="s">
        <v>55</v>
      </c>
      <c r="G811">
        <v>3</v>
      </c>
      <c r="H811" t="s">
        <v>64</v>
      </c>
      <c r="I811" t="str">
        <f t="shared" si="12"/>
        <v>Male: 85 years and over</v>
      </c>
      <c r="J811">
        <v>3.19</v>
      </c>
      <c r="K811">
        <v>2008</v>
      </c>
      <c r="L811">
        <v>10</v>
      </c>
      <c r="M811" t="s">
        <v>54</v>
      </c>
      <c r="N811">
        <v>1.91</v>
      </c>
      <c r="O811">
        <v>4.4000000000000004</v>
      </c>
    </row>
    <row r="812" spans="1:15" hidden="1" x14ac:dyDescent="0.5">
      <c r="A812" t="s">
        <v>15</v>
      </c>
      <c r="B812" t="s">
        <v>16</v>
      </c>
      <c r="C812">
        <v>0</v>
      </c>
      <c r="D812" t="s">
        <v>23</v>
      </c>
      <c r="E812">
        <v>2</v>
      </c>
      <c r="F812" t="s">
        <v>55</v>
      </c>
      <c r="G812">
        <v>3</v>
      </c>
      <c r="H812" t="s">
        <v>64</v>
      </c>
      <c r="I812" t="str">
        <f t="shared" si="12"/>
        <v>Male: 85 years and over</v>
      </c>
      <c r="J812">
        <v>3.19</v>
      </c>
      <c r="K812">
        <v>2009</v>
      </c>
      <c r="L812">
        <v>11</v>
      </c>
      <c r="M812" t="s">
        <v>54</v>
      </c>
      <c r="N812">
        <v>1.91</v>
      </c>
      <c r="O812">
        <v>5.2</v>
      </c>
    </row>
    <row r="813" spans="1:15" hidden="1" x14ac:dyDescent="0.5">
      <c r="A813" t="s">
        <v>15</v>
      </c>
      <c r="B813" t="s">
        <v>16</v>
      </c>
      <c r="C813">
        <v>0</v>
      </c>
      <c r="D813" t="s">
        <v>23</v>
      </c>
      <c r="E813">
        <v>2</v>
      </c>
      <c r="F813" t="s">
        <v>55</v>
      </c>
      <c r="G813">
        <v>3</v>
      </c>
      <c r="H813" t="s">
        <v>64</v>
      </c>
      <c r="I813" t="str">
        <f t="shared" si="12"/>
        <v>Male: 85 years and over</v>
      </c>
      <c r="J813">
        <v>3.19</v>
      </c>
      <c r="K813">
        <v>2010</v>
      </c>
      <c r="L813">
        <v>12</v>
      </c>
      <c r="M813" t="s">
        <v>54</v>
      </c>
      <c r="N813">
        <v>1.91</v>
      </c>
      <c r="O813">
        <v>5.0999999999999996</v>
      </c>
    </row>
    <row r="814" spans="1:15" hidden="1" x14ac:dyDescent="0.5">
      <c r="A814" t="s">
        <v>15</v>
      </c>
      <c r="B814" t="s">
        <v>16</v>
      </c>
      <c r="C814">
        <v>0</v>
      </c>
      <c r="D814" t="s">
        <v>23</v>
      </c>
      <c r="E814">
        <v>2</v>
      </c>
      <c r="F814" t="s">
        <v>55</v>
      </c>
      <c r="G814">
        <v>3</v>
      </c>
      <c r="H814" t="s">
        <v>64</v>
      </c>
      <c r="I814" t="str">
        <f t="shared" si="12"/>
        <v>Male: 85 years and over</v>
      </c>
      <c r="J814">
        <v>3.19</v>
      </c>
      <c r="K814">
        <v>2011</v>
      </c>
      <c r="L814">
        <v>13</v>
      </c>
      <c r="M814" t="s">
        <v>54</v>
      </c>
      <c r="N814">
        <v>1.91</v>
      </c>
      <c r="O814">
        <v>4.3</v>
      </c>
    </row>
    <row r="815" spans="1:15" hidden="1" x14ac:dyDescent="0.5">
      <c r="A815" t="s">
        <v>15</v>
      </c>
      <c r="B815" t="s">
        <v>16</v>
      </c>
      <c r="C815">
        <v>0</v>
      </c>
      <c r="D815" t="s">
        <v>23</v>
      </c>
      <c r="E815">
        <v>2</v>
      </c>
      <c r="F815" t="s">
        <v>55</v>
      </c>
      <c r="G815">
        <v>3</v>
      </c>
      <c r="H815" t="s">
        <v>64</v>
      </c>
      <c r="I815" t="str">
        <f t="shared" si="12"/>
        <v>Male: 85 years and over</v>
      </c>
      <c r="J815">
        <v>3.19</v>
      </c>
      <c r="K815">
        <v>2012</v>
      </c>
      <c r="L815">
        <v>14</v>
      </c>
      <c r="M815" t="s">
        <v>54</v>
      </c>
      <c r="N815">
        <v>1.91</v>
      </c>
      <c r="O815">
        <v>5.3</v>
      </c>
    </row>
    <row r="816" spans="1:15" hidden="1" x14ac:dyDescent="0.5">
      <c r="A816" t="s">
        <v>15</v>
      </c>
      <c r="B816" t="s">
        <v>16</v>
      </c>
      <c r="C816">
        <v>0</v>
      </c>
      <c r="D816" t="s">
        <v>23</v>
      </c>
      <c r="E816">
        <v>2</v>
      </c>
      <c r="F816" t="s">
        <v>55</v>
      </c>
      <c r="G816">
        <v>3</v>
      </c>
      <c r="H816" t="s">
        <v>64</v>
      </c>
      <c r="I816" t="str">
        <f t="shared" si="12"/>
        <v>Male: 85 years and over</v>
      </c>
      <c r="J816">
        <v>3.19</v>
      </c>
      <c r="K816">
        <v>2013</v>
      </c>
      <c r="L816">
        <v>15</v>
      </c>
      <c r="M816" t="s">
        <v>54</v>
      </c>
      <c r="N816">
        <v>1.91</v>
      </c>
      <c r="O816">
        <v>5.9</v>
      </c>
    </row>
    <row r="817" spans="1:15" hidden="1" x14ac:dyDescent="0.5">
      <c r="A817" t="s">
        <v>15</v>
      </c>
      <c r="B817" t="s">
        <v>16</v>
      </c>
      <c r="C817">
        <v>0</v>
      </c>
      <c r="D817" t="s">
        <v>23</v>
      </c>
      <c r="E817">
        <v>2</v>
      </c>
      <c r="F817" t="s">
        <v>55</v>
      </c>
      <c r="G817">
        <v>3</v>
      </c>
      <c r="H817" t="s">
        <v>64</v>
      </c>
      <c r="I817" t="str">
        <f t="shared" si="12"/>
        <v>Male: 85 years and over</v>
      </c>
      <c r="J817">
        <v>3.19</v>
      </c>
      <c r="K817">
        <v>2014</v>
      </c>
      <c r="L817">
        <v>16</v>
      </c>
      <c r="M817" t="s">
        <v>54</v>
      </c>
      <c r="N817">
        <v>1.91</v>
      </c>
      <c r="O817">
        <v>4.3</v>
      </c>
    </row>
    <row r="818" spans="1:15" hidden="1" x14ac:dyDescent="0.5">
      <c r="A818" t="s">
        <v>15</v>
      </c>
      <c r="B818" t="s">
        <v>16</v>
      </c>
      <c r="C818">
        <v>0</v>
      </c>
      <c r="D818" t="s">
        <v>23</v>
      </c>
      <c r="E818">
        <v>2</v>
      </c>
      <c r="F818" t="s">
        <v>55</v>
      </c>
      <c r="G818">
        <v>3</v>
      </c>
      <c r="H818" t="s">
        <v>64</v>
      </c>
      <c r="I818" t="str">
        <f t="shared" si="12"/>
        <v>Male: 85 years and over</v>
      </c>
      <c r="J818">
        <v>3.19</v>
      </c>
      <c r="K818">
        <v>2015</v>
      </c>
      <c r="L818">
        <v>17</v>
      </c>
      <c r="M818" t="s">
        <v>54</v>
      </c>
      <c r="N818">
        <v>1.91</v>
      </c>
      <c r="O818">
        <v>5</v>
      </c>
    </row>
    <row r="819" spans="1:15" hidden="1" x14ac:dyDescent="0.5">
      <c r="A819" t="s">
        <v>15</v>
      </c>
      <c r="B819" t="s">
        <v>16</v>
      </c>
      <c r="C819">
        <v>0</v>
      </c>
      <c r="D819" t="s">
        <v>23</v>
      </c>
      <c r="E819">
        <v>2</v>
      </c>
      <c r="F819" t="s">
        <v>55</v>
      </c>
      <c r="G819">
        <v>3</v>
      </c>
      <c r="H819" t="s">
        <v>64</v>
      </c>
      <c r="I819" t="str">
        <f t="shared" si="12"/>
        <v>Male: 85 years and over</v>
      </c>
      <c r="J819">
        <v>3.19</v>
      </c>
      <c r="K819">
        <v>2016</v>
      </c>
      <c r="L819">
        <v>18</v>
      </c>
      <c r="M819" t="s">
        <v>54</v>
      </c>
      <c r="N819">
        <v>1.91</v>
      </c>
      <c r="O819">
        <v>4.5999999999999996</v>
      </c>
    </row>
    <row r="820" spans="1:15" hidden="1" x14ac:dyDescent="0.5">
      <c r="A820" t="s">
        <v>15</v>
      </c>
      <c r="B820" t="s">
        <v>16</v>
      </c>
      <c r="C820">
        <v>0</v>
      </c>
      <c r="D820" t="s">
        <v>23</v>
      </c>
      <c r="E820">
        <v>2</v>
      </c>
      <c r="F820" t="s">
        <v>55</v>
      </c>
      <c r="G820">
        <v>3</v>
      </c>
      <c r="H820" t="s">
        <v>64</v>
      </c>
      <c r="I820" t="str">
        <f t="shared" si="12"/>
        <v>Male: 85 years and over</v>
      </c>
      <c r="J820">
        <v>3.19</v>
      </c>
      <c r="K820">
        <v>2017</v>
      </c>
      <c r="L820">
        <v>19</v>
      </c>
      <c r="M820" t="s">
        <v>54</v>
      </c>
      <c r="N820">
        <v>1.91</v>
      </c>
      <c r="O820">
        <v>4.5</v>
      </c>
    </row>
    <row r="821" spans="1:15" hidden="1" x14ac:dyDescent="0.5">
      <c r="A821" t="s">
        <v>15</v>
      </c>
      <c r="B821" t="s">
        <v>16</v>
      </c>
      <c r="C821">
        <v>0</v>
      </c>
      <c r="D821" t="s">
        <v>23</v>
      </c>
      <c r="E821">
        <v>2</v>
      </c>
      <c r="F821" t="s">
        <v>55</v>
      </c>
      <c r="G821">
        <v>3</v>
      </c>
      <c r="H821" t="s">
        <v>65</v>
      </c>
      <c r="I821" t="str">
        <f t="shared" si="12"/>
        <v>Female: Under 15 years</v>
      </c>
      <c r="J821">
        <v>3.21</v>
      </c>
      <c r="K821">
        <v>1999</v>
      </c>
      <c r="L821">
        <v>1</v>
      </c>
      <c r="M821" t="s">
        <v>46</v>
      </c>
      <c r="N821">
        <v>1.2</v>
      </c>
      <c r="O821">
        <v>0.1</v>
      </c>
    </row>
    <row r="822" spans="1:15" hidden="1" x14ac:dyDescent="0.5">
      <c r="A822" t="s">
        <v>15</v>
      </c>
      <c r="B822" t="s">
        <v>16</v>
      </c>
      <c r="C822">
        <v>0</v>
      </c>
      <c r="D822" t="s">
        <v>23</v>
      </c>
      <c r="E822">
        <v>2</v>
      </c>
      <c r="F822" t="s">
        <v>55</v>
      </c>
      <c r="G822">
        <v>3</v>
      </c>
      <c r="H822" t="s">
        <v>65</v>
      </c>
      <c r="I822" t="str">
        <f t="shared" si="12"/>
        <v>Female: Under 15 years</v>
      </c>
      <c r="J822">
        <v>3.21</v>
      </c>
      <c r="K822">
        <v>2000</v>
      </c>
      <c r="L822">
        <v>2</v>
      </c>
      <c r="M822" t="s">
        <v>46</v>
      </c>
      <c r="N822">
        <v>1.2</v>
      </c>
      <c r="O822">
        <v>0.1</v>
      </c>
    </row>
    <row r="823" spans="1:15" hidden="1" x14ac:dyDescent="0.5">
      <c r="A823" t="s">
        <v>15</v>
      </c>
      <c r="B823" t="s">
        <v>16</v>
      </c>
      <c r="C823">
        <v>0</v>
      </c>
      <c r="D823" t="s">
        <v>23</v>
      </c>
      <c r="E823">
        <v>2</v>
      </c>
      <c r="F823" t="s">
        <v>55</v>
      </c>
      <c r="G823">
        <v>3</v>
      </c>
      <c r="H823" t="s">
        <v>65</v>
      </c>
      <c r="I823" t="str">
        <f t="shared" si="12"/>
        <v>Female: Under 15 years</v>
      </c>
      <c r="J823">
        <v>3.21</v>
      </c>
      <c r="K823">
        <v>2001</v>
      </c>
      <c r="L823">
        <v>3</v>
      </c>
      <c r="M823" t="s">
        <v>46</v>
      </c>
      <c r="N823">
        <v>1.2</v>
      </c>
      <c r="O823">
        <v>0.1</v>
      </c>
    </row>
    <row r="824" spans="1:15" hidden="1" x14ac:dyDescent="0.5">
      <c r="A824" t="s">
        <v>15</v>
      </c>
      <c r="B824" t="s">
        <v>16</v>
      </c>
      <c r="C824">
        <v>0</v>
      </c>
      <c r="D824" t="s">
        <v>23</v>
      </c>
      <c r="E824">
        <v>2</v>
      </c>
      <c r="F824" t="s">
        <v>55</v>
      </c>
      <c r="G824">
        <v>3</v>
      </c>
      <c r="H824" t="s">
        <v>65</v>
      </c>
      <c r="I824" t="str">
        <f t="shared" si="12"/>
        <v>Female: Under 15 years</v>
      </c>
      <c r="J824">
        <v>3.21</v>
      </c>
      <c r="K824">
        <v>2002</v>
      </c>
      <c r="L824">
        <v>4</v>
      </c>
      <c r="M824" t="s">
        <v>46</v>
      </c>
      <c r="N824">
        <v>1.2</v>
      </c>
      <c r="O824">
        <v>0.2</v>
      </c>
    </row>
    <row r="825" spans="1:15" hidden="1" x14ac:dyDescent="0.5">
      <c r="A825" t="s">
        <v>15</v>
      </c>
      <c r="B825" t="s">
        <v>16</v>
      </c>
      <c r="C825">
        <v>0</v>
      </c>
      <c r="D825" t="s">
        <v>23</v>
      </c>
      <c r="E825">
        <v>2</v>
      </c>
      <c r="F825" t="s">
        <v>55</v>
      </c>
      <c r="G825">
        <v>3</v>
      </c>
      <c r="H825" t="s">
        <v>65</v>
      </c>
      <c r="I825" t="str">
        <f t="shared" si="12"/>
        <v>Female: Under 15 years</v>
      </c>
      <c r="J825">
        <v>3.21</v>
      </c>
      <c r="K825">
        <v>2003</v>
      </c>
      <c r="L825">
        <v>5</v>
      </c>
      <c r="M825" t="s">
        <v>46</v>
      </c>
      <c r="N825">
        <v>1.2</v>
      </c>
      <c r="O825">
        <v>0.1</v>
      </c>
    </row>
    <row r="826" spans="1:15" hidden="1" x14ac:dyDescent="0.5">
      <c r="A826" t="s">
        <v>15</v>
      </c>
      <c r="B826" t="s">
        <v>16</v>
      </c>
      <c r="C826">
        <v>0</v>
      </c>
      <c r="D826" t="s">
        <v>23</v>
      </c>
      <c r="E826">
        <v>2</v>
      </c>
      <c r="F826" t="s">
        <v>55</v>
      </c>
      <c r="G826">
        <v>3</v>
      </c>
      <c r="H826" t="s">
        <v>65</v>
      </c>
      <c r="I826" t="str">
        <f t="shared" si="12"/>
        <v>Female: Under 15 years</v>
      </c>
      <c r="J826">
        <v>3.21</v>
      </c>
      <c r="K826">
        <v>2004</v>
      </c>
      <c r="L826">
        <v>6</v>
      </c>
      <c r="M826" t="s">
        <v>46</v>
      </c>
      <c r="N826">
        <v>1.2</v>
      </c>
      <c r="O826">
        <v>0.2</v>
      </c>
    </row>
    <row r="827" spans="1:15" hidden="1" x14ac:dyDescent="0.5">
      <c r="A827" t="s">
        <v>15</v>
      </c>
      <c r="B827" t="s">
        <v>16</v>
      </c>
      <c r="C827">
        <v>0</v>
      </c>
      <c r="D827" t="s">
        <v>23</v>
      </c>
      <c r="E827">
        <v>2</v>
      </c>
      <c r="F827" t="s">
        <v>55</v>
      </c>
      <c r="G827">
        <v>3</v>
      </c>
      <c r="H827" t="s">
        <v>65</v>
      </c>
      <c r="I827" t="str">
        <f t="shared" si="12"/>
        <v>Female: Under 15 years</v>
      </c>
      <c r="J827">
        <v>3.21</v>
      </c>
      <c r="K827">
        <v>2005</v>
      </c>
      <c r="L827">
        <v>7</v>
      </c>
      <c r="M827" t="s">
        <v>46</v>
      </c>
      <c r="N827">
        <v>1.2</v>
      </c>
      <c r="O827">
        <v>0.2</v>
      </c>
    </row>
    <row r="828" spans="1:15" hidden="1" x14ac:dyDescent="0.5">
      <c r="A828" t="s">
        <v>15</v>
      </c>
      <c r="B828" t="s">
        <v>16</v>
      </c>
      <c r="C828">
        <v>0</v>
      </c>
      <c r="D828" t="s">
        <v>23</v>
      </c>
      <c r="E828">
        <v>2</v>
      </c>
      <c r="F828" t="s">
        <v>55</v>
      </c>
      <c r="G828">
        <v>3</v>
      </c>
      <c r="H828" t="s">
        <v>65</v>
      </c>
      <c r="I828" t="str">
        <f t="shared" si="12"/>
        <v>Female: Under 15 years</v>
      </c>
      <c r="J828">
        <v>3.21</v>
      </c>
      <c r="K828">
        <v>2006</v>
      </c>
      <c r="L828">
        <v>8</v>
      </c>
      <c r="M828" t="s">
        <v>46</v>
      </c>
      <c r="N828">
        <v>1.2</v>
      </c>
      <c r="O828">
        <v>0.2</v>
      </c>
    </row>
    <row r="829" spans="1:15" hidden="1" x14ac:dyDescent="0.5">
      <c r="A829" t="s">
        <v>15</v>
      </c>
      <c r="B829" t="s">
        <v>16</v>
      </c>
      <c r="C829">
        <v>0</v>
      </c>
      <c r="D829" t="s">
        <v>23</v>
      </c>
      <c r="E829">
        <v>2</v>
      </c>
      <c r="F829" t="s">
        <v>55</v>
      </c>
      <c r="G829">
        <v>3</v>
      </c>
      <c r="H829" t="s">
        <v>65</v>
      </c>
      <c r="I829" t="str">
        <f t="shared" si="12"/>
        <v>Female: Under 15 years</v>
      </c>
      <c r="J829">
        <v>3.21</v>
      </c>
      <c r="K829">
        <v>2007</v>
      </c>
      <c r="L829">
        <v>9</v>
      </c>
      <c r="M829" t="s">
        <v>46</v>
      </c>
      <c r="N829">
        <v>1.2</v>
      </c>
      <c r="O829">
        <v>0.2</v>
      </c>
    </row>
    <row r="830" spans="1:15" hidden="1" x14ac:dyDescent="0.5">
      <c r="A830" t="s">
        <v>15</v>
      </c>
      <c r="B830" t="s">
        <v>16</v>
      </c>
      <c r="C830">
        <v>0</v>
      </c>
      <c r="D830" t="s">
        <v>23</v>
      </c>
      <c r="E830">
        <v>2</v>
      </c>
      <c r="F830" t="s">
        <v>55</v>
      </c>
      <c r="G830">
        <v>3</v>
      </c>
      <c r="H830" t="s">
        <v>65</v>
      </c>
      <c r="I830" t="str">
        <f t="shared" si="12"/>
        <v>Female: Under 15 years</v>
      </c>
      <c r="J830">
        <v>3.21</v>
      </c>
      <c r="K830">
        <v>2008</v>
      </c>
      <c r="L830">
        <v>10</v>
      </c>
      <c r="M830" t="s">
        <v>46</v>
      </c>
      <c r="N830">
        <v>1.2</v>
      </c>
      <c r="O830">
        <v>0.2</v>
      </c>
    </row>
    <row r="831" spans="1:15" hidden="1" x14ac:dyDescent="0.5">
      <c r="A831" t="s">
        <v>15</v>
      </c>
      <c r="B831" t="s">
        <v>16</v>
      </c>
      <c r="C831">
        <v>0</v>
      </c>
      <c r="D831" t="s">
        <v>23</v>
      </c>
      <c r="E831">
        <v>2</v>
      </c>
      <c r="F831" t="s">
        <v>55</v>
      </c>
      <c r="G831">
        <v>3</v>
      </c>
      <c r="H831" t="s">
        <v>65</v>
      </c>
      <c r="I831" t="str">
        <f t="shared" si="12"/>
        <v>Female: Under 15 years</v>
      </c>
      <c r="J831">
        <v>3.21</v>
      </c>
      <c r="K831">
        <v>2009</v>
      </c>
      <c r="L831">
        <v>11</v>
      </c>
      <c r="M831" t="s">
        <v>46</v>
      </c>
      <c r="N831">
        <v>1.2</v>
      </c>
      <c r="O831">
        <v>0.2</v>
      </c>
    </row>
    <row r="832" spans="1:15" hidden="1" x14ac:dyDescent="0.5">
      <c r="A832" t="s">
        <v>15</v>
      </c>
      <c r="B832" t="s">
        <v>16</v>
      </c>
      <c r="C832">
        <v>0</v>
      </c>
      <c r="D832" t="s">
        <v>23</v>
      </c>
      <c r="E832">
        <v>2</v>
      </c>
      <c r="F832" t="s">
        <v>55</v>
      </c>
      <c r="G832">
        <v>3</v>
      </c>
      <c r="H832" t="s">
        <v>65</v>
      </c>
      <c r="I832" t="str">
        <f t="shared" si="12"/>
        <v>Female: Under 15 years</v>
      </c>
      <c r="J832">
        <v>3.21</v>
      </c>
      <c r="K832">
        <v>2010</v>
      </c>
      <c r="L832">
        <v>12</v>
      </c>
      <c r="M832" t="s">
        <v>46</v>
      </c>
      <c r="N832">
        <v>1.2</v>
      </c>
      <c r="O832">
        <v>0.2</v>
      </c>
    </row>
    <row r="833" spans="1:15" hidden="1" x14ac:dyDescent="0.5">
      <c r="A833" t="s">
        <v>15</v>
      </c>
      <c r="B833" t="s">
        <v>16</v>
      </c>
      <c r="C833">
        <v>0</v>
      </c>
      <c r="D833" t="s">
        <v>23</v>
      </c>
      <c r="E833">
        <v>2</v>
      </c>
      <c r="F833" t="s">
        <v>55</v>
      </c>
      <c r="G833">
        <v>3</v>
      </c>
      <c r="H833" t="s">
        <v>65</v>
      </c>
      <c r="I833" t="str">
        <f t="shared" si="12"/>
        <v>Female: Under 15 years</v>
      </c>
      <c r="J833">
        <v>3.21</v>
      </c>
      <c r="K833">
        <v>2011</v>
      </c>
      <c r="L833">
        <v>13</v>
      </c>
      <c r="M833" t="s">
        <v>46</v>
      </c>
      <c r="N833">
        <v>1.2</v>
      </c>
      <c r="O833">
        <v>0.2</v>
      </c>
    </row>
    <row r="834" spans="1:15" hidden="1" x14ac:dyDescent="0.5">
      <c r="A834" t="s">
        <v>15</v>
      </c>
      <c r="B834" t="s">
        <v>16</v>
      </c>
      <c r="C834">
        <v>0</v>
      </c>
      <c r="D834" t="s">
        <v>23</v>
      </c>
      <c r="E834">
        <v>2</v>
      </c>
      <c r="F834" t="s">
        <v>55</v>
      </c>
      <c r="G834">
        <v>3</v>
      </c>
      <c r="H834" t="s">
        <v>65</v>
      </c>
      <c r="I834" t="str">
        <f t="shared" si="12"/>
        <v>Female: Under 15 years</v>
      </c>
      <c r="J834">
        <v>3.21</v>
      </c>
      <c r="K834">
        <v>2012</v>
      </c>
      <c r="L834">
        <v>14</v>
      </c>
      <c r="M834" t="s">
        <v>46</v>
      </c>
      <c r="N834">
        <v>1.2</v>
      </c>
      <c r="O834">
        <v>0.2</v>
      </c>
    </row>
    <row r="835" spans="1:15" hidden="1" x14ac:dyDescent="0.5">
      <c r="A835" t="s">
        <v>15</v>
      </c>
      <c r="B835" t="s">
        <v>16</v>
      </c>
      <c r="C835">
        <v>0</v>
      </c>
      <c r="D835" t="s">
        <v>23</v>
      </c>
      <c r="E835">
        <v>2</v>
      </c>
      <c r="F835" t="s">
        <v>55</v>
      </c>
      <c r="G835">
        <v>3</v>
      </c>
      <c r="H835" t="s">
        <v>65</v>
      </c>
      <c r="I835" t="str">
        <f t="shared" si="12"/>
        <v>Female: Under 15 years</v>
      </c>
      <c r="J835">
        <v>3.21</v>
      </c>
      <c r="K835">
        <v>2013</v>
      </c>
      <c r="L835">
        <v>15</v>
      </c>
      <c r="M835" t="s">
        <v>46</v>
      </c>
      <c r="N835">
        <v>1.2</v>
      </c>
      <c r="O835">
        <v>0.2</v>
      </c>
    </row>
    <row r="836" spans="1:15" hidden="1" x14ac:dyDescent="0.5">
      <c r="A836" t="s">
        <v>15</v>
      </c>
      <c r="B836" t="s">
        <v>16</v>
      </c>
      <c r="C836">
        <v>0</v>
      </c>
      <c r="D836" t="s">
        <v>23</v>
      </c>
      <c r="E836">
        <v>2</v>
      </c>
      <c r="F836" t="s">
        <v>55</v>
      </c>
      <c r="G836">
        <v>3</v>
      </c>
      <c r="H836" t="s">
        <v>65</v>
      </c>
      <c r="I836" t="str">
        <f t="shared" si="12"/>
        <v>Female: Under 15 years</v>
      </c>
      <c r="J836">
        <v>3.21</v>
      </c>
      <c r="K836">
        <v>2014</v>
      </c>
      <c r="L836">
        <v>16</v>
      </c>
      <c r="M836" t="s">
        <v>46</v>
      </c>
      <c r="N836">
        <v>1.2</v>
      </c>
      <c r="O836">
        <v>0.2</v>
      </c>
    </row>
    <row r="837" spans="1:15" hidden="1" x14ac:dyDescent="0.5">
      <c r="A837" t="s">
        <v>15</v>
      </c>
      <c r="B837" t="s">
        <v>16</v>
      </c>
      <c r="C837">
        <v>0</v>
      </c>
      <c r="D837" t="s">
        <v>23</v>
      </c>
      <c r="E837">
        <v>2</v>
      </c>
      <c r="F837" t="s">
        <v>55</v>
      </c>
      <c r="G837">
        <v>3</v>
      </c>
      <c r="H837" t="s">
        <v>65</v>
      </c>
      <c r="I837" t="str">
        <f t="shared" ref="I837:I900" si="13">H837</f>
        <v>Female: Under 15 years</v>
      </c>
      <c r="J837">
        <v>3.21</v>
      </c>
      <c r="K837">
        <v>2015</v>
      </c>
      <c r="L837">
        <v>17</v>
      </c>
      <c r="M837" t="s">
        <v>46</v>
      </c>
      <c r="N837">
        <v>1.2</v>
      </c>
      <c r="O837">
        <v>0.3</v>
      </c>
    </row>
    <row r="838" spans="1:15" hidden="1" x14ac:dyDescent="0.5">
      <c r="A838" t="s">
        <v>15</v>
      </c>
      <c r="B838" t="s">
        <v>16</v>
      </c>
      <c r="C838">
        <v>0</v>
      </c>
      <c r="D838" t="s">
        <v>23</v>
      </c>
      <c r="E838">
        <v>2</v>
      </c>
      <c r="F838" t="s">
        <v>55</v>
      </c>
      <c r="G838">
        <v>3</v>
      </c>
      <c r="H838" t="s">
        <v>65</v>
      </c>
      <c r="I838" t="str">
        <f t="shared" si="13"/>
        <v>Female: Under 15 years</v>
      </c>
      <c r="J838">
        <v>3.21</v>
      </c>
      <c r="K838">
        <v>2016</v>
      </c>
      <c r="L838">
        <v>18</v>
      </c>
      <c r="M838" t="s">
        <v>46</v>
      </c>
      <c r="N838">
        <v>1.2</v>
      </c>
      <c r="O838">
        <v>0.2</v>
      </c>
    </row>
    <row r="839" spans="1:15" hidden="1" x14ac:dyDescent="0.5">
      <c r="A839" t="s">
        <v>15</v>
      </c>
      <c r="B839" t="s">
        <v>16</v>
      </c>
      <c r="C839">
        <v>0</v>
      </c>
      <c r="D839" t="s">
        <v>23</v>
      </c>
      <c r="E839">
        <v>2</v>
      </c>
      <c r="F839" t="s">
        <v>55</v>
      </c>
      <c r="G839">
        <v>3</v>
      </c>
      <c r="H839" t="s">
        <v>65</v>
      </c>
      <c r="I839" t="str">
        <f t="shared" si="13"/>
        <v>Female: Under 15 years</v>
      </c>
      <c r="J839">
        <v>3.21</v>
      </c>
      <c r="K839">
        <v>2017</v>
      </c>
      <c r="L839">
        <v>19</v>
      </c>
      <c r="M839" t="s">
        <v>46</v>
      </c>
      <c r="N839">
        <v>1.2</v>
      </c>
      <c r="O839">
        <v>0.3</v>
      </c>
    </row>
    <row r="840" spans="1:15" hidden="1" x14ac:dyDescent="0.5">
      <c r="A840" t="s">
        <v>15</v>
      </c>
      <c r="B840" t="s">
        <v>16</v>
      </c>
      <c r="C840">
        <v>0</v>
      </c>
      <c r="D840" t="s">
        <v>23</v>
      </c>
      <c r="E840">
        <v>2</v>
      </c>
      <c r="F840" t="s">
        <v>55</v>
      </c>
      <c r="G840">
        <v>3</v>
      </c>
      <c r="H840" t="s">
        <v>66</v>
      </c>
      <c r="I840" t="str">
        <f t="shared" si="13"/>
        <v>Female: 15-24 years</v>
      </c>
      <c r="J840">
        <v>3.22</v>
      </c>
      <c r="K840">
        <v>1999</v>
      </c>
      <c r="L840">
        <v>1</v>
      </c>
      <c r="M840" t="s">
        <v>47</v>
      </c>
      <c r="N840">
        <v>1.3</v>
      </c>
      <c r="O840">
        <v>1.8</v>
      </c>
    </row>
    <row r="841" spans="1:15" hidden="1" x14ac:dyDescent="0.5">
      <c r="A841" t="s">
        <v>15</v>
      </c>
      <c r="B841" t="s">
        <v>16</v>
      </c>
      <c r="C841">
        <v>0</v>
      </c>
      <c r="D841" t="s">
        <v>23</v>
      </c>
      <c r="E841">
        <v>2</v>
      </c>
      <c r="F841" t="s">
        <v>55</v>
      </c>
      <c r="G841">
        <v>3</v>
      </c>
      <c r="H841" t="s">
        <v>66</v>
      </c>
      <c r="I841" t="str">
        <f t="shared" si="13"/>
        <v>Female: 15-24 years</v>
      </c>
      <c r="J841">
        <v>3.22</v>
      </c>
      <c r="K841">
        <v>2000</v>
      </c>
      <c r="L841">
        <v>2</v>
      </c>
      <c r="M841" t="s">
        <v>47</v>
      </c>
      <c r="N841">
        <v>1.3</v>
      </c>
      <c r="O841">
        <v>1.9</v>
      </c>
    </row>
    <row r="842" spans="1:15" hidden="1" x14ac:dyDescent="0.5">
      <c r="A842" t="s">
        <v>15</v>
      </c>
      <c r="B842" t="s">
        <v>16</v>
      </c>
      <c r="C842">
        <v>0</v>
      </c>
      <c r="D842" t="s">
        <v>23</v>
      </c>
      <c r="E842">
        <v>2</v>
      </c>
      <c r="F842" t="s">
        <v>55</v>
      </c>
      <c r="G842">
        <v>3</v>
      </c>
      <c r="H842" t="s">
        <v>66</v>
      </c>
      <c r="I842" t="str">
        <f t="shared" si="13"/>
        <v>Female: 15-24 years</v>
      </c>
      <c r="J842">
        <v>3.22</v>
      </c>
      <c r="K842">
        <v>2001</v>
      </c>
      <c r="L842">
        <v>3</v>
      </c>
      <c r="M842" t="s">
        <v>47</v>
      </c>
      <c r="N842">
        <v>1.3</v>
      </c>
      <c r="O842">
        <v>2.2000000000000002</v>
      </c>
    </row>
    <row r="843" spans="1:15" hidden="1" x14ac:dyDescent="0.5">
      <c r="A843" t="s">
        <v>15</v>
      </c>
      <c r="B843" t="s">
        <v>16</v>
      </c>
      <c r="C843">
        <v>0</v>
      </c>
      <c r="D843" t="s">
        <v>23</v>
      </c>
      <c r="E843">
        <v>2</v>
      </c>
      <c r="F843" t="s">
        <v>55</v>
      </c>
      <c r="G843">
        <v>3</v>
      </c>
      <c r="H843" t="s">
        <v>66</v>
      </c>
      <c r="I843" t="str">
        <f t="shared" si="13"/>
        <v>Female: 15-24 years</v>
      </c>
      <c r="J843">
        <v>3.22</v>
      </c>
      <c r="K843">
        <v>2002</v>
      </c>
      <c r="L843">
        <v>4</v>
      </c>
      <c r="M843" t="s">
        <v>47</v>
      </c>
      <c r="N843">
        <v>1.3</v>
      </c>
      <c r="O843">
        <v>2.8</v>
      </c>
    </row>
    <row r="844" spans="1:15" hidden="1" x14ac:dyDescent="0.5">
      <c r="A844" t="s">
        <v>15</v>
      </c>
      <c r="B844" t="s">
        <v>16</v>
      </c>
      <c r="C844">
        <v>0</v>
      </c>
      <c r="D844" t="s">
        <v>23</v>
      </c>
      <c r="E844">
        <v>2</v>
      </c>
      <c r="F844" t="s">
        <v>55</v>
      </c>
      <c r="G844">
        <v>3</v>
      </c>
      <c r="H844" t="s">
        <v>66</v>
      </c>
      <c r="I844" t="str">
        <f t="shared" si="13"/>
        <v>Female: 15-24 years</v>
      </c>
      <c r="J844">
        <v>3.22</v>
      </c>
      <c r="K844">
        <v>2003</v>
      </c>
      <c r="L844">
        <v>5</v>
      </c>
      <c r="M844" t="s">
        <v>47</v>
      </c>
      <c r="N844">
        <v>1.3</v>
      </c>
      <c r="O844">
        <v>3.1</v>
      </c>
    </row>
    <row r="845" spans="1:15" hidden="1" x14ac:dyDescent="0.5">
      <c r="A845" t="s">
        <v>15</v>
      </c>
      <c r="B845" t="s">
        <v>16</v>
      </c>
      <c r="C845">
        <v>0</v>
      </c>
      <c r="D845" t="s">
        <v>23</v>
      </c>
      <c r="E845">
        <v>2</v>
      </c>
      <c r="F845" t="s">
        <v>55</v>
      </c>
      <c r="G845">
        <v>3</v>
      </c>
      <c r="H845" t="s">
        <v>66</v>
      </c>
      <c r="I845" t="str">
        <f t="shared" si="13"/>
        <v>Female: 15-24 years</v>
      </c>
      <c r="J845">
        <v>3.22</v>
      </c>
      <c r="K845">
        <v>2004</v>
      </c>
      <c r="L845">
        <v>6</v>
      </c>
      <c r="M845" t="s">
        <v>47</v>
      </c>
      <c r="N845">
        <v>1.3</v>
      </c>
      <c r="O845">
        <v>3.3</v>
      </c>
    </row>
    <row r="846" spans="1:15" hidden="1" x14ac:dyDescent="0.5">
      <c r="A846" t="s">
        <v>15</v>
      </c>
      <c r="B846" t="s">
        <v>16</v>
      </c>
      <c r="C846">
        <v>0</v>
      </c>
      <c r="D846" t="s">
        <v>23</v>
      </c>
      <c r="E846">
        <v>2</v>
      </c>
      <c r="F846" t="s">
        <v>55</v>
      </c>
      <c r="G846">
        <v>3</v>
      </c>
      <c r="H846" t="s">
        <v>66</v>
      </c>
      <c r="I846" t="str">
        <f t="shared" si="13"/>
        <v>Female: 15-24 years</v>
      </c>
      <c r="J846">
        <v>3.22</v>
      </c>
      <c r="K846">
        <v>2005</v>
      </c>
      <c r="L846">
        <v>7</v>
      </c>
      <c r="M846" t="s">
        <v>47</v>
      </c>
      <c r="N846">
        <v>1.3</v>
      </c>
      <c r="O846">
        <v>3.5</v>
      </c>
    </row>
    <row r="847" spans="1:15" hidden="1" x14ac:dyDescent="0.5">
      <c r="A847" t="s">
        <v>15</v>
      </c>
      <c r="B847" t="s">
        <v>16</v>
      </c>
      <c r="C847">
        <v>0</v>
      </c>
      <c r="D847" t="s">
        <v>23</v>
      </c>
      <c r="E847">
        <v>2</v>
      </c>
      <c r="F847" t="s">
        <v>55</v>
      </c>
      <c r="G847">
        <v>3</v>
      </c>
      <c r="H847" t="s">
        <v>66</v>
      </c>
      <c r="I847" t="str">
        <f t="shared" si="13"/>
        <v>Female: 15-24 years</v>
      </c>
      <c r="J847">
        <v>3.22</v>
      </c>
      <c r="K847">
        <v>2006</v>
      </c>
      <c r="L847">
        <v>8</v>
      </c>
      <c r="M847" t="s">
        <v>47</v>
      </c>
      <c r="N847">
        <v>1.3</v>
      </c>
      <c r="O847">
        <v>3.9</v>
      </c>
    </row>
    <row r="848" spans="1:15" hidden="1" x14ac:dyDescent="0.5">
      <c r="A848" t="s">
        <v>15</v>
      </c>
      <c r="B848" t="s">
        <v>16</v>
      </c>
      <c r="C848">
        <v>0</v>
      </c>
      <c r="D848" t="s">
        <v>23</v>
      </c>
      <c r="E848">
        <v>2</v>
      </c>
      <c r="F848" t="s">
        <v>55</v>
      </c>
      <c r="G848">
        <v>3</v>
      </c>
      <c r="H848" t="s">
        <v>66</v>
      </c>
      <c r="I848" t="str">
        <f t="shared" si="13"/>
        <v>Female: 15-24 years</v>
      </c>
      <c r="J848">
        <v>3.22</v>
      </c>
      <c r="K848">
        <v>2007</v>
      </c>
      <c r="L848">
        <v>9</v>
      </c>
      <c r="M848" t="s">
        <v>47</v>
      </c>
      <c r="N848">
        <v>1.3</v>
      </c>
      <c r="O848">
        <v>4.2</v>
      </c>
    </row>
    <row r="849" spans="1:15" hidden="1" x14ac:dyDescent="0.5">
      <c r="A849" t="s">
        <v>15</v>
      </c>
      <c r="B849" t="s">
        <v>16</v>
      </c>
      <c r="C849">
        <v>0</v>
      </c>
      <c r="D849" t="s">
        <v>23</v>
      </c>
      <c r="E849">
        <v>2</v>
      </c>
      <c r="F849" t="s">
        <v>55</v>
      </c>
      <c r="G849">
        <v>3</v>
      </c>
      <c r="H849" t="s">
        <v>66</v>
      </c>
      <c r="I849" t="str">
        <f t="shared" si="13"/>
        <v>Female: 15-24 years</v>
      </c>
      <c r="J849">
        <v>3.22</v>
      </c>
      <c r="K849">
        <v>2008</v>
      </c>
      <c r="L849">
        <v>10</v>
      </c>
      <c r="M849" t="s">
        <v>47</v>
      </c>
      <c r="N849">
        <v>1.3</v>
      </c>
      <c r="O849">
        <v>4</v>
      </c>
    </row>
    <row r="850" spans="1:15" hidden="1" x14ac:dyDescent="0.5">
      <c r="A850" t="s">
        <v>15</v>
      </c>
      <c r="B850" t="s">
        <v>16</v>
      </c>
      <c r="C850">
        <v>0</v>
      </c>
      <c r="D850" t="s">
        <v>23</v>
      </c>
      <c r="E850">
        <v>2</v>
      </c>
      <c r="F850" t="s">
        <v>55</v>
      </c>
      <c r="G850">
        <v>3</v>
      </c>
      <c r="H850" t="s">
        <v>66</v>
      </c>
      <c r="I850" t="str">
        <f t="shared" si="13"/>
        <v>Female: 15-24 years</v>
      </c>
      <c r="J850">
        <v>3.22</v>
      </c>
      <c r="K850">
        <v>2009</v>
      </c>
      <c r="L850">
        <v>11</v>
      </c>
      <c r="M850" t="s">
        <v>47</v>
      </c>
      <c r="N850">
        <v>1.3</v>
      </c>
      <c r="O850">
        <v>4.0999999999999996</v>
      </c>
    </row>
    <row r="851" spans="1:15" hidden="1" x14ac:dyDescent="0.5">
      <c r="A851" t="s">
        <v>15</v>
      </c>
      <c r="B851" t="s">
        <v>16</v>
      </c>
      <c r="C851">
        <v>0</v>
      </c>
      <c r="D851" t="s">
        <v>23</v>
      </c>
      <c r="E851">
        <v>2</v>
      </c>
      <c r="F851" t="s">
        <v>55</v>
      </c>
      <c r="G851">
        <v>3</v>
      </c>
      <c r="H851" t="s">
        <v>66</v>
      </c>
      <c r="I851" t="str">
        <f t="shared" si="13"/>
        <v>Female: 15-24 years</v>
      </c>
      <c r="J851">
        <v>3.22</v>
      </c>
      <c r="K851">
        <v>2010</v>
      </c>
      <c r="L851">
        <v>12</v>
      </c>
      <c r="M851" t="s">
        <v>47</v>
      </c>
      <c r="N851">
        <v>1.3</v>
      </c>
      <c r="O851">
        <v>4.5999999999999996</v>
      </c>
    </row>
    <row r="852" spans="1:15" hidden="1" x14ac:dyDescent="0.5">
      <c r="A852" t="s">
        <v>15</v>
      </c>
      <c r="B852" t="s">
        <v>16</v>
      </c>
      <c r="C852">
        <v>0</v>
      </c>
      <c r="D852" t="s">
        <v>23</v>
      </c>
      <c r="E852">
        <v>2</v>
      </c>
      <c r="F852" t="s">
        <v>55</v>
      </c>
      <c r="G852">
        <v>3</v>
      </c>
      <c r="H852" t="s">
        <v>66</v>
      </c>
      <c r="I852" t="str">
        <f t="shared" si="13"/>
        <v>Female: 15-24 years</v>
      </c>
      <c r="J852">
        <v>3.22</v>
      </c>
      <c r="K852">
        <v>2011</v>
      </c>
      <c r="L852">
        <v>13</v>
      </c>
      <c r="M852" t="s">
        <v>47</v>
      </c>
      <c r="N852">
        <v>1.3</v>
      </c>
      <c r="O852">
        <v>4.5999999999999996</v>
      </c>
    </row>
    <row r="853" spans="1:15" hidden="1" x14ac:dyDescent="0.5">
      <c r="A853" t="s">
        <v>15</v>
      </c>
      <c r="B853" t="s">
        <v>16</v>
      </c>
      <c r="C853">
        <v>0</v>
      </c>
      <c r="D853" t="s">
        <v>23</v>
      </c>
      <c r="E853">
        <v>2</v>
      </c>
      <c r="F853" t="s">
        <v>55</v>
      </c>
      <c r="G853">
        <v>3</v>
      </c>
      <c r="H853" t="s">
        <v>66</v>
      </c>
      <c r="I853" t="str">
        <f t="shared" si="13"/>
        <v>Female: 15-24 years</v>
      </c>
      <c r="J853">
        <v>3.22</v>
      </c>
      <c r="K853">
        <v>2012</v>
      </c>
      <c r="L853">
        <v>14</v>
      </c>
      <c r="M853" t="s">
        <v>47</v>
      </c>
      <c r="N853">
        <v>1.3</v>
      </c>
      <c r="O853">
        <v>4.4000000000000004</v>
      </c>
    </row>
    <row r="854" spans="1:15" hidden="1" x14ac:dyDescent="0.5">
      <c r="A854" t="s">
        <v>15</v>
      </c>
      <c r="B854" t="s">
        <v>16</v>
      </c>
      <c r="C854">
        <v>0</v>
      </c>
      <c r="D854" t="s">
        <v>23</v>
      </c>
      <c r="E854">
        <v>2</v>
      </c>
      <c r="F854" t="s">
        <v>55</v>
      </c>
      <c r="G854">
        <v>3</v>
      </c>
      <c r="H854" t="s">
        <v>66</v>
      </c>
      <c r="I854" t="str">
        <f t="shared" si="13"/>
        <v>Female: 15-24 years</v>
      </c>
      <c r="J854">
        <v>3.22</v>
      </c>
      <c r="K854">
        <v>2013</v>
      </c>
      <c r="L854">
        <v>15</v>
      </c>
      <c r="M854" t="s">
        <v>47</v>
      </c>
      <c r="N854">
        <v>1.3</v>
      </c>
      <c r="O854">
        <v>4.8</v>
      </c>
    </row>
    <row r="855" spans="1:15" hidden="1" x14ac:dyDescent="0.5">
      <c r="A855" t="s">
        <v>15</v>
      </c>
      <c r="B855" t="s">
        <v>16</v>
      </c>
      <c r="C855">
        <v>0</v>
      </c>
      <c r="D855" t="s">
        <v>23</v>
      </c>
      <c r="E855">
        <v>2</v>
      </c>
      <c r="F855" t="s">
        <v>55</v>
      </c>
      <c r="G855">
        <v>3</v>
      </c>
      <c r="H855" t="s">
        <v>66</v>
      </c>
      <c r="I855" t="str">
        <f t="shared" si="13"/>
        <v>Female: 15-24 years</v>
      </c>
      <c r="J855">
        <v>3.22</v>
      </c>
      <c r="K855">
        <v>2014</v>
      </c>
      <c r="L855">
        <v>16</v>
      </c>
      <c r="M855" t="s">
        <v>47</v>
      </c>
      <c r="N855">
        <v>1.3</v>
      </c>
      <c r="O855">
        <v>5</v>
      </c>
    </row>
    <row r="856" spans="1:15" hidden="1" x14ac:dyDescent="0.5">
      <c r="A856" t="s">
        <v>15</v>
      </c>
      <c r="B856" t="s">
        <v>16</v>
      </c>
      <c r="C856">
        <v>0</v>
      </c>
      <c r="D856" t="s">
        <v>23</v>
      </c>
      <c r="E856">
        <v>2</v>
      </c>
      <c r="F856" t="s">
        <v>55</v>
      </c>
      <c r="G856">
        <v>3</v>
      </c>
      <c r="H856" t="s">
        <v>66</v>
      </c>
      <c r="I856" t="str">
        <f t="shared" si="13"/>
        <v>Female: 15-24 years</v>
      </c>
      <c r="J856">
        <v>3.22</v>
      </c>
      <c r="K856">
        <v>2015</v>
      </c>
      <c r="L856">
        <v>17</v>
      </c>
      <c r="M856" t="s">
        <v>47</v>
      </c>
      <c r="N856">
        <v>1.3</v>
      </c>
      <c r="O856">
        <v>5.9</v>
      </c>
    </row>
    <row r="857" spans="1:15" hidden="1" x14ac:dyDescent="0.5">
      <c r="A857" t="s">
        <v>15</v>
      </c>
      <c r="B857" t="s">
        <v>16</v>
      </c>
      <c r="C857">
        <v>0</v>
      </c>
      <c r="D857" t="s">
        <v>23</v>
      </c>
      <c r="E857">
        <v>2</v>
      </c>
      <c r="F857" t="s">
        <v>55</v>
      </c>
      <c r="G857">
        <v>3</v>
      </c>
      <c r="H857" t="s">
        <v>66</v>
      </c>
      <c r="I857" t="str">
        <f t="shared" si="13"/>
        <v>Female: 15-24 years</v>
      </c>
      <c r="J857">
        <v>3.22</v>
      </c>
      <c r="K857">
        <v>2016</v>
      </c>
      <c r="L857">
        <v>18</v>
      </c>
      <c r="M857" t="s">
        <v>47</v>
      </c>
      <c r="N857">
        <v>1.3</v>
      </c>
      <c r="O857">
        <v>7</v>
      </c>
    </row>
    <row r="858" spans="1:15" hidden="1" x14ac:dyDescent="0.5">
      <c r="A858" t="s">
        <v>15</v>
      </c>
      <c r="B858" t="s">
        <v>16</v>
      </c>
      <c r="C858">
        <v>0</v>
      </c>
      <c r="D858" t="s">
        <v>23</v>
      </c>
      <c r="E858">
        <v>2</v>
      </c>
      <c r="F858" t="s">
        <v>55</v>
      </c>
      <c r="G858">
        <v>3</v>
      </c>
      <c r="H858" t="s">
        <v>66</v>
      </c>
      <c r="I858" t="str">
        <f t="shared" si="13"/>
        <v>Female: 15-24 years</v>
      </c>
      <c r="J858">
        <v>3.22</v>
      </c>
      <c r="K858">
        <v>2017</v>
      </c>
      <c r="L858">
        <v>19</v>
      </c>
      <c r="M858" t="s">
        <v>47</v>
      </c>
      <c r="N858">
        <v>1.3</v>
      </c>
      <c r="O858">
        <v>7.9</v>
      </c>
    </row>
    <row r="859" spans="1:15" hidden="1" x14ac:dyDescent="0.5">
      <c r="A859" t="s">
        <v>15</v>
      </c>
      <c r="B859" t="s">
        <v>16</v>
      </c>
      <c r="C859">
        <v>0</v>
      </c>
      <c r="D859" t="s">
        <v>23</v>
      </c>
      <c r="E859">
        <v>2</v>
      </c>
      <c r="F859" t="s">
        <v>55</v>
      </c>
      <c r="G859">
        <v>3</v>
      </c>
      <c r="H859" t="s">
        <v>67</v>
      </c>
      <c r="I859" t="str">
        <f t="shared" si="13"/>
        <v>Female: 25-34 years</v>
      </c>
      <c r="J859">
        <v>3.23</v>
      </c>
      <c r="K859">
        <v>1999</v>
      </c>
      <c r="L859">
        <v>1</v>
      </c>
      <c r="M859" t="s">
        <v>48</v>
      </c>
      <c r="N859">
        <v>1.4</v>
      </c>
      <c r="O859">
        <v>4.5999999999999996</v>
      </c>
    </row>
    <row r="860" spans="1:15" hidden="1" x14ac:dyDescent="0.5">
      <c r="A860" t="s">
        <v>15</v>
      </c>
      <c r="B860" t="s">
        <v>16</v>
      </c>
      <c r="C860">
        <v>0</v>
      </c>
      <c r="D860" t="s">
        <v>23</v>
      </c>
      <c r="E860">
        <v>2</v>
      </c>
      <c r="F860" t="s">
        <v>55</v>
      </c>
      <c r="G860">
        <v>3</v>
      </c>
      <c r="H860" t="s">
        <v>67</v>
      </c>
      <c r="I860" t="str">
        <f t="shared" si="13"/>
        <v>Female: 25-34 years</v>
      </c>
      <c r="J860">
        <v>3.23</v>
      </c>
      <c r="K860">
        <v>2000</v>
      </c>
      <c r="L860">
        <v>2</v>
      </c>
      <c r="M860" t="s">
        <v>48</v>
      </c>
      <c r="N860">
        <v>1.4</v>
      </c>
      <c r="O860">
        <v>4.5999999999999996</v>
      </c>
    </row>
    <row r="861" spans="1:15" hidden="1" x14ac:dyDescent="0.5">
      <c r="A861" t="s">
        <v>15</v>
      </c>
      <c r="B861" t="s">
        <v>16</v>
      </c>
      <c r="C861">
        <v>0</v>
      </c>
      <c r="D861" t="s">
        <v>23</v>
      </c>
      <c r="E861">
        <v>2</v>
      </c>
      <c r="F861" t="s">
        <v>55</v>
      </c>
      <c r="G861">
        <v>3</v>
      </c>
      <c r="H861" t="s">
        <v>67</v>
      </c>
      <c r="I861" t="str">
        <f t="shared" si="13"/>
        <v>Female: 25-34 years</v>
      </c>
      <c r="J861">
        <v>3.23</v>
      </c>
      <c r="K861">
        <v>2001</v>
      </c>
      <c r="L861">
        <v>3</v>
      </c>
      <c r="M861" t="s">
        <v>48</v>
      </c>
      <c r="N861">
        <v>1.4</v>
      </c>
      <c r="O861">
        <v>5.2</v>
      </c>
    </row>
    <row r="862" spans="1:15" hidden="1" x14ac:dyDescent="0.5">
      <c r="A862" t="s">
        <v>15</v>
      </c>
      <c r="B862" t="s">
        <v>16</v>
      </c>
      <c r="C862">
        <v>0</v>
      </c>
      <c r="D862" t="s">
        <v>23</v>
      </c>
      <c r="E862">
        <v>2</v>
      </c>
      <c r="F862" t="s">
        <v>55</v>
      </c>
      <c r="G862">
        <v>3</v>
      </c>
      <c r="H862" t="s">
        <v>67</v>
      </c>
      <c r="I862" t="str">
        <f t="shared" si="13"/>
        <v>Female: 25-34 years</v>
      </c>
      <c r="J862">
        <v>3.23</v>
      </c>
      <c r="K862">
        <v>2002</v>
      </c>
      <c r="L862">
        <v>4</v>
      </c>
      <c r="M862" t="s">
        <v>48</v>
      </c>
      <c r="N862">
        <v>1.4</v>
      </c>
      <c r="O862">
        <v>6.2</v>
      </c>
    </row>
    <row r="863" spans="1:15" hidden="1" x14ac:dyDescent="0.5">
      <c r="A863" t="s">
        <v>15</v>
      </c>
      <c r="B863" t="s">
        <v>16</v>
      </c>
      <c r="C863">
        <v>0</v>
      </c>
      <c r="D863" t="s">
        <v>23</v>
      </c>
      <c r="E863">
        <v>2</v>
      </c>
      <c r="F863" t="s">
        <v>55</v>
      </c>
      <c r="G863">
        <v>3</v>
      </c>
      <c r="H863" t="s">
        <v>67</v>
      </c>
      <c r="I863" t="str">
        <f t="shared" si="13"/>
        <v>Female: 25-34 years</v>
      </c>
      <c r="J863">
        <v>3.23</v>
      </c>
      <c r="K863">
        <v>2003</v>
      </c>
      <c r="L863">
        <v>5</v>
      </c>
      <c r="M863" t="s">
        <v>48</v>
      </c>
      <c r="N863">
        <v>1.4</v>
      </c>
      <c r="O863">
        <v>7.1</v>
      </c>
    </row>
    <row r="864" spans="1:15" hidden="1" x14ac:dyDescent="0.5">
      <c r="A864" t="s">
        <v>15</v>
      </c>
      <c r="B864" t="s">
        <v>16</v>
      </c>
      <c r="C864">
        <v>0</v>
      </c>
      <c r="D864" t="s">
        <v>23</v>
      </c>
      <c r="E864">
        <v>2</v>
      </c>
      <c r="F864" t="s">
        <v>55</v>
      </c>
      <c r="G864">
        <v>3</v>
      </c>
      <c r="H864" t="s">
        <v>67</v>
      </c>
      <c r="I864" t="str">
        <f t="shared" si="13"/>
        <v>Female: 25-34 years</v>
      </c>
      <c r="J864">
        <v>3.23</v>
      </c>
      <c r="K864">
        <v>2004</v>
      </c>
      <c r="L864">
        <v>6</v>
      </c>
      <c r="M864" t="s">
        <v>48</v>
      </c>
      <c r="N864">
        <v>1.4</v>
      </c>
      <c r="O864">
        <v>7.2</v>
      </c>
    </row>
    <row r="865" spans="1:15" hidden="1" x14ac:dyDescent="0.5">
      <c r="A865" t="s">
        <v>15</v>
      </c>
      <c r="B865" t="s">
        <v>16</v>
      </c>
      <c r="C865">
        <v>0</v>
      </c>
      <c r="D865" t="s">
        <v>23</v>
      </c>
      <c r="E865">
        <v>2</v>
      </c>
      <c r="F865" t="s">
        <v>55</v>
      </c>
      <c r="G865">
        <v>3</v>
      </c>
      <c r="H865" t="s">
        <v>67</v>
      </c>
      <c r="I865" t="str">
        <f t="shared" si="13"/>
        <v>Female: 25-34 years</v>
      </c>
      <c r="J865">
        <v>3.23</v>
      </c>
      <c r="K865">
        <v>2005</v>
      </c>
      <c r="L865">
        <v>7</v>
      </c>
      <c r="M865" t="s">
        <v>48</v>
      </c>
      <c r="N865">
        <v>1.4</v>
      </c>
      <c r="O865">
        <v>8.5</v>
      </c>
    </row>
    <row r="866" spans="1:15" hidden="1" x14ac:dyDescent="0.5">
      <c r="A866" t="s">
        <v>15</v>
      </c>
      <c r="B866" t="s">
        <v>16</v>
      </c>
      <c r="C866">
        <v>0</v>
      </c>
      <c r="D866" t="s">
        <v>23</v>
      </c>
      <c r="E866">
        <v>2</v>
      </c>
      <c r="F866" t="s">
        <v>55</v>
      </c>
      <c r="G866">
        <v>3</v>
      </c>
      <c r="H866" t="s">
        <v>67</v>
      </c>
      <c r="I866" t="str">
        <f t="shared" si="13"/>
        <v>Female: 25-34 years</v>
      </c>
      <c r="J866">
        <v>3.23</v>
      </c>
      <c r="K866">
        <v>2006</v>
      </c>
      <c r="L866">
        <v>8</v>
      </c>
      <c r="M866" t="s">
        <v>48</v>
      </c>
      <c r="N866">
        <v>1.4</v>
      </c>
      <c r="O866">
        <v>9.5</v>
      </c>
    </row>
    <row r="867" spans="1:15" hidden="1" x14ac:dyDescent="0.5">
      <c r="A867" t="s">
        <v>15</v>
      </c>
      <c r="B867" t="s">
        <v>16</v>
      </c>
      <c r="C867">
        <v>0</v>
      </c>
      <c r="D867" t="s">
        <v>23</v>
      </c>
      <c r="E867">
        <v>2</v>
      </c>
      <c r="F867" t="s">
        <v>55</v>
      </c>
      <c r="G867">
        <v>3</v>
      </c>
      <c r="H867" t="s">
        <v>67</v>
      </c>
      <c r="I867" t="str">
        <f t="shared" si="13"/>
        <v>Female: 25-34 years</v>
      </c>
      <c r="J867">
        <v>3.23</v>
      </c>
      <c r="K867">
        <v>2007</v>
      </c>
      <c r="L867">
        <v>9</v>
      </c>
      <c r="M867" t="s">
        <v>48</v>
      </c>
      <c r="N867">
        <v>1.4</v>
      </c>
      <c r="O867">
        <v>10.1</v>
      </c>
    </row>
    <row r="868" spans="1:15" hidden="1" x14ac:dyDescent="0.5">
      <c r="A868" t="s">
        <v>15</v>
      </c>
      <c r="B868" t="s">
        <v>16</v>
      </c>
      <c r="C868">
        <v>0</v>
      </c>
      <c r="D868" t="s">
        <v>23</v>
      </c>
      <c r="E868">
        <v>2</v>
      </c>
      <c r="F868" t="s">
        <v>55</v>
      </c>
      <c r="G868">
        <v>3</v>
      </c>
      <c r="H868" t="s">
        <v>67</v>
      </c>
      <c r="I868" t="str">
        <f t="shared" si="13"/>
        <v>Female: 25-34 years</v>
      </c>
      <c r="J868">
        <v>3.23</v>
      </c>
      <c r="K868">
        <v>2008</v>
      </c>
      <c r="L868">
        <v>10</v>
      </c>
      <c r="M868" t="s">
        <v>48</v>
      </c>
      <c r="N868">
        <v>1.4</v>
      </c>
      <c r="O868">
        <v>9.9</v>
      </c>
    </row>
    <row r="869" spans="1:15" hidden="1" x14ac:dyDescent="0.5">
      <c r="A869" t="s">
        <v>15</v>
      </c>
      <c r="B869" t="s">
        <v>16</v>
      </c>
      <c r="C869">
        <v>0</v>
      </c>
      <c r="D869" t="s">
        <v>23</v>
      </c>
      <c r="E869">
        <v>2</v>
      </c>
      <c r="F869" t="s">
        <v>55</v>
      </c>
      <c r="G869">
        <v>3</v>
      </c>
      <c r="H869" t="s">
        <v>67</v>
      </c>
      <c r="I869" t="str">
        <f t="shared" si="13"/>
        <v>Female: 25-34 years</v>
      </c>
      <c r="J869">
        <v>3.23</v>
      </c>
      <c r="K869">
        <v>2009</v>
      </c>
      <c r="L869">
        <v>11</v>
      </c>
      <c r="M869" t="s">
        <v>48</v>
      </c>
      <c r="N869">
        <v>1.4</v>
      </c>
      <c r="O869">
        <v>10.4</v>
      </c>
    </row>
    <row r="870" spans="1:15" hidden="1" x14ac:dyDescent="0.5">
      <c r="A870" t="s">
        <v>15</v>
      </c>
      <c r="B870" t="s">
        <v>16</v>
      </c>
      <c r="C870">
        <v>0</v>
      </c>
      <c r="D870" t="s">
        <v>23</v>
      </c>
      <c r="E870">
        <v>2</v>
      </c>
      <c r="F870" t="s">
        <v>55</v>
      </c>
      <c r="G870">
        <v>3</v>
      </c>
      <c r="H870" t="s">
        <v>67</v>
      </c>
      <c r="I870" t="str">
        <f t="shared" si="13"/>
        <v>Female: 25-34 years</v>
      </c>
      <c r="J870">
        <v>3.23</v>
      </c>
      <c r="K870">
        <v>2010</v>
      </c>
      <c r="L870">
        <v>12</v>
      </c>
      <c r="M870" t="s">
        <v>48</v>
      </c>
      <c r="N870">
        <v>1.4</v>
      </c>
      <c r="O870">
        <v>11.9</v>
      </c>
    </row>
    <row r="871" spans="1:15" hidden="1" x14ac:dyDescent="0.5">
      <c r="A871" t="s">
        <v>15</v>
      </c>
      <c r="B871" t="s">
        <v>16</v>
      </c>
      <c r="C871">
        <v>0</v>
      </c>
      <c r="D871" t="s">
        <v>23</v>
      </c>
      <c r="E871">
        <v>2</v>
      </c>
      <c r="F871" t="s">
        <v>55</v>
      </c>
      <c r="G871">
        <v>3</v>
      </c>
      <c r="H871" t="s">
        <v>67</v>
      </c>
      <c r="I871" t="str">
        <f t="shared" si="13"/>
        <v>Female: 25-34 years</v>
      </c>
      <c r="J871">
        <v>3.23</v>
      </c>
      <c r="K871">
        <v>2011</v>
      </c>
      <c r="L871">
        <v>13</v>
      </c>
      <c r="M871" t="s">
        <v>48</v>
      </c>
      <c r="N871">
        <v>1.4</v>
      </c>
      <c r="O871">
        <v>12.8</v>
      </c>
    </row>
    <row r="872" spans="1:15" hidden="1" x14ac:dyDescent="0.5">
      <c r="A872" t="s">
        <v>15</v>
      </c>
      <c r="B872" t="s">
        <v>16</v>
      </c>
      <c r="C872">
        <v>0</v>
      </c>
      <c r="D872" t="s">
        <v>23</v>
      </c>
      <c r="E872">
        <v>2</v>
      </c>
      <c r="F872" t="s">
        <v>55</v>
      </c>
      <c r="G872">
        <v>3</v>
      </c>
      <c r="H872" t="s">
        <v>67</v>
      </c>
      <c r="I872" t="str">
        <f t="shared" si="13"/>
        <v>Female: 25-34 years</v>
      </c>
      <c r="J872">
        <v>3.23</v>
      </c>
      <c r="K872">
        <v>2012</v>
      </c>
      <c r="L872">
        <v>14</v>
      </c>
      <c r="M872" t="s">
        <v>48</v>
      </c>
      <c r="N872">
        <v>1.4</v>
      </c>
      <c r="O872">
        <v>13.1</v>
      </c>
    </row>
    <row r="873" spans="1:15" hidden="1" x14ac:dyDescent="0.5">
      <c r="A873" t="s">
        <v>15</v>
      </c>
      <c r="B873" t="s">
        <v>16</v>
      </c>
      <c r="C873">
        <v>0</v>
      </c>
      <c r="D873" t="s">
        <v>23</v>
      </c>
      <c r="E873">
        <v>2</v>
      </c>
      <c r="F873" t="s">
        <v>55</v>
      </c>
      <c r="G873">
        <v>3</v>
      </c>
      <c r="H873" t="s">
        <v>67</v>
      </c>
      <c r="I873" t="str">
        <f t="shared" si="13"/>
        <v>Female: 25-34 years</v>
      </c>
      <c r="J873">
        <v>3.23</v>
      </c>
      <c r="K873">
        <v>2013</v>
      </c>
      <c r="L873">
        <v>15</v>
      </c>
      <c r="M873" t="s">
        <v>48</v>
      </c>
      <c r="N873">
        <v>1.4</v>
      </c>
      <c r="O873">
        <v>13</v>
      </c>
    </row>
    <row r="874" spans="1:15" hidden="1" x14ac:dyDescent="0.5">
      <c r="A874" t="s">
        <v>15</v>
      </c>
      <c r="B874" t="s">
        <v>16</v>
      </c>
      <c r="C874">
        <v>0</v>
      </c>
      <c r="D874" t="s">
        <v>23</v>
      </c>
      <c r="E874">
        <v>2</v>
      </c>
      <c r="F874" t="s">
        <v>55</v>
      </c>
      <c r="G874">
        <v>3</v>
      </c>
      <c r="H874" t="s">
        <v>67</v>
      </c>
      <c r="I874" t="str">
        <f t="shared" si="13"/>
        <v>Female: 25-34 years</v>
      </c>
      <c r="J874">
        <v>3.23</v>
      </c>
      <c r="K874">
        <v>2014</v>
      </c>
      <c r="L874">
        <v>16</v>
      </c>
      <c r="M874" t="s">
        <v>48</v>
      </c>
      <c r="N874">
        <v>1.4</v>
      </c>
      <c r="O874">
        <v>14.1</v>
      </c>
    </row>
    <row r="875" spans="1:15" hidden="1" x14ac:dyDescent="0.5">
      <c r="A875" t="s">
        <v>15</v>
      </c>
      <c r="B875" t="s">
        <v>16</v>
      </c>
      <c r="C875">
        <v>0</v>
      </c>
      <c r="D875" t="s">
        <v>23</v>
      </c>
      <c r="E875">
        <v>2</v>
      </c>
      <c r="F875" t="s">
        <v>55</v>
      </c>
      <c r="G875">
        <v>3</v>
      </c>
      <c r="H875" t="s">
        <v>67</v>
      </c>
      <c r="I875" t="str">
        <f t="shared" si="13"/>
        <v>Female: 25-34 years</v>
      </c>
      <c r="J875">
        <v>3.23</v>
      </c>
      <c r="K875">
        <v>2015</v>
      </c>
      <c r="L875">
        <v>17</v>
      </c>
      <c r="M875" t="s">
        <v>48</v>
      </c>
      <c r="N875">
        <v>1.4</v>
      </c>
      <c r="O875">
        <v>15.7</v>
      </c>
    </row>
    <row r="876" spans="1:15" hidden="1" x14ac:dyDescent="0.5">
      <c r="A876" t="s">
        <v>15</v>
      </c>
      <c r="B876" t="s">
        <v>16</v>
      </c>
      <c r="C876">
        <v>0</v>
      </c>
      <c r="D876" t="s">
        <v>23</v>
      </c>
      <c r="E876">
        <v>2</v>
      </c>
      <c r="F876" t="s">
        <v>55</v>
      </c>
      <c r="G876">
        <v>3</v>
      </c>
      <c r="H876" t="s">
        <v>67</v>
      </c>
      <c r="I876" t="str">
        <f t="shared" si="13"/>
        <v>Female: 25-34 years</v>
      </c>
      <c r="J876">
        <v>3.23</v>
      </c>
      <c r="K876">
        <v>2016</v>
      </c>
      <c r="L876">
        <v>18</v>
      </c>
      <c r="M876" t="s">
        <v>48</v>
      </c>
      <c r="N876">
        <v>1.4</v>
      </c>
      <c r="O876">
        <v>19.899999999999999</v>
      </c>
    </row>
    <row r="877" spans="1:15" hidden="1" x14ac:dyDescent="0.5">
      <c r="A877" t="s">
        <v>15</v>
      </c>
      <c r="B877" t="s">
        <v>16</v>
      </c>
      <c r="C877">
        <v>0</v>
      </c>
      <c r="D877" t="s">
        <v>23</v>
      </c>
      <c r="E877">
        <v>2</v>
      </c>
      <c r="F877" t="s">
        <v>55</v>
      </c>
      <c r="G877">
        <v>3</v>
      </c>
      <c r="H877" t="s">
        <v>67</v>
      </c>
      <c r="I877" t="str">
        <f t="shared" si="13"/>
        <v>Female: 25-34 years</v>
      </c>
      <c r="J877">
        <v>3.23</v>
      </c>
      <c r="K877">
        <v>2017</v>
      </c>
      <c r="L877">
        <v>19</v>
      </c>
      <c r="M877" t="s">
        <v>48</v>
      </c>
      <c r="N877">
        <v>1.4</v>
      </c>
      <c r="O877">
        <v>22</v>
      </c>
    </row>
    <row r="878" spans="1:15" hidden="1" x14ac:dyDescent="0.5">
      <c r="A878" t="s">
        <v>15</v>
      </c>
      <c r="B878" t="s">
        <v>16</v>
      </c>
      <c r="C878">
        <v>0</v>
      </c>
      <c r="D878" t="s">
        <v>23</v>
      </c>
      <c r="E878">
        <v>2</v>
      </c>
      <c r="F878" t="s">
        <v>55</v>
      </c>
      <c r="G878">
        <v>3</v>
      </c>
      <c r="H878" t="s">
        <v>68</v>
      </c>
      <c r="I878" t="str">
        <f t="shared" si="13"/>
        <v>Female: 35-44 years</v>
      </c>
      <c r="J878">
        <v>3.24</v>
      </c>
      <c r="K878">
        <v>1999</v>
      </c>
      <c r="L878">
        <v>1</v>
      </c>
      <c r="M878" t="s">
        <v>49</v>
      </c>
      <c r="N878">
        <v>1.5</v>
      </c>
      <c r="O878">
        <v>8.6999999999999993</v>
      </c>
    </row>
    <row r="879" spans="1:15" hidden="1" x14ac:dyDescent="0.5">
      <c r="A879" t="s">
        <v>15</v>
      </c>
      <c r="B879" t="s">
        <v>16</v>
      </c>
      <c r="C879">
        <v>0</v>
      </c>
      <c r="D879" t="s">
        <v>23</v>
      </c>
      <c r="E879">
        <v>2</v>
      </c>
      <c r="F879" t="s">
        <v>55</v>
      </c>
      <c r="G879">
        <v>3</v>
      </c>
      <c r="H879" t="s">
        <v>68</v>
      </c>
      <c r="I879" t="str">
        <f t="shared" si="13"/>
        <v>Female: 35-44 years</v>
      </c>
      <c r="J879">
        <v>3.24</v>
      </c>
      <c r="K879">
        <v>2000</v>
      </c>
      <c r="L879">
        <v>2</v>
      </c>
      <c r="M879" t="s">
        <v>49</v>
      </c>
      <c r="N879">
        <v>1.5</v>
      </c>
      <c r="O879">
        <v>9.1999999999999993</v>
      </c>
    </row>
    <row r="880" spans="1:15" hidden="1" x14ac:dyDescent="0.5">
      <c r="A880" t="s">
        <v>15</v>
      </c>
      <c r="B880" t="s">
        <v>16</v>
      </c>
      <c r="C880">
        <v>0</v>
      </c>
      <c r="D880" t="s">
        <v>23</v>
      </c>
      <c r="E880">
        <v>2</v>
      </c>
      <c r="F880" t="s">
        <v>55</v>
      </c>
      <c r="G880">
        <v>3</v>
      </c>
      <c r="H880" t="s">
        <v>68</v>
      </c>
      <c r="I880" t="str">
        <f t="shared" si="13"/>
        <v>Female: 35-44 years</v>
      </c>
      <c r="J880">
        <v>3.24</v>
      </c>
      <c r="K880">
        <v>2001</v>
      </c>
      <c r="L880">
        <v>3</v>
      </c>
      <c r="M880" t="s">
        <v>49</v>
      </c>
      <c r="N880">
        <v>1.5</v>
      </c>
      <c r="O880">
        <v>10.4</v>
      </c>
    </row>
    <row r="881" spans="1:15" hidden="1" x14ac:dyDescent="0.5">
      <c r="A881" t="s">
        <v>15</v>
      </c>
      <c r="B881" t="s">
        <v>16</v>
      </c>
      <c r="C881">
        <v>0</v>
      </c>
      <c r="D881" t="s">
        <v>23</v>
      </c>
      <c r="E881">
        <v>2</v>
      </c>
      <c r="F881" t="s">
        <v>55</v>
      </c>
      <c r="G881">
        <v>3</v>
      </c>
      <c r="H881" t="s">
        <v>68</v>
      </c>
      <c r="I881" t="str">
        <f t="shared" si="13"/>
        <v>Female: 35-44 years</v>
      </c>
      <c r="J881">
        <v>3.24</v>
      </c>
      <c r="K881">
        <v>2002</v>
      </c>
      <c r="L881">
        <v>4</v>
      </c>
      <c r="M881" t="s">
        <v>49</v>
      </c>
      <c r="N881">
        <v>1.5</v>
      </c>
      <c r="O881">
        <v>12.8</v>
      </c>
    </row>
    <row r="882" spans="1:15" hidden="1" x14ac:dyDescent="0.5">
      <c r="A882" t="s">
        <v>15</v>
      </c>
      <c r="B882" t="s">
        <v>16</v>
      </c>
      <c r="C882">
        <v>0</v>
      </c>
      <c r="D882" t="s">
        <v>23</v>
      </c>
      <c r="E882">
        <v>2</v>
      </c>
      <c r="F882" t="s">
        <v>55</v>
      </c>
      <c r="G882">
        <v>3</v>
      </c>
      <c r="H882" t="s">
        <v>68</v>
      </c>
      <c r="I882" t="str">
        <f t="shared" si="13"/>
        <v>Female: 35-44 years</v>
      </c>
      <c r="J882">
        <v>3.24</v>
      </c>
      <c r="K882">
        <v>2003</v>
      </c>
      <c r="L882">
        <v>5</v>
      </c>
      <c r="M882" t="s">
        <v>49</v>
      </c>
      <c r="N882">
        <v>1.5</v>
      </c>
      <c r="O882">
        <v>13.7</v>
      </c>
    </row>
    <row r="883" spans="1:15" hidden="1" x14ac:dyDescent="0.5">
      <c r="A883" t="s">
        <v>15</v>
      </c>
      <c r="B883" t="s">
        <v>16</v>
      </c>
      <c r="C883">
        <v>0</v>
      </c>
      <c r="D883" t="s">
        <v>23</v>
      </c>
      <c r="E883">
        <v>2</v>
      </c>
      <c r="F883" t="s">
        <v>55</v>
      </c>
      <c r="G883">
        <v>3</v>
      </c>
      <c r="H883" t="s">
        <v>68</v>
      </c>
      <c r="I883" t="str">
        <f t="shared" si="13"/>
        <v>Female: 35-44 years</v>
      </c>
      <c r="J883">
        <v>3.24</v>
      </c>
      <c r="K883">
        <v>2004</v>
      </c>
      <c r="L883">
        <v>6</v>
      </c>
      <c r="M883" t="s">
        <v>49</v>
      </c>
      <c r="N883">
        <v>1.5</v>
      </c>
      <c r="O883">
        <v>14.8</v>
      </c>
    </row>
    <row r="884" spans="1:15" hidden="1" x14ac:dyDescent="0.5">
      <c r="A884" t="s">
        <v>15</v>
      </c>
      <c r="B884" t="s">
        <v>16</v>
      </c>
      <c r="C884">
        <v>0</v>
      </c>
      <c r="D884" t="s">
        <v>23</v>
      </c>
      <c r="E884">
        <v>2</v>
      </c>
      <c r="F884" t="s">
        <v>55</v>
      </c>
      <c r="G884">
        <v>3</v>
      </c>
      <c r="H884" t="s">
        <v>68</v>
      </c>
      <c r="I884" t="str">
        <f t="shared" si="13"/>
        <v>Female: 35-44 years</v>
      </c>
      <c r="J884">
        <v>3.24</v>
      </c>
      <c r="K884">
        <v>2005</v>
      </c>
      <c r="L884">
        <v>7</v>
      </c>
      <c r="M884" t="s">
        <v>49</v>
      </c>
      <c r="N884">
        <v>1.5</v>
      </c>
      <c r="O884">
        <v>14.8</v>
      </c>
    </row>
    <row r="885" spans="1:15" hidden="1" x14ac:dyDescent="0.5">
      <c r="A885" t="s">
        <v>15</v>
      </c>
      <c r="B885" t="s">
        <v>16</v>
      </c>
      <c r="C885">
        <v>0</v>
      </c>
      <c r="D885" t="s">
        <v>23</v>
      </c>
      <c r="E885">
        <v>2</v>
      </c>
      <c r="F885" t="s">
        <v>55</v>
      </c>
      <c r="G885">
        <v>3</v>
      </c>
      <c r="H885" t="s">
        <v>68</v>
      </c>
      <c r="I885" t="str">
        <f t="shared" si="13"/>
        <v>Female: 35-44 years</v>
      </c>
      <c r="J885">
        <v>3.24</v>
      </c>
      <c r="K885">
        <v>2006</v>
      </c>
      <c r="L885">
        <v>8</v>
      </c>
      <c r="M885" t="s">
        <v>49</v>
      </c>
      <c r="N885">
        <v>1.5</v>
      </c>
      <c r="O885">
        <v>15.9</v>
      </c>
    </row>
    <row r="886" spans="1:15" hidden="1" x14ac:dyDescent="0.5">
      <c r="A886" t="s">
        <v>15</v>
      </c>
      <c r="B886" t="s">
        <v>16</v>
      </c>
      <c r="C886">
        <v>0</v>
      </c>
      <c r="D886" t="s">
        <v>23</v>
      </c>
      <c r="E886">
        <v>2</v>
      </c>
      <c r="F886" t="s">
        <v>55</v>
      </c>
      <c r="G886">
        <v>3</v>
      </c>
      <c r="H886" t="s">
        <v>68</v>
      </c>
      <c r="I886" t="str">
        <f t="shared" si="13"/>
        <v>Female: 35-44 years</v>
      </c>
      <c r="J886">
        <v>3.24</v>
      </c>
      <c r="K886">
        <v>2007</v>
      </c>
      <c r="L886">
        <v>9</v>
      </c>
      <c r="M886" t="s">
        <v>49</v>
      </c>
      <c r="N886">
        <v>1.5</v>
      </c>
      <c r="O886">
        <v>16.100000000000001</v>
      </c>
    </row>
    <row r="887" spans="1:15" hidden="1" x14ac:dyDescent="0.5">
      <c r="A887" t="s">
        <v>15</v>
      </c>
      <c r="B887" t="s">
        <v>16</v>
      </c>
      <c r="C887">
        <v>0</v>
      </c>
      <c r="D887" t="s">
        <v>23</v>
      </c>
      <c r="E887">
        <v>2</v>
      </c>
      <c r="F887" t="s">
        <v>55</v>
      </c>
      <c r="G887">
        <v>3</v>
      </c>
      <c r="H887" t="s">
        <v>68</v>
      </c>
      <c r="I887" t="str">
        <f t="shared" si="13"/>
        <v>Female: 35-44 years</v>
      </c>
      <c r="J887">
        <v>3.24</v>
      </c>
      <c r="K887">
        <v>2008</v>
      </c>
      <c r="L887">
        <v>10</v>
      </c>
      <c r="M887" t="s">
        <v>49</v>
      </c>
      <c r="N887">
        <v>1.5</v>
      </c>
      <c r="O887">
        <v>16.5</v>
      </c>
    </row>
    <row r="888" spans="1:15" hidden="1" x14ac:dyDescent="0.5">
      <c r="A888" t="s">
        <v>15</v>
      </c>
      <c r="B888" t="s">
        <v>16</v>
      </c>
      <c r="C888">
        <v>0</v>
      </c>
      <c r="D888" t="s">
        <v>23</v>
      </c>
      <c r="E888">
        <v>2</v>
      </c>
      <c r="F888" t="s">
        <v>55</v>
      </c>
      <c r="G888">
        <v>3</v>
      </c>
      <c r="H888" t="s">
        <v>68</v>
      </c>
      <c r="I888" t="str">
        <f t="shared" si="13"/>
        <v>Female: 35-44 years</v>
      </c>
      <c r="J888">
        <v>3.24</v>
      </c>
      <c r="K888">
        <v>2009</v>
      </c>
      <c r="L888">
        <v>11</v>
      </c>
      <c r="M888" t="s">
        <v>49</v>
      </c>
      <c r="N888">
        <v>1.5</v>
      </c>
      <c r="O888">
        <v>16</v>
      </c>
    </row>
    <row r="889" spans="1:15" hidden="1" x14ac:dyDescent="0.5">
      <c r="A889" t="s">
        <v>15</v>
      </c>
      <c r="B889" t="s">
        <v>16</v>
      </c>
      <c r="C889">
        <v>0</v>
      </c>
      <c r="D889" t="s">
        <v>23</v>
      </c>
      <c r="E889">
        <v>2</v>
      </c>
      <c r="F889" t="s">
        <v>55</v>
      </c>
      <c r="G889">
        <v>3</v>
      </c>
      <c r="H889" t="s">
        <v>68</v>
      </c>
      <c r="I889" t="str">
        <f t="shared" si="13"/>
        <v>Female: 35-44 years</v>
      </c>
      <c r="J889">
        <v>3.24</v>
      </c>
      <c r="K889">
        <v>2010</v>
      </c>
      <c r="L889">
        <v>12</v>
      </c>
      <c r="M889" t="s">
        <v>49</v>
      </c>
      <c r="N889">
        <v>1.5</v>
      </c>
      <c r="O889">
        <v>16.8</v>
      </c>
    </row>
    <row r="890" spans="1:15" hidden="1" x14ac:dyDescent="0.5">
      <c r="A890" t="s">
        <v>15</v>
      </c>
      <c r="B890" t="s">
        <v>16</v>
      </c>
      <c r="C890">
        <v>0</v>
      </c>
      <c r="D890" t="s">
        <v>23</v>
      </c>
      <c r="E890">
        <v>2</v>
      </c>
      <c r="F890" t="s">
        <v>55</v>
      </c>
      <c r="G890">
        <v>3</v>
      </c>
      <c r="H890" t="s">
        <v>68</v>
      </c>
      <c r="I890" t="str">
        <f t="shared" si="13"/>
        <v>Female: 35-44 years</v>
      </c>
      <c r="J890">
        <v>3.24</v>
      </c>
      <c r="K890">
        <v>2011</v>
      </c>
      <c r="L890">
        <v>13</v>
      </c>
      <c r="M890" t="s">
        <v>49</v>
      </c>
      <c r="N890">
        <v>1.5</v>
      </c>
      <c r="O890">
        <v>18.2</v>
      </c>
    </row>
    <row r="891" spans="1:15" hidden="1" x14ac:dyDescent="0.5">
      <c r="A891" t="s">
        <v>15</v>
      </c>
      <c r="B891" t="s">
        <v>16</v>
      </c>
      <c r="C891">
        <v>0</v>
      </c>
      <c r="D891" t="s">
        <v>23</v>
      </c>
      <c r="E891">
        <v>2</v>
      </c>
      <c r="F891" t="s">
        <v>55</v>
      </c>
      <c r="G891">
        <v>3</v>
      </c>
      <c r="H891" t="s">
        <v>68</v>
      </c>
      <c r="I891" t="str">
        <f t="shared" si="13"/>
        <v>Female: 35-44 years</v>
      </c>
      <c r="J891">
        <v>3.24</v>
      </c>
      <c r="K891">
        <v>2012</v>
      </c>
      <c r="L891">
        <v>14</v>
      </c>
      <c r="M891" t="s">
        <v>49</v>
      </c>
      <c r="N891">
        <v>1.5</v>
      </c>
      <c r="O891">
        <v>17.100000000000001</v>
      </c>
    </row>
    <row r="892" spans="1:15" hidden="1" x14ac:dyDescent="0.5">
      <c r="A892" t="s">
        <v>15</v>
      </c>
      <c r="B892" t="s">
        <v>16</v>
      </c>
      <c r="C892">
        <v>0</v>
      </c>
      <c r="D892" t="s">
        <v>23</v>
      </c>
      <c r="E892">
        <v>2</v>
      </c>
      <c r="F892" t="s">
        <v>55</v>
      </c>
      <c r="G892">
        <v>3</v>
      </c>
      <c r="H892" t="s">
        <v>68</v>
      </c>
      <c r="I892" t="str">
        <f t="shared" si="13"/>
        <v>Female: 35-44 years</v>
      </c>
      <c r="J892">
        <v>3.24</v>
      </c>
      <c r="K892">
        <v>2013</v>
      </c>
      <c r="L892">
        <v>15</v>
      </c>
      <c r="M892" t="s">
        <v>49</v>
      </c>
      <c r="N892">
        <v>1.5</v>
      </c>
      <c r="O892">
        <v>18</v>
      </c>
    </row>
    <row r="893" spans="1:15" hidden="1" x14ac:dyDescent="0.5">
      <c r="A893" t="s">
        <v>15</v>
      </c>
      <c r="B893" t="s">
        <v>16</v>
      </c>
      <c r="C893">
        <v>0</v>
      </c>
      <c r="D893" t="s">
        <v>23</v>
      </c>
      <c r="E893">
        <v>2</v>
      </c>
      <c r="F893" t="s">
        <v>55</v>
      </c>
      <c r="G893">
        <v>3</v>
      </c>
      <c r="H893" t="s">
        <v>68</v>
      </c>
      <c r="I893" t="str">
        <f t="shared" si="13"/>
        <v>Female: 35-44 years</v>
      </c>
      <c r="J893">
        <v>3.24</v>
      </c>
      <c r="K893">
        <v>2014</v>
      </c>
      <c r="L893">
        <v>16</v>
      </c>
      <c r="M893" t="s">
        <v>49</v>
      </c>
      <c r="N893">
        <v>1.5</v>
      </c>
      <c r="O893">
        <v>19.2</v>
      </c>
    </row>
    <row r="894" spans="1:15" hidden="1" x14ac:dyDescent="0.5">
      <c r="A894" t="s">
        <v>15</v>
      </c>
      <c r="B894" t="s">
        <v>16</v>
      </c>
      <c r="C894">
        <v>0</v>
      </c>
      <c r="D894" t="s">
        <v>23</v>
      </c>
      <c r="E894">
        <v>2</v>
      </c>
      <c r="F894" t="s">
        <v>55</v>
      </c>
      <c r="G894">
        <v>3</v>
      </c>
      <c r="H894" t="s">
        <v>68</v>
      </c>
      <c r="I894" t="str">
        <f t="shared" si="13"/>
        <v>Female: 35-44 years</v>
      </c>
      <c r="J894">
        <v>3.24</v>
      </c>
      <c r="K894">
        <v>2015</v>
      </c>
      <c r="L894">
        <v>17</v>
      </c>
      <c r="M894" t="s">
        <v>49</v>
      </c>
      <c r="N894">
        <v>1.5</v>
      </c>
      <c r="O894">
        <v>20.5</v>
      </c>
    </row>
    <row r="895" spans="1:15" hidden="1" x14ac:dyDescent="0.5">
      <c r="A895" t="s">
        <v>15</v>
      </c>
      <c r="B895" t="s">
        <v>16</v>
      </c>
      <c r="C895">
        <v>0</v>
      </c>
      <c r="D895" t="s">
        <v>23</v>
      </c>
      <c r="E895">
        <v>2</v>
      </c>
      <c r="F895" t="s">
        <v>55</v>
      </c>
      <c r="G895">
        <v>3</v>
      </c>
      <c r="H895" t="s">
        <v>68</v>
      </c>
      <c r="I895" t="str">
        <f t="shared" si="13"/>
        <v>Female: 35-44 years</v>
      </c>
      <c r="J895">
        <v>3.24</v>
      </c>
      <c r="K895">
        <v>2016</v>
      </c>
      <c r="L895">
        <v>18</v>
      </c>
      <c r="M895" t="s">
        <v>49</v>
      </c>
      <c r="N895">
        <v>1.5</v>
      </c>
      <c r="O895">
        <v>23.3</v>
      </c>
    </row>
    <row r="896" spans="1:15" hidden="1" x14ac:dyDescent="0.5">
      <c r="A896" t="s">
        <v>15</v>
      </c>
      <c r="B896" t="s">
        <v>16</v>
      </c>
      <c r="C896">
        <v>0</v>
      </c>
      <c r="D896" t="s">
        <v>23</v>
      </c>
      <c r="E896">
        <v>2</v>
      </c>
      <c r="F896" t="s">
        <v>55</v>
      </c>
      <c r="G896">
        <v>3</v>
      </c>
      <c r="H896" t="s">
        <v>68</v>
      </c>
      <c r="I896" t="str">
        <f t="shared" si="13"/>
        <v>Female: 35-44 years</v>
      </c>
      <c r="J896">
        <v>3.24</v>
      </c>
      <c r="K896">
        <v>2017</v>
      </c>
      <c r="L896">
        <v>19</v>
      </c>
      <c r="M896" t="s">
        <v>49</v>
      </c>
      <c r="N896">
        <v>1.5</v>
      </c>
      <c r="O896">
        <v>25.1</v>
      </c>
    </row>
    <row r="897" spans="1:15" hidden="1" x14ac:dyDescent="0.5">
      <c r="A897" t="s">
        <v>15</v>
      </c>
      <c r="B897" t="s">
        <v>16</v>
      </c>
      <c r="C897">
        <v>0</v>
      </c>
      <c r="D897" t="s">
        <v>23</v>
      </c>
      <c r="E897">
        <v>2</v>
      </c>
      <c r="F897" t="s">
        <v>55</v>
      </c>
      <c r="G897">
        <v>3</v>
      </c>
      <c r="H897" t="s">
        <v>69</v>
      </c>
      <c r="I897" t="str">
        <f t="shared" si="13"/>
        <v>Female: 45-54 years</v>
      </c>
      <c r="J897">
        <v>3.25</v>
      </c>
      <c r="K897">
        <v>1999</v>
      </c>
      <c r="L897">
        <v>1</v>
      </c>
      <c r="M897" t="s">
        <v>50</v>
      </c>
      <c r="N897">
        <v>1.6</v>
      </c>
      <c r="O897">
        <v>7.2</v>
      </c>
    </row>
    <row r="898" spans="1:15" hidden="1" x14ac:dyDescent="0.5">
      <c r="A898" t="s">
        <v>15</v>
      </c>
      <c r="B898" t="s">
        <v>16</v>
      </c>
      <c r="C898">
        <v>0</v>
      </c>
      <c r="D898" t="s">
        <v>23</v>
      </c>
      <c r="E898">
        <v>2</v>
      </c>
      <c r="F898" t="s">
        <v>55</v>
      </c>
      <c r="G898">
        <v>3</v>
      </c>
      <c r="H898" t="s">
        <v>69</v>
      </c>
      <c r="I898" t="str">
        <f t="shared" si="13"/>
        <v>Female: 45-54 years</v>
      </c>
      <c r="J898">
        <v>3.25</v>
      </c>
      <c r="K898">
        <v>2000</v>
      </c>
      <c r="L898">
        <v>2</v>
      </c>
      <c r="M898" t="s">
        <v>50</v>
      </c>
      <c r="N898">
        <v>1.6</v>
      </c>
      <c r="O898">
        <v>7.7</v>
      </c>
    </row>
    <row r="899" spans="1:15" hidden="1" x14ac:dyDescent="0.5">
      <c r="A899" t="s">
        <v>15</v>
      </c>
      <c r="B899" t="s">
        <v>16</v>
      </c>
      <c r="C899">
        <v>0</v>
      </c>
      <c r="D899" t="s">
        <v>23</v>
      </c>
      <c r="E899">
        <v>2</v>
      </c>
      <c r="F899" t="s">
        <v>55</v>
      </c>
      <c r="G899">
        <v>3</v>
      </c>
      <c r="H899" t="s">
        <v>69</v>
      </c>
      <c r="I899" t="str">
        <f t="shared" si="13"/>
        <v>Female: 45-54 years</v>
      </c>
      <c r="J899">
        <v>3.25</v>
      </c>
      <c r="K899">
        <v>2001</v>
      </c>
      <c r="L899">
        <v>3</v>
      </c>
      <c r="M899" t="s">
        <v>50</v>
      </c>
      <c r="N899">
        <v>1.6</v>
      </c>
      <c r="O899">
        <v>9.1</v>
      </c>
    </row>
    <row r="900" spans="1:15" hidden="1" x14ac:dyDescent="0.5">
      <c r="A900" t="s">
        <v>15</v>
      </c>
      <c r="B900" t="s">
        <v>16</v>
      </c>
      <c r="C900">
        <v>0</v>
      </c>
      <c r="D900" t="s">
        <v>23</v>
      </c>
      <c r="E900">
        <v>2</v>
      </c>
      <c r="F900" t="s">
        <v>55</v>
      </c>
      <c r="G900">
        <v>3</v>
      </c>
      <c r="H900" t="s">
        <v>69</v>
      </c>
      <c r="I900" t="str">
        <f t="shared" si="13"/>
        <v>Female: 45-54 years</v>
      </c>
      <c r="J900">
        <v>3.25</v>
      </c>
      <c r="K900">
        <v>2002</v>
      </c>
      <c r="L900">
        <v>4</v>
      </c>
      <c r="M900" t="s">
        <v>50</v>
      </c>
      <c r="N900">
        <v>1.6</v>
      </c>
      <c r="O900">
        <v>12.2</v>
      </c>
    </row>
    <row r="901" spans="1:15" hidden="1" x14ac:dyDescent="0.5">
      <c r="A901" t="s">
        <v>15</v>
      </c>
      <c r="B901" t="s">
        <v>16</v>
      </c>
      <c r="C901">
        <v>0</v>
      </c>
      <c r="D901" t="s">
        <v>23</v>
      </c>
      <c r="E901">
        <v>2</v>
      </c>
      <c r="F901" t="s">
        <v>55</v>
      </c>
      <c r="G901">
        <v>3</v>
      </c>
      <c r="H901" t="s">
        <v>69</v>
      </c>
      <c r="I901" t="str">
        <f t="shared" ref="I901:I964" si="14">H901</f>
        <v>Female: 45-54 years</v>
      </c>
      <c r="J901">
        <v>3.25</v>
      </c>
      <c r="K901">
        <v>2003</v>
      </c>
      <c r="L901">
        <v>5</v>
      </c>
      <c r="M901" t="s">
        <v>50</v>
      </c>
      <c r="N901">
        <v>1.6</v>
      </c>
      <c r="O901">
        <v>13.5</v>
      </c>
    </row>
    <row r="902" spans="1:15" hidden="1" x14ac:dyDescent="0.5">
      <c r="A902" t="s">
        <v>15</v>
      </c>
      <c r="B902" t="s">
        <v>16</v>
      </c>
      <c r="C902">
        <v>0</v>
      </c>
      <c r="D902" t="s">
        <v>23</v>
      </c>
      <c r="E902">
        <v>2</v>
      </c>
      <c r="F902" t="s">
        <v>55</v>
      </c>
      <c r="G902">
        <v>3</v>
      </c>
      <c r="H902" t="s">
        <v>69</v>
      </c>
      <c r="I902" t="str">
        <f t="shared" si="14"/>
        <v>Female: 45-54 years</v>
      </c>
      <c r="J902">
        <v>3.25</v>
      </c>
      <c r="K902">
        <v>2004</v>
      </c>
      <c r="L902">
        <v>6</v>
      </c>
      <c r="M902" t="s">
        <v>50</v>
      </c>
      <c r="N902">
        <v>1.6</v>
      </c>
      <c r="O902">
        <v>15</v>
      </c>
    </row>
    <row r="903" spans="1:15" hidden="1" x14ac:dyDescent="0.5">
      <c r="A903" t="s">
        <v>15</v>
      </c>
      <c r="B903" t="s">
        <v>16</v>
      </c>
      <c r="C903">
        <v>0</v>
      </c>
      <c r="D903" t="s">
        <v>23</v>
      </c>
      <c r="E903">
        <v>2</v>
      </c>
      <c r="F903" t="s">
        <v>55</v>
      </c>
      <c r="G903">
        <v>3</v>
      </c>
      <c r="H903" t="s">
        <v>69</v>
      </c>
      <c r="I903" t="str">
        <f t="shared" si="14"/>
        <v>Female: 45-54 years</v>
      </c>
      <c r="J903">
        <v>3.25</v>
      </c>
      <c r="K903">
        <v>2005</v>
      </c>
      <c r="L903">
        <v>7</v>
      </c>
      <c r="M903" t="s">
        <v>50</v>
      </c>
      <c r="N903">
        <v>1.6</v>
      </c>
      <c r="O903">
        <v>16.5</v>
      </c>
    </row>
    <row r="904" spans="1:15" hidden="1" x14ac:dyDescent="0.5">
      <c r="A904" t="s">
        <v>15</v>
      </c>
      <c r="B904" t="s">
        <v>16</v>
      </c>
      <c r="C904">
        <v>0</v>
      </c>
      <c r="D904" t="s">
        <v>23</v>
      </c>
      <c r="E904">
        <v>2</v>
      </c>
      <c r="F904" t="s">
        <v>55</v>
      </c>
      <c r="G904">
        <v>3</v>
      </c>
      <c r="H904" t="s">
        <v>69</v>
      </c>
      <c r="I904" t="str">
        <f t="shared" si="14"/>
        <v>Female: 45-54 years</v>
      </c>
      <c r="J904">
        <v>3.25</v>
      </c>
      <c r="K904">
        <v>2006</v>
      </c>
      <c r="L904">
        <v>8</v>
      </c>
      <c r="M904" t="s">
        <v>50</v>
      </c>
      <c r="N904">
        <v>1.6</v>
      </c>
      <c r="O904">
        <v>18.600000000000001</v>
      </c>
    </row>
    <row r="905" spans="1:15" hidden="1" x14ac:dyDescent="0.5">
      <c r="A905" t="s">
        <v>15</v>
      </c>
      <c r="B905" t="s">
        <v>16</v>
      </c>
      <c r="C905">
        <v>0</v>
      </c>
      <c r="D905" t="s">
        <v>23</v>
      </c>
      <c r="E905">
        <v>2</v>
      </c>
      <c r="F905" t="s">
        <v>55</v>
      </c>
      <c r="G905">
        <v>3</v>
      </c>
      <c r="H905" t="s">
        <v>69</v>
      </c>
      <c r="I905" t="str">
        <f t="shared" si="14"/>
        <v>Female: 45-54 years</v>
      </c>
      <c r="J905">
        <v>3.25</v>
      </c>
      <c r="K905">
        <v>2007</v>
      </c>
      <c r="L905">
        <v>9</v>
      </c>
      <c r="M905" t="s">
        <v>50</v>
      </c>
      <c r="N905">
        <v>1.6</v>
      </c>
      <c r="O905">
        <v>21</v>
      </c>
    </row>
    <row r="906" spans="1:15" hidden="1" x14ac:dyDescent="0.5">
      <c r="A906" t="s">
        <v>15</v>
      </c>
      <c r="B906" t="s">
        <v>16</v>
      </c>
      <c r="C906">
        <v>0</v>
      </c>
      <c r="D906" t="s">
        <v>23</v>
      </c>
      <c r="E906">
        <v>2</v>
      </c>
      <c r="F906" t="s">
        <v>55</v>
      </c>
      <c r="G906">
        <v>3</v>
      </c>
      <c r="H906" t="s">
        <v>69</v>
      </c>
      <c r="I906" t="str">
        <f t="shared" si="14"/>
        <v>Female: 45-54 years</v>
      </c>
      <c r="J906">
        <v>3.25</v>
      </c>
      <c r="K906">
        <v>2008</v>
      </c>
      <c r="L906">
        <v>10</v>
      </c>
      <c r="M906" t="s">
        <v>50</v>
      </c>
      <c r="N906">
        <v>1.6</v>
      </c>
      <c r="O906">
        <v>21</v>
      </c>
    </row>
    <row r="907" spans="1:15" hidden="1" x14ac:dyDescent="0.5">
      <c r="A907" t="s">
        <v>15</v>
      </c>
      <c r="B907" t="s">
        <v>16</v>
      </c>
      <c r="C907">
        <v>0</v>
      </c>
      <c r="D907" t="s">
        <v>23</v>
      </c>
      <c r="E907">
        <v>2</v>
      </c>
      <c r="F907" t="s">
        <v>55</v>
      </c>
      <c r="G907">
        <v>3</v>
      </c>
      <c r="H907" t="s">
        <v>69</v>
      </c>
      <c r="I907" t="str">
        <f t="shared" si="14"/>
        <v>Female: 45-54 years</v>
      </c>
      <c r="J907">
        <v>3.25</v>
      </c>
      <c r="K907">
        <v>2009</v>
      </c>
      <c r="L907">
        <v>11</v>
      </c>
      <c r="M907" t="s">
        <v>50</v>
      </c>
      <c r="N907">
        <v>1.6</v>
      </c>
      <c r="O907">
        <v>21.8</v>
      </c>
    </row>
    <row r="908" spans="1:15" hidden="1" x14ac:dyDescent="0.5">
      <c r="A908" t="s">
        <v>15</v>
      </c>
      <c r="B908" t="s">
        <v>16</v>
      </c>
      <c r="C908">
        <v>0</v>
      </c>
      <c r="D908" t="s">
        <v>23</v>
      </c>
      <c r="E908">
        <v>2</v>
      </c>
      <c r="F908" t="s">
        <v>55</v>
      </c>
      <c r="G908">
        <v>3</v>
      </c>
      <c r="H908" t="s">
        <v>69</v>
      </c>
      <c r="I908" t="str">
        <f t="shared" si="14"/>
        <v>Female: 45-54 years</v>
      </c>
      <c r="J908">
        <v>3.25</v>
      </c>
      <c r="K908">
        <v>2010</v>
      </c>
      <c r="L908">
        <v>12</v>
      </c>
      <c r="M908" t="s">
        <v>50</v>
      </c>
      <c r="N908">
        <v>1.6</v>
      </c>
      <c r="O908">
        <v>21.8</v>
      </c>
    </row>
    <row r="909" spans="1:15" hidden="1" x14ac:dyDescent="0.5">
      <c r="A909" t="s">
        <v>15</v>
      </c>
      <c r="B909" t="s">
        <v>16</v>
      </c>
      <c r="C909">
        <v>0</v>
      </c>
      <c r="D909" t="s">
        <v>23</v>
      </c>
      <c r="E909">
        <v>2</v>
      </c>
      <c r="F909" t="s">
        <v>55</v>
      </c>
      <c r="G909">
        <v>3</v>
      </c>
      <c r="H909" t="s">
        <v>69</v>
      </c>
      <c r="I909" t="str">
        <f t="shared" si="14"/>
        <v>Female: 45-54 years</v>
      </c>
      <c r="J909">
        <v>3.25</v>
      </c>
      <c r="K909">
        <v>2011</v>
      </c>
      <c r="L909">
        <v>13</v>
      </c>
      <c r="M909" t="s">
        <v>50</v>
      </c>
      <c r="N909">
        <v>1.6</v>
      </c>
      <c r="O909">
        <v>23.1</v>
      </c>
    </row>
    <row r="910" spans="1:15" hidden="1" x14ac:dyDescent="0.5">
      <c r="A910" t="s">
        <v>15</v>
      </c>
      <c r="B910" t="s">
        <v>16</v>
      </c>
      <c r="C910">
        <v>0</v>
      </c>
      <c r="D910" t="s">
        <v>23</v>
      </c>
      <c r="E910">
        <v>2</v>
      </c>
      <c r="F910" t="s">
        <v>55</v>
      </c>
      <c r="G910">
        <v>3</v>
      </c>
      <c r="H910" t="s">
        <v>69</v>
      </c>
      <c r="I910" t="str">
        <f t="shared" si="14"/>
        <v>Female: 45-54 years</v>
      </c>
      <c r="J910">
        <v>3.25</v>
      </c>
      <c r="K910">
        <v>2012</v>
      </c>
      <c r="L910">
        <v>14</v>
      </c>
      <c r="M910" t="s">
        <v>50</v>
      </c>
      <c r="N910">
        <v>1.6</v>
      </c>
      <c r="O910">
        <v>23.4</v>
      </c>
    </row>
    <row r="911" spans="1:15" hidden="1" x14ac:dyDescent="0.5">
      <c r="A911" t="s">
        <v>15</v>
      </c>
      <c r="B911" t="s">
        <v>16</v>
      </c>
      <c r="C911">
        <v>0</v>
      </c>
      <c r="D911" t="s">
        <v>23</v>
      </c>
      <c r="E911">
        <v>2</v>
      </c>
      <c r="F911" t="s">
        <v>55</v>
      </c>
      <c r="G911">
        <v>3</v>
      </c>
      <c r="H911" t="s">
        <v>69</v>
      </c>
      <c r="I911" t="str">
        <f t="shared" si="14"/>
        <v>Female: 45-54 years</v>
      </c>
      <c r="J911">
        <v>3.25</v>
      </c>
      <c r="K911">
        <v>2013</v>
      </c>
      <c r="L911">
        <v>15</v>
      </c>
      <c r="M911" t="s">
        <v>50</v>
      </c>
      <c r="N911">
        <v>1.6</v>
      </c>
      <c r="O911">
        <v>23.6</v>
      </c>
    </row>
    <row r="912" spans="1:15" hidden="1" x14ac:dyDescent="0.5">
      <c r="A912" t="s">
        <v>15</v>
      </c>
      <c r="B912" t="s">
        <v>16</v>
      </c>
      <c r="C912">
        <v>0</v>
      </c>
      <c r="D912" t="s">
        <v>23</v>
      </c>
      <c r="E912">
        <v>2</v>
      </c>
      <c r="F912" t="s">
        <v>55</v>
      </c>
      <c r="G912">
        <v>3</v>
      </c>
      <c r="H912" t="s">
        <v>69</v>
      </c>
      <c r="I912" t="str">
        <f t="shared" si="14"/>
        <v>Female: 45-54 years</v>
      </c>
      <c r="J912">
        <v>3.25</v>
      </c>
      <c r="K912">
        <v>2014</v>
      </c>
      <c r="L912">
        <v>16</v>
      </c>
      <c r="M912" t="s">
        <v>50</v>
      </c>
      <c r="N912">
        <v>1.6</v>
      </c>
      <c r="O912">
        <v>23.7</v>
      </c>
    </row>
    <row r="913" spans="1:15" hidden="1" x14ac:dyDescent="0.5">
      <c r="A913" t="s">
        <v>15</v>
      </c>
      <c r="B913" t="s">
        <v>16</v>
      </c>
      <c r="C913">
        <v>0</v>
      </c>
      <c r="D913" t="s">
        <v>23</v>
      </c>
      <c r="E913">
        <v>2</v>
      </c>
      <c r="F913" t="s">
        <v>55</v>
      </c>
      <c r="G913">
        <v>3</v>
      </c>
      <c r="H913" t="s">
        <v>69</v>
      </c>
      <c r="I913" t="str">
        <f t="shared" si="14"/>
        <v>Female: 45-54 years</v>
      </c>
      <c r="J913">
        <v>3.25</v>
      </c>
      <c r="K913">
        <v>2015</v>
      </c>
      <c r="L913">
        <v>17</v>
      </c>
      <c r="M913" t="s">
        <v>50</v>
      </c>
      <c r="N913">
        <v>1.6</v>
      </c>
      <c r="O913">
        <v>24.9</v>
      </c>
    </row>
    <row r="914" spans="1:15" hidden="1" x14ac:dyDescent="0.5">
      <c r="A914" t="s">
        <v>15</v>
      </c>
      <c r="B914" t="s">
        <v>16</v>
      </c>
      <c r="C914">
        <v>0</v>
      </c>
      <c r="D914" t="s">
        <v>23</v>
      </c>
      <c r="E914">
        <v>2</v>
      </c>
      <c r="F914" t="s">
        <v>55</v>
      </c>
      <c r="G914">
        <v>3</v>
      </c>
      <c r="H914" t="s">
        <v>69</v>
      </c>
      <c r="I914" t="str">
        <f t="shared" si="14"/>
        <v>Female: 45-54 years</v>
      </c>
      <c r="J914">
        <v>3.25</v>
      </c>
      <c r="K914">
        <v>2016</v>
      </c>
      <c r="L914">
        <v>18</v>
      </c>
      <c r="M914" t="s">
        <v>50</v>
      </c>
      <c r="N914">
        <v>1.6</v>
      </c>
      <c r="O914">
        <v>26.7</v>
      </c>
    </row>
    <row r="915" spans="1:15" hidden="1" x14ac:dyDescent="0.5">
      <c r="A915" t="s">
        <v>15</v>
      </c>
      <c r="B915" t="s">
        <v>16</v>
      </c>
      <c r="C915">
        <v>0</v>
      </c>
      <c r="D915" t="s">
        <v>23</v>
      </c>
      <c r="E915">
        <v>2</v>
      </c>
      <c r="F915" t="s">
        <v>55</v>
      </c>
      <c r="G915">
        <v>3</v>
      </c>
      <c r="H915" t="s">
        <v>69</v>
      </c>
      <c r="I915" t="str">
        <f t="shared" si="14"/>
        <v>Female: 45-54 years</v>
      </c>
      <c r="J915">
        <v>3.25</v>
      </c>
      <c r="K915">
        <v>2017</v>
      </c>
      <c r="L915">
        <v>19</v>
      </c>
      <c r="M915" t="s">
        <v>50</v>
      </c>
      <c r="N915">
        <v>1.6</v>
      </c>
      <c r="O915">
        <v>27.5</v>
      </c>
    </row>
    <row r="916" spans="1:15" hidden="1" x14ac:dyDescent="0.5">
      <c r="A916" t="s">
        <v>15</v>
      </c>
      <c r="B916" t="s">
        <v>16</v>
      </c>
      <c r="C916">
        <v>0</v>
      </c>
      <c r="D916" t="s">
        <v>23</v>
      </c>
      <c r="E916">
        <v>2</v>
      </c>
      <c r="F916" t="s">
        <v>55</v>
      </c>
      <c r="G916">
        <v>3</v>
      </c>
      <c r="H916" t="s">
        <v>70</v>
      </c>
      <c r="I916" t="str">
        <f t="shared" si="14"/>
        <v>Female: 55-64 years</v>
      </c>
      <c r="J916">
        <v>3.26</v>
      </c>
      <c r="K916">
        <v>1999</v>
      </c>
      <c r="L916">
        <v>1</v>
      </c>
      <c r="M916" t="s">
        <v>51</v>
      </c>
      <c r="N916">
        <v>1.7</v>
      </c>
      <c r="O916">
        <v>3.5</v>
      </c>
    </row>
    <row r="917" spans="1:15" hidden="1" x14ac:dyDescent="0.5">
      <c r="A917" t="s">
        <v>15</v>
      </c>
      <c r="B917" t="s">
        <v>16</v>
      </c>
      <c r="C917">
        <v>0</v>
      </c>
      <c r="D917" t="s">
        <v>23</v>
      </c>
      <c r="E917">
        <v>2</v>
      </c>
      <c r="F917" t="s">
        <v>55</v>
      </c>
      <c r="G917">
        <v>3</v>
      </c>
      <c r="H917" t="s">
        <v>70</v>
      </c>
      <c r="I917" t="str">
        <f t="shared" si="14"/>
        <v>Female: 55-64 years</v>
      </c>
      <c r="J917">
        <v>3.26</v>
      </c>
      <c r="K917">
        <v>2000</v>
      </c>
      <c r="L917">
        <v>2</v>
      </c>
      <c r="M917" t="s">
        <v>51</v>
      </c>
      <c r="N917">
        <v>1.7</v>
      </c>
      <c r="O917">
        <v>3.9</v>
      </c>
    </row>
    <row r="918" spans="1:15" hidden="1" x14ac:dyDescent="0.5">
      <c r="A918" t="s">
        <v>15</v>
      </c>
      <c r="B918" t="s">
        <v>16</v>
      </c>
      <c r="C918">
        <v>0</v>
      </c>
      <c r="D918" t="s">
        <v>23</v>
      </c>
      <c r="E918">
        <v>2</v>
      </c>
      <c r="F918" t="s">
        <v>55</v>
      </c>
      <c r="G918">
        <v>3</v>
      </c>
      <c r="H918" t="s">
        <v>70</v>
      </c>
      <c r="I918" t="str">
        <f t="shared" si="14"/>
        <v>Female: 55-64 years</v>
      </c>
      <c r="J918">
        <v>3.26</v>
      </c>
      <c r="K918">
        <v>2001</v>
      </c>
      <c r="L918">
        <v>3</v>
      </c>
      <c r="M918" t="s">
        <v>51</v>
      </c>
      <c r="N918">
        <v>1.7</v>
      </c>
      <c r="O918">
        <v>4.2</v>
      </c>
    </row>
    <row r="919" spans="1:15" hidden="1" x14ac:dyDescent="0.5">
      <c r="A919" t="s">
        <v>15</v>
      </c>
      <c r="B919" t="s">
        <v>16</v>
      </c>
      <c r="C919">
        <v>0</v>
      </c>
      <c r="D919" t="s">
        <v>23</v>
      </c>
      <c r="E919">
        <v>2</v>
      </c>
      <c r="F919" t="s">
        <v>55</v>
      </c>
      <c r="G919">
        <v>3</v>
      </c>
      <c r="H919" t="s">
        <v>70</v>
      </c>
      <c r="I919" t="str">
        <f t="shared" si="14"/>
        <v>Female: 55-64 years</v>
      </c>
      <c r="J919">
        <v>3.26</v>
      </c>
      <c r="K919">
        <v>2002</v>
      </c>
      <c r="L919">
        <v>4</v>
      </c>
      <c r="M919" t="s">
        <v>51</v>
      </c>
      <c r="N919">
        <v>1.7</v>
      </c>
      <c r="O919">
        <v>5.2</v>
      </c>
    </row>
    <row r="920" spans="1:15" hidden="1" x14ac:dyDescent="0.5">
      <c r="A920" t="s">
        <v>15</v>
      </c>
      <c r="B920" t="s">
        <v>16</v>
      </c>
      <c r="C920">
        <v>0</v>
      </c>
      <c r="D920" t="s">
        <v>23</v>
      </c>
      <c r="E920">
        <v>2</v>
      </c>
      <c r="F920" t="s">
        <v>55</v>
      </c>
      <c r="G920">
        <v>3</v>
      </c>
      <c r="H920" t="s">
        <v>70</v>
      </c>
      <c r="I920" t="str">
        <f t="shared" si="14"/>
        <v>Female: 55-64 years</v>
      </c>
      <c r="J920">
        <v>3.26</v>
      </c>
      <c r="K920">
        <v>2003</v>
      </c>
      <c r="L920">
        <v>5</v>
      </c>
      <c r="M920" t="s">
        <v>51</v>
      </c>
      <c r="N920">
        <v>1.7</v>
      </c>
      <c r="O920">
        <v>6.1</v>
      </c>
    </row>
    <row r="921" spans="1:15" hidden="1" x14ac:dyDescent="0.5">
      <c r="A921" t="s">
        <v>15</v>
      </c>
      <c r="B921" t="s">
        <v>16</v>
      </c>
      <c r="C921">
        <v>0</v>
      </c>
      <c r="D921" t="s">
        <v>23</v>
      </c>
      <c r="E921">
        <v>2</v>
      </c>
      <c r="F921" t="s">
        <v>55</v>
      </c>
      <c r="G921">
        <v>3</v>
      </c>
      <c r="H921" t="s">
        <v>70</v>
      </c>
      <c r="I921" t="str">
        <f t="shared" si="14"/>
        <v>Female: 55-64 years</v>
      </c>
      <c r="J921">
        <v>3.26</v>
      </c>
      <c r="K921">
        <v>2004</v>
      </c>
      <c r="L921">
        <v>6</v>
      </c>
      <c r="M921" t="s">
        <v>51</v>
      </c>
      <c r="N921">
        <v>1.7</v>
      </c>
      <c r="O921">
        <v>7</v>
      </c>
    </row>
    <row r="922" spans="1:15" hidden="1" x14ac:dyDescent="0.5">
      <c r="A922" t="s">
        <v>15</v>
      </c>
      <c r="B922" t="s">
        <v>16</v>
      </c>
      <c r="C922">
        <v>0</v>
      </c>
      <c r="D922" t="s">
        <v>23</v>
      </c>
      <c r="E922">
        <v>2</v>
      </c>
      <c r="F922" t="s">
        <v>55</v>
      </c>
      <c r="G922">
        <v>3</v>
      </c>
      <c r="H922" t="s">
        <v>70</v>
      </c>
      <c r="I922" t="str">
        <f t="shared" si="14"/>
        <v>Female: 55-64 years</v>
      </c>
      <c r="J922">
        <v>3.26</v>
      </c>
      <c r="K922">
        <v>2005</v>
      </c>
      <c r="L922">
        <v>7</v>
      </c>
      <c r="M922" t="s">
        <v>51</v>
      </c>
      <c r="N922">
        <v>1.7</v>
      </c>
      <c r="O922">
        <v>7.5</v>
      </c>
    </row>
    <row r="923" spans="1:15" hidden="1" x14ac:dyDescent="0.5">
      <c r="A923" t="s">
        <v>15</v>
      </c>
      <c r="B923" t="s">
        <v>16</v>
      </c>
      <c r="C923">
        <v>0</v>
      </c>
      <c r="D923" t="s">
        <v>23</v>
      </c>
      <c r="E923">
        <v>2</v>
      </c>
      <c r="F923" t="s">
        <v>55</v>
      </c>
      <c r="G923">
        <v>3</v>
      </c>
      <c r="H923" t="s">
        <v>70</v>
      </c>
      <c r="I923" t="str">
        <f t="shared" si="14"/>
        <v>Female: 55-64 years</v>
      </c>
      <c r="J923">
        <v>3.26</v>
      </c>
      <c r="K923">
        <v>2006</v>
      </c>
      <c r="L923">
        <v>8</v>
      </c>
      <c r="M923" t="s">
        <v>51</v>
      </c>
      <c r="N923">
        <v>1.7</v>
      </c>
      <c r="O923">
        <v>8.8000000000000007</v>
      </c>
    </row>
    <row r="924" spans="1:15" hidden="1" x14ac:dyDescent="0.5">
      <c r="A924" t="s">
        <v>15</v>
      </c>
      <c r="B924" t="s">
        <v>16</v>
      </c>
      <c r="C924">
        <v>0</v>
      </c>
      <c r="D924" t="s">
        <v>23</v>
      </c>
      <c r="E924">
        <v>2</v>
      </c>
      <c r="F924" t="s">
        <v>55</v>
      </c>
      <c r="G924">
        <v>3</v>
      </c>
      <c r="H924" t="s">
        <v>70</v>
      </c>
      <c r="I924" t="str">
        <f t="shared" si="14"/>
        <v>Female: 55-64 years</v>
      </c>
      <c r="J924">
        <v>3.26</v>
      </c>
      <c r="K924">
        <v>2007</v>
      </c>
      <c r="L924">
        <v>9</v>
      </c>
      <c r="M924" t="s">
        <v>51</v>
      </c>
      <c r="N924">
        <v>1.7</v>
      </c>
      <c r="O924">
        <v>10.5</v>
      </c>
    </row>
    <row r="925" spans="1:15" hidden="1" x14ac:dyDescent="0.5">
      <c r="A925" t="s">
        <v>15</v>
      </c>
      <c r="B925" t="s">
        <v>16</v>
      </c>
      <c r="C925">
        <v>0</v>
      </c>
      <c r="D925" t="s">
        <v>23</v>
      </c>
      <c r="E925">
        <v>2</v>
      </c>
      <c r="F925" t="s">
        <v>55</v>
      </c>
      <c r="G925">
        <v>3</v>
      </c>
      <c r="H925" t="s">
        <v>70</v>
      </c>
      <c r="I925" t="str">
        <f t="shared" si="14"/>
        <v>Female: 55-64 years</v>
      </c>
      <c r="J925">
        <v>3.26</v>
      </c>
      <c r="K925">
        <v>2008</v>
      </c>
      <c r="L925">
        <v>10</v>
      </c>
      <c r="M925" t="s">
        <v>51</v>
      </c>
      <c r="N925">
        <v>1.7</v>
      </c>
      <c r="O925">
        <v>11.1</v>
      </c>
    </row>
    <row r="926" spans="1:15" hidden="1" x14ac:dyDescent="0.5">
      <c r="A926" t="s">
        <v>15</v>
      </c>
      <c r="B926" t="s">
        <v>16</v>
      </c>
      <c r="C926">
        <v>0</v>
      </c>
      <c r="D926" t="s">
        <v>23</v>
      </c>
      <c r="E926">
        <v>2</v>
      </c>
      <c r="F926" t="s">
        <v>55</v>
      </c>
      <c r="G926">
        <v>3</v>
      </c>
      <c r="H926" t="s">
        <v>70</v>
      </c>
      <c r="I926" t="str">
        <f t="shared" si="14"/>
        <v>Female: 55-64 years</v>
      </c>
      <c r="J926">
        <v>3.26</v>
      </c>
      <c r="K926">
        <v>2009</v>
      </c>
      <c r="L926">
        <v>11</v>
      </c>
      <c r="M926" t="s">
        <v>51</v>
      </c>
      <c r="N926">
        <v>1.7</v>
      </c>
      <c r="O926">
        <v>11.6</v>
      </c>
    </row>
    <row r="927" spans="1:15" hidden="1" x14ac:dyDescent="0.5">
      <c r="A927" t="s">
        <v>15</v>
      </c>
      <c r="B927" t="s">
        <v>16</v>
      </c>
      <c r="C927">
        <v>0</v>
      </c>
      <c r="D927" t="s">
        <v>23</v>
      </c>
      <c r="E927">
        <v>2</v>
      </c>
      <c r="F927" t="s">
        <v>55</v>
      </c>
      <c r="G927">
        <v>3</v>
      </c>
      <c r="H927" t="s">
        <v>70</v>
      </c>
      <c r="I927" t="str">
        <f t="shared" si="14"/>
        <v>Female: 55-64 years</v>
      </c>
      <c r="J927">
        <v>3.26</v>
      </c>
      <c r="K927">
        <v>2010</v>
      </c>
      <c r="L927">
        <v>12</v>
      </c>
      <c r="M927" t="s">
        <v>51</v>
      </c>
      <c r="N927">
        <v>1.7</v>
      </c>
      <c r="O927">
        <v>12.9</v>
      </c>
    </row>
    <row r="928" spans="1:15" hidden="1" x14ac:dyDescent="0.5">
      <c r="A928" t="s">
        <v>15</v>
      </c>
      <c r="B928" t="s">
        <v>16</v>
      </c>
      <c r="C928">
        <v>0</v>
      </c>
      <c r="D928" t="s">
        <v>23</v>
      </c>
      <c r="E928">
        <v>2</v>
      </c>
      <c r="F928" t="s">
        <v>55</v>
      </c>
      <c r="G928">
        <v>3</v>
      </c>
      <c r="H928" t="s">
        <v>70</v>
      </c>
      <c r="I928" t="str">
        <f t="shared" si="14"/>
        <v>Female: 55-64 years</v>
      </c>
      <c r="J928">
        <v>3.26</v>
      </c>
      <c r="K928">
        <v>2011</v>
      </c>
      <c r="L928">
        <v>13</v>
      </c>
      <c r="M928" t="s">
        <v>51</v>
      </c>
      <c r="N928">
        <v>1.7</v>
      </c>
      <c r="O928">
        <v>13.5</v>
      </c>
    </row>
    <row r="929" spans="1:15" hidden="1" x14ac:dyDescent="0.5">
      <c r="A929" t="s">
        <v>15</v>
      </c>
      <c r="B929" t="s">
        <v>16</v>
      </c>
      <c r="C929">
        <v>0</v>
      </c>
      <c r="D929" t="s">
        <v>23</v>
      </c>
      <c r="E929">
        <v>2</v>
      </c>
      <c r="F929" t="s">
        <v>55</v>
      </c>
      <c r="G929">
        <v>3</v>
      </c>
      <c r="H929" t="s">
        <v>70</v>
      </c>
      <c r="I929" t="str">
        <f t="shared" si="14"/>
        <v>Female: 55-64 years</v>
      </c>
      <c r="J929">
        <v>3.26</v>
      </c>
      <c r="K929">
        <v>2012</v>
      </c>
      <c r="L929">
        <v>14</v>
      </c>
      <c r="M929" t="s">
        <v>51</v>
      </c>
      <c r="N929">
        <v>1.7</v>
      </c>
      <c r="O929">
        <v>14</v>
      </c>
    </row>
    <row r="930" spans="1:15" hidden="1" x14ac:dyDescent="0.5">
      <c r="A930" t="s">
        <v>15</v>
      </c>
      <c r="B930" t="s">
        <v>16</v>
      </c>
      <c r="C930">
        <v>0</v>
      </c>
      <c r="D930" t="s">
        <v>23</v>
      </c>
      <c r="E930">
        <v>2</v>
      </c>
      <c r="F930" t="s">
        <v>55</v>
      </c>
      <c r="G930">
        <v>3</v>
      </c>
      <c r="H930" t="s">
        <v>70</v>
      </c>
      <c r="I930" t="str">
        <f t="shared" si="14"/>
        <v>Female: 55-64 years</v>
      </c>
      <c r="J930">
        <v>3.26</v>
      </c>
      <c r="K930">
        <v>2013</v>
      </c>
      <c r="L930">
        <v>15</v>
      </c>
      <c r="M930" t="s">
        <v>51</v>
      </c>
      <c r="N930">
        <v>1.7</v>
      </c>
      <c r="O930">
        <v>15.9</v>
      </c>
    </row>
    <row r="931" spans="1:15" hidden="1" x14ac:dyDescent="0.5">
      <c r="A931" t="s">
        <v>15</v>
      </c>
      <c r="B931" t="s">
        <v>16</v>
      </c>
      <c r="C931">
        <v>0</v>
      </c>
      <c r="D931" t="s">
        <v>23</v>
      </c>
      <c r="E931">
        <v>2</v>
      </c>
      <c r="F931" t="s">
        <v>55</v>
      </c>
      <c r="G931">
        <v>3</v>
      </c>
      <c r="H931" t="s">
        <v>70</v>
      </c>
      <c r="I931" t="str">
        <f t="shared" si="14"/>
        <v>Female: 55-64 years</v>
      </c>
      <c r="J931">
        <v>3.26</v>
      </c>
      <c r="K931">
        <v>2014</v>
      </c>
      <c r="L931">
        <v>16</v>
      </c>
      <c r="M931" t="s">
        <v>51</v>
      </c>
      <c r="N931">
        <v>1.7</v>
      </c>
      <c r="O931">
        <v>17.2</v>
      </c>
    </row>
    <row r="932" spans="1:15" hidden="1" x14ac:dyDescent="0.5">
      <c r="A932" t="s">
        <v>15</v>
      </c>
      <c r="B932" t="s">
        <v>16</v>
      </c>
      <c r="C932">
        <v>0</v>
      </c>
      <c r="D932" t="s">
        <v>23</v>
      </c>
      <c r="E932">
        <v>2</v>
      </c>
      <c r="F932" t="s">
        <v>55</v>
      </c>
      <c r="G932">
        <v>3</v>
      </c>
      <c r="H932" t="s">
        <v>70</v>
      </c>
      <c r="I932" t="str">
        <f t="shared" si="14"/>
        <v>Female: 55-64 years</v>
      </c>
      <c r="J932">
        <v>3.26</v>
      </c>
      <c r="K932">
        <v>2015</v>
      </c>
      <c r="L932">
        <v>17</v>
      </c>
      <c r="M932" t="s">
        <v>51</v>
      </c>
      <c r="N932">
        <v>1.7</v>
      </c>
      <c r="O932">
        <v>17.600000000000001</v>
      </c>
    </row>
    <row r="933" spans="1:15" hidden="1" x14ac:dyDescent="0.5">
      <c r="A933" t="s">
        <v>15</v>
      </c>
      <c r="B933" t="s">
        <v>16</v>
      </c>
      <c r="C933">
        <v>0</v>
      </c>
      <c r="D933" t="s">
        <v>23</v>
      </c>
      <c r="E933">
        <v>2</v>
      </c>
      <c r="F933" t="s">
        <v>55</v>
      </c>
      <c r="G933">
        <v>3</v>
      </c>
      <c r="H933" t="s">
        <v>70</v>
      </c>
      <c r="I933" t="str">
        <f t="shared" si="14"/>
        <v>Female: 55-64 years</v>
      </c>
      <c r="J933">
        <v>3.26</v>
      </c>
      <c r="K933">
        <v>2016</v>
      </c>
      <c r="L933">
        <v>18</v>
      </c>
      <c r="M933" t="s">
        <v>51</v>
      </c>
      <c r="N933">
        <v>1.7</v>
      </c>
      <c r="O933">
        <v>19.5</v>
      </c>
    </row>
    <row r="934" spans="1:15" hidden="1" x14ac:dyDescent="0.5">
      <c r="A934" t="s">
        <v>15</v>
      </c>
      <c r="B934" t="s">
        <v>16</v>
      </c>
      <c r="C934">
        <v>0</v>
      </c>
      <c r="D934" t="s">
        <v>23</v>
      </c>
      <c r="E934">
        <v>2</v>
      </c>
      <c r="F934" t="s">
        <v>55</v>
      </c>
      <c r="G934">
        <v>3</v>
      </c>
      <c r="H934" t="s">
        <v>70</v>
      </c>
      <c r="I934" t="str">
        <f t="shared" si="14"/>
        <v>Female: 55-64 years</v>
      </c>
      <c r="J934">
        <v>3.26</v>
      </c>
      <c r="K934">
        <v>2017</v>
      </c>
      <c r="L934">
        <v>19</v>
      </c>
      <c r="M934" t="s">
        <v>51</v>
      </c>
      <c r="N934">
        <v>1.7</v>
      </c>
      <c r="O934">
        <v>20.3</v>
      </c>
    </row>
    <row r="935" spans="1:15" hidden="1" x14ac:dyDescent="0.5">
      <c r="A935" t="s">
        <v>15</v>
      </c>
      <c r="B935" t="s">
        <v>16</v>
      </c>
      <c r="C935">
        <v>0</v>
      </c>
      <c r="D935" t="s">
        <v>23</v>
      </c>
      <c r="E935">
        <v>2</v>
      </c>
      <c r="F935" t="s">
        <v>55</v>
      </c>
      <c r="G935">
        <v>3</v>
      </c>
      <c r="H935" t="s">
        <v>71</v>
      </c>
      <c r="I935" t="str">
        <f t="shared" si="14"/>
        <v>Female: 65-74 years</v>
      </c>
      <c r="J935">
        <v>3.27</v>
      </c>
      <c r="K935">
        <v>1999</v>
      </c>
      <c r="L935">
        <v>1</v>
      </c>
      <c r="M935" t="s">
        <v>52</v>
      </c>
      <c r="N935">
        <v>1.8</v>
      </c>
      <c r="O935">
        <v>2.1</v>
      </c>
    </row>
    <row r="936" spans="1:15" hidden="1" x14ac:dyDescent="0.5">
      <c r="A936" t="s">
        <v>15</v>
      </c>
      <c r="B936" t="s">
        <v>16</v>
      </c>
      <c r="C936">
        <v>0</v>
      </c>
      <c r="D936" t="s">
        <v>23</v>
      </c>
      <c r="E936">
        <v>2</v>
      </c>
      <c r="F936" t="s">
        <v>55</v>
      </c>
      <c r="G936">
        <v>3</v>
      </c>
      <c r="H936" t="s">
        <v>71</v>
      </c>
      <c r="I936" t="str">
        <f t="shared" si="14"/>
        <v>Female: 65-74 years</v>
      </c>
      <c r="J936">
        <v>3.27</v>
      </c>
      <c r="K936">
        <v>2000</v>
      </c>
      <c r="L936">
        <v>2</v>
      </c>
      <c r="M936" t="s">
        <v>52</v>
      </c>
      <c r="N936">
        <v>1.8</v>
      </c>
      <c r="O936">
        <v>2</v>
      </c>
    </row>
    <row r="937" spans="1:15" hidden="1" x14ac:dyDescent="0.5">
      <c r="A937" t="s">
        <v>15</v>
      </c>
      <c r="B937" t="s">
        <v>16</v>
      </c>
      <c r="C937">
        <v>0</v>
      </c>
      <c r="D937" t="s">
        <v>23</v>
      </c>
      <c r="E937">
        <v>2</v>
      </c>
      <c r="F937" t="s">
        <v>55</v>
      </c>
      <c r="G937">
        <v>3</v>
      </c>
      <c r="H937" t="s">
        <v>71</v>
      </c>
      <c r="I937" t="str">
        <f t="shared" si="14"/>
        <v>Female: 65-74 years</v>
      </c>
      <c r="J937">
        <v>3.27</v>
      </c>
      <c r="K937">
        <v>2001</v>
      </c>
      <c r="L937">
        <v>3</v>
      </c>
      <c r="M937" t="s">
        <v>52</v>
      </c>
      <c r="N937">
        <v>1.8</v>
      </c>
      <c r="O937">
        <v>2.2000000000000002</v>
      </c>
    </row>
    <row r="938" spans="1:15" hidden="1" x14ac:dyDescent="0.5">
      <c r="A938" t="s">
        <v>15</v>
      </c>
      <c r="B938" t="s">
        <v>16</v>
      </c>
      <c r="C938">
        <v>0</v>
      </c>
      <c r="D938" t="s">
        <v>23</v>
      </c>
      <c r="E938">
        <v>2</v>
      </c>
      <c r="F938" t="s">
        <v>55</v>
      </c>
      <c r="G938">
        <v>3</v>
      </c>
      <c r="H938" t="s">
        <v>71</v>
      </c>
      <c r="I938" t="str">
        <f t="shared" si="14"/>
        <v>Female: 65-74 years</v>
      </c>
      <c r="J938">
        <v>3.27</v>
      </c>
      <c r="K938">
        <v>2002</v>
      </c>
      <c r="L938">
        <v>4</v>
      </c>
      <c r="M938" t="s">
        <v>52</v>
      </c>
      <c r="N938">
        <v>1.8</v>
      </c>
      <c r="O938">
        <v>2.8</v>
      </c>
    </row>
    <row r="939" spans="1:15" hidden="1" x14ac:dyDescent="0.5">
      <c r="A939" t="s">
        <v>15</v>
      </c>
      <c r="B939" t="s">
        <v>16</v>
      </c>
      <c r="C939">
        <v>0</v>
      </c>
      <c r="D939" t="s">
        <v>23</v>
      </c>
      <c r="E939">
        <v>2</v>
      </c>
      <c r="F939" t="s">
        <v>55</v>
      </c>
      <c r="G939">
        <v>3</v>
      </c>
      <c r="H939" t="s">
        <v>71</v>
      </c>
      <c r="I939" t="str">
        <f t="shared" si="14"/>
        <v>Female: 65-74 years</v>
      </c>
      <c r="J939">
        <v>3.27</v>
      </c>
      <c r="K939">
        <v>2003</v>
      </c>
      <c r="L939">
        <v>5</v>
      </c>
      <c r="M939" t="s">
        <v>52</v>
      </c>
      <c r="N939">
        <v>1.8</v>
      </c>
      <c r="O939">
        <v>2.9</v>
      </c>
    </row>
    <row r="940" spans="1:15" hidden="1" x14ac:dyDescent="0.5">
      <c r="A940" t="s">
        <v>15</v>
      </c>
      <c r="B940" t="s">
        <v>16</v>
      </c>
      <c r="C940">
        <v>0</v>
      </c>
      <c r="D940" t="s">
        <v>23</v>
      </c>
      <c r="E940">
        <v>2</v>
      </c>
      <c r="F940" t="s">
        <v>55</v>
      </c>
      <c r="G940">
        <v>3</v>
      </c>
      <c r="H940" t="s">
        <v>71</v>
      </c>
      <c r="I940" t="str">
        <f t="shared" si="14"/>
        <v>Female: 65-74 years</v>
      </c>
      <c r="J940">
        <v>3.27</v>
      </c>
      <c r="K940">
        <v>2004</v>
      </c>
      <c r="L940">
        <v>6</v>
      </c>
      <c r="M940" t="s">
        <v>52</v>
      </c>
      <c r="N940">
        <v>1.8</v>
      </c>
      <c r="O940">
        <v>3</v>
      </c>
    </row>
    <row r="941" spans="1:15" hidden="1" x14ac:dyDescent="0.5">
      <c r="A941" t="s">
        <v>15</v>
      </c>
      <c r="B941" t="s">
        <v>16</v>
      </c>
      <c r="C941">
        <v>0</v>
      </c>
      <c r="D941" t="s">
        <v>23</v>
      </c>
      <c r="E941">
        <v>2</v>
      </c>
      <c r="F941" t="s">
        <v>55</v>
      </c>
      <c r="G941">
        <v>3</v>
      </c>
      <c r="H941" t="s">
        <v>71</v>
      </c>
      <c r="I941" t="str">
        <f t="shared" si="14"/>
        <v>Female: 65-74 years</v>
      </c>
      <c r="J941">
        <v>3.27</v>
      </c>
      <c r="K941">
        <v>2005</v>
      </c>
      <c r="L941">
        <v>7</v>
      </c>
      <c r="M941" t="s">
        <v>52</v>
      </c>
      <c r="N941">
        <v>1.8</v>
      </c>
      <c r="O941">
        <v>3.1</v>
      </c>
    </row>
    <row r="942" spans="1:15" hidden="1" x14ac:dyDescent="0.5">
      <c r="A942" t="s">
        <v>15</v>
      </c>
      <c r="B942" t="s">
        <v>16</v>
      </c>
      <c r="C942">
        <v>0</v>
      </c>
      <c r="D942" t="s">
        <v>23</v>
      </c>
      <c r="E942">
        <v>2</v>
      </c>
      <c r="F942" t="s">
        <v>55</v>
      </c>
      <c r="G942">
        <v>3</v>
      </c>
      <c r="H942" t="s">
        <v>71</v>
      </c>
      <c r="I942" t="str">
        <f t="shared" si="14"/>
        <v>Female: 65-74 years</v>
      </c>
      <c r="J942">
        <v>3.27</v>
      </c>
      <c r="K942">
        <v>2006</v>
      </c>
      <c r="L942">
        <v>8</v>
      </c>
      <c r="M942" t="s">
        <v>52</v>
      </c>
      <c r="N942">
        <v>1.8</v>
      </c>
      <c r="O942">
        <v>3.6</v>
      </c>
    </row>
    <row r="943" spans="1:15" hidden="1" x14ac:dyDescent="0.5">
      <c r="A943" t="s">
        <v>15</v>
      </c>
      <c r="B943" t="s">
        <v>16</v>
      </c>
      <c r="C943">
        <v>0</v>
      </c>
      <c r="D943" t="s">
        <v>23</v>
      </c>
      <c r="E943">
        <v>2</v>
      </c>
      <c r="F943" t="s">
        <v>55</v>
      </c>
      <c r="G943">
        <v>3</v>
      </c>
      <c r="H943" t="s">
        <v>71</v>
      </c>
      <c r="I943" t="str">
        <f t="shared" si="14"/>
        <v>Female: 65-74 years</v>
      </c>
      <c r="J943">
        <v>3.27</v>
      </c>
      <c r="K943">
        <v>2007</v>
      </c>
      <c r="L943">
        <v>9</v>
      </c>
      <c r="M943" t="s">
        <v>52</v>
      </c>
      <c r="N943">
        <v>1.8</v>
      </c>
      <c r="O943">
        <v>3.7</v>
      </c>
    </row>
    <row r="944" spans="1:15" hidden="1" x14ac:dyDescent="0.5">
      <c r="A944" t="s">
        <v>15</v>
      </c>
      <c r="B944" t="s">
        <v>16</v>
      </c>
      <c r="C944">
        <v>0</v>
      </c>
      <c r="D944" t="s">
        <v>23</v>
      </c>
      <c r="E944">
        <v>2</v>
      </c>
      <c r="F944" t="s">
        <v>55</v>
      </c>
      <c r="G944">
        <v>3</v>
      </c>
      <c r="H944" t="s">
        <v>71</v>
      </c>
      <c r="I944" t="str">
        <f t="shared" si="14"/>
        <v>Female: 65-74 years</v>
      </c>
      <c r="J944">
        <v>3.27</v>
      </c>
      <c r="K944">
        <v>2008</v>
      </c>
      <c r="L944">
        <v>10</v>
      </c>
      <c r="M944" t="s">
        <v>52</v>
      </c>
      <c r="N944">
        <v>1.8</v>
      </c>
      <c r="O944">
        <v>4.4000000000000004</v>
      </c>
    </row>
    <row r="945" spans="1:15" hidden="1" x14ac:dyDescent="0.5">
      <c r="A945" t="s">
        <v>15</v>
      </c>
      <c r="B945" t="s">
        <v>16</v>
      </c>
      <c r="C945">
        <v>0</v>
      </c>
      <c r="D945" t="s">
        <v>23</v>
      </c>
      <c r="E945">
        <v>2</v>
      </c>
      <c r="F945" t="s">
        <v>55</v>
      </c>
      <c r="G945">
        <v>3</v>
      </c>
      <c r="H945" t="s">
        <v>71</v>
      </c>
      <c r="I945" t="str">
        <f t="shared" si="14"/>
        <v>Female: 65-74 years</v>
      </c>
      <c r="J945">
        <v>3.27</v>
      </c>
      <c r="K945">
        <v>2009</v>
      </c>
      <c r="L945">
        <v>11</v>
      </c>
      <c r="M945" t="s">
        <v>52</v>
      </c>
      <c r="N945">
        <v>1.8</v>
      </c>
      <c r="O945">
        <v>4.5999999999999996</v>
      </c>
    </row>
    <row r="946" spans="1:15" hidden="1" x14ac:dyDescent="0.5">
      <c r="A946" t="s">
        <v>15</v>
      </c>
      <c r="B946" t="s">
        <v>16</v>
      </c>
      <c r="C946">
        <v>0</v>
      </c>
      <c r="D946" t="s">
        <v>23</v>
      </c>
      <c r="E946">
        <v>2</v>
      </c>
      <c r="F946" t="s">
        <v>55</v>
      </c>
      <c r="G946">
        <v>3</v>
      </c>
      <c r="H946" t="s">
        <v>71</v>
      </c>
      <c r="I946" t="str">
        <f t="shared" si="14"/>
        <v>Female: 65-74 years</v>
      </c>
      <c r="J946">
        <v>3.27</v>
      </c>
      <c r="K946">
        <v>2010</v>
      </c>
      <c r="L946">
        <v>12</v>
      </c>
      <c r="M946" t="s">
        <v>52</v>
      </c>
      <c r="N946">
        <v>1.8</v>
      </c>
      <c r="O946">
        <v>4.8</v>
      </c>
    </row>
    <row r="947" spans="1:15" hidden="1" x14ac:dyDescent="0.5">
      <c r="A947" t="s">
        <v>15</v>
      </c>
      <c r="B947" t="s">
        <v>16</v>
      </c>
      <c r="C947">
        <v>0</v>
      </c>
      <c r="D947" t="s">
        <v>23</v>
      </c>
      <c r="E947">
        <v>2</v>
      </c>
      <c r="F947" t="s">
        <v>55</v>
      </c>
      <c r="G947">
        <v>3</v>
      </c>
      <c r="H947" t="s">
        <v>71</v>
      </c>
      <c r="I947" t="str">
        <f t="shared" si="14"/>
        <v>Female: 65-74 years</v>
      </c>
      <c r="J947">
        <v>3.27</v>
      </c>
      <c r="K947">
        <v>2011</v>
      </c>
      <c r="L947">
        <v>13</v>
      </c>
      <c r="M947" t="s">
        <v>52</v>
      </c>
      <c r="N947">
        <v>1.8</v>
      </c>
      <c r="O947">
        <v>5.3</v>
      </c>
    </row>
    <row r="948" spans="1:15" hidden="1" x14ac:dyDescent="0.5">
      <c r="A948" t="s">
        <v>15</v>
      </c>
      <c r="B948" t="s">
        <v>16</v>
      </c>
      <c r="C948">
        <v>0</v>
      </c>
      <c r="D948" t="s">
        <v>23</v>
      </c>
      <c r="E948">
        <v>2</v>
      </c>
      <c r="F948" t="s">
        <v>55</v>
      </c>
      <c r="G948">
        <v>3</v>
      </c>
      <c r="H948" t="s">
        <v>71</v>
      </c>
      <c r="I948" t="str">
        <f t="shared" si="14"/>
        <v>Female: 65-74 years</v>
      </c>
      <c r="J948">
        <v>3.27</v>
      </c>
      <c r="K948">
        <v>2012</v>
      </c>
      <c r="L948">
        <v>14</v>
      </c>
      <c r="M948" t="s">
        <v>52</v>
      </c>
      <c r="N948">
        <v>1.8</v>
      </c>
      <c r="O948">
        <v>5.5</v>
      </c>
    </row>
    <row r="949" spans="1:15" hidden="1" x14ac:dyDescent="0.5">
      <c r="A949" t="s">
        <v>15</v>
      </c>
      <c r="B949" t="s">
        <v>16</v>
      </c>
      <c r="C949">
        <v>0</v>
      </c>
      <c r="D949" t="s">
        <v>23</v>
      </c>
      <c r="E949">
        <v>2</v>
      </c>
      <c r="F949" t="s">
        <v>55</v>
      </c>
      <c r="G949">
        <v>3</v>
      </c>
      <c r="H949" t="s">
        <v>71</v>
      </c>
      <c r="I949" t="str">
        <f t="shared" si="14"/>
        <v>Female: 65-74 years</v>
      </c>
      <c r="J949">
        <v>3.27</v>
      </c>
      <c r="K949">
        <v>2013</v>
      </c>
      <c r="L949">
        <v>15</v>
      </c>
      <c r="M949" t="s">
        <v>52</v>
      </c>
      <c r="N949">
        <v>1.8</v>
      </c>
      <c r="O949">
        <v>5.9</v>
      </c>
    </row>
    <row r="950" spans="1:15" hidden="1" x14ac:dyDescent="0.5">
      <c r="A950" t="s">
        <v>15</v>
      </c>
      <c r="B950" t="s">
        <v>16</v>
      </c>
      <c r="C950">
        <v>0</v>
      </c>
      <c r="D950" t="s">
        <v>23</v>
      </c>
      <c r="E950">
        <v>2</v>
      </c>
      <c r="F950" t="s">
        <v>55</v>
      </c>
      <c r="G950">
        <v>3</v>
      </c>
      <c r="H950" t="s">
        <v>71</v>
      </c>
      <c r="I950" t="str">
        <f t="shared" si="14"/>
        <v>Female: 65-74 years</v>
      </c>
      <c r="J950">
        <v>3.27</v>
      </c>
      <c r="K950">
        <v>2014</v>
      </c>
      <c r="L950">
        <v>16</v>
      </c>
      <c r="M950" t="s">
        <v>52</v>
      </c>
      <c r="N950">
        <v>1.8</v>
      </c>
      <c r="O950">
        <v>6.5</v>
      </c>
    </row>
    <row r="951" spans="1:15" hidden="1" x14ac:dyDescent="0.5">
      <c r="A951" t="s">
        <v>15</v>
      </c>
      <c r="B951" t="s">
        <v>16</v>
      </c>
      <c r="C951">
        <v>0</v>
      </c>
      <c r="D951" t="s">
        <v>23</v>
      </c>
      <c r="E951">
        <v>2</v>
      </c>
      <c r="F951" t="s">
        <v>55</v>
      </c>
      <c r="G951">
        <v>3</v>
      </c>
      <c r="H951" t="s">
        <v>71</v>
      </c>
      <c r="I951" t="str">
        <f t="shared" si="14"/>
        <v>Female: 65-74 years</v>
      </c>
      <c r="J951">
        <v>3.27</v>
      </c>
      <c r="K951">
        <v>2015</v>
      </c>
      <c r="L951">
        <v>17</v>
      </c>
      <c r="M951" t="s">
        <v>52</v>
      </c>
      <c r="N951">
        <v>1.8</v>
      </c>
      <c r="O951">
        <v>6.1</v>
      </c>
    </row>
    <row r="952" spans="1:15" hidden="1" x14ac:dyDescent="0.5">
      <c r="A952" t="s">
        <v>15</v>
      </c>
      <c r="B952" t="s">
        <v>16</v>
      </c>
      <c r="C952">
        <v>0</v>
      </c>
      <c r="D952" t="s">
        <v>23</v>
      </c>
      <c r="E952">
        <v>2</v>
      </c>
      <c r="F952" t="s">
        <v>55</v>
      </c>
      <c r="G952">
        <v>3</v>
      </c>
      <c r="H952" t="s">
        <v>71</v>
      </c>
      <c r="I952" t="str">
        <f t="shared" si="14"/>
        <v>Female: 65-74 years</v>
      </c>
      <c r="J952">
        <v>3.27</v>
      </c>
      <c r="K952">
        <v>2016</v>
      </c>
      <c r="L952">
        <v>18</v>
      </c>
      <c r="M952" t="s">
        <v>52</v>
      </c>
      <c r="N952">
        <v>1.8</v>
      </c>
      <c r="O952">
        <v>6.5</v>
      </c>
    </row>
    <row r="953" spans="1:15" hidden="1" x14ac:dyDescent="0.5">
      <c r="A953" t="s">
        <v>15</v>
      </c>
      <c r="B953" t="s">
        <v>16</v>
      </c>
      <c r="C953">
        <v>0</v>
      </c>
      <c r="D953" t="s">
        <v>23</v>
      </c>
      <c r="E953">
        <v>2</v>
      </c>
      <c r="F953" t="s">
        <v>55</v>
      </c>
      <c r="G953">
        <v>3</v>
      </c>
      <c r="H953" t="s">
        <v>71</v>
      </c>
      <c r="I953" t="str">
        <f t="shared" si="14"/>
        <v>Female: 65-74 years</v>
      </c>
      <c r="J953">
        <v>3.27</v>
      </c>
      <c r="K953">
        <v>2017</v>
      </c>
      <c r="L953">
        <v>19</v>
      </c>
      <c r="M953" t="s">
        <v>52</v>
      </c>
      <c r="N953">
        <v>1.8</v>
      </c>
      <c r="O953">
        <v>7</v>
      </c>
    </row>
    <row r="954" spans="1:15" hidden="1" x14ac:dyDescent="0.5">
      <c r="A954" t="s">
        <v>15</v>
      </c>
      <c r="B954" t="s">
        <v>16</v>
      </c>
      <c r="C954">
        <v>0</v>
      </c>
      <c r="D954" t="s">
        <v>23</v>
      </c>
      <c r="E954">
        <v>2</v>
      </c>
      <c r="F954" t="s">
        <v>55</v>
      </c>
      <c r="G954">
        <v>3</v>
      </c>
      <c r="H954" t="s">
        <v>72</v>
      </c>
      <c r="I954" t="str">
        <f t="shared" si="14"/>
        <v>Female: 75-84 years</v>
      </c>
      <c r="J954">
        <v>3.28</v>
      </c>
      <c r="K954">
        <v>1999</v>
      </c>
      <c r="L954">
        <v>1</v>
      </c>
      <c r="M954" t="s">
        <v>53</v>
      </c>
      <c r="N954">
        <v>1.9</v>
      </c>
      <c r="O954">
        <v>3</v>
      </c>
    </row>
    <row r="955" spans="1:15" hidden="1" x14ac:dyDescent="0.5">
      <c r="A955" t="s">
        <v>15</v>
      </c>
      <c r="B955" t="s">
        <v>16</v>
      </c>
      <c r="C955">
        <v>0</v>
      </c>
      <c r="D955" t="s">
        <v>23</v>
      </c>
      <c r="E955">
        <v>2</v>
      </c>
      <c r="F955" t="s">
        <v>55</v>
      </c>
      <c r="G955">
        <v>3</v>
      </c>
      <c r="H955" t="s">
        <v>72</v>
      </c>
      <c r="I955" t="str">
        <f t="shared" si="14"/>
        <v>Female: 75-84 years</v>
      </c>
      <c r="J955">
        <v>3.28</v>
      </c>
      <c r="K955">
        <v>2000</v>
      </c>
      <c r="L955">
        <v>2</v>
      </c>
      <c r="M955" t="s">
        <v>53</v>
      </c>
      <c r="N955">
        <v>1.9</v>
      </c>
      <c r="O955">
        <v>2.2999999999999998</v>
      </c>
    </row>
    <row r="956" spans="1:15" hidden="1" x14ac:dyDescent="0.5">
      <c r="A956" t="s">
        <v>15</v>
      </c>
      <c r="B956" t="s">
        <v>16</v>
      </c>
      <c r="C956">
        <v>0</v>
      </c>
      <c r="D956" t="s">
        <v>23</v>
      </c>
      <c r="E956">
        <v>2</v>
      </c>
      <c r="F956" t="s">
        <v>55</v>
      </c>
      <c r="G956">
        <v>3</v>
      </c>
      <c r="H956" t="s">
        <v>72</v>
      </c>
      <c r="I956" t="str">
        <f t="shared" si="14"/>
        <v>Female: 75-84 years</v>
      </c>
      <c r="J956">
        <v>3.28</v>
      </c>
      <c r="K956">
        <v>2001</v>
      </c>
      <c r="L956">
        <v>3</v>
      </c>
      <c r="M956" t="s">
        <v>53</v>
      </c>
      <c r="N956">
        <v>1.9</v>
      </c>
      <c r="O956">
        <v>2.4</v>
      </c>
    </row>
    <row r="957" spans="1:15" hidden="1" x14ac:dyDescent="0.5">
      <c r="A957" t="s">
        <v>15</v>
      </c>
      <c r="B957" t="s">
        <v>16</v>
      </c>
      <c r="C957">
        <v>0</v>
      </c>
      <c r="D957" t="s">
        <v>23</v>
      </c>
      <c r="E957">
        <v>2</v>
      </c>
      <c r="F957" t="s">
        <v>55</v>
      </c>
      <c r="G957">
        <v>3</v>
      </c>
      <c r="H957" t="s">
        <v>72</v>
      </c>
      <c r="I957" t="str">
        <f t="shared" si="14"/>
        <v>Female: 75-84 years</v>
      </c>
      <c r="J957">
        <v>3.28</v>
      </c>
      <c r="K957">
        <v>2002</v>
      </c>
      <c r="L957">
        <v>4</v>
      </c>
      <c r="M957" t="s">
        <v>53</v>
      </c>
      <c r="N957">
        <v>1.9</v>
      </c>
      <c r="O957">
        <v>2.6</v>
      </c>
    </row>
    <row r="958" spans="1:15" hidden="1" x14ac:dyDescent="0.5">
      <c r="A958" t="s">
        <v>15</v>
      </c>
      <c r="B958" t="s">
        <v>16</v>
      </c>
      <c r="C958">
        <v>0</v>
      </c>
      <c r="D958" t="s">
        <v>23</v>
      </c>
      <c r="E958">
        <v>2</v>
      </c>
      <c r="F958" t="s">
        <v>55</v>
      </c>
      <c r="G958">
        <v>3</v>
      </c>
      <c r="H958" t="s">
        <v>72</v>
      </c>
      <c r="I958" t="str">
        <f t="shared" si="14"/>
        <v>Female: 75-84 years</v>
      </c>
      <c r="J958">
        <v>3.28</v>
      </c>
      <c r="K958">
        <v>2003</v>
      </c>
      <c r="L958">
        <v>5</v>
      </c>
      <c r="M958" t="s">
        <v>53</v>
      </c>
      <c r="N958">
        <v>1.9</v>
      </c>
      <c r="O958">
        <v>2.6</v>
      </c>
    </row>
    <row r="959" spans="1:15" hidden="1" x14ac:dyDescent="0.5">
      <c r="A959" t="s">
        <v>15</v>
      </c>
      <c r="B959" t="s">
        <v>16</v>
      </c>
      <c r="C959">
        <v>0</v>
      </c>
      <c r="D959" t="s">
        <v>23</v>
      </c>
      <c r="E959">
        <v>2</v>
      </c>
      <c r="F959" t="s">
        <v>55</v>
      </c>
      <c r="G959">
        <v>3</v>
      </c>
      <c r="H959" t="s">
        <v>72</v>
      </c>
      <c r="I959" t="str">
        <f t="shared" si="14"/>
        <v>Female: 75-84 years</v>
      </c>
      <c r="J959">
        <v>3.28</v>
      </c>
      <c r="K959">
        <v>2004</v>
      </c>
      <c r="L959">
        <v>6</v>
      </c>
      <c r="M959" t="s">
        <v>53</v>
      </c>
      <c r="N959">
        <v>1.9</v>
      </c>
      <c r="O959">
        <v>2.9</v>
      </c>
    </row>
    <row r="960" spans="1:15" hidden="1" x14ac:dyDescent="0.5">
      <c r="A960" t="s">
        <v>15</v>
      </c>
      <c r="B960" t="s">
        <v>16</v>
      </c>
      <c r="C960">
        <v>0</v>
      </c>
      <c r="D960" t="s">
        <v>23</v>
      </c>
      <c r="E960">
        <v>2</v>
      </c>
      <c r="F960" t="s">
        <v>55</v>
      </c>
      <c r="G960">
        <v>3</v>
      </c>
      <c r="H960" t="s">
        <v>72</v>
      </c>
      <c r="I960" t="str">
        <f t="shared" si="14"/>
        <v>Female: 75-84 years</v>
      </c>
      <c r="J960">
        <v>3.28</v>
      </c>
      <c r="K960">
        <v>2005</v>
      </c>
      <c r="L960">
        <v>7</v>
      </c>
      <c r="M960" t="s">
        <v>53</v>
      </c>
      <c r="N960">
        <v>1.9</v>
      </c>
      <c r="O960">
        <v>2.9</v>
      </c>
    </row>
    <row r="961" spans="1:15" hidden="1" x14ac:dyDescent="0.5">
      <c r="A961" t="s">
        <v>15</v>
      </c>
      <c r="B961" t="s">
        <v>16</v>
      </c>
      <c r="C961">
        <v>0</v>
      </c>
      <c r="D961" t="s">
        <v>23</v>
      </c>
      <c r="E961">
        <v>2</v>
      </c>
      <c r="F961" t="s">
        <v>55</v>
      </c>
      <c r="G961">
        <v>3</v>
      </c>
      <c r="H961" t="s">
        <v>72</v>
      </c>
      <c r="I961" t="str">
        <f t="shared" si="14"/>
        <v>Female: 75-84 years</v>
      </c>
      <c r="J961">
        <v>3.28</v>
      </c>
      <c r="K961">
        <v>2006</v>
      </c>
      <c r="L961">
        <v>8</v>
      </c>
      <c r="M961" t="s">
        <v>53</v>
      </c>
      <c r="N961">
        <v>1.9</v>
      </c>
      <c r="O961">
        <v>3.3</v>
      </c>
    </row>
    <row r="962" spans="1:15" hidden="1" x14ac:dyDescent="0.5">
      <c r="A962" t="s">
        <v>15</v>
      </c>
      <c r="B962" t="s">
        <v>16</v>
      </c>
      <c r="C962">
        <v>0</v>
      </c>
      <c r="D962" t="s">
        <v>23</v>
      </c>
      <c r="E962">
        <v>2</v>
      </c>
      <c r="F962" t="s">
        <v>55</v>
      </c>
      <c r="G962">
        <v>3</v>
      </c>
      <c r="H962" t="s">
        <v>72</v>
      </c>
      <c r="I962" t="str">
        <f t="shared" si="14"/>
        <v>Female: 75-84 years</v>
      </c>
      <c r="J962">
        <v>3.28</v>
      </c>
      <c r="K962">
        <v>2007</v>
      </c>
      <c r="L962">
        <v>9</v>
      </c>
      <c r="M962" t="s">
        <v>53</v>
      </c>
      <c r="N962">
        <v>1.9</v>
      </c>
      <c r="O962">
        <v>3.2</v>
      </c>
    </row>
    <row r="963" spans="1:15" hidden="1" x14ac:dyDescent="0.5">
      <c r="A963" t="s">
        <v>15</v>
      </c>
      <c r="B963" t="s">
        <v>16</v>
      </c>
      <c r="C963">
        <v>0</v>
      </c>
      <c r="D963" t="s">
        <v>23</v>
      </c>
      <c r="E963">
        <v>2</v>
      </c>
      <c r="F963" t="s">
        <v>55</v>
      </c>
      <c r="G963">
        <v>3</v>
      </c>
      <c r="H963" t="s">
        <v>72</v>
      </c>
      <c r="I963" t="str">
        <f t="shared" si="14"/>
        <v>Female: 75-84 years</v>
      </c>
      <c r="J963">
        <v>3.28</v>
      </c>
      <c r="K963">
        <v>2008</v>
      </c>
      <c r="L963">
        <v>10</v>
      </c>
      <c r="M963" t="s">
        <v>53</v>
      </c>
      <c r="N963">
        <v>1.9</v>
      </c>
      <c r="O963">
        <v>3.3</v>
      </c>
    </row>
    <row r="964" spans="1:15" hidden="1" x14ac:dyDescent="0.5">
      <c r="A964" t="s">
        <v>15</v>
      </c>
      <c r="B964" t="s">
        <v>16</v>
      </c>
      <c r="C964">
        <v>0</v>
      </c>
      <c r="D964" t="s">
        <v>23</v>
      </c>
      <c r="E964">
        <v>2</v>
      </c>
      <c r="F964" t="s">
        <v>55</v>
      </c>
      <c r="G964">
        <v>3</v>
      </c>
      <c r="H964" t="s">
        <v>72</v>
      </c>
      <c r="I964" t="str">
        <f t="shared" si="14"/>
        <v>Female: 75-84 years</v>
      </c>
      <c r="J964">
        <v>3.28</v>
      </c>
      <c r="K964">
        <v>2009</v>
      </c>
      <c r="L964">
        <v>11</v>
      </c>
      <c r="M964" t="s">
        <v>53</v>
      </c>
      <c r="N964">
        <v>1.9</v>
      </c>
      <c r="O964">
        <v>3.9</v>
      </c>
    </row>
    <row r="965" spans="1:15" hidden="1" x14ac:dyDescent="0.5">
      <c r="A965" t="s">
        <v>15</v>
      </c>
      <c r="B965" t="s">
        <v>16</v>
      </c>
      <c r="C965">
        <v>0</v>
      </c>
      <c r="D965" t="s">
        <v>23</v>
      </c>
      <c r="E965">
        <v>2</v>
      </c>
      <c r="F965" t="s">
        <v>55</v>
      </c>
      <c r="G965">
        <v>3</v>
      </c>
      <c r="H965" t="s">
        <v>72</v>
      </c>
      <c r="I965" t="str">
        <f t="shared" ref="I965:I1028" si="15">H965</f>
        <v>Female: 75-84 years</v>
      </c>
      <c r="J965">
        <v>3.28</v>
      </c>
      <c r="K965">
        <v>2010</v>
      </c>
      <c r="L965">
        <v>12</v>
      </c>
      <c r="M965" t="s">
        <v>53</v>
      </c>
      <c r="N965">
        <v>1.9</v>
      </c>
      <c r="O965">
        <v>3.3</v>
      </c>
    </row>
    <row r="966" spans="1:15" hidden="1" x14ac:dyDescent="0.5">
      <c r="A966" t="s">
        <v>15</v>
      </c>
      <c r="B966" t="s">
        <v>16</v>
      </c>
      <c r="C966">
        <v>0</v>
      </c>
      <c r="D966" t="s">
        <v>23</v>
      </c>
      <c r="E966">
        <v>2</v>
      </c>
      <c r="F966" t="s">
        <v>55</v>
      </c>
      <c r="G966">
        <v>3</v>
      </c>
      <c r="H966" t="s">
        <v>72</v>
      </c>
      <c r="I966" t="str">
        <f t="shared" si="15"/>
        <v>Female: 75-84 years</v>
      </c>
      <c r="J966">
        <v>3.28</v>
      </c>
      <c r="K966">
        <v>2011</v>
      </c>
      <c r="L966">
        <v>13</v>
      </c>
      <c r="M966" t="s">
        <v>53</v>
      </c>
      <c r="N966">
        <v>1.9</v>
      </c>
      <c r="O966">
        <v>3.4</v>
      </c>
    </row>
    <row r="967" spans="1:15" hidden="1" x14ac:dyDescent="0.5">
      <c r="A967" t="s">
        <v>15</v>
      </c>
      <c r="B967" t="s">
        <v>16</v>
      </c>
      <c r="C967">
        <v>0</v>
      </c>
      <c r="D967" t="s">
        <v>23</v>
      </c>
      <c r="E967">
        <v>2</v>
      </c>
      <c r="F967" t="s">
        <v>55</v>
      </c>
      <c r="G967">
        <v>3</v>
      </c>
      <c r="H967" t="s">
        <v>72</v>
      </c>
      <c r="I967" t="str">
        <f t="shared" si="15"/>
        <v>Female: 75-84 years</v>
      </c>
      <c r="J967">
        <v>3.28</v>
      </c>
      <c r="K967">
        <v>2012</v>
      </c>
      <c r="L967">
        <v>14</v>
      </c>
      <c r="M967" t="s">
        <v>53</v>
      </c>
      <c r="N967">
        <v>1.9</v>
      </c>
      <c r="O967">
        <v>3.5</v>
      </c>
    </row>
    <row r="968" spans="1:15" hidden="1" x14ac:dyDescent="0.5">
      <c r="A968" t="s">
        <v>15</v>
      </c>
      <c r="B968" t="s">
        <v>16</v>
      </c>
      <c r="C968">
        <v>0</v>
      </c>
      <c r="D968" t="s">
        <v>23</v>
      </c>
      <c r="E968">
        <v>2</v>
      </c>
      <c r="F968" t="s">
        <v>55</v>
      </c>
      <c r="G968">
        <v>3</v>
      </c>
      <c r="H968" t="s">
        <v>72</v>
      </c>
      <c r="I968" t="str">
        <f t="shared" si="15"/>
        <v>Female: 75-84 years</v>
      </c>
      <c r="J968">
        <v>3.28</v>
      </c>
      <c r="K968">
        <v>2013</v>
      </c>
      <c r="L968">
        <v>15</v>
      </c>
      <c r="M968" t="s">
        <v>53</v>
      </c>
      <c r="N968">
        <v>1.9</v>
      </c>
      <c r="O968">
        <v>3.4</v>
      </c>
    </row>
    <row r="969" spans="1:15" hidden="1" x14ac:dyDescent="0.5">
      <c r="A969" t="s">
        <v>15</v>
      </c>
      <c r="B969" t="s">
        <v>16</v>
      </c>
      <c r="C969">
        <v>0</v>
      </c>
      <c r="D969" t="s">
        <v>23</v>
      </c>
      <c r="E969">
        <v>2</v>
      </c>
      <c r="F969" t="s">
        <v>55</v>
      </c>
      <c r="G969">
        <v>3</v>
      </c>
      <c r="H969" t="s">
        <v>72</v>
      </c>
      <c r="I969" t="str">
        <f t="shared" si="15"/>
        <v>Female: 75-84 years</v>
      </c>
      <c r="J969">
        <v>3.28</v>
      </c>
      <c r="K969">
        <v>2014</v>
      </c>
      <c r="L969">
        <v>16</v>
      </c>
      <c r="M969" t="s">
        <v>53</v>
      </c>
      <c r="N969">
        <v>1.9</v>
      </c>
      <c r="O969">
        <v>3.5</v>
      </c>
    </row>
    <row r="970" spans="1:15" hidden="1" x14ac:dyDescent="0.5">
      <c r="A970" t="s">
        <v>15</v>
      </c>
      <c r="B970" t="s">
        <v>16</v>
      </c>
      <c r="C970">
        <v>0</v>
      </c>
      <c r="D970" t="s">
        <v>23</v>
      </c>
      <c r="E970">
        <v>2</v>
      </c>
      <c r="F970" t="s">
        <v>55</v>
      </c>
      <c r="G970">
        <v>3</v>
      </c>
      <c r="H970" t="s">
        <v>72</v>
      </c>
      <c r="I970" t="str">
        <f t="shared" si="15"/>
        <v>Female: 75-84 years</v>
      </c>
      <c r="J970">
        <v>3.28</v>
      </c>
      <c r="K970">
        <v>2015</v>
      </c>
      <c r="L970">
        <v>17</v>
      </c>
      <c r="M970" t="s">
        <v>53</v>
      </c>
      <c r="N970">
        <v>1.9</v>
      </c>
      <c r="O970">
        <v>3.3</v>
      </c>
    </row>
    <row r="971" spans="1:15" hidden="1" x14ac:dyDescent="0.5">
      <c r="A971" t="s">
        <v>15</v>
      </c>
      <c r="B971" t="s">
        <v>16</v>
      </c>
      <c r="C971">
        <v>0</v>
      </c>
      <c r="D971" t="s">
        <v>23</v>
      </c>
      <c r="E971">
        <v>2</v>
      </c>
      <c r="F971" t="s">
        <v>55</v>
      </c>
      <c r="G971">
        <v>3</v>
      </c>
      <c r="H971" t="s">
        <v>72</v>
      </c>
      <c r="I971" t="str">
        <f t="shared" si="15"/>
        <v>Female: 75-84 years</v>
      </c>
      <c r="J971">
        <v>3.28</v>
      </c>
      <c r="K971">
        <v>2016</v>
      </c>
      <c r="L971">
        <v>18</v>
      </c>
      <c r="M971" t="s">
        <v>53</v>
      </c>
      <c r="N971">
        <v>1.9</v>
      </c>
      <c r="O971">
        <v>3.2</v>
      </c>
    </row>
    <row r="972" spans="1:15" hidden="1" x14ac:dyDescent="0.5">
      <c r="A972" t="s">
        <v>15</v>
      </c>
      <c r="B972" t="s">
        <v>16</v>
      </c>
      <c r="C972">
        <v>0</v>
      </c>
      <c r="D972" t="s">
        <v>23</v>
      </c>
      <c r="E972">
        <v>2</v>
      </c>
      <c r="F972" t="s">
        <v>55</v>
      </c>
      <c r="G972">
        <v>3</v>
      </c>
      <c r="H972" t="s">
        <v>72</v>
      </c>
      <c r="I972" t="str">
        <f t="shared" si="15"/>
        <v>Female: 75-84 years</v>
      </c>
      <c r="J972">
        <v>3.28</v>
      </c>
      <c r="K972">
        <v>2017</v>
      </c>
      <c r="L972">
        <v>19</v>
      </c>
      <c r="M972" t="s">
        <v>53</v>
      </c>
      <c r="N972">
        <v>1.9</v>
      </c>
      <c r="O972">
        <v>3.5</v>
      </c>
    </row>
    <row r="973" spans="1:15" hidden="1" x14ac:dyDescent="0.5">
      <c r="A973" t="s">
        <v>15</v>
      </c>
      <c r="B973" t="s">
        <v>16</v>
      </c>
      <c r="C973">
        <v>0</v>
      </c>
      <c r="D973" t="s">
        <v>23</v>
      </c>
      <c r="E973">
        <v>2</v>
      </c>
      <c r="F973" t="s">
        <v>55</v>
      </c>
      <c r="G973">
        <v>3</v>
      </c>
      <c r="H973" t="s">
        <v>73</v>
      </c>
      <c r="I973" t="str">
        <f t="shared" si="15"/>
        <v>Female: 85 years and over</v>
      </c>
      <c r="J973">
        <v>3.29</v>
      </c>
      <c r="K973">
        <v>1999</v>
      </c>
      <c r="L973">
        <v>1</v>
      </c>
      <c r="M973" t="s">
        <v>54</v>
      </c>
      <c r="N973">
        <v>1.91</v>
      </c>
      <c r="O973">
        <v>3.5</v>
      </c>
    </row>
    <row r="974" spans="1:15" hidden="1" x14ac:dyDescent="0.5">
      <c r="A974" t="s">
        <v>15</v>
      </c>
      <c r="B974" t="s">
        <v>16</v>
      </c>
      <c r="C974">
        <v>0</v>
      </c>
      <c r="D974" t="s">
        <v>23</v>
      </c>
      <c r="E974">
        <v>2</v>
      </c>
      <c r="F974" t="s">
        <v>55</v>
      </c>
      <c r="G974">
        <v>3</v>
      </c>
      <c r="H974" t="s">
        <v>73</v>
      </c>
      <c r="I974" t="str">
        <f t="shared" si="15"/>
        <v>Female: 85 years and over</v>
      </c>
      <c r="J974">
        <v>3.29</v>
      </c>
      <c r="K974">
        <v>2000</v>
      </c>
      <c r="L974">
        <v>2</v>
      </c>
      <c r="M974" t="s">
        <v>54</v>
      </c>
      <c r="N974">
        <v>1.91</v>
      </c>
      <c r="O974">
        <v>3.9</v>
      </c>
    </row>
    <row r="975" spans="1:15" hidden="1" x14ac:dyDescent="0.5">
      <c r="A975" t="s">
        <v>15</v>
      </c>
      <c r="B975" t="s">
        <v>16</v>
      </c>
      <c r="C975">
        <v>0</v>
      </c>
      <c r="D975" t="s">
        <v>23</v>
      </c>
      <c r="E975">
        <v>2</v>
      </c>
      <c r="F975" t="s">
        <v>55</v>
      </c>
      <c r="G975">
        <v>3</v>
      </c>
      <c r="H975" t="s">
        <v>73</v>
      </c>
      <c r="I975" t="str">
        <f t="shared" si="15"/>
        <v>Female: 85 years and over</v>
      </c>
      <c r="J975">
        <v>3.29</v>
      </c>
      <c r="K975">
        <v>2001</v>
      </c>
      <c r="L975">
        <v>3</v>
      </c>
      <c r="M975" t="s">
        <v>54</v>
      </c>
      <c r="N975">
        <v>1.91</v>
      </c>
      <c r="O975">
        <v>3.7</v>
      </c>
    </row>
    <row r="976" spans="1:15" hidden="1" x14ac:dyDescent="0.5">
      <c r="A976" t="s">
        <v>15</v>
      </c>
      <c r="B976" t="s">
        <v>16</v>
      </c>
      <c r="C976">
        <v>0</v>
      </c>
      <c r="D976" t="s">
        <v>23</v>
      </c>
      <c r="E976">
        <v>2</v>
      </c>
      <c r="F976" t="s">
        <v>55</v>
      </c>
      <c r="G976">
        <v>3</v>
      </c>
      <c r="H976" t="s">
        <v>73</v>
      </c>
      <c r="I976" t="str">
        <f t="shared" si="15"/>
        <v>Female: 85 years and over</v>
      </c>
      <c r="J976">
        <v>3.29</v>
      </c>
      <c r="K976">
        <v>2002</v>
      </c>
      <c r="L976">
        <v>4</v>
      </c>
      <c r="M976" t="s">
        <v>54</v>
      </c>
      <c r="N976">
        <v>1.91</v>
      </c>
      <c r="O976">
        <v>3.9</v>
      </c>
    </row>
    <row r="977" spans="1:15" hidden="1" x14ac:dyDescent="0.5">
      <c r="A977" t="s">
        <v>15</v>
      </c>
      <c r="B977" t="s">
        <v>16</v>
      </c>
      <c r="C977">
        <v>0</v>
      </c>
      <c r="D977" t="s">
        <v>23</v>
      </c>
      <c r="E977">
        <v>2</v>
      </c>
      <c r="F977" t="s">
        <v>55</v>
      </c>
      <c r="G977">
        <v>3</v>
      </c>
      <c r="H977" t="s">
        <v>73</v>
      </c>
      <c r="I977" t="str">
        <f t="shared" si="15"/>
        <v>Female: 85 years and over</v>
      </c>
      <c r="J977">
        <v>3.29</v>
      </c>
      <c r="K977">
        <v>2003</v>
      </c>
      <c r="L977">
        <v>5</v>
      </c>
      <c r="M977" t="s">
        <v>54</v>
      </c>
      <c r="N977">
        <v>1.91</v>
      </c>
      <c r="O977">
        <v>3.8</v>
      </c>
    </row>
    <row r="978" spans="1:15" hidden="1" x14ac:dyDescent="0.5">
      <c r="A978" t="s">
        <v>15</v>
      </c>
      <c r="B978" t="s">
        <v>16</v>
      </c>
      <c r="C978">
        <v>0</v>
      </c>
      <c r="D978" t="s">
        <v>23</v>
      </c>
      <c r="E978">
        <v>2</v>
      </c>
      <c r="F978" t="s">
        <v>55</v>
      </c>
      <c r="G978">
        <v>3</v>
      </c>
      <c r="H978" t="s">
        <v>73</v>
      </c>
      <c r="I978" t="str">
        <f t="shared" si="15"/>
        <v>Female: 85 years and over</v>
      </c>
      <c r="J978">
        <v>3.29</v>
      </c>
      <c r="K978">
        <v>2004</v>
      </c>
      <c r="L978">
        <v>6</v>
      </c>
      <c r="M978" t="s">
        <v>54</v>
      </c>
      <c r="N978">
        <v>1.91</v>
      </c>
      <c r="O978">
        <v>3.7</v>
      </c>
    </row>
    <row r="979" spans="1:15" hidden="1" x14ac:dyDescent="0.5">
      <c r="A979" t="s">
        <v>15</v>
      </c>
      <c r="B979" t="s">
        <v>16</v>
      </c>
      <c r="C979">
        <v>0</v>
      </c>
      <c r="D979" t="s">
        <v>23</v>
      </c>
      <c r="E979">
        <v>2</v>
      </c>
      <c r="F979" t="s">
        <v>55</v>
      </c>
      <c r="G979">
        <v>3</v>
      </c>
      <c r="H979" t="s">
        <v>73</v>
      </c>
      <c r="I979" t="str">
        <f t="shared" si="15"/>
        <v>Female: 85 years and over</v>
      </c>
      <c r="J979">
        <v>3.29</v>
      </c>
      <c r="K979">
        <v>2005</v>
      </c>
      <c r="L979">
        <v>7</v>
      </c>
      <c r="M979" t="s">
        <v>54</v>
      </c>
      <c r="N979">
        <v>1.91</v>
      </c>
      <c r="O979">
        <v>3.7</v>
      </c>
    </row>
    <row r="980" spans="1:15" hidden="1" x14ac:dyDescent="0.5">
      <c r="A980" t="s">
        <v>15</v>
      </c>
      <c r="B980" t="s">
        <v>16</v>
      </c>
      <c r="C980">
        <v>0</v>
      </c>
      <c r="D980" t="s">
        <v>23</v>
      </c>
      <c r="E980">
        <v>2</v>
      </c>
      <c r="F980" t="s">
        <v>55</v>
      </c>
      <c r="G980">
        <v>3</v>
      </c>
      <c r="H980" t="s">
        <v>73</v>
      </c>
      <c r="I980" t="str">
        <f t="shared" si="15"/>
        <v>Female: 85 years and over</v>
      </c>
      <c r="J980">
        <v>3.29</v>
      </c>
      <c r="K980">
        <v>2006</v>
      </c>
      <c r="L980">
        <v>8</v>
      </c>
      <c r="M980" t="s">
        <v>54</v>
      </c>
      <c r="N980">
        <v>1.91</v>
      </c>
      <c r="O980">
        <v>4.2</v>
      </c>
    </row>
    <row r="981" spans="1:15" hidden="1" x14ac:dyDescent="0.5">
      <c r="A981" t="s">
        <v>15</v>
      </c>
      <c r="B981" t="s">
        <v>16</v>
      </c>
      <c r="C981">
        <v>0</v>
      </c>
      <c r="D981" t="s">
        <v>23</v>
      </c>
      <c r="E981">
        <v>2</v>
      </c>
      <c r="F981" t="s">
        <v>55</v>
      </c>
      <c r="G981">
        <v>3</v>
      </c>
      <c r="H981" t="s">
        <v>73</v>
      </c>
      <c r="I981" t="str">
        <f t="shared" si="15"/>
        <v>Female: 85 years and over</v>
      </c>
      <c r="J981">
        <v>3.29</v>
      </c>
      <c r="K981">
        <v>2007</v>
      </c>
      <c r="L981">
        <v>9</v>
      </c>
      <c r="M981" t="s">
        <v>54</v>
      </c>
      <c r="N981">
        <v>1.91</v>
      </c>
      <c r="O981">
        <v>4.3</v>
      </c>
    </row>
    <row r="982" spans="1:15" hidden="1" x14ac:dyDescent="0.5">
      <c r="A982" t="s">
        <v>15</v>
      </c>
      <c r="B982" t="s">
        <v>16</v>
      </c>
      <c r="C982">
        <v>0</v>
      </c>
      <c r="D982" t="s">
        <v>23</v>
      </c>
      <c r="E982">
        <v>2</v>
      </c>
      <c r="F982" t="s">
        <v>55</v>
      </c>
      <c r="G982">
        <v>3</v>
      </c>
      <c r="H982" t="s">
        <v>73</v>
      </c>
      <c r="I982" t="str">
        <f t="shared" si="15"/>
        <v>Female: 85 years and over</v>
      </c>
      <c r="J982">
        <v>3.29</v>
      </c>
      <c r="K982">
        <v>2008</v>
      </c>
      <c r="L982">
        <v>10</v>
      </c>
      <c r="M982" t="s">
        <v>54</v>
      </c>
      <c r="N982">
        <v>1.91</v>
      </c>
      <c r="O982">
        <v>4</v>
      </c>
    </row>
    <row r="983" spans="1:15" hidden="1" x14ac:dyDescent="0.5">
      <c r="A983" t="s">
        <v>15</v>
      </c>
      <c r="B983" t="s">
        <v>16</v>
      </c>
      <c r="C983">
        <v>0</v>
      </c>
      <c r="D983" t="s">
        <v>23</v>
      </c>
      <c r="E983">
        <v>2</v>
      </c>
      <c r="F983" t="s">
        <v>55</v>
      </c>
      <c r="G983">
        <v>3</v>
      </c>
      <c r="H983" t="s">
        <v>73</v>
      </c>
      <c r="I983" t="str">
        <f t="shared" si="15"/>
        <v>Female: 85 years and over</v>
      </c>
      <c r="J983">
        <v>3.29</v>
      </c>
      <c r="K983">
        <v>2009</v>
      </c>
      <c r="L983">
        <v>11</v>
      </c>
      <c r="M983" t="s">
        <v>54</v>
      </c>
      <c r="N983">
        <v>1.91</v>
      </c>
      <c r="O983">
        <v>3.9</v>
      </c>
    </row>
    <row r="984" spans="1:15" hidden="1" x14ac:dyDescent="0.5">
      <c r="A984" t="s">
        <v>15</v>
      </c>
      <c r="B984" t="s">
        <v>16</v>
      </c>
      <c r="C984">
        <v>0</v>
      </c>
      <c r="D984" t="s">
        <v>23</v>
      </c>
      <c r="E984">
        <v>2</v>
      </c>
      <c r="F984" t="s">
        <v>55</v>
      </c>
      <c r="G984">
        <v>3</v>
      </c>
      <c r="H984" t="s">
        <v>73</v>
      </c>
      <c r="I984" t="str">
        <f t="shared" si="15"/>
        <v>Female: 85 years and over</v>
      </c>
      <c r="J984">
        <v>3.29</v>
      </c>
      <c r="K984">
        <v>2010</v>
      </c>
      <c r="L984">
        <v>12</v>
      </c>
      <c r="M984" t="s">
        <v>54</v>
      </c>
      <c r="N984">
        <v>1.91</v>
      </c>
      <c r="O984">
        <v>4.5</v>
      </c>
    </row>
    <row r="985" spans="1:15" hidden="1" x14ac:dyDescent="0.5">
      <c r="A985" t="s">
        <v>15</v>
      </c>
      <c r="B985" t="s">
        <v>16</v>
      </c>
      <c r="C985">
        <v>0</v>
      </c>
      <c r="D985" t="s">
        <v>23</v>
      </c>
      <c r="E985">
        <v>2</v>
      </c>
      <c r="F985" t="s">
        <v>55</v>
      </c>
      <c r="G985">
        <v>3</v>
      </c>
      <c r="H985" t="s">
        <v>73</v>
      </c>
      <c r="I985" t="str">
        <f t="shared" si="15"/>
        <v>Female: 85 years and over</v>
      </c>
      <c r="J985">
        <v>3.29</v>
      </c>
      <c r="K985">
        <v>2011</v>
      </c>
      <c r="L985">
        <v>13</v>
      </c>
      <c r="M985" t="s">
        <v>54</v>
      </c>
      <c r="N985">
        <v>1.91</v>
      </c>
      <c r="O985">
        <v>4.2</v>
      </c>
    </row>
    <row r="986" spans="1:15" hidden="1" x14ac:dyDescent="0.5">
      <c r="A986" t="s">
        <v>15</v>
      </c>
      <c r="B986" t="s">
        <v>16</v>
      </c>
      <c r="C986">
        <v>0</v>
      </c>
      <c r="D986" t="s">
        <v>23</v>
      </c>
      <c r="E986">
        <v>2</v>
      </c>
      <c r="F986" t="s">
        <v>55</v>
      </c>
      <c r="G986">
        <v>3</v>
      </c>
      <c r="H986" t="s">
        <v>73</v>
      </c>
      <c r="I986" t="str">
        <f t="shared" si="15"/>
        <v>Female: 85 years and over</v>
      </c>
      <c r="J986">
        <v>3.29</v>
      </c>
      <c r="K986">
        <v>2012</v>
      </c>
      <c r="L986">
        <v>14</v>
      </c>
      <c r="M986" t="s">
        <v>54</v>
      </c>
      <c r="N986">
        <v>1.91</v>
      </c>
      <c r="O986">
        <v>3.8</v>
      </c>
    </row>
    <row r="987" spans="1:15" hidden="1" x14ac:dyDescent="0.5">
      <c r="A987" t="s">
        <v>15</v>
      </c>
      <c r="B987" t="s">
        <v>16</v>
      </c>
      <c r="C987">
        <v>0</v>
      </c>
      <c r="D987" t="s">
        <v>23</v>
      </c>
      <c r="E987">
        <v>2</v>
      </c>
      <c r="F987" t="s">
        <v>55</v>
      </c>
      <c r="G987">
        <v>3</v>
      </c>
      <c r="H987" t="s">
        <v>73</v>
      </c>
      <c r="I987" t="str">
        <f t="shared" si="15"/>
        <v>Female: 85 years and over</v>
      </c>
      <c r="J987">
        <v>3.29</v>
      </c>
      <c r="K987">
        <v>2013</v>
      </c>
      <c r="L987">
        <v>15</v>
      </c>
      <c r="M987" t="s">
        <v>54</v>
      </c>
      <c r="N987">
        <v>1.91</v>
      </c>
      <c r="O987">
        <v>3.5</v>
      </c>
    </row>
    <row r="988" spans="1:15" hidden="1" x14ac:dyDescent="0.5">
      <c r="A988" t="s">
        <v>15</v>
      </c>
      <c r="B988" t="s">
        <v>16</v>
      </c>
      <c r="C988">
        <v>0</v>
      </c>
      <c r="D988" t="s">
        <v>23</v>
      </c>
      <c r="E988">
        <v>2</v>
      </c>
      <c r="F988" t="s">
        <v>55</v>
      </c>
      <c r="G988">
        <v>3</v>
      </c>
      <c r="H988" t="s">
        <v>73</v>
      </c>
      <c r="I988" t="str">
        <f t="shared" si="15"/>
        <v>Female: 85 years and over</v>
      </c>
      <c r="J988">
        <v>3.29</v>
      </c>
      <c r="K988">
        <v>2014</v>
      </c>
      <c r="L988">
        <v>16</v>
      </c>
      <c r="M988" t="s">
        <v>54</v>
      </c>
      <c r="N988">
        <v>1.91</v>
      </c>
      <c r="O988">
        <v>4</v>
      </c>
    </row>
    <row r="989" spans="1:15" hidden="1" x14ac:dyDescent="0.5">
      <c r="A989" t="s">
        <v>15</v>
      </c>
      <c r="B989" t="s">
        <v>16</v>
      </c>
      <c r="C989">
        <v>0</v>
      </c>
      <c r="D989" t="s">
        <v>23</v>
      </c>
      <c r="E989">
        <v>2</v>
      </c>
      <c r="F989" t="s">
        <v>55</v>
      </c>
      <c r="G989">
        <v>3</v>
      </c>
      <c r="H989" t="s">
        <v>73</v>
      </c>
      <c r="I989" t="str">
        <f t="shared" si="15"/>
        <v>Female: 85 years and over</v>
      </c>
      <c r="J989">
        <v>3.29</v>
      </c>
      <c r="K989">
        <v>2015</v>
      </c>
      <c r="L989">
        <v>17</v>
      </c>
      <c r="M989" t="s">
        <v>54</v>
      </c>
      <c r="N989">
        <v>1.91</v>
      </c>
      <c r="O989">
        <v>4.0999999999999996</v>
      </c>
    </row>
    <row r="990" spans="1:15" hidden="1" x14ac:dyDescent="0.5">
      <c r="A990" t="s">
        <v>15</v>
      </c>
      <c r="B990" t="s">
        <v>16</v>
      </c>
      <c r="C990">
        <v>0</v>
      </c>
      <c r="D990" t="s">
        <v>23</v>
      </c>
      <c r="E990">
        <v>2</v>
      </c>
      <c r="F990" t="s">
        <v>55</v>
      </c>
      <c r="G990">
        <v>3</v>
      </c>
      <c r="H990" t="s">
        <v>73</v>
      </c>
      <c r="I990" t="str">
        <f t="shared" si="15"/>
        <v>Female: 85 years and over</v>
      </c>
      <c r="J990">
        <v>3.29</v>
      </c>
      <c r="K990">
        <v>2016</v>
      </c>
      <c r="L990">
        <v>18</v>
      </c>
      <c r="M990" t="s">
        <v>54</v>
      </c>
      <c r="N990">
        <v>1.91</v>
      </c>
      <c r="O990">
        <v>3.6</v>
      </c>
    </row>
    <row r="991" spans="1:15" hidden="1" x14ac:dyDescent="0.5">
      <c r="A991" t="s">
        <v>15</v>
      </c>
      <c r="B991" t="s">
        <v>16</v>
      </c>
      <c r="C991">
        <v>0</v>
      </c>
      <c r="D991" t="s">
        <v>23</v>
      </c>
      <c r="E991">
        <v>2</v>
      </c>
      <c r="F991" t="s">
        <v>55</v>
      </c>
      <c r="G991">
        <v>3</v>
      </c>
      <c r="H991" t="s">
        <v>73</v>
      </c>
      <c r="I991" t="str">
        <f t="shared" si="15"/>
        <v>Female: 85 years and over</v>
      </c>
      <c r="J991">
        <v>3.29</v>
      </c>
      <c r="K991">
        <v>2017</v>
      </c>
      <c r="L991">
        <v>19</v>
      </c>
      <c r="M991" t="s">
        <v>54</v>
      </c>
      <c r="N991">
        <v>1.91</v>
      </c>
      <c r="O991">
        <v>3.8</v>
      </c>
    </row>
    <row r="992" spans="1:15" x14ac:dyDescent="0.5">
      <c r="A992" t="s">
        <v>15</v>
      </c>
      <c r="B992" t="s">
        <v>74</v>
      </c>
      <c r="C992">
        <v>1</v>
      </c>
      <c r="D992" t="s">
        <v>17</v>
      </c>
      <c r="E992">
        <v>1</v>
      </c>
      <c r="F992" t="s">
        <v>18</v>
      </c>
      <c r="G992">
        <v>0</v>
      </c>
      <c r="H992" t="s">
        <v>19</v>
      </c>
      <c r="I992" t="str">
        <f t="shared" si="15"/>
        <v>All persons</v>
      </c>
      <c r="J992">
        <v>0.1</v>
      </c>
      <c r="K992">
        <v>1999</v>
      </c>
      <c r="L992">
        <v>1</v>
      </c>
      <c r="M992" t="s">
        <v>20</v>
      </c>
      <c r="N992">
        <v>1.1000000000000001</v>
      </c>
      <c r="O992">
        <v>2.9</v>
      </c>
    </row>
    <row r="993" spans="1:15" x14ac:dyDescent="0.5">
      <c r="A993" t="s">
        <v>15</v>
      </c>
      <c r="B993" t="s">
        <v>74</v>
      </c>
      <c r="C993">
        <v>1</v>
      </c>
      <c r="D993" t="s">
        <v>17</v>
      </c>
      <c r="E993">
        <v>1</v>
      </c>
      <c r="F993" t="s">
        <v>18</v>
      </c>
      <c r="G993">
        <v>0</v>
      </c>
      <c r="H993" t="s">
        <v>19</v>
      </c>
      <c r="I993" t="str">
        <f t="shared" si="15"/>
        <v>All persons</v>
      </c>
      <c r="J993">
        <v>0.1</v>
      </c>
      <c r="K993">
        <v>2000</v>
      </c>
      <c r="L993">
        <v>2</v>
      </c>
      <c r="M993" t="s">
        <v>20</v>
      </c>
      <c r="N993">
        <v>1.1000000000000001</v>
      </c>
      <c r="O993">
        <v>3</v>
      </c>
    </row>
    <row r="994" spans="1:15" x14ac:dyDescent="0.5">
      <c r="A994" t="s">
        <v>15</v>
      </c>
      <c r="B994" t="s">
        <v>74</v>
      </c>
      <c r="C994">
        <v>1</v>
      </c>
      <c r="D994" t="s">
        <v>17</v>
      </c>
      <c r="E994">
        <v>1</v>
      </c>
      <c r="F994" t="s">
        <v>18</v>
      </c>
      <c r="G994">
        <v>0</v>
      </c>
      <c r="H994" t="s">
        <v>19</v>
      </c>
      <c r="I994" t="str">
        <f t="shared" si="15"/>
        <v>All persons</v>
      </c>
      <c r="J994">
        <v>0.1</v>
      </c>
      <c r="K994">
        <v>2001</v>
      </c>
      <c r="L994">
        <v>3</v>
      </c>
      <c r="M994" t="s">
        <v>20</v>
      </c>
      <c r="N994">
        <v>1.1000000000000001</v>
      </c>
      <c r="O994">
        <v>3.3</v>
      </c>
    </row>
    <row r="995" spans="1:15" x14ac:dyDescent="0.5">
      <c r="A995" t="s">
        <v>15</v>
      </c>
      <c r="B995" t="s">
        <v>74</v>
      </c>
      <c r="C995">
        <v>1</v>
      </c>
      <c r="D995" t="s">
        <v>17</v>
      </c>
      <c r="E995">
        <v>1</v>
      </c>
      <c r="F995" t="s">
        <v>18</v>
      </c>
      <c r="G995">
        <v>0</v>
      </c>
      <c r="H995" t="s">
        <v>19</v>
      </c>
      <c r="I995" t="str">
        <f t="shared" si="15"/>
        <v>All persons</v>
      </c>
      <c r="J995">
        <v>0.1</v>
      </c>
      <c r="K995">
        <v>2002</v>
      </c>
      <c r="L995">
        <v>4</v>
      </c>
      <c r="M995" t="s">
        <v>20</v>
      </c>
      <c r="N995">
        <v>1.1000000000000001</v>
      </c>
      <c r="O995">
        <v>4.0999999999999996</v>
      </c>
    </row>
    <row r="996" spans="1:15" x14ac:dyDescent="0.5">
      <c r="A996" t="s">
        <v>15</v>
      </c>
      <c r="B996" t="s">
        <v>74</v>
      </c>
      <c r="C996">
        <v>1</v>
      </c>
      <c r="D996" t="s">
        <v>17</v>
      </c>
      <c r="E996">
        <v>1</v>
      </c>
      <c r="F996" t="s">
        <v>18</v>
      </c>
      <c r="G996">
        <v>0</v>
      </c>
      <c r="H996" t="s">
        <v>19</v>
      </c>
      <c r="I996" t="str">
        <f t="shared" si="15"/>
        <v>All persons</v>
      </c>
      <c r="J996">
        <v>0.1</v>
      </c>
      <c r="K996">
        <v>2003</v>
      </c>
      <c r="L996">
        <v>5</v>
      </c>
      <c r="M996" t="s">
        <v>20</v>
      </c>
      <c r="N996">
        <v>1.1000000000000001</v>
      </c>
      <c r="O996">
        <v>4.5</v>
      </c>
    </row>
    <row r="997" spans="1:15" x14ac:dyDescent="0.5">
      <c r="A997" t="s">
        <v>15</v>
      </c>
      <c r="B997" t="s">
        <v>74</v>
      </c>
      <c r="C997">
        <v>1</v>
      </c>
      <c r="D997" t="s">
        <v>17</v>
      </c>
      <c r="E997">
        <v>1</v>
      </c>
      <c r="F997" t="s">
        <v>18</v>
      </c>
      <c r="G997">
        <v>0</v>
      </c>
      <c r="H997" t="s">
        <v>19</v>
      </c>
      <c r="I997" t="str">
        <f t="shared" si="15"/>
        <v>All persons</v>
      </c>
      <c r="J997">
        <v>0.1</v>
      </c>
      <c r="K997">
        <v>2004</v>
      </c>
      <c r="L997">
        <v>6</v>
      </c>
      <c r="M997" t="s">
        <v>20</v>
      </c>
      <c r="N997">
        <v>1.1000000000000001</v>
      </c>
      <c r="O997">
        <v>4.7</v>
      </c>
    </row>
    <row r="998" spans="1:15" x14ac:dyDescent="0.5">
      <c r="A998" t="s">
        <v>15</v>
      </c>
      <c r="B998" t="s">
        <v>74</v>
      </c>
      <c r="C998">
        <v>1</v>
      </c>
      <c r="D998" t="s">
        <v>17</v>
      </c>
      <c r="E998">
        <v>1</v>
      </c>
      <c r="F998" t="s">
        <v>18</v>
      </c>
      <c r="G998">
        <v>0</v>
      </c>
      <c r="H998" t="s">
        <v>19</v>
      </c>
      <c r="I998" t="str">
        <f t="shared" si="15"/>
        <v>All persons</v>
      </c>
      <c r="J998">
        <v>0.1</v>
      </c>
      <c r="K998">
        <v>2005</v>
      </c>
      <c r="L998">
        <v>7</v>
      </c>
      <c r="M998" t="s">
        <v>20</v>
      </c>
      <c r="N998">
        <v>1.1000000000000001</v>
      </c>
      <c r="O998">
        <v>5.0999999999999996</v>
      </c>
    </row>
    <row r="999" spans="1:15" x14ac:dyDescent="0.5">
      <c r="A999" t="s">
        <v>15</v>
      </c>
      <c r="B999" t="s">
        <v>74</v>
      </c>
      <c r="C999">
        <v>1</v>
      </c>
      <c r="D999" t="s">
        <v>17</v>
      </c>
      <c r="E999">
        <v>1</v>
      </c>
      <c r="F999" t="s">
        <v>18</v>
      </c>
      <c r="G999">
        <v>0</v>
      </c>
      <c r="H999" t="s">
        <v>19</v>
      </c>
      <c r="I999" t="str">
        <f t="shared" si="15"/>
        <v>All persons</v>
      </c>
      <c r="J999">
        <v>0.1</v>
      </c>
      <c r="K999">
        <v>2006</v>
      </c>
      <c r="L999">
        <v>8</v>
      </c>
      <c r="M999" t="s">
        <v>20</v>
      </c>
      <c r="N999">
        <v>1.1000000000000001</v>
      </c>
      <c r="O999">
        <v>5.9</v>
      </c>
    </row>
    <row r="1000" spans="1:15" x14ac:dyDescent="0.5">
      <c r="A1000" t="s">
        <v>15</v>
      </c>
      <c r="B1000" t="s">
        <v>74</v>
      </c>
      <c r="C1000">
        <v>1</v>
      </c>
      <c r="D1000" t="s">
        <v>17</v>
      </c>
      <c r="E1000">
        <v>1</v>
      </c>
      <c r="F1000" t="s">
        <v>18</v>
      </c>
      <c r="G1000">
        <v>0</v>
      </c>
      <c r="H1000" t="s">
        <v>19</v>
      </c>
      <c r="I1000" t="str">
        <f t="shared" si="15"/>
        <v>All persons</v>
      </c>
      <c r="J1000">
        <v>0.1</v>
      </c>
      <c r="K1000">
        <v>2007</v>
      </c>
      <c r="L1000">
        <v>9</v>
      </c>
      <c r="M1000" t="s">
        <v>20</v>
      </c>
      <c r="N1000">
        <v>1.1000000000000001</v>
      </c>
      <c r="O1000">
        <v>6.1</v>
      </c>
    </row>
    <row r="1001" spans="1:15" x14ac:dyDescent="0.5">
      <c r="A1001" t="s">
        <v>15</v>
      </c>
      <c r="B1001" t="s">
        <v>74</v>
      </c>
      <c r="C1001">
        <v>1</v>
      </c>
      <c r="D1001" t="s">
        <v>17</v>
      </c>
      <c r="E1001">
        <v>1</v>
      </c>
      <c r="F1001" t="s">
        <v>18</v>
      </c>
      <c r="G1001">
        <v>0</v>
      </c>
      <c r="H1001" t="s">
        <v>19</v>
      </c>
      <c r="I1001" t="str">
        <f t="shared" si="15"/>
        <v>All persons</v>
      </c>
      <c r="J1001">
        <v>0.1</v>
      </c>
      <c r="K1001">
        <v>2008</v>
      </c>
      <c r="L1001">
        <v>10</v>
      </c>
      <c r="M1001" t="s">
        <v>20</v>
      </c>
      <c r="N1001">
        <v>1.1000000000000001</v>
      </c>
      <c r="O1001">
        <v>6.4</v>
      </c>
    </row>
    <row r="1002" spans="1:15" x14ac:dyDescent="0.5">
      <c r="A1002" t="s">
        <v>15</v>
      </c>
      <c r="B1002" t="s">
        <v>74</v>
      </c>
      <c r="C1002">
        <v>1</v>
      </c>
      <c r="D1002" t="s">
        <v>17</v>
      </c>
      <c r="E1002">
        <v>1</v>
      </c>
      <c r="F1002" t="s">
        <v>18</v>
      </c>
      <c r="G1002">
        <v>0</v>
      </c>
      <c r="H1002" t="s">
        <v>19</v>
      </c>
      <c r="I1002" t="str">
        <f t="shared" si="15"/>
        <v>All persons</v>
      </c>
      <c r="J1002">
        <v>0.1</v>
      </c>
      <c r="K1002">
        <v>2009</v>
      </c>
      <c r="L1002">
        <v>11</v>
      </c>
      <c r="M1002" t="s">
        <v>20</v>
      </c>
      <c r="N1002">
        <v>1.1000000000000001</v>
      </c>
      <c r="O1002">
        <v>6.6</v>
      </c>
    </row>
    <row r="1003" spans="1:15" x14ac:dyDescent="0.5">
      <c r="A1003" t="s">
        <v>15</v>
      </c>
      <c r="B1003" t="s">
        <v>74</v>
      </c>
      <c r="C1003">
        <v>1</v>
      </c>
      <c r="D1003" t="s">
        <v>17</v>
      </c>
      <c r="E1003">
        <v>1</v>
      </c>
      <c r="F1003" t="s">
        <v>18</v>
      </c>
      <c r="G1003">
        <v>0</v>
      </c>
      <c r="H1003" t="s">
        <v>19</v>
      </c>
      <c r="I1003" t="str">
        <f t="shared" si="15"/>
        <v>All persons</v>
      </c>
      <c r="J1003">
        <v>0.1</v>
      </c>
      <c r="K1003">
        <v>2010</v>
      </c>
      <c r="L1003">
        <v>12</v>
      </c>
      <c r="M1003" t="s">
        <v>20</v>
      </c>
      <c r="N1003">
        <v>1.1000000000000001</v>
      </c>
      <c r="O1003">
        <v>6.8</v>
      </c>
    </row>
    <row r="1004" spans="1:15" x14ac:dyDescent="0.5">
      <c r="A1004" t="s">
        <v>15</v>
      </c>
      <c r="B1004" t="s">
        <v>74</v>
      </c>
      <c r="C1004">
        <v>1</v>
      </c>
      <c r="D1004" t="s">
        <v>17</v>
      </c>
      <c r="E1004">
        <v>1</v>
      </c>
      <c r="F1004" t="s">
        <v>18</v>
      </c>
      <c r="G1004">
        <v>0</v>
      </c>
      <c r="H1004" t="s">
        <v>19</v>
      </c>
      <c r="I1004" t="str">
        <f t="shared" si="15"/>
        <v>All persons</v>
      </c>
      <c r="J1004">
        <v>0.1</v>
      </c>
      <c r="K1004">
        <v>2011</v>
      </c>
      <c r="L1004">
        <v>13</v>
      </c>
      <c r="M1004" t="s">
        <v>20</v>
      </c>
      <c r="N1004">
        <v>1.1000000000000001</v>
      </c>
      <c r="O1004">
        <v>7.3</v>
      </c>
    </row>
    <row r="1005" spans="1:15" x14ac:dyDescent="0.5">
      <c r="A1005" t="s">
        <v>15</v>
      </c>
      <c r="B1005" t="s">
        <v>74</v>
      </c>
      <c r="C1005">
        <v>1</v>
      </c>
      <c r="D1005" t="s">
        <v>17</v>
      </c>
      <c r="E1005">
        <v>1</v>
      </c>
      <c r="F1005" t="s">
        <v>18</v>
      </c>
      <c r="G1005">
        <v>0</v>
      </c>
      <c r="H1005" t="s">
        <v>19</v>
      </c>
      <c r="I1005" t="str">
        <f t="shared" si="15"/>
        <v>All persons</v>
      </c>
      <c r="J1005">
        <v>0.1</v>
      </c>
      <c r="K1005">
        <v>2012</v>
      </c>
      <c r="L1005">
        <v>14</v>
      </c>
      <c r="M1005" t="s">
        <v>20</v>
      </c>
      <c r="N1005">
        <v>1.1000000000000001</v>
      </c>
      <c r="O1005">
        <v>7.4</v>
      </c>
    </row>
    <row r="1006" spans="1:15" x14ac:dyDescent="0.5">
      <c r="A1006" t="s">
        <v>15</v>
      </c>
      <c r="B1006" t="s">
        <v>74</v>
      </c>
      <c r="C1006">
        <v>1</v>
      </c>
      <c r="D1006" t="s">
        <v>17</v>
      </c>
      <c r="E1006">
        <v>1</v>
      </c>
      <c r="F1006" t="s">
        <v>18</v>
      </c>
      <c r="G1006">
        <v>0</v>
      </c>
      <c r="H1006" t="s">
        <v>19</v>
      </c>
      <c r="I1006" t="str">
        <f t="shared" si="15"/>
        <v>All persons</v>
      </c>
      <c r="J1006">
        <v>0.1</v>
      </c>
      <c r="K1006">
        <v>2013</v>
      </c>
      <c r="L1006">
        <v>15</v>
      </c>
      <c r="M1006" t="s">
        <v>20</v>
      </c>
      <c r="N1006">
        <v>1.1000000000000001</v>
      </c>
      <c r="O1006">
        <v>7.9</v>
      </c>
    </row>
    <row r="1007" spans="1:15" x14ac:dyDescent="0.5">
      <c r="A1007" t="s">
        <v>15</v>
      </c>
      <c r="B1007" t="s">
        <v>74</v>
      </c>
      <c r="C1007">
        <v>1</v>
      </c>
      <c r="D1007" t="s">
        <v>17</v>
      </c>
      <c r="E1007">
        <v>1</v>
      </c>
      <c r="F1007" t="s">
        <v>18</v>
      </c>
      <c r="G1007">
        <v>0</v>
      </c>
      <c r="H1007" t="s">
        <v>19</v>
      </c>
      <c r="I1007" t="str">
        <f t="shared" si="15"/>
        <v>All persons</v>
      </c>
      <c r="J1007">
        <v>0.1</v>
      </c>
      <c r="K1007">
        <v>2014</v>
      </c>
      <c r="L1007">
        <v>16</v>
      </c>
      <c r="M1007" t="s">
        <v>20</v>
      </c>
      <c r="N1007">
        <v>1.1000000000000001</v>
      </c>
      <c r="O1007">
        <v>9</v>
      </c>
    </row>
    <row r="1008" spans="1:15" x14ac:dyDescent="0.5">
      <c r="A1008" t="s">
        <v>15</v>
      </c>
      <c r="B1008" t="s">
        <v>74</v>
      </c>
      <c r="C1008">
        <v>1</v>
      </c>
      <c r="D1008" t="s">
        <v>17</v>
      </c>
      <c r="E1008">
        <v>1</v>
      </c>
      <c r="F1008" t="s">
        <v>18</v>
      </c>
      <c r="G1008">
        <v>0</v>
      </c>
      <c r="H1008" t="s">
        <v>19</v>
      </c>
      <c r="I1008" t="str">
        <f t="shared" si="15"/>
        <v>All persons</v>
      </c>
      <c r="J1008">
        <v>0.1</v>
      </c>
      <c r="K1008">
        <v>2015</v>
      </c>
      <c r="L1008">
        <v>17</v>
      </c>
      <c r="M1008" t="s">
        <v>20</v>
      </c>
      <c r="N1008">
        <v>1.1000000000000001</v>
      </c>
      <c r="O1008">
        <v>10.4</v>
      </c>
    </row>
    <row r="1009" spans="1:15" x14ac:dyDescent="0.5">
      <c r="A1009" t="s">
        <v>15</v>
      </c>
      <c r="B1009" t="s">
        <v>74</v>
      </c>
      <c r="C1009">
        <v>1</v>
      </c>
      <c r="D1009" t="s">
        <v>17</v>
      </c>
      <c r="E1009">
        <v>1</v>
      </c>
      <c r="F1009" t="s">
        <v>18</v>
      </c>
      <c r="G1009">
        <v>0</v>
      </c>
      <c r="H1009" t="s">
        <v>19</v>
      </c>
      <c r="I1009" t="str">
        <f t="shared" si="15"/>
        <v>All persons</v>
      </c>
      <c r="J1009">
        <v>0.1</v>
      </c>
      <c r="K1009">
        <v>2016</v>
      </c>
      <c r="L1009">
        <v>18</v>
      </c>
      <c r="M1009" t="s">
        <v>20</v>
      </c>
      <c r="N1009">
        <v>1.1000000000000001</v>
      </c>
      <c r="O1009">
        <v>13.3</v>
      </c>
    </row>
    <row r="1010" spans="1:15" x14ac:dyDescent="0.5">
      <c r="A1010" t="s">
        <v>15</v>
      </c>
      <c r="B1010" t="s">
        <v>74</v>
      </c>
      <c r="C1010">
        <v>1</v>
      </c>
      <c r="D1010" t="s">
        <v>17</v>
      </c>
      <c r="E1010">
        <v>1</v>
      </c>
      <c r="F1010" t="s">
        <v>18</v>
      </c>
      <c r="G1010">
        <v>0</v>
      </c>
      <c r="H1010" t="s">
        <v>19</v>
      </c>
      <c r="I1010" t="str">
        <f t="shared" si="15"/>
        <v>All persons</v>
      </c>
      <c r="J1010">
        <v>0.1</v>
      </c>
      <c r="K1010">
        <v>2017</v>
      </c>
      <c r="L1010">
        <v>19</v>
      </c>
      <c r="M1010" t="s">
        <v>20</v>
      </c>
      <c r="N1010">
        <v>1.1000000000000001</v>
      </c>
      <c r="O1010">
        <v>14.9</v>
      </c>
    </row>
    <row r="1011" spans="1:15" hidden="1" x14ac:dyDescent="0.5">
      <c r="A1011" t="s">
        <v>15</v>
      </c>
      <c r="B1011" t="s">
        <v>74</v>
      </c>
      <c r="C1011">
        <v>1</v>
      </c>
      <c r="D1011" t="s">
        <v>17</v>
      </c>
      <c r="E1011">
        <v>1</v>
      </c>
      <c r="F1011" t="s">
        <v>21</v>
      </c>
      <c r="G1011">
        <v>2</v>
      </c>
      <c r="H1011" t="s">
        <v>22</v>
      </c>
      <c r="I1011" t="str">
        <f t="shared" si="15"/>
        <v>Male</v>
      </c>
      <c r="J1011">
        <v>2.1</v>
      </c>
      <c r="K1011">
        <v>1999</v>
      </c>
      <c r="L1011">
        <v>1</v>
      </c>
      <c r="M1011" t="s">
        <v>20</v>
      </c>
      <c r="N1011">
        <v>1.1000000000000001</v>
      </c>
      <c r="O1011">
        <v>4.3</v>
      </c>
    </row>
    <row r="1012" spans="1:15" hidden="1" x14ac:dyDescent="0.5">
      <c r="A1012" t="s">
        <v>15</v>
      </c>
      <c r="B1012" t="s">
        <v>74</v>
      </c>
      <c r="C1012">
        <v>1</v>
      </c>
      <c r="D1012" t="s">
        <v>17</v>
      </c>
      <c r="E1012">
        <v>1</v>
      </c>
      <c r="F1012" t="s">
        <v>21</v>
      </c>
      <c r="G1012">
        <v>2</v>
      </c>
      <c r="H1012" t="s">
        <v>22</v>
      </c>
      <c r="I1012" t="str">
        <f t="shared" si="15"/>
        <v>Male</v>
      </c>
      <c r="J1012">
        <v>2.1</v>
      </c>
      <c r="K1012">
        <v>2000</v>
      </c>
      <c r="L1012">
        <v>2</v>
      </c>
      <c r="M1012" t="s">
        <v>20</v>
      </c>
      <c r="N1012">
        <v>1.1000000000000001</v>
      </c>
      <c r="O1012">
        <v>4.4000000000000004</v>
      </c>
    </row>
    <row r="1013" spans="1:15" hidden="1" x14ac:dyDescent="0.5">
      <c r="A1013" t="s">
        <v>15</v>
      </c>
      <c r="B1013" t="s">
        <v>74</v>
      </c>
      <c r="C1013">
        <v>1</v>
      </c>
      <c r="D1013" t="s">
        <v>17</v>
      </c>
      <c r="E1013">
        <v>1</v>
      </c>
      <c r="F1013" t="s">
        <v>21</v>
      </c>
      <c r="G1013">
        <v>2</v>
      </c>
      <c r="H1013" t="s">
        <v>22</v>
      </c>
      <c r="I1013" t="str">
        <f t="shared" si="15"/>
        <v>Male</v>
      </c>
      <c r="J1013">
        <v>2.1</v>
      </c>
      <c r="K1013">
        <v>2001</v>
      </c>
      <c r="L1013">
        <v>3</v>
      </c>
      <c r="M1013" t="s">
        <v>20</v>
      </c>
      <c r="N1013">
        <v>1.1000000000000001</v>
      </c>
      <c r="O1013">
        <v>4.8</v>
      </c>
    </row>
    <row r="1014" spans="1:15" hidden="1" x14ac:dyDescent="0.5">
      <c r="A1014" t="s">
        <v>15</v>
      </c>
      <c r="B1014" t="s">
        <v>74</v>
      </c>
      <c r="C1014">
        <v>1</v>
      </c>
      <c r="D1014" t="s">
        <v>17</v>
      </c>
      <c r="E1014">
        <v>1</v>
      </c>
      <c r="F1014" t="s">
        <v>21</v>
      </c>
      <c r="G1014">
        <v>2</v>
      </c>
      <c r="H1014" t="s">
        <v>22</v>
      </c>
      <c r="I1014" t="str">
        <f t="shared" si="15"/>
        <v>Male</v>
      </c>
      <c r="J1014">
        <v>2.1</v>
      </c>
      <c r="K1014">
        <v>2002</v>
      </c>
      <c r="L1014">
        <v>4</v>
      </c>
      <c r="M1014" t="s">
        <v>20</v>
      </c>
      <c r="N1014">
        <v>1.1000000000000001</v>
      </c>
      <c r="O1014">
        <v>5.7</v>
      </c>
    </row>
    <row r="1015" spans="1:15" hidden="1" x14ac:dyDescent="0.5">
      <c r="A1015" t="s">
        <v>15</v>
      </c>
      <c r="B1015" t="s">
        <v>74</v>
      </c>
      <c r="C1015">
        <v>1</v>
      </c>
      <c r="D1015" t="s">
        <v>17</v>
      </c>
      <c r="E1015">
        <v>1</v>
      </c>
      <c r="F1015" t="s">
        <v>21</v>
      </c>
      <c r="G1015">
        <v>2</v>
      </c>
      <c r="H1015" t="s">
        <v>22</v>
      </c>
      <c r="I1015" t="str">
        <f t="shared" si="15"/>
        <v>Male</v>
      </c>
      <c r="J1015">
        <v>2.1</v>
      </c>
      <c r="K1015">
        <v>2003</v>
      </c>
      <c r="L1015">
        <v>5</v>
      </c>
      <c r="M1015" t="s">
        <v>20</v>
      </c>
      <c r="N1015">
        <v>1.1000000000000001</v>
      </c>
      <c r="O1015">
        <v>6.1</v>
      </c>
    </row>
    <row r="1016" spans="1:15" hidden="1" x14ac:dyDescent="0.5">
      <c r="A1016" t="s">
        <v>15</v>
      </c>
      <c r="B1016" t="s">
        <v>74</v>
      </c>
      <c r="C1016">
        <v>1</v>
      </c>
      <c r="D1016" t="s">
        <v>17</v>
      </c>
      <c r="E1016">
        <v>1</v>
      </c>
      <c r="F1016" t="s">
        <v>21</v>
      </c>
      <c r="G1016">
        <v>2</v>
      </c>
      <c r="H1016" t="s">
        <v>22</v>
      </c>
      <c r="I1016" t="str">
        <f t="shared" si="15"/>
        <v>Male</v>
      </c>
      <c r="J1016">
        <v>2.1</v>
      </c>
      <c r="K1016">
        <v>2004</v>
      </c>
      <c r="L1016">
        <v>6</v>
      </c>
      <c r="M1016" t="s">
        <v>20</v>
      </c>
      <c r="N1016">
        <v>1.1000000000000001</v>
      </c>
      <c r="O1016">
        <v>6.3</v>
      </c>
    </row>
    <row r="1017" spans="1:15" hidden="1" x14ac:dyDescent="0.5">
      <c r="A1017" t="s">
        <v>15</v>
      </c>
      <c r="B1017" t="s">
        <v>74</v>
      </c>
      <c r="C1017">
        <v>1</v>
      </c>
      <c r="D1017" t="s">
        <v>17</v>
      </c>
      <c r="E1017">
        <v>1</v>
      </c>
      <c r="F1017" t="s">
        <v>21</v>
      </c>
      <c r="G1017">
        <v>2</v>
      </c>
      <c r="H1017" t="s">
        <v>22</v>
      </c>
      <c r="I1017" t="str">
        <f t="shared" si="15"/>
        <v>Male</v>
      </c>
      <c r="J1017">
        <v>2.1</v>
      </c>
      <c r="K1017">
        <v>2005</v>
      </c>
      <c r="L1017">
        <v>7</v>
      </c>
      <c r="M1017" t="s">
        <v>20</v>
      </c>
      <c r="N1017">
        <v>1.1000000000000001</v>
      </c>
      <c r="O1017">
        <v>6.6</v>
      </c>
    </row>
    <row r="1018" spans="1:15" hidden="1" x14ac:dyDescent="0.5">
      <c r="A1018" t="s">
        <v>15</v>
      </c>
      <c r="B1018" t="s">
        <v>74</v>
      </c>
      <c r="C1018">
        <v>1</v>
      </c>
      <c r="D1018" t="s">
        <v>17</v>
      </c>
      <c r="E1018">
        <v>1</v>
      </c>
      <c r="F1018" t="s">
        <v>21</v>
      </c>
      <c r="G1018">
        <v>2</v>
      </c>
      <c r="H1018" t="s">
        <v>22</v>
      </c>
      <c r="I1018" t="str">
        <f t="shared" si="15"/>
        <v>Male</v>
      </c>
      <c r="J1018">
        <v>2.1</v>
      </c>
      <c r="K1018">
        <v>2006</v>
      </c>
      <c r="L1018">
        <v>8</v>
      </c>
      <c r="M1018" t="s">
        <v>20</v>
      </c>
      <c r="N1018">
        <v>1.1000000000000001</v>
      </c>
      <c r="O1018">
        <v>7.8</v>
      </c>
    </row>
    <row r="1019" spans="1:15" hidden="1" x14ac:dyDescent="0.5">
      <c r="A1019" t="s">
        <v>15</v>
      </c>
      <c r="B1019" t="s">
        <v>74</v>
      </c>
      <c r="C1019">
        <v>1</v>
      </c>
      <c r="D1019" t="s">
        <v>17</v>
      </c>
      <c r="E1019">
        <v>1</v>
      </c>
      <c r="F1019" t="s">
        <v>21</v>
      </c>
      <c r="G1019">
        <v>2</v>
      </c>
      <c r="H1019" t="s">
        <v>22</v>
      </c>
      <c r="I1019" t="str">
        <f t="shared" si="15"/>
        <v>Male</v>
      </c>
      <c r="J1019">
        <v>2.1</v>
      </c>
      <c r="K1019">
        <v>2007</v>
      </c>
      <c r="L1019">
        <v>9</v>
      </c>
      <c r="M1019" t="s">
        <v>20</v>
      </c>
      <c r="N1019">
        <v>1.1000000000000001</v>
      </c>
      <c r="O1019">
        <v>8</v>
      </c>
    </row>
    <row r="1020" spans="1:15" hidden="1" x14ac:dyDescent="0.5">
      <c r="A1020" t="s">
        <v>15</v>
      </c>
      <c r="B1020" t="s">
        <v>74</v>
      </c>
      <c r="C1020">
        <v>1</v>
      </c>
      <c r="D1020" t="s">
        <v>17</v>
      </c>
      <c r="E1020">
        <v>1</v>
      </c>
      <c r="F1020" t="s">
        <v>21</v>
      </c>
      <c r="G1020">
        <v>2</v>
      </c>
      <c r="H1020" t="s">
        <v>22</v>
      </c>
      <c r="I1020" t="str">
        <f t="shared" si="15"/>
        <v>Male</v>
      </c>
      <c r="J1020">
        <v>2.1</v>
      </c>
      <c r="K1020">
        <v>2008</v>
      </c>
      <c r="L1020">
        <v>10</v>
      </c>
      <c r="M1020" t="s">
        <v>20</v>
      </c>
      <c r="N1020">
        <v>1.1000000000000001</v>
      </c>
      <c r="O1020">
        <v>8.4</v>
      </c>
    </row>
    <row r="1021" spans="1:15" hidden="1" x14ac:dyDescent="0.5">
      <c r="A1021" t="s">
        <v>15</v>
      </c>
      <c r="B1021" t="s">
        <v>74</v>
      </c>
      <c r="C1021">
        <v>1</v>
      </c>
      <c r="D1021" t="s">
        <v>17</v>
      </c>
      <c r="E1021">
        <v>1</v>
      </c>
      <c r="F1021" t="s">
        <v>21</v>
      </c>
      <c r="G1021">
        <v>2</v>
      </c>
      <c r="H1021" t="s">
        <v>22</v>
      </c>
      <c r="I1021" t="str">
        <f t="shared" si="15"/>
        <v>Male</v>
      </c>
      <c r="J1021">
        <v>2.1</v>
      </c>
      <c r="K1021">
        <v>2009</v>
      </c>
      <c r="L1021">
        <v>11</v>
      </c>
      <c r="M1021" t="s">
        <v>20</v>
      </c>
      <c r="N1021">
        <v>1.1000000000000001</v>
      </c>
      <c r="O1021">
        <v>8.6999999999999993</v>
      </c>
    </row>
    <row r="1022" spans="1:15" hidden="1" x14ac:dyDescent="0.5">
      <c r="A1022" t="s">
        <v>15</v>
      </c>
      <c r="B1022" t="s">
        <v>74</v>
      </c>
      <c r="C1022">
        <v>1</v>
      </c>
      <c r="D1022" t="s">
        <v>17</v>
      </c>
      <c r="E1022">
        <v>1</v>
      </c>
      <c r="F1022" t="s">
        <v>21</v>
      </c>
      <c r="G1022">
        <v>2</v>
      </c>
      <c r="H1022" t="s">
        <v>22</v>
      </c>
      <c r="I1022" t="str">
        <f t="shared" si="15"/>
        <v>Male</v>
      </c>
      <c r="J1022">
        <v>2.1</v>
      </c>
      <c r="K1022">
        <v>2010</v>
      </c>
      <c r="L1022">
        <v>12</v>
      </c>
      <c r="M1022" t="s">
        <v>20</v>
      </c>
      <c r="N1022">
        <v>1.1000000000000001</v>
      </c>
      <c r="O1022">
        <v>8.6999999999999993</v>
      </c>
    </row>
    <row r="1023" spans="1:15" hidden="1" x14ac:dyDescent="0.5">
      <c r="A1023" t="s">
        <v>15</v>
      </c>
      <c r="B1023" t="s">
        <v>74</v>
      </c>
      <c r="C1023">
        <v>1</v>
      </c>
      <c r="D1023" t="s">
        <v>17</v>
      </c>
      <c r="E1023">
        <v>1</v>
      </c>
      <c r="F1023" t="s">
        <v>21</v>
      </c>
      <c r="G1023">
        <v>2</v>
      </c>
      <c r="H1023" t="s">
        <v>22</v>
      </c>
      <c r="I1023" t="str">
        <f t="shared" si="15"/>
        <v>Male</v>
      </c>
      <c r="J1023">
        <v>2.1</v>
      </c>
      <c r="K1023">
        <v>2011</v>
      </c>
      <c r="L1023">
        <v>13</v>
      </c>
      <c r="M1023" t="s">
        <v>20</v>
      </c>
      <c r="N1023">
        <v>1.1000000000000001</v>
      </c>
      <c r="O1023">
        <v>9.4</v>
      </c>
    </row>
    <row r="1024" spans="1:15" hidden="1" x14ac:dyDescent="0.5">
      <c r="A1024" t="s">
        <v>15</v>
      </c>
      <c r="B1024" t="s">
        <v>74</v>
      </c>
      <c r="C1024">
        <v>1</v>
      </c>
      <c r="D1024" t="s">
        <v>17</v>
      </c>
      <c r="E1024">
        <v>1</v>
      </c>
      <c r="F1024" t="s">
        <v>21</v>
      </c>
      <c r="G1024">
        <v>2</v>
      </c>
      <c r="H1024" t="s">
        <v>22</v>
      </c>
      <c r="I1024" t="str">
        <f t="shared" si="15"/>
        <v>Male</v>
      </c>
      <c r="J1024">
        <v>2.1</v>
      </c>
      <c r="K1024">
        <v>2012</v>
      </c>
      <c r="L1024">
        <v>14</v>
      </c>
      <c r="M1024" t="s">
        <v>20</v>
      </c>
      <c r="N1024">
        <v>1.1000000000000001</v>
      </c>
      <c r="O1024">
        <v>9.5</v>
      </c>
    </row>
    <row r="1025" spans="1:15" hidden="1" x14ac:dyDescent="0.5">
      <c r="A1025" t="s">
        <v>15</v>
      </c>
      <c r="B1025" t="s">
        <v>74</v>
      </c>
      <c r="C1025">
        <v>1</v>
      </c>
      <c r="D1025" t="s">
        <v>17</v>
      </c>
      <c r="E1025">
        <v>1</v>
      </c>
      <c r="F1025" t="s">
        <v>21</v>
      </c>
      <c r="G1025">
        <v>2</v>
      </c>
      <c r="H1025" t="s">
        <v>22</v>
      </c>
      <c r="I1025" t="str">
        <f t="shared" si="15"/>
        <v>Male</v>
      </c>
      <c r="J1025">
        <v>2.1</v>
      </c>
      <c r="K1025">
        <v>2013</v>
      </c>
      <c r="L1025">
        <v>15</v>
      </c>
      <c r="M1025" t="s">
        <v>20</v>
      </c>
      <c r="N1025">
        <v>1.1000000000000001</v>
      </c>
      <c r="O1025">
        <v>10.199999999999999</v>
      </c>
    </row>
    <row r="1026" spans="1:15" hidden="1" x14ac:dyDescent="0.5">
      <c r="A1026" t="s">
        <v>15</v>
      </c>
      <c r="B1026" t="s">
        <v>74</v>
      </c>
      <c r="C1026">
        <v>1</v>
      </c>
      <c r="D1026" t="s">
        <v>17</v>
      </c>
      <c r="E1026">
        <v>1</v>
      </c>
      <c r="F1026" t="s">
        <v>21</v>
      </c>
      <c r="G1026">
        <v>2</v>
      </c>
      <c r="H1026" t="s">
        <v>22</v>
      </c>
      <c r="I1026" t="str">
        <f t="shared" si="15"/>
        <v>Male</v>
      </c>
      <c r="J1026">
        <v>2.1</v>
      </c>
      <c r="K1026">
        <v>2014</v>
      </c>
      <c r="L1026">
        <v>16</v>
      </c>
      <c r="M1026" t="s">
        <v>20</v>
      </c>
      <c r="N1026">
        <v>1.1000000000000001</v>
      </c>
      <c r="O1026">
        <v>11.7</v>
      </c>
    </row>
    <row r="1027" spans="1:15" hidden="1" x14ac:dyDescent="0.5">
      <c r="A1027" t="s">
        <v>15</v>
      </c>
      <c r="B1027" t="s">
        <v>74</v>
      </c>
      <c r="C1027">
        <v>1</v>
      </c>
      <c r="D1027" t="s">
        <v>17</v>
      </c>
      <c r="E1027">
        <v>1</v>
      </c>
      <c r="F1027" t="s">
        <v>21</v>
      </c>
      <c r="G1027">
        <v>2</v>
      </c>
      <c r="H1027" t="s">
        <v>22</v>
      </c>
      <c r="I1027" t="str">
        <f t="shared" si="15"/>
        <v>Male</v>
      </c>
      <c r="J1027">
        <v>2.1</v>
      </c>
      <c r="K1027">
        <v>2015</v>
      </c>
      <c r="L1027">
        <v>17</v>
      </c>
      <c r="M1027" t="s">
        <v>20</v>
      </c>
      <c r="N1027">
        <v>1.1000000000000001</v>
      </c>
      <c r="O1027">
        <v>13.7</v>
      </c>
    </row>
    <row r="1028" spans="1:15" hidden="1" x14ac:dyDescent="0.5">
      <c r="A1028" t="s">
        <v>15</v>
      </c>
      <c r="B1028" t="s">
        <v>74</v>
      </c>
      <c r="C1028">
        <v>1</v>
      </c>
      <c r="D1028" t="s">
        <v>17</v>
      </c>
      <c r="E1028">
        <v>1</v>
      </c>
      <c r="F1028" t="s">
        <v>21</v>
      </c>
      <c r="G1028">
        <v>2</v>
      </c>
      <c r="H1028" t="s">
        <v>22</v>
      </c>
      <c r="I1028" t="str">
        <f t="shared" si="15"/>
        <v>Male</v>
      </c>
      <c r="J1028">
        <v>2.1</v>
      </c>
      <c r="K1028">
        <v>2016</v>
      </c>
      <c r="L1028">
        <v>18</v>
      </c>
      <c r="M1028" t="s">
        <v>20</v>
      </c>
      <c r="N1028">
        <v>1.1000000000000001</v>
      </c>
      <c r="O1028">
        <v>18.100000000000001</v>
      </c>
    </row>
    <row r="1029" spans="1:15" hidden="1" x14ac:dyDescent="0.5">
      <c r="A1029" t="s">
        <v>15</v>
      </c>
      <c r="B1029" t="s">
        <v>74</v>
      </c>
      <c r="C1029">
        <v>1</v>
      </c>
      <c r="D1029" t="s">
        <v>17</v>
      </c>
      <c r="E1029">
        <v>1</v>
      </c>
      <c r="F1029" t="s">
        <v>21</v>
      </c>
      <c r="G1029">
        <v>2</v>
      </c>
      <c r="H1029" t="s">
        <v>22</v>
      </c>
      <c r="I1029" t="str">
        <f t="shared" ref="I1029:I1092" si="16">H1029</f>
        <v>Male</v>
      </c>
      <c r="J1029">
        <v>2.1</v>
      </c>
      <c r="K1029">
        <v>2017</v>
      </c>
      <c r="L1029">
        <v>19</v>
      </c>
      <c r="M1029" t="s">
        <v>20</v>
      </c>
      <c r="N1029">
        <v>1.1000000000000001</v>
      </c>
      <c r="O1029">
        <v>20.399999999999999</v>
      </c>
    </row>
    <row r="1030" spans="1:15" hidden="1" x14ac:dyDescent="0.5">
      <c r="A1030" t="s">
        <v>15</v>
      </c>
      <c r="B1030" t="s">
        <v>74</v>
      </c>
      <c r="C1030">
        <v>1</v>
      </c>
      <c r="D1030" t="s">
        <v>17</v>
      </c>
      <c r="E1030">
        <v>1</v>
      </c>
      <c r="F1030" t="s">
        <v>21</v>
      </c>
      <c r="G1030">
        <v>2</v>
      </c>
      <c r="H1030" t="s">
        <v>24</v>
      </c>
      <c r="I1030" t="str">
        <f t="shared" si="16"/>
        <v>Female</v>
      </c>
      <c r="J1030">
        <v>2.2000000000000002</v>
      </c>
      <c r="K1030">
        <v>1999</v>
      </c>
      <c r="L1030">
        <v>1</v>
      </c>
      <c r="M1030" t="s">
        <v>20</v>
      </c>
      <c r="N1030">
        <v>1.1000000000000001</v>
      </c>
      <c r="O1030">
        <v>1.4</v>
      </c>
    </row>
    <row r="1031" spans="1:15" hidden="1" x14ac:dyDescent="0.5">
      <c r="A1031" t="s">
        <v>15</v>
      </c>
      <c r="B1031" t="s">
        <v>74</v>
      </c>
      <c r="C1031">
        <v>1</v>
      </c>
      <c r="D1031" t="s">
        <v>17</v>
      </c>
      <c r="E1031">
        <v>1</v>
      </c>
      <c r="F1031" t="s">
        <v>21</v>
      </c>
      <c r="G1031">
        <v>2</v>
      </c>
      <c r="H1031" t="s">
        <v>24</v>
      </c>
      <c r="I1031" t="str">
        <f t="shared" si="16"/>
        <v>Female</v>
      </c>
      <c r="J1031">
        <v>2.2000000000000002</v>
      </c>
      <c r="K1031">
        <v>2000</v>
      </c>
      <c r="L1031">
        <v>2</v>
      </c>
      <c r="M1031" t="s">
        <v>20</v>
      </c>
      <c r="N1031">
        <v>1.1000000000000001</v>
      </c>
      <c r="O1031">
        <v>1.6</v>
      </c>
    </row>
    <row r="1032" spans="1:15" hidden="1" x14ac:dyDescent="0.5">
      <c r="A1032" t="s">
        <v>15</v>
      </c>
      <c r="B1032" t="s">
        <v>74</v>
      </c>
      <c r="C1032">
        <v>1</v>
      </c>
      <c r="D1032" t="s">
        <v>17</v>
      </c>
      <c r="E1032">
        <v>1</v>
      </c>
      <c r="F1032" t="s">
        <v>21</v>
      </c>
      <c r="G1032">
        <v>2</v>
      </c>
      <c r="H1032" t="s">
        <v>24</v>
      </c>
      <c r="I1032" t="str">
        <f t="shared" si="16"/>
        <v>Female</v>
      </c>
      <c r="J1032">
        <v>2.2000000000000002</v>
      </c>
      <c r="K1032">
        <v>2001</v>
      </c>
      <c r="L1032">
        <v>3</v>
      </c>
      <c r="M1032" t="s">
        <v>20</v>
      </c>
      <c r="N1032">
        <v>1.1000000000000001</v>
      </c>
      <c r="O1032">
        <v>1.9</v>
      </c>
    </row>
    <row r="1033" spans="1:15" hidden="1" x14ac:dyDescent="0.5">
      <c r="A1033" t="s">
        <v>15</v>
      </c>
      <c r="B1033" t="s">
        <v>74</v>
      </c>
      <c r="C1033">
        <v>1</v>
      </c>
      <c r="D1033" t="s">
        <v>17</v>
      </c>
      <c r="E1033">
        <v>1</v>
      </c>
      <c r="F1033" t="s">
        <v>21</v>
      </c>
      <c r="G1033">
        <v>2</v>
      </c>
      <c r="H1033" t="s">
        <v>24</v>
      </c>
      <c r="I1033" t="str">
        <f t="shared" si="16"/>
        <v>Female</v>
      </c>
      <c r="J1033">
        <v>2.2000000000000002</v>
      </c>
      <c r="K1033">
        <v>2002</v>
      </c>
      <c r="L1033">
        <v>4</v>
      </c>
      <c r="M1033" t="s">
        <v>20</v>
      </c>
      <c r="N1033">
        <v>1.1000000000000001</v>
      </c>
      <c r="O1033">
        <v>2.6</v>
      </c>
    </row>
    <row r="1034" spans="1:15" hidden="1" x14ac:dyDescent="0.5">
      <c r="A1034" t="s">
        <v>15</v>
      </c>
      <c r="B1034" t="s">
        <v>74</v>
      </c>
      <c r="C1034">
        <v>1</v>
      </c>
      <c r="D1034" t="s">
        <v>17</v>
      </c>
      <c r="E1034">
        <v>1</v>
      </c>
      <c r="F1034" t="s">
        <v>21</v>
      </c>
      <c r="G1034">
        <v>2</v>
      </c>
      <c r="H1034" t="s">
        <v>24</v>
      </c>
      <c r="I1034" t="str">
        <f t="shared" si="16"/>
        <v>Female</v>
      </c>
      <c r="J1034">
        <v>2.2000000000000002</v>
      </c>
      <c r="K1034">
        <v>2003</v>
      </c>
      <c r="L1034">
        <v>5</v>
      </c>
      <c r="M1034" t="s">
        <v>20</v>
      </c>
      <c r="N1034">
        <v>1.1000000000000001</v>
      </c>
      <c r="O1034">
        <v>2.8</v>
      </c>
    </row>
    <row r="1035" spans="1:15" hidden="1" x14ac:dyDescent="0.5">
      <c r="A1035" t="s">
        <v>15</v>
      </c>
      <c r="B1035" t="s">
        <v>74</v>
      </c>
      <c r="C1035">
        <v>1</v>
      </c>
      <c r="D1035" t="s">
        <v>17</v>
      </c>
      <c r="E1035">
        <v>1</v>
      </c>
      <c r="F1035" t="s">
        <v>21</v>
      </c>
      <c r="G1035">
        <v>2</v>
      </c>
      <c r="H1035" t="s">
        <v>24</v>
      </c>
      <c r="I1035" t="str">
        <f t="shared" si="16"/>
        <v>Female</v>
      </c>
      <c r="J1035">
        <v>2.2000000000000002</v>
      </c>
      <c r="K1035">
        <v>2004</v>
      </c>
      <c r="L1035">
        <v>6</v>
      </c>
      <c r="M1035" t="s">
        <v>20</v>
      </c>
      <c r="N1035">
        <v>1.1000000000000001</v>
      </c>
      <c r="O1035">
        <v>3.1</v>
      </c>
    </row>
    <row r="1036" spans="1:15" hidden="1" x14ac:dyDescent="0.5">
      <c r="A1036" t="s">
        <v>15</v>
      </c>
      <c r="B1036" t="s">
        <v>74</v>
      </c>
      <c r="C1036">
        <v>1</v>
      </c>
      <c r="D1036" t="s">
        <v>17</v>
      </c>
      <c r="E1036">
        <v>1</v>
      </c>
      <c r="F1036" t="s">
        <v>21</v>
      </c>
      <c r="G1036">
        <v>2</v>
      </c>
      <c r="H1036" t="s">
        <v>24</v>
      </c>
      <c r="I1036" t="str">
        <f t="shared" si="16"/>
        <v>Female</v>
      </c>
      <c r="J1036">
        <v>2.2000000000000002</v>
      </c>
      <c r="K1036">
        <v>2005</v>
      </c>
      <c r="L1036">
        <v>7</v>
      </c>
      <c r="M1036" t="s">
        <v>20</v>
      </c>
      <c r="N1036">
        <v>1.1000000000000001</v>
      </c>
      <c r="O1036">
        <v>3.4</v>
      </c>
    </row>
    <row r="1037" spans="1:15" hidden="1" x14ac:dyDescent="0.5">
      <c r="A1037" t="s">
        <v>15</v>
      </c>
      <c r="B1037" t="s">
        <v>74</v>
      </c>
      <c r="C1037">
        <v>1</v>
      </c>
      <c r="D1037" t="s">
        <v>17</v>
      </c>
      <c r="E1037">
        <v>1</v>
      </c>
      <c r="F1037" t="s">
        <v>21</v>
      </c>
      <c r="G1037">
        <v>2</v>
      </c>
      <c r="H1037" t="s">
        <v>24</v>
      </c>
      <c r="I1037" t="str">
        <f t="shared" si="16"/>
        <v>Female</v>
      </c>
      <c r="J1037">
        <v>2.2000000000000002</v>
      </c>
      <c r="K1037">
        <v>2006</v>
      </c>
      <c r="L1037">
        <v>8</v>
      </c>
      <c r="M1037" t="s">
        <v>20</v>
      </c>
      <c r="N1037">
        <v>1.1000000000000001</v>
      </c>
      <c r="O1037">
        <v>3.9</v>
      </c>
    </row>
    <row r="1038" spans="1:15" hidden="1" x14ac:dyDescent="0.5">
      <c r="A1038" t="s">
        <v>15</v>
      </c>
      <c r="B1038" t="s">
        <v>74</v>
      </c>
      <c r="C1038">
        <v>1</v>
      </c>
      <c r="D1038" t="s">
        <v>17</v>
      </c>
      <c r="E1038">
        <v>1</v>
      </c>
      <c r="F1038" t="s">
        <v>21</v>
      </c>
      <c r="G1038">
        <v>2</v>
      </c>
      <c r="H1038" t="s">
        <v>24</v>
      </c>
      <c r="I1038" t="str">
        <f t="shared" si="16"/>
        <v>Female</v>
      </c>
      <c r="J1038">
        <v>2.2000000000000002</v>
      </c>
      <c r="K1038">
        <v>2007</v>
      </c>
      <c r="L1038">
        <v>9</v>
      </c>
      <c r="M1038" t="s">
        <v>20</v>
      </c>
      <c r="N1038">
        <v>1.1000000000000001</v>
      </c>
      <c r="O1038">
        <v>4.3</v>
      </c>
    </row>
    <row r="1039" spans="1:15" hidden="1" x14ac:dyDescent="0.5">
      <c r="A1039" t="s">
        <v>15</v>
      </c>
      <c r="B1039" t="s">
        <v>74</v>
      </c>
      <c r="C1039">
        <v>1</v>
      </c>
      <c r="D1039" t="s">
        <v>17</v>
      </c>
      <c r="E1039">
        <v>1</v>
      </c>
      <c r="F1039" t="s">
        <v>21</v>
      </c>
      <c r="G1039">
        <v>2</v>
      </c>
      <c r="H1039" t="s">
        <v>24</v>
      </c>
      <c r="I1039" t="str">
        <f t="shared" si="16"/>
        <v>Female</v>
      </c>
      <c r="J1039">
        <v>2.2000000000000002</v>
      </c>
      <c r="K1039">
        <v>2008</v>
      </c>
      <c r="L1039">
        <v>10</v>
      </c>
      <c r="M1039" t="s">
        <v>20</v>
      </c>
      <c r="N1039">
        <v>1.1000000000000001</v>
      </c>
      <c r="O1039">
        <v>4.4000000000000004</v>
      </c>
    </row>
    <row r="1040" spans="1:15" hidden="1" x14ac:dyDescent="0.5">
      <c r="A1040" t="s">
        <v>15</v>
      </c>
      <c r="B1040" t="s">
        <v>74</v>
      </c>
      <c r="C1040">
        <v>1</v>
      </c>
      <c r="D1040" t="s">
        <v>17</v>
      </c>
      <c r="E1040">
        <v>1</v>
      </c>
      <c r="F1040" t="s">
        <v>21</v>
      </c>
      <c r="G1040">
        <v>2</v>
      </c>
      <c r="H1040" t="s">
        <v>24</v>
      </c>
      <c r="I1040" t="str">
        <f t="shared" si="16"/>
        <v>Female</v>
      </c>
      <c r="J1040">
        <v>2.2000000000000002</v>
      </c>
      <c r="K1040">
        <v>2009</v>
      </c>
      <c r="L1040">
        <v>11</v>
      </c>
      <c r="M1040" t="s">
        <v>20</v>
      </c>
      <c r="N1040">
        <v>1.1000000000000001</v>
      </c>
      <c r="O1040">
        <v>4.5999999999999996</v>
      </c>
    </row>
    <row r="1041" spans="1:15" hidden="1" x14ac:dyDescent="0.5">
      <c r="A1041" t="s">
        <v>15</v>
      </c>
      <c r="B1041" t="s">
        <v>74</v>
      </c>
      <c r="C1041">
        <v>1</v>
      </c>
      <c r="D1041" t="s">
        <v>17</v>
      </c>
      <c r="E1041">
        <v>1</v>
      </c>
      <c r="F1041" t="s">
        <v>21</v>
      </c>
      <c r="G1041">
        <v>2</v>
      </c>
      <c r="H1041" t="s">
        <v>24</v>
      </c>
      <c r="I1041" t="str">
        <f t="shared" si="16"/>
        <v>Female</v>
      </c>
      <c r="J1041">
        <v>2.2000000000000002</v>
      </c>
      <c r="K1041">
        <v>2010</v>
      </c>
      <c r="L1041">
        <v>12</v>
      </c>
      <c r="M1041" t="s">
        <v>20</v>
      </c>
      <c r="N1041">
        <v>1.1000000000000001</v>
      </c>
      <c r="O1041">
        <v>4.9000000000000004</v>
      </c>
    </row>
    <row r="1042" spans="1:15" hidden="1" x14ac:dyDescent="0.5">
      <c r="A1042" t="s">
        <v>15</v>
      </c>
      <c r="B1042" t="s">
        <v>74</v>
      </c>
      <c r="C1042">
        <v>1</v>
      </c>
      <c r="D1042" t="s">
        <v>17</v>
      </c>
      <c r="E1042">
        <v>1</v>
      </c>
      <c r="F1042" t="s">
        <v>21</v>
      </c>
      <c r="G1042">
        <v>2</v>
      </c>
      <c r="H1042" t="s">
        <v>24</v>
      </c>
      <c r="I1042" t="str">
        <f t="shared" si="16"/>
        <v>Female</v>
      </c>
      <c r="J1042">
        <v>2.2000000000000002</v>
      </c>
      <c r="K1042">
        <v>2011</v>
      </c>
      <c r="L1042">
        <v>13</v>
      </c>
      <c r="M1042" t="s">
        <v>20</v>
      </c>
      <c r="N1042">
        <v>1.1000000000000001</v>
      </c>
      <c r="O1042">
        <v>5.2</v>
      </c>
    </row>
    <row r="1043" spans="1:15" hidden="1" x14ac:dyDescent="0.5">
      <c r="A1043" t="s">
        <v>15</v>
      </c>
      <c r="B1043" t="s">
        <v>74</v>
      </c>
      <c r="C1043">
        <v>1</v>
      </c>
      <c r="D1043" t="s">
        <v>17</v>
      </c>
      <c r="E1043">
        <v>1</v>
      </c>
      <c r="F1043" t="s">
        <v>21</v>
      </c>
      <c r="G1043">
        <v>2</v>
      </c>
      <c r="H1043" t="s">
        <v>24</v>
      </c>
      <c r="I1043" t="str">
        <f t="shared" si="16"/>
        <v>Female</v>
      </c>
      <c r="J1043">
        <v>2.2000000000000002</v>
      </c>
      <c r="K1043">
        <v>2012</v>
      </c>
      <c r="L1043">
        <v>14</v>
      </c>
      <c r="M1043" t="s">
        <v>20</v>
      </c>
      <c r="N1043">
        <v>1.1000000000000001</v>
      </c>
      <c r="O1043">
        <v>5.3</v>
      </c>
    </row>
    <row r="1044" spans="1:15" hidden="1" x14ac:dyDescent="0.5">
      <c r="A1044" t="s">
        <v>15</v>
      </c>
      <c r="B1044" t="s">
        <v>74</v>
      </c>
      <c r="C1044">
        <v>1</v>
      </c>
      <c r="D1044" t="s">
        <v>17</v>
      </c>
      <c r="E1044">
        <v>1</v>
      </c>
      <c r="F1044" t="s">
        <v>21</v>
      </c>
      <c r="G1044">
        <v>2</v>
      </c>
      <c r="H1044" t="s">
        <v>24</v>
      </c>
      <c r="I1044" t="str">
        <f t="shared" si="16"/>
        <v>Female</v>
      </c>
      <c r="J1044">
        <v>2.2000000000000002</v>
      </c>
      <c r="K1044">
        <v>2013</v>
      </c>
      <c r="L1044">
        <v>15</v>
      </c>
      <c r="M1044" t="s">
        <v>20</v>
      </c>
      <c r="N1044">
        <v>1.1000000000000001</v>
      </c>
      <c r="O1044">
        <v>5.6</v>
      </c>
    </row>
    <row r="1045" spans="1:15" hidden="1" x14ac:dyDescent="0.5">
      <c r="A1045" t="s">
        <v>15</v>
      </c>
      <c r="B1045" t="s">
        <v>74</v>
      </c>
      <c r="C1045">
        <v>1</v>
      </c>
      <c r="D1045" t="s">
        <v>17</v>
      </c>
      <c r="E1045">
        <v>1</v>
      </c>
      <c r="F1045" t="s">
        <v>21</v>
      </c>
      <c r="G1045">
        <v>2</v>
      </c>
      <c r="H1045" t="s">
        <v>24</v>
      </c>
      <c r="I1045" t="str">
        <f t="shared" si="16"/>
        <v>Female</v>
      </c>
      <c r="J1045">
        <v>2.2000000000000002</v>
      </c>
      <c r="K1045">
        <v>2014</v>
      </c>
      <c r="L1045">
        <v>16</v>
      </c>
      <c r="M1045" t="s">
        <v>20</v>
      </c>
      <c r="N1045">
        <v>1.1000000000000001</v>
      </c>
      <c r="O1045">
        <v>6.3</v>
      </c>
    </row>
    <row r="1046" spans="1:15" hidden="1" x14ac:dyDescent="0.5">
      <c r="A1046" t="s">
        <v>15</v>
      </c>
      <c r="B1046" t="s">
        <v>74</v>
      </c>
      <c r="C1046">
        <v>1</v>
      </c>
      <c r="D1046" t="s">
        <v>17</v>
      </c>
      <c r="E1046">
        <v>1</v>
      </c>
      <c r="F1046" t="s">
        <v>21</v>
      </c>
      <c r="G1046">
        <v>2</v>
      </c>
      <c r="H1046" t="s">
        <v>24</v>
      </c>
      <c r="I1046" t="str">
        <f t="shared" si="16"/>
        <v>Female</v>
      </c>
      <c r="J1046">
        <v>2.2000000000000002</v>
      </c>
      <c r="K1046">
        <v>2015</v>
      </c>
      <c r="L1046">
        <v>17</v>
      </c>
      <c r="M1046" t="s">
        <v>20</v>
      </c>
      <c r="N1046">
        <v>1.1000000000000001</v>
      </c>
      <c r="O1046">
        <v>7.1</v>
      </c>
    </row>
    <row r="1047" spans="1:15" hidden="1" x14ac:dyDescent="0.5">
      <c r="A1047" t="s">
        <v>15</v>
      </c>
      <c r="B1047" t="s">
        <v>74</v>
      </c>
      <c r="C1047">
        <v>1</v>
      </c>
      <c r="D1047" t="s">
        <v>17</v>
      </c>
      <c r="E1047">
        <v>1</v>
      </c>
      <c r="F1047" t="s">
        <v>21</v>
      </c>
      <c r="G1047">
        <v>2</v>
      </c>
      <c r="H1047" t="s">
        <v>24</v>
      </c>
      <c r="I1047" t="str">
        <f t="shared" si="16"/>
        <v>Female</v>
      </c>
      <c r="J1047">
        <v>2.2000000000000002</v>
      </c>
      <c r="K1047">
        <v>2016</v>
      </c>
      <c r="L1047">
        <v>18</v>
      </c>
      <c r="M1047" t="s">
        <v>20</v>
      </c>
      <c r="N1047">
        <v>1.1000000000000001</v>
      </c>
      <c r="O1047">
        <v>8.5</v>
      </c>
    </row>
    <row r="1048" spans="1:15" hidden="1" x14ac:dyDescent="0.5">
      <c r="A1048" t="s">
        <v>15</v>
      </c>
      <c r="B1048" t="s">
        <v>74</v>
      </c>
      <c r="C1048">
        <v>1</v>
      </c>
      <c r="D1048" t="s">
        <v>17</v>
      </c>
      <c r="E1048">
        <v>1</v>
      </c>
      <c r="F1048" t="s">
        <v>21</v>
      </c>
      <c r="G1048">
        <v>2</v>
      </c>
      <c r="H1048" t="s">
        <v>24</v>
      </c>
      <c r="I1048" t="str">
        <f t="shared" si="16"/>
        <v>Female</v>
      </c>
      <c r="J1048">
        <v>2.2000000000000002</v>
      </c>
      <c r="K1048">
        <v>2017</v>
      </c>
      <c r="L1048">
        <v>19</v>
      </c>
      <c r="M1048" t="s">
        <v>20</v>
      </c>
      <c r="N1048">
        <v>1.1000000000000001</v>
      </c>
      <c r="O1048">
        <v>9.4</v>
      </c>
    </row>
    <row r="1049" spans="1:15" hidden="1" x14ac:dyDescent="0.5">
      <c r="A1049" t="s">
        <v>15</v>
      </c>
      <c r="B1049" t="s">
        <v>74</v>
      </c>
      <c r="C1049">
        <v>1</v>
      </c>
      <c r="D1049" t="s">
        <v>17</v>
      </c>
      <c r="E1049">
        <v>1</v>
      </c>
      <c r="F1049" t="s">
        <v>25</v>
      </c>
      <c r="G1049">
        <v>4</v>
      </c>
      <c r="H1049" t="s">
        <v>26</v>
      </c>
      <c r="I1049" t="str">
        <f t="shared" si="16"/>
        <v>Male: White</v>
      </c>
      <c r="J1049">
        <v>4.0999999999999996</v>
      </c>
      <c r="K1049">
        <v>1999</v>
      </c>
      <c r="L1049">
        <v>1</v>
      </c>
      <c r="M1049" t="s">
        <v>20</v>
      </c>
      <c r="N1049">
        <v>1.1000000000000001</v>
      </c>
      <c r="O1049">
        <v>4.4000000000000004</v>
      </c>
    </row>
    <row r="1050" spans="1:15" hidden="1" x14ac:dyDescent="0.5">
      <c r="A1050" t="s">
        <v>15</v>
      </c>
      <c r="B1050" t="s">
        <v>74</v>
      </c>
      <c r="C1050">
        <v>1</v>
      </c>
      <c r="D1050" t="s">
        <v>17</v>
      </c>
      <c r="E1050">
        <v>1</v>
      </c>
      <c r="F1050" t="s">
        <v>25</v>
      </c>
      <c r="G1050">
        <v>4</v>
      </c>
      <c r="H1050" t="s">
        <v>26</v>
      </c>
      <c r="I1050" t="str">
        <f t="shared" si="16"/>
        <v>Male: White</v>
      </c>
      <c r="J1050">
        <v>4.0999999999999996</v>
      </c>
      <c r="K1050">
        <v>2000</v>
      </c>
      <c r="L1050">
        <v>2</v>
      </c>
      <c r="M1050" t="s">
        <v>20</v>
      </c>
      <c r="N1050">
        <v>1.1000000000000001</v>
      </c>
      <c r="O1050">
        <v>4.5</v>
      </c>
    </row>
    <row r="1051" spans="1:15" hidden="1" x14ac:dyDescent="0.5">
      <c r="A1051" t="s">
        <v>15</v>
      </c>
      <c r="B1051" t="s">
        <v>74</v>
      </c>
      <c r="C1051">
        <v>1</v>
      </c>
      <c r="D1051" t="s">
        <v>17</v>
      </c>
      <c r="E1051">
        <v>1</v>
      </c>
      <c r="F1051" t="s">
        <v>25</v>
      </c>
      <c r="G1051">
        <v>4</v>
      </c>
      <c r="H1051" t="s">
        <v>26</v>
      </c>
      <c r="I1051" t="str">
        <f t="shared" si="16"/>
        <v>Male: White</v>
      </c>
      <c r="J1051">
        <v>4.0999999999999996</v>
      </c>
      <c r="K1051">
        <v>2001</v>
      </c>
      <c r="L1051">
        <v>3</v>
      </c>
      <c r="M1051" t="s">
        <v>20</v>
      </c>
      <c r="N1051">
        <v>1.1000000000000001</v>
      </c>
      <c r="O1051">
        <v>5</v>
      </c>
    </row>
    <row r="1052" spans="1:15" hidden="1" x14ac:dyDescent="0.5">
      <c r="A1052" t="s">
        <v>15</v>
      </c>
      <c r="B1052" t="s">
        <v>74</v>
      </c>
      <c r="C1052">
        <v>1</v>
      </c>
      <c r="D1052" t="s">
        <v>17</v>
      </c>
      <c r="E1052">
        <v>1</v>
      </c>
      <c r="F1052" t="s">
        <v>25</v>
      </c>
      <c r="G1052">
        <v>4</v>
      </c>
      <c r="H1052" t="s">
        <v>26</v>
      </c>
      <c r="I1052" t="str">
        <f t="shared" si="16"/>
        <v>Male: White</v>
      </c>
      <c r="J1052">
        <v>4.0999999999999996</v>
      </c>
      <c r="K1052">
        <v>2002</v>
      </c>
      <c r="L1052">
        <v>4</v>
      </c>
      <c r="M1052" t="s">
        <v>20</v>
      </c>
      <c r="N1052">
        <v>1.1000000000000001</v>
      </c>
      <c r="O1052">
        <v>6.1</v>
      </c>
    </row>
    <row r="1053" spans="1:15" hidden="1" x14ac:dyDescent="0.5">
      <c r="A1053" t="s">
        <v>15</v>
      </c>
      <c r="B1053" t="s">
        <v>74</v>
      </c>
      <c r="C1053">
        <v>1</v>
      </c>
      <c r="D1053" t="s">
        <v>17</v>
      </c>
      <c r="E1053">
        <v>1</v>
      </c>
      <c r="F1053" t="s">
        <v>25</v>
      </c>
      <c r="G1053">
        <v>4</v>
      </c>
      <c r="H1053" t="s">
        <v>26</v>
      </c>
      <c r="I1053" t="str">
        <f t="shared" si="16"/>
        <v>Male: White</v>
      </c>
      <c r="J1053">
        <v>4.0999999999999996</v>
      </c>
      <c r="K1053">
        <v>2003</v>
      </c>
      <c r="L1053">
        <v>5</v>
      </c>
      <c r="M1053" t="s">
        <v>20</v>
      </c>
      <c r="N1053">
        <v>1.1000000000000001</v>
      </c>
      <c r="O1053">
        <v>6.7</v>
      </c>
    </row>
    <row r="1054" spans="1:15" hidden="1" x14ac:dyDescent="0.5">
      <c r="A1054" t="s">
        <v>15</v>
      </c>
      <c r="B1054" t="s">
        <v>74</v>
      </c>
      <c r="C1054">
        <v>1</v>
      </c>
      <c r="D1054" t="s">
        <v>17</v>
      </c>
      <c r="E1054">
        <v>1</v>
      </c>
      <c r="F1054" t="s">
        <v>25</v>
      </c>
      <c r="G1054">
        <v>4</v>
      </c>
      <c r="H1054" t="s">
        <v>26</v>
      </c>
      <c r="I1054" t="str">
        <f t="shared" si="16"/>
        <v>Male: White</v>
      </c>
      <c r="J1054">
        <v>4.0999999999999996</v>
      </c>
      <c r="K1054">
        <v>2004</v>
      </c>
      <c r="L1054">
        <v>6</v>
      </c>
      <c r="M1054" t="s">
        <v>20</v>
      </c>
      <c r="N1054">
        <v>1.1000000000000001</v>
      </c>
      <c r="O1054">
        <v>7</v>
      </c>
    </row>
    <row r="1055" spans="1:15" hidden="1" x14ac:dyDescent="0.5">
      <c r="A1055" t="s">
        <v>15</v>
      </c>
      <c r="B1055" t="s">
        <v>74</v>
      </c>
      <c r="C1055">
        <v>1</v>
      </c>
      <c r="D1055" t="s">
        <v>17</v>
      </c>
      <c r="E1055">
        <v>1</v>
      </c>
      <c r="F1055" t="s">
        <v>25</v>
      </c>
      <c r="G1055">
        <v>4</v>
      </c>
      <c r="H1055" t="s">
        <v>26</v>
      </c>
      <c r="I1055" t="str">
        <f t="shared" si="16"/>
        <v>Male: White</v>
      </c>
      <c r="J1055">
        <v>4.0999999999999996</v>
      </c>
      <c r="K1055">
        <v>2005</v>
      </c>
      <c r="L1055">
        <v>7</v>
      </c>
      <c r="M1055" t="s">
        <v>20</v>
      </c>
      <c r="N1055">
        <v>1.1000000000000001</v>
      </c>
      <c r="O1055">
        <v>7.4</v>
      </c>
    </row>
    <row r="1056" spans="1:15" hidden="1" x14ac:dyDescent="0.5">
      <c r="A1056" t="s">
        <v>15</v>
      </c>
      <c r="B1056" t="s">
        <v>74</v>
      </c>
      <c r="C1056">
        <v>1</v>
      </c>
      <c r="D1056" t="s">
        <v>17</v>
      </c>
      <c r="E1056">
        <v>1</v>
      </c>
      <c r="F1056" t="s">
        <v>25</v>
      </c>
      <c r="G1056">
        <v>4</v>
      </c>
      <c r="H1056" t="s">
        <v>26</v>
      </c>
      <c r="I1056" t="str">
        <f t="shared" si="16"/>
        <v>Male: White</v>
      </c>
      <c r="J1056">
        <v>4.0999999999999996</v>
      </c>
      <c r="K1056">
        <v>2006</v>
      </c>
      <c r="L1056">
        <v>8</v>
      </c>
      <c r="M1056" t="s">
        <v>20</v>
      </c>
      <c r="N1056">
        <v>1.1000000000000001</v>
      </c>
      <c r="O1056">
        <v>8.6999999999999993</v>
      </c>
    </row>
    <row r="1057" spans="1:15" hidden="1" x14ac:dyDescent="0.5">
      <c r="A1057" t="s">
        <v>15</v>
      </c>
      <c r="B1057" t="s">
        <v>74</v>
      </c>
      <c r="C1057">
        <v>1</v>
      </c>
      <c r="D1057" t="s">
        <v>17</v>
      </c>
      <c r="E1057">
        <v>1</v>
      </c>
      <c r="F1057" t="s">
        <v>25</v>
      </c>
      <c r="G1057">
        <v>4</v>
      </c>
      <c r="H1057" t="s">
        <v>26</v>
      </c>
      <c r="I1057" t="str">
        <f t="shared" si="16"/>
        <v>Male: White</v>
      </c>
      <c r="J1057">
        <v>4.0999999999999996</v>
      </c>
      <c r="K1057">
        <v>2007</v>
      </c>
      <c r="L1057">
        <v>9</v>
      </c>
      <c r="M1057" t="s">
        <v>20</v>
      </c>
      <c r="N1057">
        <v>1.1000000000000001</v>
      </c>
      <c r="O1057">
        <v>9.1</v>
      </c>
    </row>
    <row r="1058" spans="1:15" hidden="1" x14ac:dyDescent="0.5">
      <c r="A1058" t="s">
        <v>15</v>
      </c>
      <c r="B1058" t="s">
        <v>74</v>
      </c>
      <c r="C1058">
        <v>1</v>
      </c>
      <c r="D1058" t="s">
        <v>17</v>
      </c>
      <c r="E1058">
        <v>1</v>
      </c>
      <c r="F1058" t="s">
        <v>25</v>
      </c>
      <c r="G1058">
        <v>4</v>
      </c>
      <c r="H1058" t="s">
        <v>26</v>
      </c>
      <c r="I1058" t="str">
        <f t="shared" si="16"/>
        <v>Male: White</v>
      </c>
      <c r="J1058">
        <v>4.0999999999999996</v>
      </c>
      <c r="K1058">
        <v>2008</v>
      </c>
      <c r="L1058">
        <v>10</v>
      </c>
      <c r="M1058" t="s">
        <v>20</v>
      </c>
      <c r="N1058">
        <v>1.1000000000000001</v>
      </c>
      <c r="O1058">
        <v>9.6999999999999993</v>
      </c>
    </row>
    <row r="1059" spans="1:15" hidden="1" x14ac:dyDescent="0.5">
      <c r="A1059" t="s">
        <v>15</v>
      </c>
      <c r="B1059" t="s">
        <v>74</v>
      </c>
      <c r="C1059">
        <v>1</v>
      </c>
      <c r="D1059" t="s">
        <v>17</v>
      </c>
      <c r="E1059">
        <v>1</v>
      </c>
      <c r="F1059" t="s">
        <v>25</v>
      </c>
      <c r="G1059">
        <v>4</v>
      </c>
      <c r="H1059" t="s">
        <v>26</v>
      </c>
      <c r="I1059" t="str">
        <f t="shared" si="16"/>
        <v>Male: White</v>
      </c>
      <c r="J1059">
        <v>4.0999999999999996</v>
      </c>
      <c r="K1059">
        <v>2009</v>
      </c>
      <c r="L1059">
        <v>11</v>
      </c>
      <c r="M1059" t="s">
        <v>20</v>
      </c>
      <c r="N1059">
        <v>1.1000000000000001</v>
      </c>
      <c r="O1059">
        <v>9.9</v>
      </c>
    </row>
    <row r="1060" spans="1:15" hidden="1" x14ac:dyDescent="0.5">
      <c r="A1060" t="s">
        <v>15</v>
      </c>
      <c r="B1060" t="s">
        <v>74</v>
      </c>
      <c r="C1060">
        <v>1</v>
      </c>
      <c r="D1060" t="s">
        <v>17</v>
      </c>
      <c r="E1060">
        <v>1</v>
      </c>
      <c r="F1060" t="s">
        <v>25</v>
      </c>
      <c r="G1060">
        <v>4</v>
      </c>
      <c r="H1060" t="s">
        <v>26</v>
      </c>
      <c r="I1060" t="str">
        <f t="shared" si="16"/>
        <v>Male: White</v>
      </c>
      <c r="J1060">
        <v>4.0999999999999996</v>
      </c>
      <c r="K1060">
        <v>2010</v>
      </c>
      <c r="L1060">
        <v>12</v>
      </c>
      <c r="M1060" t="s">
        <v>20</v>
      </c>
      <c r="N1060">
        <v>1.1000000000000001</v>
      </c>
      <c r="O1060">
        <v>10.1</v>
      </c>
    </row>
    <row r="1061" spans="1:15" hidden="1" x14ac:dyDescent="0.5">
      <c r="A1061" t="s">
        <v>15</v>
      </c>
      <c r="B1061" t="s">
        <v>74</v>
      </c>
      <c r="C1061">
        <v>1</v>
      </c>
      <c r="D1061" t="s">
        <v>17</v>
      </c>
      <c r="E1061">
        <v>1</v>
      </c>
      <c r="F1061" t="s">
        <v>25</v>
      </c>
      <c r="G1061">
        <v>4</v>
      </c>
      <c r="H1061" t="s">
        <v>26</v>
      </c>
      <c r="I1061" t="str">
        <f t="shared" si="16"/>
        <v>Male: White</v>
      </c>
      <c r="J1061">
        <v>4.0999999999999996</v>
      </c>
      <c r="K1061">
        <v>2011</v>
      </c>
      <c r="L1061">
        <v>13</v>
      </c>
      <c r="M1061" t="s">
        <v>20</v>
      </c>
      <c r="N1061">
        <v>1.1000000000000001</v>
      </c>
      <c r="O1061">
        <v>10.8</v>
      </c>
    </row>
    <row r="1062" spans="1:15" hidden="1" x14ac:dyDescent="0.5">
      <c r="A1062" t="s">
        <v>15</v>
      </c>
      <c r="B1062" t="s">
        <v>74</v>
      </c>
      <c r="C1062">
        <v>1</v>
      </c>
      <c r="D1062" t="s">
        <v>17</v>
      </c>
      <c r="E1062">
        <v>1</v>
      </c>
      <c r="F1062" t="s">
        <v>25</v>
      </c>
      <c r="G1062">
        <v>4</v>
      </c>
      <c r="H1062" t="s">
        <v>26</v>
      </c>
      <c r="I1062" t="str">
        <f t="shared" si="16"/>
        <v>Male: White</v>
      </c>
      <c r="J1062">
        <v>4.0999999999999996</v>
      </c>
      <c r="K1062">
        <v>2012</v>
      </c>
      <c r="L1062">
        <v>14</v>
      </c>
      <c r="M1062" t="s">
        <v>20</v>
      </c>
      <c r="N1062">
        <v>1.1000000000000001</v>
      </c>
      <c r="O1062">
        <v>11</v>
      </c>
    </row>
    <row r="1063" spans="1:15" hidden="1" x14ac:dyDescent="0.5">
      <c r="A1063" t="s">
        <v>15</v>
      </c>
      <c r="B1063" t="s">
        <v>74</v>
      </c>
      <c r="C1063">
        <v>1</v>
      </c>
      <c r="D1063" t="s">
        <v>17</v>
      </c>
      <c r="E1063">
        <v>1</v>
      </c>
      <c r="F1063" t="s">
        <v>25</v>
      </c>
      <c r="G1063">
        <v>4</v>
      </c>
      <c r="H1063" t="s">
        <v>26</v>
      </c>
      <c r="I1063" t="str">
        <f t="shared" si="16"/>
        <v>Male: White</v>
      </c>
      <c r="J1063">
        <v>4.0999999999999996</v>
      </c>
      <c r="K1063">
        <v>2013</v>
      </c>
      <c r="L1063">
        <v>15</v>
      </c>
      <c r="M1063" t="s">
        <v>20</v>
      </c>
      <c r="N1063">
        <v>1.1000000000000001</v>
      </c>
      <c r="O1063">
        <v>11.7</v>
      </c>
    </row>
    <row r="1064" spans="1:15" hidden="1" x14ac:dyDescent="0.5">
      <c r="A1064" t="s">
        <v>15</v>
      </c>
      <c r="B1064" t="s">
        <v>74</v>
      </c>
      <c r="C1064">
        <v>1</v>
      </c>
      <c r="D1064" t="s">
        <v>17</v>
      </c>
      <c r="E1064">
        <v>1</v>
      </c>
      <c r="F1064" t="s">
        <v>25</v>
      </c>
      <c r="G1064">
        <v>4</v>
      </c>
      <c r="H1064" t="s">
        <v>26</v>
      </c>
      <c r="I1064" t="str">
        <f t="shared" si="16"/>
        <v>Male: White</v>
      </c>
      <c r="J1064">
        <v>4.0999999999999996</v>
      </c>
      <c r="K1064">
        <v>2014</v>
      </c>
      <c r="L1064">
        <v>16</v>
      </c>
      <c r="M1064" t="s">
        <v>20</v>
      </c>
      <c r="N1064">
        <v>1.1000000000000001</v>
      </c>
      <c r="O1064">
        <v>13.4</v>
      </c>
    </row>
    <row r="1065" spans="1:15" hidden="1" x14ac:dyDescent="0.5">
      <c r="A1065" t="s">
        <v>15</v>
      </c>
      <c r="B1065" t="s">
        <v>74</v>
      </c>
      <c r="C1065">
        <v>1</v>
      </c>
      <c r="D1065" t="s">
        <v>17</v>
      </c>
      <c r="E1065">
        <v>1</v>
      </c>
      <c r="F1065" t="s">
        <v>25</v>
      </c>
      <c r="G1065">
        <v>4</v>
      </c>
      <c r="H1065" t="s">
        <v>26</v>
      </c>
      <c r="I1065" t="str">
        <f t="shared" si="16"/>
        <v>Male: White</v>
      </c>
      <c r="J1065">
        <v>4.0999999999999996</v>
      </c>
      <c r="K1065">
        <v>2015</v>
      </c>
      <c r="L1065">
        <v>17</v>
      </c>
      <c r="M1065" t="s">
        <v>20</v>
      </c>
      <c r="N1065">
        <v>1.1000000000000001</v>
      </c>
      <c r="O1065">
        <v>15.8</v>
      </c>
    </row>
    <row r="1066" spans="1:15" hidden="1" x14ac:dyDescent="0.5">
      <c r="A1066" t="s">
        <v>15</v>
      </c>
      <c r="B1066" t="s">
        <v>74</v>
      </c>
      <c r="C1066">
        <v>1</v>
      </c>
      <c r="D1066" t="s">
        <v>17</v>
      </c>
      <c r="E1066">
        <v>1</v>
      </c>
      <c r="F1066" t="s">
        <v>25</v>
      </c>
      <c r="G1066">
        <v>4</v>
      </c>
      <c r="H1066" t="s">
        <v>26</v>
      </c>
      <c r="I1066" t="str">
        <f t="shared" si="16"/>
        <v>Male: White</v>
      </c>
      <c r="J1066">
        <v>4.0999999999999996</v>
      </c>
      <c r="K1066">
        <v>2016</v>
      </c>
      <c r="L1066">
        <v>18</v>
      </c>
      <c r="M1066" t="s">
        <v>20</v>
      </c>
      <c r="N1066">
        <v>1.1000000000000001</v>
      </c>
      <c r="O1066">
        <v>20.399999999999999</v>
      </c>
    </row>
    <row r="1067" spans="1:15" hidden="1" x14ac:dyDescent="0.5">
      <c r="A1067" t="s">
        <v>15</v>
      </c>
      <c r="B1067" t="s">
        <v>74</v>
      </c>
      <c r="C1067">
        <v>1</v>
      </c>
      <c r="D1067" t="s">
        <v>17</v>
      </c>
      <c r="E1067">
        <v>1</v>
      </c>
      <c r="F1067" t="s">
        <v>25</v>
      </c>
      <c r="G1067">
        <v>4</v>
      </c>
      <c r="H1067" t="s">
        <v>26</v>
      </c>
      <c r="I1067" t="str">
        <f t="shared" si="16"/>
        <v>Male: White</v>
      </c>
      <c r="J1067">
        <v>4.0999999999999996</v>
      </c>
      <c r="K1067">
        <v>2017</v>
      </c>
      <c r="L1067">
        <v>19</v>
      </c>
      <c r="M1067" t="s">
        <v>20</v>
      </c>
      <c r="N1067">
        <v>1.1000000000000001</v>
      </c>
      <c r="O1067">
        <v>22.7</v>
      </c>
    </row>
    <row r="1068" spans="1:15" hidden="1" x14ac:dyDescent="0.5">
      <c r="A1068" t="s">
        <v>15</v>
      </c>
      <c r="B1068" t="s">
        <v>74</v>
      </c>
      <c r="C1068">
        <v>1</v>
      </c>
      <c r="D1068" t="s">
        <v>17</v>
      </c>
      <c r="E1068">
        <v>1</v>
      </c>
      <c r="F1068" t="s">
        <v>25</v>
      </c>
      <c r="G1068">
        <v>4</v>
      </c>
      <c r="H1068" t="s">
        <v>26</v>
      </c>
      <c r="I1068" t="str">
        <f t="shared" si="16"/>
        <v>Male: White</v>
      </c>
      <c r="J1068">
        <v>4.0999999999999996</v>
      </c>
      <c r="K1068">
        <v>2018</v>
      </c>
      <c r="L1068">
        <v>20</v>
      </c>
      <c r="M1068" t="s">
        <v>20</v>
      </c>
      <c r="N1068">
        <v>1.1000000000000001</v>
      </c>
      <c r="O1068">
        <v>22</v>
      </c>
    </row>
    <row r="1069" spans="1:15" hidden="1" x14ac:dyDescent="0.5">
      <c r="A1069" t="s">
        <v>15</v>
      </c>
      <c r="B1069" t="s">
        <v>74</v>
      </c>
      <c r="C1069">
        <v>1</v>
      </c>
      <c r="D1069" t="s">
        <v>17</v>
      </c>
      <c r="E1069">
        <v>1</v>
      </c>
      <c r="F1069" t="s">
        <v>25</v>
      </c>
      <c r="G1069">
        <v>4</v>
      </c>
      <c r="H1069" t="s">
        <v>27</v>
      </c>
      <c r="I1069" t="str">
        <f t="shared" si="16"/>
        <v>Male: Black or African American</v>
      </c>
      <c r="J1069">
        <v>4.2</v>
      </c>
      <c r="K1069">
        <v>1999</v>
      </c>
      <c r="L1069">
        <v>1</v>
      </c>
      <c r="M1069" t="s">
        <v>20</v>
      </c>
      <c r="N1069">
        <v>1.1000000000000001</v>
      </c>
      <c r="O1069">
        <v>5.7</v>
      </c>
    </row>
    <row r="1070" spans="1:15" hidden="1" x14ac:dyDescent="0.5">
      <c r="A1070" t="s">
        <v>15</v>
      </c>
      <c r="B1070" t="s">
        <v>74</v>
      </c>
      <c r="C1070">
        <v>1</v>
      </c>
      <c r="D1070" t="s">
        <v>17</v>
      </c>
      <c r="E1070">
        <v>1</v>
      </c>
      <c r="F1070" t="s">
        <v>25</v>
      </c>
      <c r="G1070">
        <v>4</v>
      </c>
      <c r="H1070" t="s">
        <v>27</v>
      </c>
      <c r="I1070" t="str">
        <f t="shared" si="16"/>
        <v>Male: Black or African American</v>
      </c>
      <c r="J1070">
        <v>4.2</v>
      </c>
      <c r="K1070">
        <v>2000</v>
      </c>
      <c r="L1070">
        <v>2</v>
      </c>
      <c r="M1070" t="s">
        <v>20</v>
      </c>
      <c r="N1070">
        <v>1.1000000000000001</v>
      </c>
      <c r="O1070">
        <v>5.6</v>
      </c>
    </row>
    <row r="1071" spans="1:15" hidden="1" x14ac:dyDescent="0.5">
      <c r="A1071" t="s">
        <v>15</v>
      </c>
      <c r="B1071" t="s">
        <v>74</v>
      </c>
      <c r="C1071">
        <v>1</v>
      </c>
      <c r="D1071" t="s">
        <v>17</v>
      </c>
      <c r="E1071">
        <v>1</v>
      </c>
      <c r="F1071" t="s">
        <v>25</v>
      </c>
      <c r="G1071">
        <v>4</v>
      </c>
      <c r="H1071" t="s">
        <v>27</v>
      </c>
      <c r="I1071" t="str">
        <f t="shared" si="16"/>
        <v>Male: Black or African American</v>
      </c>
      <c r="J1071">
        <v>4.2</v>
      </c>
      <c r="K1071">
        <v>2001</v>
      </c>
      <c r="L1071">
        <v>3</v>
      </c>
      <c r="M1071" t="s">
        <v>20</v>
      </c>
      <c r="N1071">
        <v>1.1000000000000001</v>
      </c>
      <c r="O1071">
        <v>5.3</v>
      </c>
    </row>
    <row r="1072" spans="1:15" hidden="1" x14ac:dyDescent="0.5">
      <c r="A1072" t="s">
        <v>15</v>
      </c>
      <c r="B1072" t="s">
        <v>74</v>
      </c>
      <c r="C1072">
        <v>1</v>
      </c>
      <c r="D1072" t="s">
        <v>17</v>
      </c>
      <c r="E1072">
        <v>1</v>
      </c>
      <c r="F1072" t="s">
        <v>25</v>
      </c>
      <c r="G1072">
        <v>4</v>
      </c>
      <c r="H1072" t="s">
        <v>27</v>
      </c>
      <c r="I1072" t="str">
        <f t="shared" si="16"/>
        <v>Male: Black or African American</v>
      </c>
      <c r="J1072">
        <v>4.2</v>
      </c>
      <c r="K1072">
        <v>2002</v>
      </c>
      <c r="L1072">
        <v>4</v>
      </c>
      <c r="M1072" t="s">
        <v>20</v>
      </c>
      <c r="N1072">
        <v>1.1000000000000001</v>
      </c>
      <c r="O1072">
        <v>5.3</v>
      </c>
    </row>
    <row r="1073" spans="1:15" hidden="1" x14ac:dyDescent="0.5">
      <c r="A1073" t="s">
        <v>15</v>
      </c>
      <c r="B1073" t="s">
        <v>74</v>
      </c>
      <c r="C1073">
        <v>1</v>
      </c>
      <c r="D1073" t="s">
        <v>17</v>
      </c>
      <c r="E1073">
        <v>1</v>
      </c>
      <c r="F1073" t="s">
        <v>25</v>
      </c>
      <c r="G1073">
        <v>4</v>
      </c>
      <c r="H1073" t="s">
        <v>27</v>
      </c>
      <c r="I1073" t="str">
        <f t="shared" si="16"/>
        <v>Male: Black or African American</v>
      </c>
      <c r="J1073">
        <v>4.2</v>
      </c>
      <c r="K1073">
        <v>2003</v>
      </c>
      <c r="L1073">
        <v>5</v>
      </c>
      <c r="M1073" t="s">
        <v>20</v>
      </c>
      <c r="N1073">
        <v>1.1000000000000001</v>
      </c>
      <c r="O1073">
        <v>5</v>
      </c>
    </row>
    <row r="1074" spans="1:15" hidden="1" x14ac:dyDescent="0.5">
      <c r="A1074" t="s">
        <v>15</v>
      </c>
      <c r="B1074" t="s">
        <v>74</v>
      </c>
      <c r="C1074">
        <v>1</v>
      </c>
      <c r="D1074" t="s">
        <v>17</v>
      </c>
      <c r="E1074">
        <v>1</v>
      </c>
      <c r="F1074" t="s">
        <v>25</v>
      </c>
      <c r="G1074">
        <v>4</v>
      </c>
      <c r="H1074" t="s">
        <v>27</v>
      </c>
      <c r="I1074" t="str">
        <f t="shared" si="16"/>
        <v>Male: Black or African American</v>
      </c>
      <c r="J1074">
        <v>4.2</v>
      </c>
      <c r="K1074">
        <v>2004</v>
      </c>
      <c r="L1074">
        <v>6</v>
      </c>
      <c r="M1074" t="s">
        <v>20</v>
      </c>
      <c r="N1074">
        <v>1.1000000000000001</v>
      </c>
      <c r="O1074">
        <v>4.4000000000000004</v>
      </c>
    </row>
    <row r="1075" spans="1:15" hidden="1" x14ac:dyDescent="0.5">
      <c r="A1075" t="s">
        <v>15</v>
      </c>
      <c r="B1075" t="s">
        <v>74</v>
      </c>
      <c r="C1075">
        <v>1</v>
      </c>
      <c r="D1075" t="s">
        <v>17</v>
      </c>
      <c r="E1075">
        <v>1</v>
      </c>
      <c r="F1075" t="s">
        <v>25</v>
      </c>
      <c r="G1075">
        <v>4</v>
      </c>
      <c r="H1075" t="s">
        <v>27</v>
      </c>
      <c r="I1075" t="str">
        <f t="shared" si="16"/>
        <v>Male: Black or African American</v>
      </c>
      <c r="J1075">
        <v>4.2</v>
      </c>
      <c r="K1075">
        <v>2005</v>
      </c>
      <c r="L1075">
        <v>7</v>
      </c>
      <c r="M1075" t="s">
        <v>20</v>
      </c>
      <c r="N1075">
        <v>1.1000000000000001</v>
      </c>
      <c r="O1075">
        <v>4.8</v>
      </c>
    </row>
    <row r="1076" spans="1:15" hidden="1" x14ac:dyDescent="0.5">
      <c r="A1076" t="s">
        <v>15</v>
      </c>
      <c r="B1076" t="s">
        <v>74</v>
      </c>
      <c r="C1076">
        <v>1</v>
      </c>
      <c r="D1076" t="s">
        <v>17</v>
      </c>
      <c r="E1076">
        <v>1</v>
      </c>
      <c r="F1076" t="s">
        <v>25</v>
      </c>
      <c r="G1076">
        <v>4</v>
      </c>
      <c r="H1076" t="s">
        <v>27</v>
      </c>
      <c r="I1076" t="str">
        <f t="shared" si="16"/>
        <v>Male: Black or African American</v>
      </c>
      <c r="J1076">
        <v>4.2</v>
      </c>
      <c r="K1076">
        <v>2006</v>
      </c>
      <c r="L1076">
        <v>8</v>
      </c>
      <c r="M1076" t="s">
        <v>20</v>
      </c>
      <c r="N1076">
        <v>1.1000000000000001</v>
      </c>
      <c r="O1076">
        <v>6</v>
      </c>
    </row>
    <row r="1077" spans="1:15" hidden="1" x14ac:dyDescent="0.5">
      <c r="A1077" t="s">
        <v>15</v>
      </c>
      <c r="B1077" t="s">
        <v>74</v>
      </c>
      <c r="C1077">
        <v>1</v>
      </c>
      <c r="D1077" t="s">
        <v>17</v>
      </c>
      <c r="E1077">
        <v>1</v>
      </c>
      <c r="F1077" t="s">
        <v>25</v>
      </c>
      <c r="G1077">
        <v>4</v>
      </c>
      <c r="H1077" t="s">
        <v>27</v>
      </c>
      <c r="I1077" t="str">
        <f t="shared" si="16"/>
        <v>Male: Black or African American</v>
      </c>
      <c r="J1077">
        <v>4.2</v>
      </c>
      <c r="K1077">
        <v>2007</v>
      </c>
      <c r="L1077">
        <v>9</v>
      </c>
      <c r="M1077" t="s">
        <v>20</v>
      </c>
      <c r="N1077">
        <v>1.1000000000000001</v>
      </c>
      <c r="O1077">
        <v>4.5999999999999996</v>
      </c>
    </row>
    <row r="1078" spans="1:15" hidden="1" x14ac:dyDescent="0.5">
      <c r="A1078" t="s">
        <v>15</v>
      </c>
      <c r="B1078" t="s">
        <v>74</v>
      </c>
      <c r="C1078">
        <v>1</v>
      </c>
      <c r="D1078" t="s">
        <v>17</v>
      </c>
      <c r="E1078">
        <v>1</v>
      </c>
      <c r="F1078" t="s">
        <v>25</v>
      </c>
      <c r="G1078">
        <v>4</v>
      </c>
      <c r="H1078" t="s">
        <v>27</v>
      </c>
      <c r="I1078" t="str">
        <f t="shared" si="16"/>
        <v>Male: Black or African American</v>
      </c>
      <c r="J1078">
        <v>4.2</v>
      </c>
      <c r="K1078">
        <v>2008</v>
      </c>
      <c r="L1078">
        <v>10</v>
      </c>
      <c r="M1078" t="s">
        <v>20</v>
      </c>
      <c r="N1078">
        <v>1.1000000000000001</v>
      </c>
      <c r="O1078">
        <v>4.5</v>
      </c>
    </row>
    <row r="1079" spans="1:15" hidden="1" x14ac:dyDescent="0.5">
      <c r="A1079" t="s">
        <v>15</v>
      </c>
      <c r="B1079" t="s">
        <v>74</v>
      </c>
      <c r="C1079">
        <v>1</v>
      </c>
      <c r="D1079" t="s">
        <v>17</v>
      </c>
      <c r="E1079">
        <v>1</v>
      </c>
      <c r="F1079" t="s">
        <v>25</v>
      </c>
      <c r="G1079">
        <v>4</v>
      </c>
      <c r="H1079" t="s">
        <v>27</v>
      </c>
      <c r="I1079" t="str">
        <f t="shared" si="16"/>
        <v>Male: Black or African American</v>
      </c>
      <c r="J1079">
        <v>4.2</v>
      </c>
      <c r="K1079">
        <v>2009</v>
      </c>
      <c r="L1079">
        <v>11</v>
      </c>
      <c r="M1079" t="s">
        <v>20</v>
      </c>
      <c r="N1079">
        <v>1.1000000000000001</v>
      </c>
      <c r="O1079">
        <v>4.7</v>
      </c>
    </row>
    <row r="1080" spans="1:15" hidden="1" x14ac:dyDescent="0.5">
      <c r="A1080" t="s">
        <v>15</v>
      </c>
      <c r="B1080" t="s">
        <v>74</v>
      </c>
      <c r="C1080">
        <v>1</v>
      </c>
      <c r="D1080" t="s">
        <v>17</v>
      </c>
      <c r="E1080">
        <v>1</v>
      </c>
      <c r="F1080" t="s">
        <v>25</v>
      </c>
      <c r="G1080">
        <v>4</v>
      </c>
      <c r="H1080" t="s">
        <v>27</v>
      </c>
      <c r="I1080" t="str">
        <f t="shared" si="16"/>
        <v>Male: Black or African American</v>
      </c>
      <c r="J1080">
        <v>4.2</v>
      </c>
      <c r="K1080">
        <v>2010</v>
      </c>
      <c r="L1080">
        <v>12</v>
      </c>
      <c r="M1080" t="s">
        <v>20</v>
      </c>
      <c r="N1080">
        <v>1.1000000000000001</v>
      </c>
      <c r="O1080">
        <v>4.0999999999999996</v>
      </c>
    </row>
    <row r="1081" spans="1:15" hidden="1" x14ac:dyDescent="0.5">
      <c r="A1081" t="s">
        <v>15</v>
      </c>
      <c r="B1081" t="s">
        <v>74</v>
      </c>
      <c r="C1081">
        <v>1</v>
      </c>
      <c r="D1081" t="s">
        <v>17</v>
      </c>
      <c r="E1081">
        <v>1</v>
      </c>
      <c r="F1081" t="s">
        <v>25</v>
      </c>
      <c r="G1081">
        <v>4</v>
      </c>
      <c r="H1081" t="s">
        <v>27</v>
      </c>
      <c r="I1081" t="str">
        <f t="shared" si="16"/>
        <v>Male: Black or African American</v>
      </c>
      <c r="J1081">
        <v>4.2</v>
      </c>
      <c r="K1081">
        <v>2011</v>
      </c>
      <c r="L1081">
        <v>13</v>
      </c>
      <c r="M1081" t="s">
        <v>20</v>
      </c>
      <c r="N1081">
        <v>1.1000000000000001</v>
      </c>
      <c r="O1081">
        <v>4.7</v>
      </c>
    </row>
    <row r="1082" spans="1:15" hidden="1" x14ac:dyDescent="0.5">
      <c r="A1082" t="s">
        <v>15</v>
      </c>
      <c r="B1082" t="s">
        <v>74</v>
      </c>
      <c r="C1082">
        <v>1</v>
      </c>
      <c r="D1082" t="s">
        <v>17</v>
      </c>
      <c r="E1082">
        <v>1</v>
      </c>
      <c r="F1082" t="s">
        <v>25</v>
      </c>
      <c r="G1082">
        <v>4</v>
      </c>
      <c r="H1082" t="s">
        <v>27</v>
      </c>
      <c r="I1082" t="str">
        <f t="shared" si="16"/>
        <v>Male: Black or African American</v>
      </c>
      <c r="J1082">
        <v>4.2</v>
      </c>
      <c r="K1082">
        <v>2012</v>
      </c>
      <c r="L1082">
        <v>14</v>
      </c>
      <c r="M1082" t="s">
        <v>20</v>
      </c>
      <c r="N1082">
        <v>1.1000000000000001</v>
      </c>
      <c r="O1082">
        <v>5.0999999999999996</v>
      </c>
    </row>
    <row r="1083" spans="1:15" hidden="1" x14ac:dyDescent="0.5">
      <c r="A1083" t="s">
        <v>15</v>
      </c>
      <c r="B1083" t="s">
        <v>74</v>
      </c>
      <c r="C1083">
        <v>1</v>
      </c>
      <c r="D1083" t="s">
        <v>17</v>
      </c>
      <c r="E1083">
        <v>1</v>
      </c>
      <c r="F1083" t="s">
        <v>25</v>
      </c>
      <c r="G1083">
        <v>4</v>
      </c>
      <c r="H1083" t="s">
        <v>27</v>
      </c>
      <c r="I1083" t="str">
        <f t="shared" si="16"/>
        <v>Male: Black or African American</v>
      </c>
      <c r="J1083">
        <v>4.2</v>
      </c>
      <c r="K1083">
        <v>2013</v>
      </c>
      <c r="L1083">
        <v>15</v>
      </c>
      <c r="M1083" t="s">
        <v>20</v>
      </c>
      <c r="N1083">
        <v>1.1000000000000001</v>
      </c>
      <c r="O1083">
        <v>6.3</v>
      </c>
    </row>
    <row r="1084" spans="1:15" hidden="1" x14ac:dyDescent="0.5">
      <c r="A1084" t="s">
        <v>15</v>
      </c>
      <c r="B1084" t="s">
        <v>74</v>
      </c>
      <c r="C1084">
        <v>1</v>
      </c>
      <c r="D1084" t="s">
        <v>17</v>
      </c>
      <c r="E1084">
        <v>1</v>
      </c>
      <c r="F1084" t="s">
        <v>25</v>
      </c>
      <c r="G1084">
        <v>4</v>
      </c>
      <c r="H1084" t="s">
        <v>27</v>
      </c>
      <c r="I1084" t="str">
        <f t="shared" si="16"/>
        <v>Male: Black or African American</v>
      </c>
      <c r="J1084">
        <v>4.2</v>
      </c>
      <c r="K1084">
        <v>2014</v>
      </c>
      <c r="L1084">
        <v>16</v>
      </c>
      <c r="M1084" t="s">
        <v>20</v>
      </c>
      <c r="N1084">
        <v>1.1000000000000001</v>
      </c>
      <c r="O1084">
        <v>7.4</v>
      </c>
    </row>
    <row r="1085" spans="1:15" hidden="1" x14ac:dyDescent="0.5">
      <c r="A1085" t="s">
        <v>15</v>
      </c>
      <c r="B1085" t="s">
        <v>74</v>
      </c>
      <c r="C1085">
        <v>1</v>
      </c>
      <c r="D1085" t="s">
        <v>17</v>
      </c>
      <c r="E1085">
        <v>1</v>
      </c>
      <c r="F1085" t="s">
        <v>25</v>
      </c>
      <c r="G1085">
        <v>4</v>
      </c>
      <c r="H1085" t="s">
        <v>27</v>
      </c>
      <c r="I1085" t="str">
        <f t="shared" si="16"/>
        <v>Male: Black or African American</v>
      </c>
      <c r="J1085">
        <v>4.2</v>
      </c>
      <c r="K1085">
        <v>2015</v>
      </c>
      <c r="L1085">
        <v>17</v>
      </c>
      <c r="M1085" t="s">
        <v>20</v>
      </c>
      <c r="N1085">
        <v>1.1000000000000001</v>
      </c>
      <c r="O1085">
        <v>9.1</v>
      </c>
    </row>
    <row r="1086" spans="1:15" hidden="1" x14ac:dyDescent="0.5">
      <c r="A1086" t="s">
        <v>15</v>
      </c>
      <c r="B1086" t="s">
        <v>74</v>
      </c>
      <c r="C1086">
        <v>1</v>
      </c>
      <c r="D1086" t="s">
        <v>17</v>
      </c>
      <c r="E1086">
        <v>1</v>
      </c>
      <c r="F1086" t="s">
        <v>25</v>
      </c>
      <c r="G1086">
        <v>4</v>
      </c>
      <c r="H1086" t="s">
        <v>27</v>
      </c>
      <c r="I1086" t="str">
        <f t="shared" si="16"/>
        <v>Male: Black or African American</v>
      </c>
      <c r="J1086">
        <v>4.2</v>
      </c>
      <c r="K1086">
        <v>2016</v>
      </c>
      <c r="L1086">
        <v>18</v>
      </c>
      <c r="M1086" t="s">
        <v>20</v>
      </c>
      <c r="N1086">
        <v>1.1000000000000001</v>
      </c>
      <c r="O1086">
        <v>14.7</v>
      </c>
    </row>
    <row r="1087" spans="1:15" hidden="1" x14ac:dyDescent="0.5">
      <c r="A1087" t="s">
        <v>15</v>
      </c>
      <c r="B1087" t="s">
        <v>74</v>
      </c>
      <c r="C1087">
        <v>1</v>
      </c>
      <c r="D1087" t="s">
        <v>17</v>
      </c>
      <c r="E1087">
        <v>1</v>
      </c>
      <c r="F1087" t="s">
        <v>25</v>
      </c>
      <c r="G1087">
        <v>4</v>
      </c>
      <c r="H1087" t="s">
        <v>27</v>
      </c>
      <c r="I1087" t="str">
        <f t="shared" si="16"/>
        <v>Male: Black or African American</v>
      </c>
      <c r="J1087">
        <v>4.2</v>
      </c>
      <c r="K1087">
        <v>2017</v>
      </c>
      <c r="L1087">
        <v>19</v>
      </c>
      <c r="M1087" t="s">
        <v>20</v>
      </c>
      <c r="N1087">
        <v>1.1000000000000001</v>
      </c>
      <c r="O1087">
        <v>18.7</v>
      </c>
    </row>
    <row r="1088" spans="1:15" hidden="1" x14ac:dyDescent="0.5">
      <c r="A1088" t="s">
        <v>15</v>
      </c>
      <c r="B1088" t="s">
        <v>74</v>
      </c>
      <c r="C1088">
        <v>1</v>
      </c>
      <c r="D1088" t="s">
        <v>17</v>
      </c>
      <c r="E1088">
        <v>1</v>
      </c>
      <c r="F1088" t="s">
        <v>25</v>
      </c>
      <c r="G1088">
        <v>4</v>
      </c>
      <c r="H1088" t="s">
        <v>27</v>
      </c>
      <c r="I1088" t="str">
        <f t="shared" si="16"/>
        <v>Male: Black or African American</v>
      </c>
      <c r="J1088">
        <v>4.2</v>
      </c>
      <c r="K1088">
        <v>2018</v>
      </c>
      <c r="L1088">
        <v>20</v>
      </c>
      <c r="M1088" t="s">
        <v>20</v>
      </c>
      <c r="N1088">
        <v>1.1000000000000001</v>
      </c>
      <c r="O1088">
        <v>20.6</v>
      </c>
    </row>
    <row r="1089" spans="1:15" hidden="1" x14ac:dyDescent="0.5">
      <c r="A1089" t="s">
        <v>15</v>
      </c>
      <c r="B1089" t="s">
        <v>74</v>
      </c>
      <c r="C1089">
        <v>1</v>
      </c>
      <c r="D1089" t="s">
        <v>17</v>
      </c>
      <c r="E1089">
        <v>1</v>
      </c>
      <c r="F1089" t="s">
        <v>25</v>
      </c>
      <c r="G1089">
        <v>4</v>
      </c>
      <c r="H1089" t="s">
        <v>28</v>
      </c>
      <c r="I1089" t="str">
        <f t="shared" si="16"/>
        <v>Male: American Indian or Alaska Native</v>
      </c>
      <c r="J1089">
        <v>4.3</v>
      </c>
      <c r="K1089">
        <v>1999</v>
      </c>
      <c r="L1089">
        <v>1</v>
      </c>
      <c r="M1089" t="s">
        <v>20</v>
      </c>
      <c r="N1089">
        <v>1.1000000000000001</v>
      </c>
      <c r="O1089">
        <v>3.2</v>
      </c>
    </row>
    <row r="1090" spans="1:15" hidden="1" x14ac:dyDescent="0.5">
      <c r="A1090" t="s">
        <v>15</v>
      </c>
      <c r="B1090" t="s">
        <v>74</v>
      </c>
      <c r="C1090">
        <v>1</v>
      </c>
      <c r="D1090" t="s">
        <v>17</v>
      </c>
      <c r="E1090">
        <v>1</v>
      </c>
      <c r="F1090" t="s">
        <v>25</v>
      </c>
      <c r="G1090">
        <v>4</v>
      </c>
      <c r="H1090" t="s">
        <v>28</v>
      </c>
      <c r="I1090" t="str">
        <f t="shared" si="16"/>
        <v>Male: American Indian or Alaska Native</v>
      </c>
      <c r="J1090">
        <v>4.3</v>
      </c>
      <c r="K1090">
        <v>2000</v>
      </c>
      <c r="L1090">
        <v>2</v>
      </c>
      <c r="M1090" t="s">
        <v>20</v>
      </c>
      <c r="N1090">
        <v>1.1000000000000001</v>
      </c>
      <c r="O1090">
        <v>3.4</v>
      </c>
    </row>
    <row r="1091" spans="1:15" hidden="1" x14ac:dyDescent="0.5">
      <c r="A1091" t="s">
        <v>15</v>
      </c>
      <c r="B1091" t="s">
        <v>74</v>
      </c>
      <c r="C1091">
        <v>1</v>
      </c>
      <c r="D1091" t="s">
        <v>17</v>
      </c>
      <c r="E1091">
        <v>1</v>
      </c>
      <c r="F1091" t="s">
        <v>25</v>
      </c>
      <c r="G1091">
        <v>4</v>
      </c>
      <c r="H1091" t="s">
        <v>28</v>
      </c>
      <c r="I1091" t="str">
        <f t="shared" si="16"/>
        <v>Male: American Indian or Alaska Native</v>
      </c>
      <c r="J1091">
        <v>4.3</v>
      </c>
      <c r="K1091">
        <v>2001</v>
      </c>
      <c r="L1091">
        <v>3</v>
      </c>
      <c r="M1091" t="s">
        <v>20</v>
      </c>
      <c r="N1091">
        <v>1.1000000000000001</v>
      </c>
      <c r="O1091">
        <v>3</v>
      </c>
    </row>
    <row r="1092" spans="1:15" hidden="1" x14ac:dyDescent="0.5">
      <c r="A1092" t="s">
        <v>15</v>
      </c>
      <c r="B1092" t="s">
        <v>74</v>
      </c>
      <c r="C1092">
        <v>1</v>
      </c>
      <c r="D1092" t="s">
        <v>17</v>
      </c>
      <c r="E1092">
        <v>1</v>
      </c>
      <c r="F1092" t="s">
        <v>25</v>
      </c>
      <c r="G1092">
        <v>4</v>
      </c>
      <c r="H1092" t="s">
        <v>28</v>
      </c>
      <c r="I1092" t="str">
        <f t="shared" si="16"/>
        <v>Male: American Indian or Alaska Native</v>
      </c>
      <c r="J1092">
        <v>4.3</v>
      </c>
      <c r="K1092">
        <v>2002</v>
      </c>
      <c r="L1092">
        <v>4</v>
      </c>
      <c r="M1092" t="s">
        <v>20</v>
      </c>
      <c r="N1092">
        <v>1.1000000000000001</v>
      </c>
      <c r="O1092">
        <v>4.4000000000000004</v>
      </c>
    </row>
    <row r="1093" spans="1:15" hidden="1" x14ac:dyDescent="0.5">
      <c r="A1093" t="s">
        <v>15</v>
      </c>
      <c r="B1093" t="s">
        <v>74</v>
      </c>
      <c r="C1093">
        <v>1</v>
      </c>
      <c r="D1093" t="s">
        <v>17</v>
      </c>
      <c r="E1093">
        <v>1</v>
      </c>
      <c r="F1093" t="s">
        <v>25</v>
      </c>
      <c r="G1093">
        <v>4</v>
      </c>
      <c r="H1093" t="s">
        <v>28</v>
      </c>
      <c r="I1093" t="str">
        <f t="shared" ref="I1093:I1156" si="17">H1093</f>
        <v>Male: American Indian or Alaska Native</v>
      </c>
      <c r="J1093">
        <v>4.3</v>
      </c>
      <c r="K1093">
        <v>2003</v>
      </c>
      <c r="L1093">
        <v>5</v>
      </c>
      <c r="M1093" t="s">
        <v>20</v>
      </c>
      <c r="N1093">
        <v>1.1000000000000001</v>
      </c>
      <c r="O1093">
        <v>5.0999999999999996</v>
      </c>
    </row>
    <row r="1094" spans="1:15" hidden="1" x14ac:dyDescent="0.5">
      <c r="A1094" t="s">
        <v>15</v>
      </c>
      <c r="B1094" t="s">
        <v>74</v>
      </c>
      <c r="C1094">
        <v>1</v>
      </c>
      <c r="D1094" t="s">
        <v>17</v>
      </c>
      <c r="E1094">
        <v>1</v>
      </c>
      <c r="F1094" t="s">
        <v>25</v>
      </c>
      <c r="G1094">
        <v>4</v>
      </c>
      <c r="H1094" t="s">
        <v>28</v>
      </c>
      <c r="I1094" t="str">
        <f t="shared" si="17"/>
        <v>Male: American Indian or Alaska Native</v>
      </c>
      <c r="J1094">
        <v>4.3</v>
      </c>
      <c r="K1094">
        <v>2004</v>
      </c>
      <c r="L1094">
        <v>6</v>
      </c>
      <c r="M1094" t="s">
        <v>20</v>
      </c>
      <c r="N1094">
        <v>1.1000000000000001</v>
      </c>
      <c r="O1094">
        <v>6.2</v>
      </c>
    </row>
    <row r="1095" spans="1:15" hidden="1" x14ac:dyDescent="0.5">
      <c r="A1095" t="s">
        <v>15</v>
      </c>
      <c r="B1095" t="s">
        <v>74</v>
      </c>
      <c r="C1095">
        <v>1</v>
      </c>
      <c r="D1095" t="s">
        <v>17</v>
      </c>
      <c r="E1095">
        <v>1</v>
      </c>
      <c r="F1095" t="s">
        <v>25</v>
      </c>
      <c r="G1095">
        <v>4</v>
      </c>
      <c r="H1095" t="s">
        <v>28</v>
      </c>
      <c r="I1095" t="str">
        <f t="shared" si="17"/>
        <v>Male: American Indian or Alaska Native</v>
      </c>
      <c r="J1095">
        <v>4.3</v>
      </c>
      <c r="K1095">
        <v>2005</v>
      </c>
      <c r="L1095">
        <v>7</v>
      </c>
      <c r="M1095" t="s">
        <v>20</v>
      </c>
      <c r="N1095">
        <v>1.1000000000000001</v>
      </c>
      <c r="O1095">
        <v>5.7</v>
      </c>
    </row>
    <row r="1096" spans="1:15" hidden="1" x14ac:dyDescent="0.5">
      <c r="A1096" t="s">
        <v>15</v>
      </c>
      <c r="B1096" t="s">
        <v>74</v>
      </c>
      <c r="C1096">
        <v>1</v>
      </c>
      <c r="D1096" t="s">
        <v>17</v>
      </c>
      <c r="E1096">
        <v>1</v>
      </c>
      <c r="F1096" t="s">
        <v>25</v>
      </c>
      <c r="G1096">
        <v>4</v>
      </c>
      <c r="H1096" t="s">
        <v>28</v>
      </c>
      <c r="I1096" t="str">
        <f t="shared" si="17"/>
        <v>Male: American Indian or Alaska Native</v>
      </c>
      <c r="J1096">
        <v>4.3</v>
      </c>
      <c r="K1096">
        <v>2006</v>
      </c>
      <c r="L1096">
        <v>8</v>
      </c>
      <c r="M1096" t="s">
        <v>20</v>
      </c>
      <c r="N1096">
        <v>1.1000000000000001</v>
      </c>
      <c r="O1096">
        <v>6.9</v>
      </c>
    </row>
    <row r="1097" spans="1:15" hidden="1" x14ac:dyDescent="0.5">
      <c r="A1097" t="s">
        <v>15</v>
      </c>
      <c r="B1097" t="s">
        <v>74</v>
      </c>
      <c r="C1097">
        <v>1</v>
      </c>
      <c r="D1097" t="s">
        <v>17</v>
      </c>
      <c r="E1097">
        <v>1</v>
      </c>
      <c r="F1097" t="s">
        <v>25</v>
      </c>
      <c r="G1097">
        <v>4</v>
      </c>
      <c r="H1097" t="s">
        <v>28</v>
      </c>
      <c r="I1097" t="str">
        <f t="shared" si="17"/>
        <v>Male: American Indian or Alaska Native</v>
      </c>
      <c r="J1097">
        <v>4.3</v>
      </c>
      <c r="K1097">
        <v>2007</v>
      </c>
      <c r="L1097">
        <v>9</v>
      </c>
      <c r="M1097" t="s">
        <v>20</v>
      </c>
      <c r="N1097">
        <v>1.1000000000000001</v>
      </c>
      <c r="O1097">
        <v>5.8</v>
      </c>
    </row>
    <row r="1098" spans="1:15" hidden="1" x14ac:dyDescent="0.5">
      <c r="A1098" t="s">
        <v>15</v>
      </c>
      <c r="B1098" t="s">
        <v>74</v>
      </c>
      <c r="C1098">
        <v>1</v>
      </c>
      <c r="D1098" t="s">
        <v>17</v>
      </c>
      <c r="E1098">
        <v>1</v>
      </c>
      <c r="F1098" t="s">
        <v>25</v>
      </c>
      <c r="G1098">
        <v>4</v>
      </c>
      <c r="H1098" t="s">
        <v>28</v>
      </c>
      <c r="I1098" t="str">
        <f t="shared" si="17"/>
        <v>Male: American Indian or Alaska Native</v>
      </c>
      <c r="J1098">
        <v>4.3</v>
      </c>
      <c r="K1098">
        <v>2008</v>
      </c>
      <c r="L1098">
        <v>10</v>
      </c>
      <c r="M1098" t="s">
        <v>20</v>
      </c>
      <c r="N1098">
        <v>1.1000000000000001</v>
      </c>
      <c r="O1098">
        <v>8</v>
      </c>
    </row>
    <row r="1099" spans="1:15" hidden="1" x14ac:dyDescent="0.5">
      <c r="A1099" t="s">
        <v>15</v>
      </c>
      <c r="B1099" t="s">
        <v>74</v>
      </c>
      <c r="C1099">
        <v>1</v>
      </c>
      <c r="D1099" t="s">
        <v>17</v>
      </c>
      <c r="E1099">
        <v>1</v>
      </c>
      <c r="F1099" t="s">
        <v>25</v>
      </c>
      <c r="G1099">
        <v>4</v>
      </c>
      <c r="H1099" t="s">
        <v>28</v>
      </c>
      <c r="I1099" t="str">
        <f t="shared" si="17"/>
        <v>Male: American Indian or Alaska Native</v>
      </c>
      <c r="J1099">
        <v>4.3</v>
      </c>
      <c r="K1099">
        <v>2009</v>
      </c>
      <c r="L1099">
        <v>11</v>
      </c>
      <c r="M1099" t="s">
        <v>20</v>
      </c>
      <c r="N1099">
        <v>1.1000000000000001</v>
      </c>
      <c r="O1099">
        <v>10</v>
      </c>
    </row>
    <row r="1100" spans="1:15" hidden="1" x14ac:dyDescent="0.5">
      <c r="A1100" t="s">
        <v>15</v>
      </c>
      <c r="B1100" t="s">
        <v>74</v>
      </c>
      <c r="C1100">
        <v>1</v>
      </c>
      <c r="D1100" t="s">
        <v>17</v>
      </c>
      <c r="E1100">
        <v>1</v>
      </c>
      <c r="F1100" t="s">
        <v>25</v>
      </c>
      <c r="G1100">
        <v>4</v>
      </c>
      <c r="H1100" t="s">
        <v>28</v>
      </c>
      <c r="I1100" t="str">
        <f t="shared" si="17"/>
        <v>Male: American Indian or Alaska Native</v>
      </c>
      <c r="J1100">
        <v>4.3</v>
      </c>
      <c r="K1100">
        <v>2010</v>
      </c>
      <c r="L1100">
        <v>12</v>
      </c>
      <c r="M1100" t="s">
        <v>20</v>
      </c>
      <c r="N1100">
        <v>1.1000000000000001</v>
      </c>
      <c r="O1100">
        <v>6.3</v>
      </c>
    </row>
    <row r="1101" spans="1:15" hidden="1" x14ac:dyDescent="0.5">
      <c r="A1101" t="s">
        <v>15</v>
      </c>
      <c r="B1101" t="s">
        <v>74</v>
      </c>
      <c r="C1101">
        <v>1</v>
      </c>
      <c r="D1101" t="s">
        <v>17</v>
      </c>
      <c r="E1101">
        <v>1</v>
      </c>
      <c r="F1101" t="s">
        <v>25</v>
      </c>
      <c r="G1101">
        <v>4</v>
      </c>
      <c r="H1101" t="s">
        <v>28</v>
      </c>
      <c r="I1101" t="str">
        <f t="shared" si="17"/>
        <v>Male: American Indian or Alaska Native</v>
      </c>
      <c r="J1101">
        <v>4.3</v>
      </c>
      <c r="K1101">
        <v>2011</v>
      </c>
      <c r="L1101">
        <v>13</v>
      </c>
      <c r="M1101" t="s">
        <v>20</v>
      </c>
      <c r="N1101">
        <v>1.1000000000000001</v>
      </c>
      <c r="O1101">
        <v>7.2</v>
      </c>
    </row>
    <row r="1102" spans="1:15" hidden="1" x14ac:dyDescent="0.5">
      <c r="A1102" t="s">
        <v>15</v>
      </c>
      <c r="B1102" t="s">
        <v>74</v>
      </c>
      <c r="C1102">
        <v>1</v>
      </c>
      <c r="D1102" t="s">
        <v>17</v>
      </c>
      <c r="E1102">
        <v>1</v>
      </c>
      <c r="F1102" t="s">
        <v>25</v>
      </c>
      <c r="G1102">
        <v>4</v>
      </c>
      <c r="H1102" t="s">
        <v>28</v>
      </c>
      <c r="I1102" t="str">
        <f t="shared" si="17"/>
        <v>Male: American Indian or Alaska Native</v>
      </c>
      <c r="J1102">
        <v>4.3</v>
      </c>
      <c r="K1102">
        <v>2012</v>
      </c>
      <c r="L1102">
        <v>14</v>
      </c>
      <c r="M1102" t="s">
        <v>20</v>
      </c>
      <c r="N1102">
        <v>1.1000000000000001</v>
      </c>
      <c r="O1102">
        <v>7.9</v>
      </c>
    </row>
    <row r="1103" spans="1:15" hidden="1" x14ac:dyDescent="0.5">
      <c r="A1103" t="s">
        <v>15</v>
      </c>
      <c r="B1103" t="s">
        <v>74</v>
      </c>
      <c r="C1103">
        <v>1</v>
      </c>
      <c r="D1103" t="s">
        <v>17</v>
      </c>
      <c r="E1103">
        <v>1</v>
      </c>
      <c r="F1103" t="s">
        <v>25</v>
      </c>
      <c r="G1103">
        <v>4</v>
      </c>
      <c r="H1103" t="s">
        <v>28</v>
      </c>
      <c r="I1103" t="str">
        <f t="shared" si="17"/>
        <v>Male: American Indian or Alaska Native</v>
      </c>
      <c r="J1103">
        <v>4.3</v>
      </c>
      <c r="K1103">
        <v>2013</v>
      </c>
      <c r="L1103">
        <v>15</v>
      </c>
      <c r="M1103" t="s">
        <v>20</v>
      </c>
      <c r="N1103">
        <v>1.1000000000000001</v>
      </c>
      <c r="O1103">
        <v>7.2</v>
      </c>
    </row>
    <row r="1104" spans="1:15" hidden="1" x14ac:dyDescent="0.5">
      <c r="A1104" t="s">
        <v>15</v>
      </c>
      <c r="B1104" t="s">
        <v>74</v>
      </c>
      <c r="C1104">
        <v>1</v>
      </c>
      <c r="D1104" t="s">
        <v>17</v>
      </c>
      <c r="E1104">
        <v>1</v>
      </c>
      <c r="F1104" t="s">
        <v>25</v>
      </c>
      <c r="G1104">
        <v>4</v>
      </c>
      <c r="H1104" t="s">
        <v>28</v>
      </c>
      <c r="I1104" t="str">
        <f t="shared" si="17"/>
        <v>Male: American Indian or Alaska Native</v>
      </c>
      <c r="J1104">
        <v>4.3</v>
      </c>
      <c r="K1104">
        <v>2014</v>
      </c>
      <c r="L1104">
        <v>16</v>
      </c>
      <c r="M1104" t="s">
        <v>20</v>
      </c>
      <c r="N1104">
        <v>1.1000000000000001</v>
      </c>
      <c r="O1104">
        <v>9.6999999999999993</v>
      </c>
    </row>
    <row r="1105" spans="1:16" hidden="1" x14ac:dyDescent="0.5">
      <c r="A1105" t="s">
        <v>15</v>
      </c>
      <c r="B1105" t="s">
        <v>74</v>
      </c>
      <c r="C1105">
        <v>1</v>
      </c>
      <c r="D1105" t="s">
        <v>17</v>
      </c>
      <c r="E1105">
        <v>1</v>
      </c>
      <c r="F1105" t="s">
        <v>25</v>
      </c>
      <c r="G1105">
        <v>4</v>
      </c>
      <c r="H1105" t="s">
        <v>28</v>
      </c>
      <c r="I1105" t="str">
        <f t="shared" si="17"/>
        <v>Male: American Indian or Alaska Native</v>
      </c>
      <c r="J1105">
        <v>4.3</v>
      </c>
      <c r="K1105">
        <v>2015</v>
      </c>
      <c r="L1105">
        <v>17</v>
      </c>
      <c r="M1105" t="s">
        <v>20</v>
      </c>
      <c r="N1105">
        <v>1.1000000000000001</v>
      </c>
      <c r="O1105">
        <v>9.3000000000000007</v>
      </c>
    </row>
    <row r="1106" spans="1:16" hidden="1" x14ac:dyDescent="0.5">
      <c r="A1106" t="s">
        <v>15</v>
      </c>
      <c r="B1106" t="s">
        <v>74</v>
      </c>
      <c r="C1106">
        <v>1</v>
      </c>
      <c r="D1106" t="s">
        <v>17</v>
      </c>
      <c r="E1106">
        <v>1</v>
      </c>
      <c r="F1106" t="s">
        <v>25</v>
      </c>
      <c r="G1106">
        <v>4</v>
      </c>
      <c r="H1106" t="s">
        <v>28</v>
      </c>
      <c r="I1106" t="str">
        <f t="shared" si="17"/>
        <v>Male: American Indian or Alaska Native</v>
      </c>
      <c r="J1106">
        <v>4.3</v>
      </c>
      <c r="K1106">
        <v>2016</v>
      </c>
      <c r="L1106">
        <v>18</v>
      </c>
      <c r="M1106" t="s">
        <v>20</v>
      </c>
      <c r="N1106">
        <v>1.1000000000000001</v>
      </c>
      <c r="O1106">
        <v>10.199999999999999</v>
      </c>
    </row>
    <row r="1107" spans="1:16" hidden="1" x14ac:dyDescent="0.5">
      <c r="A1107" t="s">
        <v>15</v>
      </c>
      <c r="B1107" t="s">
        <v>74</v>
      </c>
      <c r="C1107">
        <v>1</v>
      </c>
      <c r="D1107" t="s">
        <v>17</v>
      </c>
      <c r="E1107">
        <v>1</v>
      </c>
      <c r="F1107" t="s">
        <v>25</v>
      </c>
      <c r="G1107">
        <v>4</v>
      </c>
      <c r="H1107" t="s">
        <v>28</v>
      </c>
      <c r="I1107" t="str">
        <f t="shared" si="17"/>
        <v>Male: American Indian or Alaska Native</v>
      </c>
      <c r="J1107">
        <v>4.3</v>
      </c>
      <c r="K1107">
        <v>2017</v>
      </c>
      <c r="L1107">
        <v>19</v>
      </c>
      <c r="M1107" t="s">
        <v>20</v>
      </c>
      <c r="N1107">
        <v>1.1000000000000001</v>
      </c>
      <c r="O1107">
        <v>11.9</v>
      </c>
    </row>
    <row r="1108" spans="1:16" hidden="1" x14ac:dyDescent="0.5">
      <c r="A1108" t="s">
        <v>15</v>
      </c>
      <c r="B1108" t="s">
        <v>74</v>
      </c>
      <c r="C1108">
        <v>1</v>
      </c>
      <c r="D1108" t="s">
        <v>17</v>
      </c>
      <c r="E1108">
        <v>1</v>
      </c>
      <c r="F1108" t="s">
        <v>25</v>
      </c>
      <c r="G1108">
        <v>4</v>
      </c>
      <c r="H1108" t="s">
        <v>28</v>
      </c>
      <c r="I1108" t="str">
        <f t="shared" si="17"/>
        <v>Male: American Indian or Alaska Native</v>
      </c>
      <c r="J1108">
        <v>4.3</v>
      </c>
      <c r="K1108">
        <v>2018</v>
      </c>
      <c r="L1108">
        <v>20</v>
      </c>
      <c r="M1108" t="s">
        <v>20</v>
      </c>
      <c r="N1108">
        <v>1.1000000000000001</v>
      </c>
      <c r="O1108">
        <v>11.7</v>
      </c>
    </row>
    <row r="1109" spans="1:16" hidden="1" x14ac:dyDescent="0.5">
      <c r="A1109" t="s">
        <v>15</v>
      </c>
      <c r="B1109" t="s">
        <v>74</v>
      </c>
      <c r="C1109">
        <v>1</v>
      </c>
      <c r="D1109" t="s">
        <v>17</v>
      </c>
      <c r="E1109">
        <v>1</v>
      </c>
      <c r="F1109" t="s">
        <v>25</v>
      </c>
      <c r="G1109">
        <v>4</v>
      </c>
      <c r="H1109" t="s">
        <v>29</v>
      </c>
      <c r="I1109" t="str">
        <f t="shared" si="17"/>
        <v>Male: Asian or Pacific Islander</v>
      </c>
      <c r="J1109">
        <v>4.4000000000000004</v>
      </c>
      <c r="K1109">
        <v>1999</v>
      </c>
      <c r="L1109">
        <v>1</v>
      </c>
      <c r="M1109" t="s">
        <v>20</v>
      </c>
      <c r="N1109">
        <v>1.1000000000000001</v>
      </c>
      <c r="P1109" t="s">
        <v>75</v>
      </c>
    </row>
    <row r="1110" spans="1:16" hidden="1" x14ac:dyDescent="0.5">
      <c r="A1110" t="s">
        <v>15</v>
      </c>
      <c r="B1110" t="s">
        <v>74</v>
      </c>
      <c r="C1110">
        <v>1</v>
      </c>
      <c r="D1110" t="s">
        <v>17</v>
      </c>
      <c r="E1110">
        <v>1</v>
      </c>
      <c r="F1110" t="s">
        <v>25</v>
      </c>
      <c r="G1110">
        <v>4</v>
      </c>
      <c r="H1110" t="s">
        <v>29</v>
      </c>
      <c r="I1110" t="str">
        <f t="shared" si="17"/>
        <v>Male: Asian or Pacific Islander</v>
      </c>
      <c r="J1110">
        <v>4.4000000000000004</v>
      </c>
      <c r="K1110">
        <v>2000</v>
      </c>
      <c r="L1110">
        <v>2</v>
      </c>
      <c r="M1110" t="s">
        <v>20</v>
      </c>
      <c r="N1110">
        <v>1.1000000000000001</v>
      </c>
      <c r="O1110">
        <v>0.5</v>
      </c>
    </row>
    <row r="1111" spans="1:16" hidden="1" x14ac:dyDescent="0.5">
      <c r="A1111" t="s">
        <v>15</v>
      </c>
      <c r="B1111" t="s">
        <v>74</v>
      </c>
      <c r="C1111">
        <v>1</v>
      </c>
      <c r="D1111" t="s">
        <v>17</v>
      </c>
      <c r="E1111">
        <v>1</v>
      </c>
      <c r="F1111" t="s">
        <v>25</v>
      </c>
      <c r="G1111">
        <v>4</v>
      </c>
      <c r="H1111" t="s">
        <v>29</v>
      </c>
      <c r="I1111" t="str">
        <f t="shared" si="17"/>
        <v>Male: Asian or Pacific Islander</v>
      </c>
      <c r="J1111">
        <v>4.4000000000000004</v>
      </c>
      <c r="K1111">
        <v>2001</v>
      </c>
      <c r="L1111">
        <v>3</v>
      </c>
      <c r="M1111" t="s">
        <v>20</v>
      </c>
      <c r="N1111">
        <v>1.1000000000000001</v>
      </c>
      <c r="O1111">
        <v>0.4</v>
      </c>
    </row>
    <row r="1112" spans="1:16" hidden="1" x14ac:dyDescent="0.5">
      <c r="A1112" t="s">
        <v>15</v>
      </c>
      <c r="B1112" t="s">
        <v>74</v>
      </c>
      <c r="C1112">
        <v>1</v>
      </c>
      <c r="D1112" t="s">
        <v>17</v>
      </c>
      <c r="E1112">
        <v>1</v>
      </c>
      <c r="F1112" t="s">
        <v>25</v>
      </c>
      <c r="G1112">
        <v>4</v>
      </c>
      <c r="H1112" t="s">
        <v>29</v>
      </c>
      <c r="I1112" t="str">
        <f t="shared" si="17"/>
        <v>Male: Asian or Pacific Islander</v>
      </c>
      <c r="J1112">
        <v>4.4000000000000004</v>
      </c>
      <c r="K1112">
        <v>2002</v>
      </c>
      <c r="L1112">
        <v>4</v>
      </c>
      <c r="M1112" t="s">
        <v>20</v>
      </c>
      <c r="N1112">
        <v>1.1000000000000001</v>
      </c>
      <c r="O1112">
        <v>0.8</v>
      </c>
    </row>
    <row r="1113" spans="1:16" hidden="1" x14ac:dyDescent="0.5">
      <c r="A1113" t="s">
        <v>15</v>
      </c>
      <c r="B1113" t="s">
        <v>74</v>
      </c>
      <c r="C1113">
        <v>1</v>
      </c>
      <c r="D1113" t="s">
        <v>17</v>
      </c>
      <c r="E1113">
        <v>1</v>
      </c>
      <c r="F1113" t="s">
        <v>25</v>
      </c>
      <c r="G1113">
        <v>4</v>
      </c>
      <c r="H1113" t="s">
        <v>29</v>
      </c>
      <c r="I1113" t="str">
        <f t="shared" si="17"/>
        <v>Male: Asian or Pacific Islander</v>
      </c>
      <c r="J1113">
        <v>4.4000000000000004</v>
      </c>
      <c r="K1113">
        <v>2003</v>
      </c>
      <c r="L1113">
        <v>5</v>
      </c>
      <c r="M1113" t="s">
        <v>20</v>
      </c>
      <c r="N1113">
        <v>1.1000000000000001</v>
      </c>
      <c r="O1113">
        <v>0.5</v>
      </c>
    </row>
    <row r="1114" spans="1:16" hidden="1" x14ac:dyDescent="0.5">
      <c r="A1114" t="s">
        <v>15</v>
      </c>
      <c r="B1114" t="s">
        <v>74</v>
      </c>
      <c r="C1114">
        <v>1</v>
      </c>
      <c r="D1114" t="s">
        <v>17</v>
      </c>
      <c r="E1114">
        <v>1</v>
      </c>
      <c r="F1114" t="s">
        <v>25</v>
      </c>
      <c r="G1114">
        <v>4</v>
      </c>
      <c r="H1114" t="s">
        <v>29</v>
      </c>
      <c r="I1114" t="str">
        <f t="shared" si="17"/>
        <v>Male: Asian or Pacific Islander</v>
      </c>
      <c r="J1114">
        <v>4.4000000000000004</v>
      </c>
      <c r="K1114">
        <v>2004</v>
      </c>
      <c r="L1114">
        <v>6</v>
      </c>
      <c r="M1114" t="s">
        <v>20</v>
      </c>
      <c r="N1114">
        <v>1.1000000000000001</v>
      </c>
      <c r="O1114">
        <v>0.7</v>
      </c>
    </row>
    <row r="1115" spans="1:16" hidden="1" x14ac:dyDescent="0.5">
      <c r="A1115" t="s">
        <v>15</v>
      </c>
      <c r="B1115" t="s">
        <v>74</v>
      </c>
      <c r="C1115">
        <v>1</v>
      </c>
      <c r="D1115" t="s">
        <v>17</v>
      </c>
      <c r="E1115">
        <v>1</v>
      </c>
      <c r="F1115" t="s">
        <v>25</v>
      </c>
      <c r="G1115">
        <v>4</v>
      </c>
      <c r="H1115" t="s">
        <v>29</v>
      </c>
      <c r="I1115" t="str">
        <f t="shared" si="17"/>
        <v>Male: Asian or Pacific Islander</v>
      </c>
      <c r="J1115">
        <v>4.4000000000000004</v>
      </c>
      <c r="K1115">
        <v>2005</v>
      </c>
      <c r="L1115">
        <v>7</v>
      </c>
      <c r="M1115" t="s">
        <v>20</v>
      </c>
      <c r="N1115">
        <v>1.1000000000000001</v>
      </c>
      <c r="O1115">
        <v>0.9</v>
      </c>
    </row>
    <row r="1116" spans="1:16" hidden="1" x14ac:dyDescent="0.5">
      <c r="A1116" t="s">
        <v>15</v>
      </c>
      <c r="B1116" t="s">
        <v>74</v>
      </c>
      <c r="C1116">
        <v>1</v>
      </c>
      <c r="D1116" t="s">
        <v>17</v>
      </c>
      <c r="E1116">
        <v>1</v>
      </c>
      <c r="F1116" t="s">
        <v>25</v>
      </c>
      <c r="G1116">
        <v>4</v>
      </c>
      <c r="H1116" t="s">
        <v>29</v>
      </c>
      <c r="I1116" t="str">
        <f t="shared" si="17"/>
        <v>Male: Asian or Pacific Islander</v>
      </c>
      <c r="J1116">
        <v>4.4000000000000004</v>
      </c>
      <c r="K1116">
        <v>2006</v>
      </c>
      <c r="L1116">
        <v>8</v>
      </c>
      <c r="M1116" t="s">
        <v>20</v>
      </c>
      <c r="N1116">
        <v>1.1000000000000001</v>
      </c>
      <c r="O1116">
        <v>0.8</v>
      </c>
    </row>
    <row r="1117" spans="1:16" hidden="1" x14ac:dyDescent="0.5">
      <c r="A1117" t="s">
        <v>15</v>
      </c>
      <c r="B1117" t="s">
        <v>74</v>
      </c>
      <c r="C1117">
        <v>1</v>
      </c>
      <c r="D1117" t="s">
        <v>17</v>
      </c>
      <c r="E1117">
        <v>1</v>
      </c>
      <c r="F1117" t="s">
        <v>25</v>
      </c>
      <c r="G1117">
        <v>4</v>
      </c>
      <c r="H1117" t="s">
        <v>29</v>
      </c>
      <c r="I1117" t="str">
        <f t="shared" si="17"/>
        <v>Male: Asian or Pacific Islander</v>
      </c>
      <c r="J1117">
        <v>4.4000000000000004</v>
      </c>
      <c r="K1117">
        <v>2007</v>
      </c>
      <c r="L1117">
        <v>9</v>
      </c>
      <c r="M1117" t="s">
        <v>20</v>
      </c>
      <c r="N1117">
        <v>1.1000000000000001</v>
      </c>
      <c r="O1117">
        <v>0.7</v>
      </c>
    </row>
    <row r="1118" spans="1:16" hidden="1" x14ac:dyDescent="0.5">
      <c r="A1118" t="s">
        <v>15</v>
      </c>
      <c r="B1118" t="s">
        <v>74</v>
      </c>
      <c r="C1118">
        <v>1</v>
      </c>
      <c r="D1118" t="s">
        <v>17</v>
      </c>
      <c r="E1118">
        <v>1</v>
      </c>
      <c r="F1118" t="s">
        <v>25</v>
      </c>
      <c r="G1118">
        <v>4</v>
      </c>
      <c r="H1118" t="s">
        <v>29</v>
      </c>
      <c r="I1118" t="str">
        <f t="shared" si="17"/>
        <v>Male: Asian or Pacific Islander</v>
      </c>
      <c r="J1118">
        <v>4.4000000000000004</v>
      </c>
      <c r="K1118">
        <v>2008</v>
      </c>
      <c r="L1118">
        <v>10</v>
      </c>
      <c r="M1118" t="s">
        <v>20</v>
      </c>
      <c r="N1118">
        <v>1.1000000000000001</v>
      </c>
      <c r="O1118">
        <v>0.7</v>
      </c>
    </row>
    <row r="1119" spans="1:16" hidden="1" x14ac:dyDescent="0.5">
      <c r="A1119" t="s">
        <v>15</v>
      </c>
      <c r="B1119" t="s">
        <v>74</v>
      </c>
      <c r="C1119">
        <v>1</v>
      </c>
      <c r="D1119" t="s">
        <v>17</v>
      </c>
      <c r="E1119">
        <v>1</v>
      </c>
      <c r="F1119" t="s">
        <v>25</v>
      </c>
      <c r="G1119">
        <v>4</v>
      </c>
      <c r="H1119" t="s">
        <v>29</v>
      </c>
      <c r="I1119" t="str">
        <f t="shared" si="17"/>
        <v>Male: Asian or Pacific Islander</v>
      </c>
      <c r="J1119">
        <v>4.4000000000000004</v>
      </c>
      <c r="K1119">
        <v>2009</v>
      </c>
      <c r="L1119">
        <v>11</v>
      </c>
      <c r="M1119" t="s">
        <v>20</v>
      </c>
      <c r="N1119">
        <v>1.1000000000000001</v>
      </c>
      <c r="O1119">
        <v>0.9</v>
      </c>
    </row>
    <row r="1120" spans="1:16" hidden="1" x14ac:dyDescent="0.5">
      <c r="A1120" t="s">
        <v>15</v>
      </c>
      <c r="B1120" t="s">
        <v>74</v>
      </c>
      <c r="C1120">
        <v>1</v>
      </c>
      <c r="D1120" t="s">
        <v>17</v>
      </c>
      <c r="E1120">
        <v>1</v>
      </c>
      <c r="F1120" t="s">
        <v>25</v>
      </c>
      <c r="G1120">
        <v>4</v>
      </c>
      <c r="H1120" t="s">
        <v>29</v>
      </c>
      <c r="I1120" t="str">
        <f t="shared" si="17"/>
        <v>Male: Asian or Pacific Islander</v>
      </c>
      <c r="J1120">
        <v>4.4000000000000004</v>
      </c>
      <c r="K1120">
        <v>2010</v>
      </c>
      <c r="L1120">
        <v>12</v>
      </c>
      <c r="M1120" t="s">
        <v>20</v>
      </c>
      <c r="N1120">
        <v>1.1000000000000001</v>
      </c>
      <c r="O1120">
        <v>0.9</v>
      </c>
    </row>
    <row r="1121" spans="1:15" hidden="1" x14ac:dyDescent="0.5">
      <c r="A1121" t="s">
        <v>15</v>
      </c>
      <c r="B1121" t="s">
        <v>74</v>
      </c>
      <c r="C1121">
        <v>1</v>
      </c>
      <c r="D1121" t="s">
        <v>17</v>
      </c>
      <c r="E1121">
        <v>1</v>
      </c>
      <c r="F1121" t="s">
        <v>25</v>
      </c>
      <c r="G1121">
        <v>4</v>
      </c>
      <c r="H1121" t="s">
        <v>29</v>
      </c>
      <c r="I1121" t="str">
        <f t="shared" si="17"/>
        <v>Male: Asian or Pacific Islander</v>
      </c>
      <c r="J1121">
        <v>4.4000000000000004</v>
      </c>
      <c r="K1121">
        <v>2011</v>
      </c>
      <c r="L1121">
        <v>13</v>
      </c>
      <c r="M1121" t="s">
        <v>20</v>
      </c>
      <c r="N1121">
        <v>1.1000000000000001</v>
      </c>
      <c r="O1121">
        <v>1.3</v>
      </c>
    </row>
    <row r="1122" spans="1:15" hidden="1" x14ac:dyDescent="0.5">
      <c r="A1122" t="s">
        <v>15</v>
      </c>
      <c r="B1122" t="s">
        <v>74</v>
      </c>
      <c r="C1122">
        <v>1</v>
      </c>
      <c r="D1122" t="s">
        <v>17</v>
      </c>
      <c r="E1122">
        <v>1</v>
      </c>
      <c r="F1122" t="s">
        <v>25</v>
      </c>
      <c r="G1122">
        <v>4</v>
      </c>
      <c r="H1122" t="s">
        <v>29</v>
      </c>
      <c r="I1122" t="str">
        <f t="shared" si="17"/>
        <v>Male: Asian or Pacific Islander</v>
      </c>
      <c r="J1122">
        <v>4.4000000000000004</v>
      </c>
      <c r="K1122">
        <v>2012</v>
      </c>
      <c r="L1122">
        <v>14</v>
      </c>
      <c r="M1122" t="s">
        <v>20</v>
      </c>
      <c r="N1122">
        <v>1.1000000000000001</v>
      </c>
      <c r="O1122">
        <v>1.1000000000000001</v>
      </c>
    </row>
    <row r="1123" spans="1:15" hidden="1" x14ac:dyDescent="0.5">
      <c r="A1123" t="s">
        <v>15</v>
      </c>
      <c r="B1123" t="s">
        <v>74</v>
      </c>
      <c r="C1123">
        <v>1</v>
      </c>
      <c r="D1123" t="s">
        <v>17</v>
      </c>
      <c r="E1123">
        <v>1</v>
      </c>
      <c r="F1123" t="s">
        <v>25</v>
      </c>
      <c r="G1123">
        <v>4</v>
      </c>
      <c r="H1123" t="s">
        <v>29</v>
      </c>
      <c r="I1123" t="str">
        <f t="shared" si="17"/>
        <v>Male: Asian or Pacific Islander</v>
      </c>
      <c r="J1123">
        <v>4.4000000000000004</v>
      </c>
      <c r="K1123">
        <v>2013</v>
      </c>
      <c r="L1123">
        <v>15</v>
      </c>
      <c r="M1123" t="s">
        <v>20</v>
      </c>
      <c r="N1123">
        <v>1.1000000000000001</v>
      </c>
      <c r="O1123">
        <v>1.3</v>
      </c>
    </row>
    <row r="1124" spans="1:15" hidden="1" x14ac:dyDescent="0.5">
      <c r="A1124" t="s">
        <v>15</v>
      </c>
      <c r="B1124" t="s">
        <v>74</v>
      </c>
      <c r="C1124">
        <v>1</v>
      </c>
      <c r="D1124" t="s">
        <v>17</v>
      </c>
      <c r="E1124">
        <v>1</v>
      </c>
      <c r="F1124" t="s">
        <v>25</v>
      </c>
      <c r="G1124">
        <v>4</v>
      </c>
      <c r="H1124" t="s">
        <v>29</v>
      </c>
      <c r="I1124" t="str">
        <f t="shared" si="17"/>
        <v>Male: Asian or Pacific Islander</v>
      </c>
      <c r="J1124">
        <v>4.4000000000000004</v>
      </c>
      <c r="K1124">
        <v>2014</v>
      </c>
      <c r="L1124">
        <v>16</v>
      </c>
      <c r="M1124" t="s">
        <v>20</v>
      </c>
      <c r="N1124">
        <v>1.1000000000000001</v>
      </c>
      <c r="O1124">
        <v>1.4</v>
      </c>
    </row>
    <row r="1125" spans="1:15" hidden="1" x14ac:dyDescent="0.5">
      <c r="A1125" t="s">
        <v>15</v>
      </c>
      <c r="B1125" t="s">
        <v>74</v>
      </c>
      <c r="C1125">
        <v>1</v>
      </c>
      <c r="D1125" t="s">
        <v>17</v>
      </c>
      <c r="E1125">
        <v>1</v>
      </c>
      <c r="F1125" t="s">
        <v>25</v>
      </c>
      <c r="G1125">
        <v>4</v>
      </c>
      <c r="H1125" t="s">
        <v>29</v>
      </c>
      <c r="I1125" t="str">
        <f t="shared" si="17"/>
        <v>Male: Asian or Pacific Islander</v>
      </c>
      <c r="J1125">
        <v>4.4000000000000004</v>
      </c>
      <c r="K1125">
        <v>2015</v>
      </c>
      <c r="L1125">
        <v>17</v>
      </c>
      <c r="M1125" t="s">
        <v>20</v>
      </c>
      <c r="N1125">
        <v>1.1000000000000001</v>
      </c>
      <c r="O1125">
        <v>1.7</v>
      </c>
    </row>
    <row r="1126" spans="1:15" hidden="1" x14ac:dyDescent="0.5">
      <c r="A1126" t="s">
        <v>15</v>
      </c>
      <c r="B1126" t="s">
        <v>74</v>
      </c>
      <c r="C1126">
        <v>1</v>
      </c>
      <c r="D1126" t="s">
        <v>17</v>
      </c>
      <c r="E1126">
        <v>1</v>
      </c>
      <c r="F1126" t="s">
        <v>25</v>
      </c>
      <c r="G1126">
        <v>4</v>
      </c>
      <c r="H1126" t="s">
        <v>29</v>
      </c>
      <c r="I1126" t="str">
        <f t="shared" si="17"/>
        <v>Male: Asian or Pacific Islander</v>
      </c>
      <c r="J1126">
        <v>4.4000000000000004</v>
      </c>
      <c r="K1126">
        <v>2016</v>
      </c>
      <c r="L1126">
        <v>18</v>
      </c>
      <c r="M1126" t="s">
        <v>20</v>
      </c>
      <c r="N1126">
        <v>1.1000000000000001</v>
      </c>
      <c r="O1126">
        <v>2.2999999999999998</v>
      </c>
    </row>
    <row r="1127" spans="1:15" hidden="1" x14ac:dyDescent="0.5">
      <c r="A1127" t="s">
        <v>15</v>
      </c>
      <c r="B1127" t="s">
        <v>74</v>
      </c>
      <c r="C1127">
        <v>1</v>
      </c>
      <c r="D1127" t="s">
        <v>17</v>
      </c>
      <c r="E1127">
        <v>1</v>
      </c>
      <c r="F1127" t="s">
        <v>25</v>
      </c>
      <c r="G1127">
        <v>4</v>
      </c>
      <c r="H1127" t="s">
        <v>29</v>
      </c>
      <c r="I1127" t="str">
        <f t="shared" si="17"/>
        <v>Male: Asian or Pacific Islander</v>
      </c>
      <c r="J1127">
        <v>4.4000000000000004</v>
      </c>
      <c r="K1127">
        <v>2017</v>
      </c>
      <c r="L1127">
        <v>19</v>
      </c>
      <c r="M1127" t="s">
        <v>20</v>
      </c>
      <c r="N1127">
        <v>1.1000000000000001</v>
      </c>
      <c r="O1127">
        <v>2.4</v>
      </c>
    </row>
    <row r="1128" spans="1:15" hidden="1" x14ac:dyDescent="0.5">
      <c r="A1128" t="s">
        <v>15</v>
      </c>
      <c r="B1128" t="s">
        <v>74</v>
      </c>
      <c r="C1128">
        <v>1</v>
      </c>
      <c r="D1128" t="s">
        <v>17</v>
      </c>
      <c r="E1128">
        <v>1</v>
      </c>
      <c r="F1128" t="s">
        <v>25</v>
      </c>
      <c r="G1128">
        <v>4</v>
      </c>
      <c r="H1128" t="s">
        <v>29</v>
      </c>
      <c r="I1128" t="str">
        <f t="shared" si="17"/>
        <v>Male: Asian or Pacific Islander</v>
      </c>
      <c r="J1128">
        <v>4.4000000000000004</v>
      </c>
      <c r="K1128">
        <v>2018</v>
      </c>
      <c r="L1128">
        <v>20</v>
      </c>
      <c r="M1128" t="s">
        <v>20</v>
      </c>
      <c r="N1128">
        <v>1.1000000000000001</v>
      </c>
      <c r="O1128">
        <v>2.5</v>
      </c>
    </row>
    <row r="1129" spans="1:15" hidden="1" x14ac:dyDescent="0.5">
      <c r="A1129" t="s">
        <v>15</v>
      </c>
      <c r="B1129" t="s">
        <v>74</v>
      </c>
      <c r="C1129">
        <v>1</v>
      </c>
      <c r="D1129" t="s">
        <v>17</v>
      </c>
      <c r="E1129">
        <v>1</v>
      </c>
      <c r="F1129" t="s">
        <v>25</v>
      </c>
      <c r="G1129">
        <v>4</v>
      </c>
      <c r="H1129" t="s">
        <v>30</v>
      </c>
      <c r="I1129" t="str">
        <f t="shared" si="17"/>
        <v>Female: White</v>
      </c>
      <c r="J1129">
        <v>4.5</v>
      </c>
      <c r="K1129">
        <v>1999</v>
      </c>
      <c r="L1129">
        <v>1</v>
      </c>
      <c r="M1129" t="s">
        <v>20</v>
      </c>
      <c r="N1129">
        <v>1.1000000000000001</v>
      </c>
      <c r="O1129">
        <v>1.5</v>
      </c>
    </row>
    <row r="1130" spans="1:15" hidden="1" x14ac:dyDescent="0.5">
      <c r="A1130" t="s">
        <v>15</v>
      </c>
      <c r="B1130" t="s">
        <v>74</v>
      </c>
      <c r="C1130">
        <v>1</v>
      </c>
      <c r="D1130" t="s">
        <v>17</v>
      </c>
      <c r="E1130">
        <v>1</v>
      </c>
      <c r="F1130" t="s">
        <v>25</v>
      </c>
      <c r="G1130">
        <v>4</v>
      </c>
      <c r="H1130" t="s">
        <v>30</v>
      </c>
      <c r="I1130" t="str">
        <f t="shared" si="17"/>
        <v>Female: White</v>
      </c>
      <c r="J1130">
        <v>4.5</v>
      </c>
      <c r="K1130">
        <v>2000</v>
      </c>
      <c r="L1130">
        <v>2</v>
      </c>
      <c r="M1130" t="s">
        <v>20</v>
      </c>
      <c r="N1130">
        <v>1.1000000000000001</v>
      </c>
      <c r="O1130">
        <v>1.7</v>
      </c>
    </row>
    <row r="1131" spans="1:15" hidden="1" x14ac:dyDescent="0.5">
      <c r="A1131" t="s">
        <v>15</v>
      </c>
      <c r="B1131" t="s">
        <v>74</v>
      </c>
      <c r="C1131">
        <v>1</v>
      </c>
      <c r="D1131" t="s">
        <v>17</v>
      </c>
      <c r="E1131">
        <v>1</v>
      </c>
      <c r="F1131" t="s">
        <v>25</v>
      </c>
      <c r="G1131">
        <v>4</v>
      </c>
      <c r="H1131" t="s">
        <v>30</v>
      </c>
      <c r="I1131" t="str">
        <f t="shared" si="17"/>
        <v>Female: White</v>
      </c>
      <c r="J1131">
        <v>4.5</v>
      </c>
      <c r="K1131">
        <v>2001</v>
      </c>
      <c r="L1131">
        <v>3</v>
      </c>
      <c r="M1131" t="s">
        <v>20</v>
      </c>
      <c r="N1131">
        <v>1.1000000000000001</v>
      </c>
      <c r="O1131">
        <v>2.1</v>
      </c>
    </row>
    <row r="1132" spans="1:15" hidden="1" x14ac:dyDescent="0.5">
      <c r="A1132" t="s">
        <v>15</v>
      </c>
      <c r="B1132" t="s">
        <v>74</v>
      </c>
      <c r="C1132">
        <v>1</v>
      </c>
      <c r="D1132" t="s">
        <v>17</v>
      </c>
      <c r="E1132">
        <v>1</v>
      </c>
      <c r="F1132" t="s">
        <v>25</v>
      </c>
      <c r="G1132">
        <v>4</v>
      </c>
      <c r="H1132" t="s">
        <v>30</v>
      </c>
      <c r="I1132" t="str">
        <f t="shared" si="17"/>
        <v>Female: White</v>
      </c>
      <c r="J1132">
        <v>4.5</v>
      </c>
      <c r="K1132">
        <v>2002</v>
      </c>
      <c r="L1132">
        <v>4</v>
      </c>
      <c r="M1132" t="s">
        <v>20</v>
      </c>
      <c r="N1132">
        <v>1.1000000000000001</v>
      </c>
      <c r="O1132">
        <v>2.8</v>
      </c>
    </row>
    <row r="1133" spans="1:15" hidden="1" x14ac:dyDescent="0.5">
      <c r="A1133" t="s">
        <v>15</v>
      </c>
      <c r="B1133" t="s">
        <v>74</v>
      </c>
      <c r="C1133">
        <v>1</v>
      </c>
      <c r="D1133" t="s">
        <v>17</v>
      </c>
      <c r="E1133">
        <v>1</v>
      </c>
      <c r="F1133" t="s">
        <v>25</v>
      </c>
      <c r="G1133">
        <v>4</v>
      </c>
      <c r="H1133" t="s">
        <v>30</v>
      </c>
      <c r="I1133" t="str">
        <f t="shared" si="17"/>
        <v>Female: White</v>
      </c>
      <c r="J1133">
        <v>4.5</v>
      </c>
      <c r="K1133">
        <v>2003</v>
      </c>
      <c r="L1133">
        <v>5</v>
      </c>
      <c r="M1133" t="s">
        <v>20</v>
      </c>
      <c r="N1133">
        <v>1.1000000000000001</v>
      </c>
      <c r="O1133">
        <v>3.1</v>
      </c>
    </row>
    <row r="1134" spans="1:15" hidden="1" x14ac:dyDescent="0.5">
      <c r="A1134" t="s">
        <v>15</v>
      </c>
      <c r="B1134" t="s">
        <v>74</v>
      </c>
      <c r="C1134">
        <v>1</v>
      </c>
      <c r="D1134" t="s">
        <v>17</v>
      </c>
      <c r="E1134">
        <v>1</v>
      </c>
      <c r="F1134" t="s">
        <v>25</v>
      </c>
      <c r="G1134">
        <v>4</v>
      </c>
      <c r="H1134" t="s">
        <v>30</v>
      </c>
      <c r="I1134" t="str">
        <f t="shared" si="17"/>
        <v>Female: White</v>
      </c>
      <c r="J1134">
        <v>4.5</v>
      </c>
      <c r="K1134">
        <v>2004</v>
      </c>
      <c r="L1134">
        <v>6</v>
      </c>
      <c r="M1134" t="s">
        <v>20</v>
      </c>
      <c r="N1134">
        <v>1.1000000000000001</v>
      </c>
      <c r="O1134">
        <v>3.5</v>
      </c>
    </row>
    <row r="1135" spans="1:15" hidden="1" x14ac:dyDescent="0.5">
      <c r="A1135" t="s">
        <v>15</v>
      </c>
      <c r="B1135" t="s">
        <v>74</v>
      </c>
      <c r="C1135">
        <v>1</v>
      </c>
      <c r="D1135" t="s">
        <v>17</v>
      </c>
      <c r="E1135">
        <v>1</v>
      </c>
      <c r="F1135" t="s">
        <v>25</v>
      </c>
      <c r="G1135">
        <v>4</v>
      </c>
      <c r="H1135" t="s">
        <v>30</v>
      </c>
      <c r="I1135" t="str">
        <f t="shared" si="17"/>
        <v>Female: White</v>
      </c>
      <c r="J1135">
        <v>4.5</v>
      </c>
      <c r="K1135">
        <v>2005</v>
      </c>
      <c r="L1135">
        <v>7</v>
      </c>
      <c r="M1135" t="s">
        <v>20</v>
      </c>
      <c r="N1135">
        <v>1.1000000000000001</v>
      </c>
      <c r="O1135">
        <v>3.8</v>
      </c>
    </row>
    <row r="1136" spans="1:15" hidden="1" x14ac:dyDescent="0.5">
      <c r="A1136" t="s">
        <v>15</v>
      </c>
      <c r="B1136" t="s">
        <v>74</v>
      </c>
      <c r="C1136">
        <v>1</v>
      </c>
      <c r="D1136" t="s">
        <v>17</v>
      </c>
      <c r="E1136">
        <v>1</v>
      </c>
      <c r="F1136" t="s">
        <v>25</v>
      </c>
      <c r="G1136">
        <v>4</v>
      </c>
      <c r="H1136" t="s">
        <v>30</v>
      </c>
      <c r="I1136" t="str">
        <f t="shared" si="17"/>
        <v>Female: White</v>
      </c>
      <c r="J1136">
        <v>4.5</v>
      </c>
      <c r="K1136">
        <v>2006</v>
      </c>
      <c r="L1136">
        <v>8</v>
      </c>
      <c r="M1136" t="s">
        <v>20</v>
      </c>
      <c r="N1136">
        <v>1.1000000000000001</v>
      </c>
      <c r="O1136">
        <v>4.4000000000000004</v>
      </c>
    </row>
    <row r="1137" spans="1:15" hidden="1" x14ac:dyDescent="0.5">
      <c r="A1137" t="s">
        <v>15</v>
      </c>
      <c r="B1137" t="s">
        <v>74</v>
      </c>
      <c r="C1137">
        <v>1</v>
      </c>
      <c r="D1137" t="s">
        <v>17</v>
      </c>
      <c r="E1137">
        <v>1</v>
      </c>
      <c r="F1137" t="s">
        <v>25</v>
      </c>
      <c r="G1137">
        <v>4</v>
      </c>
      <c r="H1137" t="s">
        <v>30</v>
      </c>
      <c r="I1137" t="str">
        <f t="shared" si="17"/>
        <v>Female: White</v>
      </c>
      <c r="J1137">
        <v>4.5</v>
      </c>
      <c r="K1137">
        <v>2007</v>
      </c>
      <c r="L1137">
        <v>9</v>
      </c>
      <c r="M1137" t="s">
        <v>20</v>
      </c>
      <c r="N1137">
        <v>1.1000000000000001</v>
      </c>
      <c r="O1137">
        <v>4.9000000000000004</v>
      </c>
    </row>
    <row r="1138" spans="1:15" hidden="1" x14ac:dyDescent="0.5">
      <c r="A1138" t="s">
        <v>15</v>
      </c>
      <c r="B1138" t="s">
        <v>74</v>
      </c>
      <c r="C1138">
        <v>1</v>
      </c>
      <c r="D1138" t="s">
        <v>17</v>
      </c>
      <c r="E1138">
        <v>1</v>
      </c>
      <c r="F1138" t="s">
        <v>25</v>
      </c>
      <c r="G1138">
        <v>4</v>
      </c>
      <c r="H1138" t="s">
        <v>30</v>
      </c>
      <c r="I1138" t="str">
        <f t="shared" si="17"/>
        <v>Female: White</v>
      </c>
      <c r="J1138">
        <v>4.5</v>
      </c>
      <c r="K1138">
        <v>2008</v>
      </c>
      <c r="L1138">
        <v>10</v>
      </c>
      <c r="M1138" t="s">
        <v>20</v>
      </c>
      <c r="N1138">
        <v>1.1000000000000001</v>
      </c>
      <c r="O1138">
        <v>5</v>
      </c>
    </row>
    <row r="1139" spans="1:15" hidden="1" x14ac:dyDescent="0.5">
      <c r="A1139" t="s">
        <v>15</v>
      </c>
      <c r="B1139" t="s">
        <v>74</v>
      </c>
      <c r="C1139">
        <v>1</v>
      </c>
      <c r="D1139" t="s">
        <v>17</v>
      </c>
      <c r="E1139">
        <v>1</v>
      </c>
      <c r="F1139" t="s">
        <v>25</v>
      </c>
      <c r="G1139">
        <v>4</v>
      </c>
      <c r="H1139" t="s">
        <v>30</v>
      </c>
      <c r="I1139" t="str">
        <f t="shared" si="17"/>
        <v>Female: White</v>
      </c>
      <c r="J1139">
        <v>4.5</v>
      </c>
      <c r="K1139">
        <v>2009</v>
      </c>
      <c r="L1139">
        <v>11</v>
      </c>
      <c r="M1139" t="s">
        <v>20</v>
      </c>
      <c r="N1139">
        <v>1.1000000000000001</v>
      </c>
      <c r="O1139">
        <v>5.3</v>
      </c>
    </row>
    <row r="1140" spans="1:15" hidden="1" x14ac:dyDescent="0.5">
      <c r="A1140" t="s">
        <v>15</v>
      </c>
      <c r="B1140" t="s">
        <v>74</v>
      </c>
      <c r="C1140">
        <v>1</v>
      </c>
      <c r="D1140" t="s">
        <v>17</v>
      </c>
      <c r="E1140">
        <v>1</v>
      </c>
      <c r="F1140" t="s">
        <v>25</v>
      </c>
      <c r="G1140">
        <v>4</v>
      </c>
      <c r="H1140" t="s">
        <v>30</v>
      </c>
      <c r="I1140" t="str">
        <f t="shared" si="17"/>
        <v>Female: White</v>
      </c>
      <c r="J1140">
        <v>4.5</v>
      </c>
      <c r="K1140">
        <v>2010</v>
      </c>
      <c r="L1140">
        <v>12</v>
      </c>
      <c r="M1140" t="s">
        <v>20</v>
      </c>
      <c r="N1140">
        <v>1.1000000000000001</v>
      </c>
      <c r="O1140">
        <v>5.6</v>
      </c>
    </row>
    <row r="1141" spans="1:15" hidden="1" x14ac:dyDescent="0.5">
      <c r="A1141" t="s">
        <v>15</v>
      </c>
      <c r="B1141" t="s">
        <v>74</v>
      </c>
      <c r="C1141">
        <v>1</v>
      </c>
      <c r="D1141" t="s">
        <v>17</v>
      </c>
      <c r="E1141">
        <v>1</v>
      </c>
      <c r="F1141" t="s">
        <v>25</v>
      </c>
      <c r="G1141">
        <v>4</v>
      </c>
      <c r="H1141" t="s">
        <v>30</v>
      </c>
      <c r="I1141" t="str">
        <f t="shared" si="17"/>
        <v>Female: White</v>
      </c>
      <c r="J1141">
        <v>4.5</v>
      </c>
      <c r="K1141">
        <v>2011</v>
      </c>
      <c r="L1141">
        <v>13</v>
      </c>
      <c r="M1141" t="s">
        <v>20</v>
      </c>
      <c r="N1141">
        <v>1.1000000000000001</v>
      </c>
      <c r="O1141">
        <v>6.1</v>
      </c>
    </row>
    <row r="1142" spans="1:15" hidden="1" x14ac:dyDescent="0.5">
      <c r="A1142" t="s">
        <v>15</v>
      </c>
      <c r="B1142" t="s">
        <v>74</v>
      </c>
      <c r="C1142">
        <v>1</v>
      </c>
      <c r="D1142" t="s">
        <v>17</v>
      </c>
      <c r="E1142">
        <v>1</v>
      </c>
      <c r="F1142" t="s">
        <v>25</v>
      </c>
      <c r="G1142">
        <v>4</v>
      </c>
      <c r="H1142" t="s">
        <v>30</v>
      </c>
      <c r="I1142" t="str">
        <f t="shared" si="17"/>
        <v>Female: White</v>
      </c>
      <c r="J1142">
        <v>4.5</v>
      </c>
      <c r="K1142">
        <v>2012</v>
      </c>
      <c r="L1142">
        <v>14</v>
      </c>
      <c r="M1142" t="s">
        <v>20</v>
      </c>
      <c r="N1142">
        <v>1.1000000000000001</v>
      </c>
      <c r="O1142">
        <v>6.1</v>
      </c>
    </row>
    <row r="1143" spans="1:15" hidden="1" x14ac:dyDescent="0.5">
      <c r="A1143" t="s">
        <v>15</v>
      </c>
      <c r="B1143" t="s">
        <v>74</v>
      </c>
      <c r="C1143">
        <v>1</v>
      </c>
      <c r="D1143" t="s">
        <v>17</v>
      </c>
      <c r="E1143">
        <v>1</v>
      </c>
      <c r="F1143" t="s">
        <v>25</v>
      </c>
      <c r="G1143">
        <v>4</v>
      </c>
      <c r="H1143" t="s">
        <v>30</v>
      </c>
      <c r="I1143" t="str">
        <f t="shared" si="17"/>
        <v>Female: White</v>
      </c>
      <c r="J1143">
        <v>4.5</v>
      </c>
      <c r="K1143">
        <v>2013</v>
      </c>
      <c r="L1143">
        <v>15</v>
      </c>
      <c r="M1143" t="s">
        <v>20</v>
      </c>
      <c r="N1143">
        <v>1.1000000000000001</v>
      </c>
      <c r="O1143">
        <v>6.6</v>
      </c>
    </row>
    <row r="1144" spans="1:15" hidden="1" x14ac:dyDescent="0.5">
      <c r="A1144" t="s">
        <v>15</v>
      </c>
      <c r="B1144" t="s">
        <v>74</v>
      </c>
      <c r="C1144">
        <v>1</v>
      </c>
      <c r="D1144" t="s">
        <v>17</v>
      </c>
      <c r="E1144">
        <v>1</v>
      </c>
      <c r="F1144" t="s">
        <v>25</v>
      </c>
      <c r="G1144">
        <v>4</v>
      </c>
      <c r="H1144" t="s">
        <v>30</v>
      </c>
      <c r="I1144" t="str">
        <f t="shared" si="17"/>
        <v>Female: White</v>
      </c>
      <c r="J1144">
        <v>4.5</v>
      </c>
      <c r="K1144">
        <v>2014</v>
      </c>
      <c r="L1144">
        <v>16</v>
      </c>
      <c r="M1144" t="s">
        <v>20</v>
      </c>
      <c r="N1144">
        <v>1.1000000000000001</v>
      </c>
      <c r="O1144">
        <v>7.4</v>
      </c>
    </row>
    <row r="1145" spans="1:15" hidden="1" x14ac:dyDescent="0.5">
      <c r="A1145" t="s">
        <v>15</v>
      </c>
      <c r="B1145" t="s">
        <v>74</v>
      </c>
      <c r="C1145">
        <v>1</v>
      </c>
      <c r="D1145" t="s">
        <v>17</v>
      </c>
      <c r="E1145">
        <v>1</v>
      </c>
      <c r="F1145" t="s">
        <v>25</v>
      </c>
      <c r="G1145">
        <v>4</v>
      </c>
      <c r="H1145" t="s">
        <v>30</v>
      </c>
      <c r="I1145" t="str">
        <f t="shared" si="17"/>
        <v>Female: White</v>
      </c>
      <c r="J1145">
        <v>4.5</v>
      </c>
      <c r="K1145">
        <v>2015</v>
      </c>
      <c r="L1145">
        <v>17</v>
      </c>
      <c r="M1145" t="s">
        <v>20</v>
      </c>
      <c r="N1145">
        <v>1.1000000000000001</v>
      </c>
      <c r="O1145">
        <v>8.1999999999999993</v>
      </c>
    </row>
    <row r="1146" spans="1:15" hidden="1" x14ac:dyDescent="0.5">
      <c r="A1146" t="s">
        <v>15</v>
      </c>
      <c r="B1146" t="s">
        <v>74</v>
      </c>
      <c r="C1146">
        <v>1</v>
      </c>
      <c r="D1146" t="s">
        <v>17</v>
      </c>
      <c r="E1146">
        <v>1</v>
      </c>
      <c r="F1146" t="s">
        <v>25</v>
      </c>
      <c r="G1146">
        <v>4</v>
      </c>
      <c r="H1146" t="s">
        <v>30</v>
      </c>
      <c r="I1146" t="str">
        <f t="shared" si="17"/>
        <v>Female: White</v>
      </c>
      <c r="J1146">
        <v>4.5</v>
      </c>
      <c r="K1146">
        <v>2016</v>
      </c>
      <c r="L1146">
        <v>18</v>
      </c>
      <c r="M1146" t="s">
        <v>20</v>
      </c>
      <c r="N1146">
        <v>1.1000000000000001</v>
      </c>
      <c r="O1146">
        <v>9.6999999999999993</v>
      </c>
    </row>
    <row r="1147" spans="1:15" hidden="1" x14ac:dyDescent="0.5">
      <c r="A1147" t="s">
        <v>15</v>
      </c>
      <c r="B1147" t="s">
        <v>74</v>
      </c>
      <c r="C1147">
        <v>1</v>
      </c>
      <c r="D1147" t="s">
        <v>17</v>
      </c>
      <c r="E1147">
        <v>1</v>
      </c>
      <c r="F1147" t="s">
        <v>25</v>
      </c>
      <c r="G1147">
        <v>4</v>
      </c>
      <c r="H1147" t="s">
        <v>30</v>
      </c>
      <c r="I1147" t="str">
        <f t="shared" si="17"/>
        <v>Female: White</v>
      </c>
      <c r="J1147">
        <v>4.5</v>
      </c>
      <c r="K1147">
        <v>2017</v>
      </c>
      <c r="L1147">
        <v>19</v>
      </c>
      <c r="M1147" t="s">
        <v>20</v>
      </c>
      <c r="N1147">
        <v>1.1000000000000001</v>
      </c>
      <c r="O1147">
        <v>10.7</v>
      </c>
    </row>
    <row r="1148" spans="1:15" hidden="1" x14ac:dyDescent="0.5">
      <c r="A1148" t="s">
        <v>15</v>
      </c>
      <c r="B1148" t="s">
        <v>74</v>
      </c>
      <c r="C1148">
        <v>1</v>
      </c>
      <c r="D1148" t="s">
        <v>17</v>
      </c>
      <c r="E1148">
        <v>1</v>
      </c>
      <c r="F1148" t="s">
        <v>25</v>
      </c>
      <c r="G1148">
        <v>4</v>
      </c>
      <c r="H1148" t="s">
        <v>30</v>
      </c>
      <c r="I1148" t="str">
        <f t="shared" si="17"/>
        <v>Female: White</v>
      </c>
      <c r="J1148">
        <v>4.5</v>
      </c>
      <c r="K1148">
        <v>2018</v>
      </c>
      <c r="L1148">
        <v>20</v>
      </c>
      <c r="M1148" t="s">
        <v>20</v>
      </c>
      <c r="N1148">
        <v>1.1000000000000001</v>
      </c>
      <c r="O1148">
        <v>10.199999999999999</v>
      </c>
    </row>
    <row r="1149" spans="1:15" hidden="1" x14ac:dyDescent="0.5">
      <c r="A1149" t="s">
        <v>15</v>
      </c>
      <c r="B1149" t="s">
        <v>74</v>
      </c>
      <c r="C1149">
        <v>1</v>
      </c>
      <c r="D1149" t="s">
        <v>17</v>
      </c>
      <c r="E1149">
        <v>1</v>
      </c>
      <c r="F1149" t="s">
        <v>25</v>
      </c>
      <c r="G1149">
        <v>4</v>
      </c>
      <c r="H1149" t="s">
        <v>31</v>
      </c>
      <c r="I1149" t="str">
        <f t="shared" si="17"/>
        <v>Female: Black or African American</v>
      </c>
      <c r="J1149">
        <v>4.5999999999999996</v>
      </c>
      <c r="K1149">
        <v>1999</v>
      </c>
      <c r="L1149">
        <v>1</v>
      </c>
      <c r="M1149" t="s">
        <v>20</v>
      </c>
      <c r="N1149">
        <v>1.1000000000000001</v>
      </c>
      <c r="O1149">
        <v>1.5</v>
      </c>
    </row>
    <row r="1150" spans="1:15" hidden="1" x14ac:dyDescent="0.5">
      <c r="A1150" t="s">
        <v>15</v>
      </c>
      <c r="B1150" t="s">
        <v>74</v>
      </c>
      <c r="C1150">
        <v>1</v>
      </c>
      <c r="D1150" t="s">
        <v>17</v>
      </c>
      <c r="E1150">
        <v>1</v>
      </c>
      <c r="F1150" t="s">
        <v>25</v>
      </c>
      <c r="G1150">
        <v>4</v>
      </c>
      <c r="H1150" t="s">
        <v>31</v>
      </c>
      <c r="I1150" t="str">
        <f t="shared" si="17"/>
        <v>Female: Black or African American</v>
      </c>
      <c r="J1150">
        <v>4.5999999999999996</v>
      </c>
      <c r="K1150">
        <v>2000</v>
      </c>
      <c r="L1150">
        <v>2</v>
      </c>
      <c r="M1150" t="s">
        <v>20</v>
      </c>
      <c r="N1150">
        <v>1.1000000000000001</v>
      </c>
      <c r="O1150">
        <v>1.5</v>
      </c>
    </row>
    <row r="1151" spans="1:15" hidden="1" x14ac:dyDescent="0.5">
      <c r="A1151" t="s">
        <v>15</v>
      </c>
      <c r="B1151" t="s">
        <v>74</v>
      </c>
      <c r="C1151">
        <v>1</v>
      </c>
      <c r="D1151" t="s">
        <v>17</v>
      </c>
      <c r="E1151">
        <v>1</v>
      </c>
      <c r="F1151" t="s">
        <v>25</v>
      </c>
      <c r="G1151">
        <v>4</v>
      </c>
      <c r="H1151" t="s">
        <v>31</v>
      </c>
      <c r="I1151" t="str">
        <f t="shared" si="17"/>
        <v>Female: Black or African American</v>
      </c>
      <c r="J1151">
        <v>4.5999999999999996</v>
      </c>
      <c r="K1151">
        <v>2001</v>
      </c>
      <c r="L1151">
        <v>3</v>
      </c>
      <c r="M1151" t="s">
        <v>20</v>
      </c>
      <c r="N1151">
        <v>1.1000000000000001</v>
      </c>
      <c r="O1151">
        <v>1.6</v>
      </c>
    </row>
    <row r="1152" spans="1:15" hidden="1" x14ac:dyDescent="0.5">
      <c r="A1152" t="s">
        <v>15</v>
      </c>
      <c r="B1152" t="s">
        <v>74</v>
      </c>
      <c r="C1152">
        <v>1</v>
      </c>
      <c r="D1152" t="s">
        <v>17</v>
      </c>
      <c r="E1152">
        <v>1</v>
      </c>
      <c r="F1152" t="s">
        <v>25</v>
      </c>
      <c r="G1152">
        <v>4</v>
      </c>
      <c r="H1152" t="s">
        <v>31</v>
      </c>
      <c r="I1152" t="str">
        <f t="shared" si="17"/>
        <v>Female: Black or African American</v>
      </c>
      <c r="J1152">
        <v>4.5999999999999996</v>
      </c>
      <c r="K1152">
        <v>2002</v>
      </c>
      <c r="L1152">
        <v>4</v>
      </c>
      <c r="M1152" t="s">
        <v>20</v>
      </c>
      <c r="N1152">
        <v>1.1000000000000001</v>
      </c>
      <c r="O1152">
        <v>2</v>
      </c>
    </row>
    <row r="1153" spans="1:15" hidden="1" x14ac:dyDescent="0.5">
      <c r="A1153" t="s">
        <v>15</v>
      </c>
      <c r="B1153" t="s">
        <v>74</v>
      </c>
      <c r="C1153">
        <v>1</v>
      </c>
      <c r="D1153" t="s">
        <v>17</v>
      </c>
      <c r="E1153">
        <v>1</v>
      </c>
      <c r="F1153" t="s">
        <v>25</v>
      </c>
      <c r="G1153">
        <v>4</v>
      </c>
      <c r="H1153" t="s">
        <v>31</v>
      </c>
      <c r="I1153" t="str">
        <f t="shared" si="17"/>
        <v>Female: Black or African American</v>
      </c>
      <c r="J1153">
        <v>4.5999999999999996</v>
      </c>
      <c r="K1153">
        <v>2003</v>
      </c>
      <c r="L1153">
        <v>5</v>
      </c>
      <c r="M1153" t="s">
        <v>20</v>
      </c>
      <c r="N1153">
        <v>1.1000000000000001</v>
      </c>
      <c r="O1153">
        <v>2</v>
      </c>
    </row>
    <row r="1154" spans="1:15" hidden="1" x14ac:dyDescent="0.5">
      <c r="A1154" t="s">
        <v>15</v>
      </c>
      <c r="B1154" t="s">
        <v>74</v>
      </c>
      <c r="C1154">
        <v>1</v>
      </c>
      <c r="D1154" t="s">
        <v>17</v>
      </c>
      <c r="E1154">
        <v>1</v>
      </c>
      <c r="F1154" t="s">
        <v>25</v>
      </c>
      <c r="G1154">
        <v>4</v>
      </c>
      <c r="H1154" t="s">
        <v>31</v>
      </c>
      <c r="I1154" t="str">
        <f t="shared" si="17"/>
        <v>Female: Black or African American</v>
      </c>
      <c r="J1154">
        <v>4.5999999999999996</v>
      </c>
      <c r="K1154">
        <v>2004</v>
      </c>
      <c r="L1154">
        <v>6</v>
      </c>
      <c r="M1154" t="s">
        <v>20</v>
      </c>
      <c r="N1154">
        <v>1.1000000000000001</v>
      </c>
      <c r="O1154">
        <v>2</v>
      </c>
    </row>
    <row r="1155" spans="1:15" hidden="1" x14ac:dyDescent="0.5">
      <c r="A1155" t="s">
        <v>15</v>
      </c>
      <c r="B1155" t="s">
        <v>74</v>
      </c>
      <c r="C1155">
        <v>1</v>
      </c>
      <c r="D1155" t="s">
        <v>17</v>
      </c>
      <c r="E1155">
        <v>1</v>
      </c>
      <c r="F1155" t="s">
        <v>25</v>
      </c>
      <c r="G1155">
        <v>4</v>
      </c>
      <c r="H1155" t="s">
        <v>31</v>
      </c>
      <c r="I1155" t="str">
        <f t="shared" si="17"/>
        <v>Female: Black or African American</v>
      </c>
      <c r="J1155">
        <v>4.5999999999999996</v>
      </c>
      <c r="K1155">
        <v>2005</v>
      </c>
      <c r="L1155">
        <v>7</v>
      </c>
      <c r="M1155" t="s">
        <v>20</v>
      </c>
      <c r="N1155">
        <v>1.1000000000000001</v>
      </c>
      <c r="O1155">
        <v>2.1</v>
      </c>
    </row>
    <row r="1156" spans="1:15" hidden="1" x14ac:dyDescent="0.5">
      <c r="A1156" t="s">
        <v>15</v>
      </c>
      <c r="B1156" t="s">
        <v>74</v>
      </c>
      <c r="C1156">
        <v>1</v>
      </c>
      <c r="D1156" t="s">
        <v>17</v>
      </c>
      <c r="E1156">
        <v>1</v>
      </c>
      <c r="F1156" t="s">
        <v>25</v>
      </c>
      <c r="G1156">
        <v>4</v>
      </c>
      <c r="H1156" t="s">
        <v>31</v>
      </c>
      <c r="I1156" t="str">
        <f t="shared" si="17"/>
        <v>Female: Black or African American</v>
      </c>
      <c r="J1156">
        <v>4.5999999999999996</v>
      </c>
      <c r="K1156">
        <v>2006</v>
      </c>
      <c r="L1156">
        <v>8</v>
      </c>
      <c r="M1156" t="s">
        <v>20</v>
      </c>
      <c r="N1156">
        <v>1.1000000000000001</v>
      </c>
      <c r="O1156">
        <v>2.4</v>
      </c>
    </row>
    <row r="1157" spans="1:15" hidden="1" x14ac:dyDescent="0.5">
      <c r="A1157" t="s">
        <v>15</v>
      </c>
      <c r="B1157" t="s">
        <v>74</v>
      </c>
      <c r="C1157">
        <v>1</v>
      </c>
      <c r="D1157" t="s">
        <v>17</v>
      </c>
      <c r="E1157">
        <v>1</v>
      </c>
      <c r="F1157" t="s">
        <v>25</v>
      </c>
      <c r="G1157">
        <v>4</v>
      </c>
      <c r="H1157" t="s">
        <v>31</v>
      </c>
      <c r="I1157" t="str">
        <f t="shared" ref="I1157:I1220" si="18">H1157</f>
        <v>Female: Black or African American</v>
      </c>
      <c r="J1157">
        <v>4.5999999999999996</v>
      </c>
      <c r="K1157">
        <v>2007</v>
      </c>
      <c r="L1157">
        <v>9</v>
      </c>
      <c r="M1157" t="s">
        <v>20</v>
      </c>
      <c r="N1157">
        <v>1.1000000000000001</v>
      </c>
      <c r="O1157">
        <v>2.4</v>
      </c>
    </row>
    <row r="1158" spans="1:15" hidden="1" x14ac:dyDescent="0.5">
      <c r="A1158" t="s">
        <v>15</v>
      </c>
      <c r="B1158" t="s">
        <v>74</v>
      </c>
      <c r="C1158">
        <v>1</v>
      </c>
      <c r="D1158" t="s">
        <v>17</v>
      </c>
      <c r="E1158">
        <v>1</v>
      </c>
      <c r="F1158" t="s">
        <v>25</v>
      </c>
      <c r="G1158">
        <v>4</v>
      </c>
      <c r="H1158" t="s">
        <v>31</v>
      </c>
      <c r="I1158" t="str">
        <f t="shared" si="18"/>
        <v>Female: Black or African American</v>
      </c>
      <c r="J1158">
        <v>4.5999999999999996</v>
      </c>
      <c r="K1158">
        <v>2008</v>
      </c>
      <c r="L1158">
        <v>10</v>
      </c>
      <c r="M1158" t="s">
        <v>20</v>
      </c>
      <c r="N1158">
        <v>1.1000000000000001</v>
      </c>
      <c r="O1158">
        <v>2.2999999999999998</v>
      </c>
    </row>
    <row r="1159" spans="1:15" hidden="1" x14ac:dyDescent="0.5">
      <c r="A1159" t="s">
        <v>15</v>
      </c>
      <c r="B1159" t="s">
        <v>74</v>
      </c>
      <c r="C1159">
        <v>1</v>
      </c>
      <c r="D1159" t="s">
        <v>17</v>
      </c>
      <c r="E1159">
        <v>1</v>
      </c>
      <c r="F1159" t="s">
        <v>25</v>
      </c>
      <c r="G1159">
        <v>4</v>
      </c>
      <c r="H1159" t="s">
        <v>31</v>
      </c>
      <c r="I1159" t="str">
        <f t="shared" si="18"/>
        <v>Female: Black or African American</v>
      </c>
      <c r="J1159">
        <v>4.5999999999999996</v>
      </c>
      <c r="K1159">
        <v>2009</v>
      </c>
      <c r="L1159">
        <v>11</v>
      </c>
      <c r="M1159" t="s">
        <v>20</v>
      </c>
      <c r="N1159">
        <v>1.1000000000000001</v>
      </c>
      <c r="O1159">
        <v>2.4</v>
      </c>
    </row>
    <row r="1160" spans="1:15" hidden="1" x14ac:dyDescent="0.5">
      <c r="A1160" t="s">
        <v>15</v>
      </c>
      <c r="B1160" t="s">
        <v>74</v>
      </c>
      <c r="C1160">
        <v>1</v>
      </c>
      <c r="D1160" t="s">
        <v>17</v>
      </c>
      <c r="E1160">
        <v>1</v>
      </c>
      <c r="F1160" t="s">
        <v>25</v>
      </c>
      <c r="G1160">
        <v>4</v>
      </c>
      <c r="H1160" t="s">
        <v>31</v>
      </c>
      <c r="I1160" t="str">
        <f t="shared" si="18"/>
        <v>Female: Black or African American</v>
      </c>
      <c r="J1160">
        <v>4.5999999999999996</v>
      </c>
      <c r="K1160">
        <v>2010</v>
      </c>
      <c r="L1160">
        <v>12</v>
      </c>
      <c r="M1160" t="s">
        <v>20</v>
      </c>
      <c r="N1160">
        <v>1.1000000000000001</v>
      </c>
      <c r="O1160">
        <v>2.5</v>
      </c>
    </row>
    <row r="1161" spans="1:15" hidden="1" x14ac:dyDescent="0.5">
      <c r="A1161" t="s">
        <v>15</v>
      </c>
      <c r="B1161" t="s">
        <v>74</v>
      </c>
      <c r="C1161">
        <v>1</v>
      </c>
      <c r="D1161" t="s">
        <v>17</v>
      </c>
      <c r="E1161">
        <v>1</v>
      </c>
      <c r="F1161" t="s">
        <v>25</v>
      </c>
      <c r="G1161">
        <v>4</v>
      </c>
      <c r="H1161" t="s">
        <v>31</v>
      </c>
      <c r="I1161" t="str">
        <f t="shared" si="18"/>
        <v>Female: Black or African American</v>
      </c>
      <c r="J1161">
        <v>4.5999999999999996</v>
      </c>
      <c r="K1161">
        <v>2011</v>
      </c>
      <c r="L1161">
        <v>13</v>
      </c>
      <c r="M1161" t="s">
        <v>20</v>
      </c>
      <c r="N1161">
        <v>1.1000000000000001</v>
      </c>
      <c r="O1161">
        <v>2.6</v>
      </c>
    </row>
    <row r="1162" spans="1:15" hidden="1" x14ac:dyDescent="0.5">
      <c r="A1162" t="s">
        <v>15</v>
      </c>
      <c r="B1162" t="s">
        <v>74</v>
      </c>
      <c r="C1162">
        <v>1</v>
      </c>
      <c r="D1162" t="s">
        <v>17</v>
      </c>
      <c r="E1162">
        <v>1</v>
      </c>
      <c r="F1162" t="s">
        <v>25</v>
      </c>
      <c r="G1162">
        <v>4</v>
      </c>
      <c r="H1162" t="s">
        <v>31</v>
      </c>
      <c r="I1162" t="str">
        <f t="shared" si="18"/>
        <v>Female: Black or African American</v>
      </c>
      <c r="J1162">
        <v>4.5999999999999996</v>
      </c>
      <c r="K1162">
        <v>2012</v>
      </c>
      <c r="L1162">
        <v>14</v>
      </c>
      <c r="M1162" t="s">
        <v>20</v>
      </c>
      <c r="N1162">
        <v>1.1000000000000001</v>
      </c>
      <c r="O1162">
        <v>2.8</v>
      </c>
    </row>
    <row r="1163" spans="1:15" hidden="1" x14ac:dyDescent="0.5">
      <c r="A1163" t="s">
        <v>15</v>
      </c>
      <c r="B1163" t="s">
        <v>74</v>
      </c>
      <c r="C1163">
        <v>1</v>
      </c>
      <c r="D1163" t="s">
        <v>17</v>
      </c>
      <c r="E1163">
        <v>1</v>
      </c>
      <c r="F1163" t="s">
        <v>25</v>
      </c>
      <c r="G1163">
        <v>4</v>
      </c>
      <c r="H1163" t="s">
        <v>31</v>
      </c>
      <c r="I1163" t="str">
        <f t="shared" si="18"/>
        <v>Female: Black or African American</v>
      </c>
      <c r="J1163">
        <v>4.5999999999999996</v>
      </c>
      <c r="K1163">
        <v>2013</v>
      </c>
      <c r="L1163">
        <v>15</v>
      </c>
      <c r="M1163" t="s">
        <v>20</v>
      </c>
      <c r="N1163">
        <v>1.1000000000000001</v>
      </c>
      <c r="O1163">
        <v>3</v>
      </c>
    </row>
    <row r="1164" spans="1:15" hidden="1" x14ac:dyDescent="0.5">
      <c r="A1164" t="s">
        <v>15</v>
      </c>
      <c r="B1164" t="s">
        <v>74</v>
      </c>
      <c r="C1164">
        <v>1</v>
      </c>
      <c r="D1164" t="s">
        <v>17</v>
      </c>
      <c r="E1164">
        <v>1</v>
      </c>
      <c r="F1164" t="s">
        <v>25</v>
      </c>
      <c r="G1164">
        <v>4</v>
      </c>
      <c r="H1164" t="s">
        <v>31</v>
      </c>
      <c r="I1164" t="str">
        <f t="shared" si="18"/>
        <v>Female: Black or African American</v>
      </c>
      <c r="J1164">
        <v>4.5999999999999996</v>
      </c>
      <c r="K1164">
        <v>2014</v>
      </c>
      <c r="L1164">
        <v>16</v>
      </c>
      <c r="M1164" t="s">
        <v>20</v>
      </c>
      <c r="N1164">
        <v>1.1000000000000001</v>
      </c>
      <c r="O1164">
        <v>3.6</v>
      </c>
    </row>
    <row r="1165" spans="1:15" hidden="1" x14ac:dyDescent="0.5">
      <c r="A1165" t="s">
        <v>15</v>
      </c>
      <c r="B1165" t="s">
        <v>74</v>
      </c>
      <c r="C1165">
        <v>1</v>
      </c>
      <c r="D1165" t="s">
        <v>17</v>
      </c>
      <c r="E1165">
        <v>1</v>
      </c>
      <c r="F1165" t="s">
        <v>25</v>
      </c>
      <c r="G1165">
        <v>4</v>
      </c>
      <c r="H1165" t="s">
        <v>31</v>
      </c>
      <c r="I1165" t="str">
        <f t="shared" si="18"/>
        <v>Female: Black or African American</v>
      </c>
      <c r="J1165">
        <v>4.5999999999999996</v>
      </c>
      <c r="K1165">
        <v>2015</v>
      </c>
      <c r="L1165">
        <v>17</v>
      </c>
      <c r="M1165" t="s">
        <v>20</v>
      </c>
      <c r="N1165">
        <v>1.1000000000000001</v>
      </c>
      <c r="O1165">
        <v>4</v>
      </c>
    </row>
    <row r="1166" spans="1:15" hidden="1" x14ac:dyDescent="0.5">
      <c r="A1166" t="s">
        <v>15</v>
      </c>
      <c r="B1166" t="s">
        <v>74</v>
      </c>
      <c r="C1166">
        <v>1</v>
      </c>
      <c r="D1166" t="s">
        <v>17</v>
      </c>
      <c r="E1166">
        <v>1</v>
      </c>
      <c r="F1166" t="s">
        <v>25</v>
      </c>
      <c r="G1166">
        <v>4</v>
      </c>
      <c r="H1166" t="s">
        <v>31</v>
      </c>
      <c r="I1166" t="str">
        <f t="shared" si="18"/>
        <v>Female: Black or African American</v>
      </c>
      <c r="J1166">
        <v>4.5999999999999996</v>
      </c>
      <c r="K1166">
        <v>2016</v>
      </c>
      <c r="L1166">
        <v>18</v>
      </c>
      <c r="M1166" t="s">
        <v>20</v>
      </c>
      <c r="N1166">
        <v>1.1000000000000001</v>
      </c>
      <c r="O1166">
        <v>5.9</v>
      </c>
    </row>
    <row r="1167" spans="1:15" hidden="1" x14ac:dyDescent="0.5">
      <c r="A1167" t="s">
        <v>15</v>
      </c>
      <c r="B1167" t="s">
        <v>74</v>
      </c>
      <c r="C1167">
        <v>1</v>
      </c>
      <c r="D1167" t="s">
        <v>17</v>
      </c>
      <c r="E1167">
        <v>1</v>
      </c>
      <c r="F1167" t="s">
        <v>25</v>
      </c>
      <c r="G1167">
        <v>4</v>
      </c>
      <c r="H1167" t="s">
        <v>31</v>
      </c>
      <c r="I1167" t="str">
        <f t="shared" si="18"/>
        <v>Female: Black or African American</v>
      </c>
      <c r="J1167">
        <v>4.5999999999999996</v>
      </c>
      <c r="K1167">
        <v>2017</v>
      </c>
      <c r="L1167">
        <v>19</v>
      </c>
      <c r="M1167" t="s">
        <v>20</v>
      </c>
      <c r="N1167">
        <v>1.1000000000000001</v>
      </c>
      <c r="O1167">
        <v>6.9</v>
      </c>
    </row>
    <row r="1168" spans="1:15" hidden="1" x14ac:dyDescent="0.5">
      <c r="A1168" t="s">
        <v>15</v>
      </c>
      <c r="B1168" t="s">
        <v>74</v>
      </c>
      <c r="C1168">
        <v>1</v>
      </c>
      <c r="D1168" t="s">
        <v>17</v>
      </c>
      <c r="E1168">
        <v>1</v>
      </c>
      <c r="F1168" t="s">
        <v>25</v>
      </c>
      <c r="G1168">
        <v>4</v>
      </c>
      <c r="H1168" t="s">
        <v>31</v>
      </c>
      <c r="I1168" t="str">
        <f t="shared" si="18"/>
        <v>Female: Black or African American</v>
      </c>
      <c r="J1168">
        <v>4.5999999999999996</v>
      </c>
      <c r="K1168">
        <v>2018</v>
      </c>
      <c r="L1168">
        <v>20</v>
      </c>
      <c r="M1168" t="s">
        <v>20</v>
      </c>
      <c r="N1168">
        <v>1.1000000000000001</v>
      </c>
      <c r="O1168">
        <v>7.4</v>
      </c>
    </row>
    <row r="1169" spans="1:15" hidden="1" x14ac:dyDescent="0.5">
      <c r="A1169" t="s">
        <v>15</v>
      </c>
      <c r="B1169" t="s">
        <v>74</v>
      </c>
      <c r="C1169">
        <v>1</v>
      </c>
      <c r="D1169" t="s">
        <v>17</v>
      </c>
      <c r="E1169">
        <v>1</v>
      </c>
      <c r="F1169" t="s">
        <v>25</v>
      </c>
      <c r="G1169">
        <v>4</v>
      </c>
      <c r="H1169" t="s">
        <v>32</v>
      </c>
      <c r="I1169" t="str">
        <f t="shared" si="18"/>
        <v>Female: American Indian or Alaska Native</v>
      </c>
      <c r="J1169">
        <v>4.7</v>
      </c>
      <c r="K1169">
        <v>1999</v>
      </c>
      <c r="L1169">
        <v>1</v>
      </c>
      <c r="M1169" t="s">
        <v>20</v>
      </c>
      <c r="N1169">
        <v>1.1000000000000001</v>
      </c>
      <c r="O1169">
        <v>1.9</v>
      </c>
    </row>
    <row r="1170" spans="1:15" hidden="1" x14ac:dyDescent="0.5">
      <c r="A1170" t="s">
        <v>15</v>
      </c>
      <c r="B1170" t="s">
        <v>74</v>
      </c>
      <c r="C1170">
        <v>1</v>
      </c>
      <c r="D1170" t="s">
        <v>17</v>
      </c>
      <c r="E1170">
        <v>1</v>
      </c>
      <c r="F1170" t="s">
        <v>25</v>
      </c>
      <c r="G1170">
        <v>4</v>
      </c>
      <c r="H1170" t="s">
        <v>32</v>
      </c>
      <c r="I1170" t="str">
        <f t="shared" si="18"/>
        <v>Female: American Indian or Alaska Native</v>
      </c>
      <c r="J1170">
        <v>4.7</v>
      </c>
      <c r="K1170">
        <v>2000</v>
      </c>
      <c r="L1170">
        <v>2</v>
      </c>
      <c r="M1170" t="s">
        <v>20</v>
      </c>
      <c r="N1170">
        <v>1.1000000000000001</v>
      </c>
      <c r="O1170">
        <v>1.4</v>
      </c>
    </row>
    <row r="1171" spans="1:15" hidden="1" x14ac:dyDescent="0.5">
      <c r="A1171" t="s">
        <v>15</v>
      </c>
      <c r="B1171" t="s">
        <v>74</v>
      </c>
      <c r="C1171">
        <v>1</v>
      </c>
      <c r="D1171" t="s">
        <v>17</v>
      </c>
      <c r="E1171">
        <v>1</v>
      </c>
      <c r="F1171" t="s">
        <v>25</v>
      </c>
      <c r="G1171">
        <v>4</v>
      </c>
      <c r="H1171" t="s">
        <v>32</v>
      </c>
      <c r="I1171" t="str">
        <f t="shared" si="18"/>
        <v>Female: American Indian or Alaska Native</v>
      </c>
      <c r="J1171">
        <v>4.7</v>
      </c>
      <c r="K1171">
        <v>2001</v>
      </c>
      <c r="L1171">
        <v>3</v>
      </c>
      <c r="M1171" t="s">
        <v>20</v>
      </c>
      <c r="N1171">
        <v>1.1000000000000001</v>
      </c>
      <c r="O1171">
        <v>2.5</v>
      </c>
    </row>
    <row r="1172" spans="1:15" hidden="1" x14ac:dyDescent="0.5">
      <c r="A1172" t="s">
        <v>15</v>
      </c>
      <c r="B1172" t="s">
        <v>74</v>
      </c>
      <c r="C1172">
        <v>1</v>
      </c>
      <c r="D1172" t="s">
        <v>17</v>
      </c>
      <c r="E1172">
        <v>1</v>
      </c>
      <c r="F1172" t="s">
        <v>25</v>
      </c>
      <c r="G1172">
        <v>4</v>
      </c>
      <c r="H1172" t="s">
        <v>32</v>
      </c>
      <c r="I1172" t="str">
        <f t="shared" si="18"/>
        <v>Female: American Indian or Alaska Native</v>
      </c>
      <c r="J1172">
        <v>4.7</v>
      </c>
      <c r="K1172">
        <v>2002</v>
      </c>
      <c r="L1172">
        <v>4</v>
      </c>
      <c r="M1172" t="s">
        <v>20</v>
      </c>
      <c r="N1172">
        <v>1.1000000000000001</v>
      </c>
      <c r="O1172">
        <v>2.6</v>
      </c>
    </row>
    <row r="1173" spans="1:15" hidden="1" x14ac:dyDescent="0.5">
      <c r="A1173" t="s">
        <v>15</v>
      </c>
      <c r="B1173" t="s">
        <v>74</v>
      </c>
      <c r="C1173">
        <v>1</v>
      </c>
      <c r="D1173" t="s">
        <v>17</v>
      </c>
      <c r="E1173">
        <v>1</v>
      </c>
      <c r="F1173" t="s">
        <v>25</v>
      </c>
      <c r="G1173">
        <v>4</v>
      </c>
      <c r="H1173" t="s">
        <v>32</v>
      </c>
      <c r="I1173" t="str">
        <f t="shared" si="18"/>
        <v>Female: American Indian or Alaska Native</v>
      </c>
      <c r="J1173">
        <v>4.7</v>
      </c>
      <c r="K1173">
        <v>2003</v>
      </c>
      <c r="L1173">
        <v>5</v>
      </c>
      <c r="M1173" t="s">
        <v>20</v>
      </c>
      <c r="N1173">
        <v>1.1000000000000001</v>
      </c>
      <c r="O1173">
        <v>3.3</v>
      </c>
    </row>
    <row r="1174" spans="1:15" hidden="1" x14ac:dyDescent="0.5">
      <c r="A1174" t="s">
        <v>15</v>
      </c>
      <c r="B1174" t="s">
        <v>74</v>
      </c>
      <c r="C1174">
        <v>1</v>
      </c>
      <c r="D1174" t="s">
        <v>17</v>
      </c>
      <c r="E1174">
        <v>1</v>
      </c>
      <c r="F1174" t="s">
        <v>25</v>
      </c>
      <c r="G1174">
        <v>4</v>
      </c>
      <c r="H1174" t="s">
        <v>32</v>
      </c>
      <c r="I1174" t="str">
        <f t="shared" si="18"/>
        <v>Female: American Indian or Alaska Native</v>
      </c>
      <c r="J1174">
        <v>4.7</v>
      </c>
      <c r="K1174">
        <v>2004</v>
      </c>
      <c r="L1174">
        <v>6</v>
      </c>
      <c r="M1174" t="s">
        <v>20</v>
      </c>
      <c r="N1174">
        <v>1.1000000000000001</v>
      </c>
      <c r="O1174">
        <v>3.3</v>
      </c>
    </row>
    <row r="1175" spans="1:15" hidden="1" x14ac:dyDescent="0.5">
      <c r="A1175" t="s">
        <v>15</v>
      </c>
      <c r="B1175" t="s">
        <v>74</v>
      </c>
      <c r="C1175">
        <v>1</v>
      </c>
      <c r="D1175" t="s">
        <v>17</v>
      </c>
      <c r="E1175">
        <v>1</v>
      </c>
      <c r="F1175" t="s">
        <v>25</v>
      </c>
      <c r="G1175">
        <v>4</v>
      </c>
      <c r="H1175" t="s">
        <v>32</v>
      </c>
      <c r="I1175" t="str">
        <f t="shared" si="18"/>
        <v>Female: American Indian or Alaska Native</v>
      </c>
      <c r="J1175">
        <v>4.7</v>
      </c>
      <c r="K1175">
        <v>2005</v>
      </c>
      <c r="L1175">
        <v>7</v>
      </c>
      <c r="M1175" t="s">
        <v>20</v>
      </c>
      <c r="N1175">
        <v>1.1000000000000001</v>
      </c>
      <c r="O1175">
        <v>4.5999999999999996</v>
      </c>
    </row>
    <row r="1176" spans="1:15" hidden="1" x14ac:dyDescent="0.5">
      <c r="A1176" t="s">
        <v>15</v>
      </c>
      <c r="B1176" t="s">
        <v>74</v>
      </c>
      <c r="C1176">
        <v>1</v>
      </c>
      <c r="D1176" t="s">
        <v>17</v>
      </c>
      <c r="E1176">
        <v>1</v>
      </c>
      <c r="F1176" t="s">
        <v>25</v>
      </c>
      <c r="G1176">
        <v>4</v>
      </c>
      <c r="H1176" t="s">
        <v>32</v>
      </c>
      <c r="I1176" t="str">
        <f t="shared" si="18"/>
        <v>Female: American Indian or Alaska Native</v>
      </c>
      <c r="J1176">
        <v>4.7</v>
      </c>
      <c r="K1176">
        <v>2006</v>
      </c>
      <c r="L1176">
        <v>8</v>
      </c>
      <c r="M1176" t="s">
        <v>20</v>
      </c>
      <c r="N1176">
        <v>1.1000000000000001</v>
      </c>
      <c r="O1176">
        <v>3.6</v>
      </c>
    </row>
    <row r="1177" spans="1:15" hidden="1" x14ac:dyDescent="0.5">
      <c r="A1177" t="s">
        <v>15</v>
      </c>
      <c r="B1177" t="s">
        <v>74</v>
      </c>
      <c r="C1177">
        <v>1</v>
      </c>
      <c r="D1177" t="s">
        <v>17</v>
      </c>
      <c r="E1177">
        <v>1</v>
      </c>
      <c r="F1177" t="s">
        <v>25</v>
      </c>
      <c r="G1177">
        <v>4</v>
      </c>
      <c r="H1177" t="s">
        <v>32</v>
      </c>
      <c r="I1177" t="str">
        <f t="shared" si="18"/>
        <v>Female: American Indian or Alaska Native</v>
      </c>
      <c r="J1177">
        <v>4.7</v>
      </c>
      <c r="K1177">
        <v>2007</v>
      </c>
      <c r="L1177">
        <v>9</v>
      </c>
      <c r="M1177" t="s">
        <v>20</v>
      </c>
      <c r="N1177">
        <v>1.1000000000000001</v>
      </c>
      <c r="O1177">
        <v>5.2</v>
      </c>
    </row>
    <row r="1178" spans="1:15" hidden="1" x14ac:dyDescent="0.5">
      <c r="A1178" t="s">
        <v>15</v>
      </c>
      <c r="B1178" t="s">
        <v>74</v>
      </c>
      <c r="C1178">
        <v>1</v>
      </c>
      <c r="D1178" t="s">
        <v>17</v>
      </c>
      <c r="E1178">
        <v>1</v>
      </c>
      <c r="F1178" t="s">
        <v>25</v>
      </c>
      <c r="G1178">
        <v>4</v>
      </c>
      <c r="H1178" t="s">
        <v>32</v>
      </c>
      <c r="I1178" t="str">
        <f t="shared" si="18"/>
        <v>Female: American Indian or Alaska Native</v>
      </c>
      <c r="J1178">
        <v>4.7</v>
      </c>
      <c r="K1178">
        <v>2008</v>
      </c>
      <c r="L1178">
        <v>10</v>
      </c>
      <c r="M1178" t="s">
        <v>20</v>
      </c>
      <c r="N1178">
        <v>1.1000000000000001</v>
      </c>
      <c r="O1178">
        <v>5.2</v>
      </c>
    </row>
    <row r="1179" spans="1:15" hidden="1" x14ac:dyDescent="0.5">
      <c r="A1179" t="s">
        <v>15</v>
      </c>
      <c r="B1179" t="s">
        <v>74</v>
      </c>
      <c r="C1179">
        <v>1</v>
      </c>
      <c r="D1179" t="s">
        <v>17</v>
      </c>
      <c r="E1179">
        <v>1</v>
      </c>
      <c r="F1179" t="s">
        <v>25</v>
      </c>
      <c r="G1179">
        <v>4</v>
      </c>
      <c r="H1179" t="s">
        <v>32</v>
      </c>
      <c r="I1179" t="str">
        <f t="shared" si="18"/>
        <v>Female: American Indian or Alaska Native</v>
      </c>
      <c r="J1179">
        <v>4.7</v>
      </c>
      <c r="K1179">
        <v>2009</v>
      </c>
      <c r="L1179">
        <v>11</v>
      </c>
      <c r="M1179" t="s">
        <v>20</v>
      </c>
      <c r="N1179">
        <v>1.1000000000000001</v>
      </c>
      <c r="O1179">
        <v>5.3</v>
      </c>
    </row>
    <row r="1180" spans="1:15" hidden="1" x14ac:dyDescent="0.5">
      <c r="A1180" t="s">
        <v>15</v>
      </c>
      <c r="B1180" t="s">
        <v>74</v>
      </c>
      <c r="C1180">
        <v>1</v>
      </c>
      <c r="D1180" t="s">
        <v>17</v>
      </c>
      <c r="E1180">
        <v>1</v>
      </c>
      <c r="F1180" t="s">
        <v>25</v>
      </c>
      <c r="G1180">
        <v>4</v>
      </c>
      <c r="H1180" t="s">
        <v>32</v>
      </c>
      <c r="I1180" t="str">
        <f t="shared" si="18"/>
        <v>Female: American Indian or Alaska Native</v>
      </c>
      <c r="J1180">
        <v>4.7</v>
      </c>
      <c r="K1180">
        <v>2010</v>
      </c>
      <c r="L1180">
        <v>12</v>
      </c>
      <c r="M1180" t="s">
        <v>20</v>
      </c>
      <c r="N1180">
        <v>1.1000000000000001</v>
      </c>
      <c r="O1180">
        <v>5.7</v>
      </c>
    </row>
    <row r="1181" spans="1:15" hidden="1" x14ac:dyDescent="0.5">
      <c r="A1181" t="s">
        <v>15</v>
      </c>
      <c r="B1181" t="s">
        <v>74</v>
      </c>
      <c r="C1181">
        <v>1</v>
      </c>
      <c r="D1181" t="s">
        <v>17</v>
      </c>
      <c r="E1181">
        <v>1</v>
      </c>
      <c r="F1181" t="s">
        <v>25</v>
      </c>
      <c r="G1181">
        <v>4</v>
      </c>
      <c r="H1181" t="s">
        <v>32</v>
      </c>
      <c r="I1181" t="str">
        <f t="shared" si="18"/>
        <v>Female: American Indian or Alaska Native</v>
      </c>
      <c r="J1181">
        <v>4.7</v>
      </c>
      <c r="K1181">
        <v>2011</v>
      </c>
      <c r="L1181">
        <v>13</v>
      </c>
      <c r="M1181" t="s">
        <v>20</v>
      </c>
      <c r="N1181">
        <v>1.1000000000000001</v>
      </c>
      <c r="O1181">
        <v>5.9</v>
      </c>
    </row>
    <row r="1182" spans="1:15" hidden="1" x14ac:dyDescent="0.5">
      <c r="A1182" t="s">
        <v>15</v>
      </c>
      <c r="B1182" t="s">
        <v>74</v>
      </c>
      <c r="C1182">
        <v>1</v>
      </c>
      <c r="D1182" t="s">
        <v>17</v>
      </c>
      <c r="E1182">
        <v>1</v>
      </c>
      <c r="F1182" t="s">
        <v>25</v>
      </c>
      <c r="G1182">
        <v>4</v>
      </c>
      <c r="H1182" t="s">
        <v>32</v>
      </c>
      <c r="I1182" t="str">
        <f t="shared" si="18"/>
        <v>Female: American Indian or Alaska Native</v>
      </c>
      <c r="J1182">
        <v>4.7</v>
      </c>
      <c r="K1182">
        <v>2012</v>
      </c>
      <c r="L1182">
        <v>14</v>
      </c>
      <c r="M1182" t="s">
        <v>20</v>
      </c>
      <c r="N1182">
        <v>1.1000000000000001</v>
      </c>
      <c r="O1182">
        <v>6.8</v>
      </c>
    </row>
    <row r="1183" spans="1:15" hidden="1" x14ac:dyDescent="0.5">
      <c r="A1183" t="s">
        <v>15</v>
      </c>
      <c r="B1183" t="s">
        <v>74</v>
      </c>
      <c r="C1183">
        <v>1</v>
      </c>
      <c r="D1183" t="s">
        <v>17</v>
      </c>
      <c r="E1183">
        <v>1</v>
      </c>
      <c r="F1183" t="s">
        <v>25</v>
      </c>
      <c r="G1183">
        <v>4</v>
      </c>
      <c r="H1183" t="s">
        <v>32</v>
      </c>
      <c r="I1183" t="str">
        <f t="shared" si="18"/>
        <v>Female: American Indian or Alaska Native</v>
      </c>
      <c r="J1183">
        <v>4.7</v>
      </c>
      <c r="K1183">
        <v>2013</v>
      </c>
      <c r="L1183">
        <v>15</v>
      </c>
      <c r="M1183" t="s">
        <v>20</v>
      </c>
      <c r="N1183">
        <v>1.1000000000000001</v>
      </c>
      <c r="O1183">
        <v>6.5</v>
      </c>
    </row>
    <row r="1184" spans="1:15" hidden="1" x14ac:dyDescent="0.5">
      <c r="A1184" t="s">
        <v>15</v>
      </c>
      <c r="B1184" t="s">
        <v>74</v>
      </c>
      <c r="C1184">
        <v>1</v>
      </c>
      <c r="D1184" t="s">
        <v>17</v>
      </c>
      <c r="E1184">
        <v>1</v>
      </c>
      <c r="F1184" t="s">
        <v>25</v>
      </c>
      <c r="G1184">
        <v>4</v>
      </c>
      <c r="H1184" t="s">
        <v>32</v>
      </c>
      <c r="I1184" t="str">
        <f t="shared" si="18"/>
        <v>Female: American Indian or Alaska Native</v>
      </c>
      <c r="J1184">
        <v>4.7</v>
      </c>
      <c r="K1184">
        <v>2014</v>
      </c>
      <c r="L1184">
        <v>16</v>
      </c>
      <c r="M1184" t="s">
        <v>20</v>
      </c>
      <c r="N1184">
        <v>1.1000000000000001</v>
      </c>
      <c r="O1184">
        <v>5.8</v>
      </c>
    </row>
    <row r="1185" spans="1:16" hidden="1" x14ac:dyDescent="0.5">
      <c r="A1185" t="s">
        <v>15</v>
      </c>
      <c r="B1185" t="s">
        <v>74</v>
      </c>
      <c r="C1185">
        <v>1</v>
      </c>
      <c r="D1185" t="s">
        <v>17</v>
      </c>
      <c r="E1185">
        <v>1</v>
      </c>
      <c r="F1185" t="s">
        <v>25</v>
      </c>
      <c r="G1185">
        <v>4</v>
      </c>
      <c r="H1185" t="s">
        <v>32</v>
      </c>
      <c r="I1185" t="str">
        <f t="shared" si="18"/>
        <v>Female: American Indian or Alaska Native</v>
      </c>
      <c r="J1185">
        <v>4.7</v>
      </c>
      <c r="K1185">
        <v>2015</v>
      </c>
      <c r="L1185">
        <v>17</v>
      </c>
      <c r="M1185" t="s">
        <v>20</v>
      </c>
      <c r="N1185">
        <v>1.1000000000000001</v>
      </c>
      <c r="O1185">
        <v>6.5</v>
      </c>
    </row>
    <row r="1186" spans="1:16" hidden="1" x14ac:dyDescent="0.5">
      <c r="A1186" t="s">
        <v>15</v>
      </c>
      <c r="B1186" t="s">
        <v>74</v>
      </c>
      <c r="C1186">
        <v>1</v>
      </c>
      <c r="D1186" t="s">
        <v>17</v>
      </c>
      <c r="E1186">
        <v>1</v>
      </c>
      <c r="F1186" t="s">
        <v>25</v>
      </c>
      <c r="G1186">
        <v>4</v>
      </c>
      <c r="H1186" t="s">
        <v>32</v>
      </c>
      <c r="I1186" t="str">
        <f t="shared" si="18"/>
        <v>Female: American Indian or Alaska Native</v>
      </c>
      <c r="J1186">
        <v>4.7</v>
      </c>
      <c r="K1186">
        <v>2016</v>
      </c>
      <c r="L1186">
        <v>18</v>
      </c>
      <c r="M1186" t="s">
        <v>20</v>
      </c>
      <c r="N1186">
        <v>1.1000000000000001</v>
      </c>
      <c r="O1186">
        <v>7.6</v>
      </c>
    </row>
    <row r="1187" spans="1:16" hidden="1" x14ac:dyDescent="0.5">
      <c r="A1187" t="s">
        <v>15</v>
      </c>
      <c r="B1187" t="s">
        <v>74</v>
      </c>
      <c r="C1187">
        <v>1</v>
      </c>
      <c r="D1187" t="s">
        <v>17</v>
      </c>
      <c r="E1187">
        <v>1</v>
      </c>
      <c r="F1187" t="s">
        <v>25</v>
      </c>
      <c r="G1187">
        <v>4</v>
      </c>
      <c r="H1187" t="s">
        <v>32</v>
      </c>
      <c r="I1187" t="str">
        <f t="shared" si="18"/>
        <v>Female: American Indian or Alaska Native</v>
      </c>
      <c r="J1187">
        <v>4.7</v>
      </c>
      <c r="K1187">
        <v>2017</v>
      </c>
      <c r="L1187">
        <v>19</v>
      </c>
      <c r="M1187" t="s">
        <v>20</v>
      </c>
      <c r="N1187">
        <v>1.1000000000000001</v>
      </c>
      <c r="O1187">
        <v>7.5</v>
      </c>
    </row>
    <row r="1188" spans="1:16" hidden="1" x14ac:dyDescent="0.5">
      <c r="A1188" t="s">
        <v>15</v>
      </c>
      <c r="B1188" t="s">
        <v>74</v>
      </c>
      <c r="C1188">
        <v>1</v>
      </c>
      <c r="D1188" t="s">
        <v>17</v>
      </c>
      <c r="E1188">
        <v>1</v>
      </c>
      <c r="F1188" t="s">
        <v>25</v>
      </c>
      <c r="G1188">
        <v>4</v>
      </c>
      <c r="H1188" t="s">
        <v>32</v>
      </c>
      <c r="I1188" t="str">
        <f t="shared" si="18"/>
        <v>Female: American Indian or Alaska Native</v>
      </c>
      <c r="J1188">
        <v>4.7</v>
      </c>
      <c r="K1188">
        <v>2018</v>
      </c>
      <c r="L1188">
        <v>20</v>
      </c>
      <c r="M1188" t="s">
        <v>20</v>
      </c>
      <c r="N1188">
        <v>1.1000000000000001</v>
      </c>
      <c r="O1188">
        <v>6.7</v>
      </c>
    </row>
    <row r="1189" spans="1:16" hidden="1" x14ac:dyDescent="0.5">
      <c r="A1189" t="s">
        <v>15</v>
      </c>
      <c r="B1189" t="s">
        <v>74</v>
      </c>
      <c r="C1189">
        <v>1</v>
      </c>
      <c r="D1189" t="s">
        <v>17</v>
      </c>
      <c r="E1189">
        <v>1</v>
      </c>
      <c r="F1189" t="s">
        <v>25</v>
      </c>
      <c r="G1189">
        <v>4</v>
      </c>
      <c r="H1189" t="s">
        <v>33</v>
      </c>
      <c r="I1189" t="str">
        <f t="shared" si="18"/>
        <v>Female: Asian or Pacific Islander</v>
      </c>
      <c r="J1189">
        <v>4.8</v>
      </c>
      <c r="K1189">
        <v>1999</v>
      </c>
      <c r="L1189">
        <v>1</v>
      </c>
      <c r="M1189" t="s">
        <v>20</v>
      </c>
      <c r="N1189">
        <v>1.1000000000000001</v>
      </c>
      <c r="P1189" t="s">
        <v>75</v>
      </c>
    </row>
    <row r="1190" spans="1:16" hidden="1" x14ac:dyDescent="0.5">
      <c r="A1190" t="s">
        <v>15</v>
      </c>
      <c r="B1190" t="s">
        <v>74</v>
      </c>
      <c r="C1190">
        <v>1</v>
      </c>
      <c r="D1190" t="s">
        <v>17</v>
      </c>
      <c r="E1190">
        <v>1</v>
      </c>
      <c r="F1190" t="s">
        <v>25</v>
      </c>
      <c r="G1190">
        <v>4</v>
      </c>
      <c r="H1190" t="s">
        <v>33</v>
      </c>
      <c r="I1190" t="str">
        <f t="shared" si="18"/>
        <v>Female: Asian or Pacific Islander</v>
      </c>
      <c r="J1190">
        <v>4.8</v>
      </c>
      <c r="K1190">
        <v>2000</v>
      </c>
      <c r="L1190">
        <v>2</v>
      </c>
      <c r="M1190" t="s">
        <v>20</v>
      </c>
      <c r="N1190">
        <v>1.1000000000000001</v>
      </c>
      <c r="P1190" t="s">
        <v>75</v>
      </c>
    </row>
    <row r="1191" spans="1:16" hidden="1" x14ac:dyDescent="0.5">
      <c r="A1191" t="s">
        <v>15</v>
      </c>
      <c r="B1191" t="s">
        <v>74</v>
      </c>
      <c r="C1191">
        <v>1</v>
      </c>
      <c r="D1191" t="s">
        <v>17</v>
      </c>
      <c r="E1191">
        <v>1</v>
      </c>
      <c r="F1191" t="s">
        <v>25</v>
      </c>
      <c r="G1191">
        <v>4</v>
      </c>
      <c r="H1191" t="s">
        <v>33</v>
      </c>
      <c r="I1191" t="str">
        <f t="shared" si="18"/>
        <v>Female: Asian or Pacific Islander</v>
      </c>
      <c r="J1191">
        <v>4.8</v>
      </c>
      <c r="K1191">
        <v>2001</v>
      </c>
      <c r="L1191">
        <v>3</v>
      </c>
      <c r="M1191" t="s">
        <v>20</v>
      </c>
      <c r="N1191">
        <v>1.1000000000000001</v>
      </c>
      <c r="P1191" t="s">
        <v>75</v>
      </c>
    </row>
    <row r="1192" spans="1:16" hidden="1" x14ac:dyDescent="0.5">
      <c r="A1192" t="s">
        <v>15</v>
      </c>
      <c r="B1192" t="s">
        <v>74</v>
      </c>
      <c r="C1192">
        <v>1</v>
      </c>
      <c r="D1192" t="s">
        <v>17</v>
      </c>
      <c r="E1192">
        <v>1</v>
      </c>
      <c r="F1192" t="s">
        <v>25</v>
      </c>
      <c r="G1192">
        <v>4</v>
      </c>
      <c r="H1192" t="s">
        <v>33</v>
      </c>
      <c r="I1192" t="str">
        <f t="shared" si="18"/>
        <v>Female: Asian or Pacific Islander</v>
      </c>
      <c r="J1192">
        <v>4.8</v>
      </c>
      <c r="K1192">
        <v>2002</v>
      </c>
      <c r="L1192">
        <v>4</v>
      </c>
      <c r="M1192" t="s">
        <v>20</v>
      </c>
      <c r="N1192">
        <v>1.1000000000000001</v>
      </c>
      <c r="P1192" t="s">
        <v>75</v>
      </c>
    </row>
    <row r="1193" spans="1:16" hidden="1" x14ac:dyDescent="0.5">
      <c r="A1193" t="s">
        <v>15</v>
      </c>
      <c r="B1193" t="s">
        <v>74</v>
      </c>
      <c r="C1193">
        <v>1</v>
      </c>
      <c r="D1193" t="s">
        <v>17</v>
      </c>
      <c r="E1193">
        <v>1</v>
      </c>
      <c r="F1193" t="s">
        <v>25</v>
      </c>
      <c r="G1193">
        <v>4</v>
      </c>
      <c r="H1193" t="s">
        <v>33</v>
      </c>
      <c r="I1193" t="str">
        <f t="shared" si="18"/>
        <v>Female: Asian or Pacific Islander</v>
      </c>
      <c r="J1193">
        <v>4.8</v>
      </c>
      <c r="K1193">
        <v>2003</v>
      </c>
      <c r="L1193">
        <v>5</v>
      </c>
      <c r="M1193" t="s">
        <v>20</v>
      </c>
      <c r="N1193">
        <v>1.1000000000000001</v>
      </c>
      <c r="P1193" t="s">
        <v>75</v>
      </c>
    </row>
    <row r="1194" spans="1:16" hidden="1" x14ac:dyDescent="0.5">
      <c r="A1194" t="s">
        <v>15</v>
      </c>
      <c r="B1194" t="s">
        <v>74</v>
      </c>
      <c r="C1194">
        <v>1</v>
      </c>
      <c r="D1194" t="s">
        <v>17</v>
      </c>
      <c r="E1194">
        <v>1</v>
      </c>
      <c r="F1194" t="s">
        <v>25</v>
      </c>
      <c r="G1194">
        <v>4</v>
      </c>
      <c r="H1194" t="s">
        <v>33</v>
      </c>
      <c r="I1194" t="str">
        <f t="shared" si="18"/>
        <v>Female: Asian or Pacific Islander</v>
      </c>
      <c r="J1194">
        <v>4.8</v>
      </c>
      <c r="K1194">
        <v>2004</v>
      </c>
      <c r="L1194">
        <v>6</v>
      </c>
      <c r="M1194" t="s">
        <v>20</v>
      </c>
      <c r="N1194">
        <v>1.1000000000000001</v>
      </c>
      <c r="O1194">
        <v>0.3</v>
      </c>
    </row>
    <row r="1195" spans="1:16" hidden="1" x14ac:dyDescent="0.5">
      <c r="A1195" t="s">
        <v>15</v>
      </c>
      <c r="B1195" t="s">
        <v>74</v>
      </c>
      <c r="C1195">
        <v>1</v>
      </c>
      <c r="D1195" t="s">
        <v>17</v>
      </c>
      <c r="E1195">
        <v>1</v>
      </c>
      <c r="F1195" t="s">
        <v>25</v>
      </c>
      <c r="G1195">
        <v>4</v>
      </c>
      <c r="H1195" t="s">
        <v>33</v>
      </c>
      <c r="I1195" t="str">
        <f t="shared" si="18"/>
        <v>Female: Asian or Pacific Islander</v>
      </c>
      <c r="J1195">
        <v>4.8</v>
      </c>
      <c r="K1195">
        <v>2005</v>
      </c>
      <c r="L1195">
        <v>7</v>
      </c>
      <c r="M1195" t="s">
        <v>20</v>
      </c>
      <c r="N1195">
        <v>1.1000000000000001</v>
      </c>
      <c r="O1195">
        <v>0.4</v>
      </c>
    </row>
    <row r="1196" spans="1:16" hidden="1" x14ac:dyDescent="0.5">
      <c r="A1196" t="s">
        <v>15</v>
      </c>
      <c r="B1196" t="s">
        <v>74</v>
      </c>
      <c r="C1196">
        <v>1</v>
      </c>
      <c r="D1196" t="s">
        <v>17</v>
      </c>
      <c r="E1196">
        <v>1</v>
      </c>
      <c r="F1196" t="s">
        <v>25</v>
      </c>
      <c r="G1196">
        <v>4</v>
      </c>
      <c r="H1196" t="s">
        <v>33</v>
      </c>
      <c r="I1196" t="str">
        <f t="shared" si="18"/>
        <v>Female: Asian or Pacific Islander</v>
      </c>
      <c r="J1196">
        <v>4.8</v>
      </c>
      <c r="K1196">
        <v>2006</v>
      </c>
      <c r="L1196">
        <v>8</v>
      </c>
      <c r="M1196" t="s">
        <v>20</v>
      </c>
      <c r="N1196">
        <v>1.1000000000000001</v>
      </c>
      <c r="O1196">
        <v>0.4</v>
      </c>
    </row>
    <row r="1197" spans="1:16" hidden="1" x14ac:dyDescent="0.5">
      <c r="A1197" t="s">
        <v>15</v>
      </c>
      <c r="B1197" t="s">
        <v>74</v>
      </c>
      <c r="C1197">
        <v>1</v>
      </c>
      <c r="D1197" t="s">
        <v>17</v>
      </c>
      <c r="E1197">
        <v>1</v>
      </c>
      <c r="F1197" t="s">
        <v>25</v>
      </c>
      <c r="G1197">
        <v>4</v>
      </c>
      <c r="H1197" t="s">
        <v>33</v>
      </c>
      <c r="I1197" t="str">
        <f t="shared" si="18"/>
        <v>Female: Asian or Pacific Islander</v>
      </c>
      <c r="J1197">
        <v>4.8</v>
      </c>
      <c r="K1197">
        <v>2007</v>
      </c>
      <c r="L1197">
        <v>9</v>
      </c>
      <c r="M1197" t="s">
        <v>20</v>
      </c>
      <c r="N1197">
        <v>1.1000000000000001</v>
      </c>
      <c r="O1197">
        <v>0.4</v>
      </c>
    </row>
    <row r="1198" spans="1:16" hidden="1" x14ac:dyDescent="0.5">
      <c r="A1198" t="s">
        <v>15</v>
      </c>
      <c r="B1198" t="s">
        <v>74</v>
      </c>
      <c r="C1198">
        <v>1</v>
      </c>
      <c r="D1198" t="s">
        <v>17</v>
      </c>
      <c r="E1198">
        <v>1</v>
      </c>
      <c r="F1198" t="s">
        <v>25</v>
      </c>
      <c r="G1198">
        <v>4</v>
      </c>
      <c r="H1198" t="s">
        <v>33</v>
      </c>
      <c r="I1198" t="str">
        <f t="shared" si="18"/>
        <v>Female: Asian or Pacific Islander</v>
      </c>
      <c r="J1198">
        <v>4.8</v>
      </c>
      <c r="K1198">
        <v>2008</v>
      </c>
      <c r="L1198">
        <v>10</v>
      </c>
      <c r="M1198" t="s">
        <v>20</v>
      </c>
      <c r="N1198">
        <v>1.1000000000000001</v>
      </c>
      <c r="O1198">
        <v>0.5</v>
      </c>
    </row>
    <row r="1199" spans="1:16" hidden="1" x14ac:dyDescent="0.5">
      <c r="A1199" t="s">
        <v>15</v>
      </c>
      <c r="B1199" t="s">
        <v>74</v>
      </c>
      <c r="C1199">
        <v>1</v>
      </c>
      <c r="D1199" t="s">
        <v>17</v>
      </c>
      <c r="E1199">
        <v>1</v>
      </c>
      <c r="F1199" t="s">
        <v>25</v>
      </c>
      <c r="G1199">
        <v>4</v>
      </c>
      <c r="H1199" t="s">
        <v>33</v>
      </c>
      <c r="I1199" t="str">
        <f t="shared" si="18"/>
        <v>Female: Asian or Pacific Islander</v>
      </c>
      <c r="J1199">
        <v>4.8</v>
      </c>
      <c r="K1199">
        <v>2009</v>
      </c>
      <c r="L1199">
        <v>11</v>
      </c>
      <c r="M1199" t="s">
        <v>20</v>
      </c>
      <c r="N1199">
        <v>1.1000000000000001</v>
      </c>
      <c r="O1199">
        <v>0.4</v>
      </c>
    </row>
    <row r="1200" spans="1:16" hidden="1" x14ac:dyDescent="0.5">
      <c r="A1200" t="s">
        <v>15</v>
      </c>
      <c r="B1200" t="s">
        <v>74</v>
      </c>
      <c r="C1200">
        <v>1</v>
      </c>
      <c r="D1200" t="s">
        <v>17</v>
      </c>
      <c r="E1200">
        <v>1</v>
      </c>
      <c r="F1200" t="s">
        <v>25</v>
      </c>
      <c r="G1200">
        <v>4</v>
      </c>
      <c r="H1200" t="s">
        <v>33</v>
      </c>
      <c r="I1200" t="str">
        <f t="shared" si="18"/>
        <v>Female: Asian or Pacific Islander</v>
      </c>
      <c r="J1200">
        <v>4.8</v>
      </c>
      <c r="K1200">
        <v>2010</v>
      </c>
      <c r="L1200">
        <v>12</v>
      </c>
      <c r="M1200" t="s">
        <v>20</v>
      </c>
      <c r="N1200">
        <v>1.1000000000000001</v>
      </c>
      <c r="O1200">
        <v>0.5</v>
      </c>
    </row>
    <row r="1201" spans="1:15" hidden="1" x14ac:dyDescent="0.5">
      <c r="A1201" t="s">
        <v>15</v>
      </c>
      <c r="B1201" t="s">
        <v>74</v>
      </c>
      <c r="C1201">
        <v>1</v>
      </c>
      <c r="D1201" t="s">
        <v>17</v>
      </c>
      <c r="E1201">
        <v>1</v>
      </c>
      <c r="F1201" t="s">
        <v>25</v>
      </c>
      <c r="G1201">
        <v>4</v>
      </c>
      <c r="H1201" t="s">
        <v>33</v>
      </c>
      <c r="I1201" t="str">
        <f t="shared" si="18"/>
        <v>Female: Asian or Pacific Islander</v>
      </c>
      <c r="J1201">
        <v>4.8</v>
      </c>
      <c r="K1201">
        <v>2011</v>
      </c>
      <c r="L1201">
        <v>13</v>
      </c>
      <c r="M1201" t="s">
        <v>20</v>
      </c>
      <c r="N1201">
        <v>1.1000000000000001</v>
      </c>
      <c r="O1201">
        <v>0.5</v>
      </c>
    </row>
    <row r="1202" spans="1:15" hidden="1" x14ac:dyDescent="0.5">
      <c r="A1202" t="s">
        <v>15</v>
      </c>
      <c r="B1202" t="s">
        <v>74</v>
      </c>
      <c r="C1202">
        <v>1</v>
      </c>
      <c r="D1202" t="s">
        <v>17</v>
      </c>
      <c r="E1202">
        <v>1</v>
      </c>
      <c r="F1202" t="s">
        <v>25</v>
      </c>
      <c r="G1202">
        <v>4</v>
      </c>
      <c r="H1202" t="s">
        <v>33</v>
      </c>
      <c r="I1202" t="str">
        <f t="shared" si="18"/>
        <v>Female: Asian or Pacific Islander</v>
      </c>
      <c r="J1202">
        <v>4.8</v>
      </c>
      <c r="K1202">
        <v>2012</v>
      </c>
      <c r="L1202">
        <v>14</v>
      </c>
      <c r="M1202" t="s">
        <v>20</v>
      </c>
      <c r="N1202">
        <v>1.1000000000000001</v>
      </c>
      <c r="O1202">
        <v>0.5</v>
      </c>
    </row>
    <row r="1203" spans="1:15" hidden="1" x14ac:dyDescent="0.5">
      <c r="A1203" t="s">
        <v>15</v>
      </c>
      <c r="B1203" t="s">
        <v>74</v>
      </c>
      <c r="C1203">
        <v>1</v>
      </c>
      <c r="D1203" t="s">
        <v>17</v>
      </c>
      <c r="E1203">
        <v>1</v>
      </c>
      <c r="F1203" t="s">
        <v>25</v>
      </c>
      <c r="G1203">
        <v>4</v>
      </c>
      <c r="H1203" t="s">
        <v>33</v>
      </c>
      <c r="I1203" t="str">
        <f t="shared" si="18"/>
        <v>Female: Asian or Pacific Islander</v>
      </c>
      <c r="J1203">
        <v>4.8</v>
      </c>
      <c r="K1203">
        <v>2013</v>
      </c>
      <c r="L1203">
        <v>15</v>
      </c>
      <c r="M1203" t="s">
        <v>20</v>
      </c>
      <c r="N1203">
        <v>1.1000000000000001</v>
      </c>
      <c r="O1203">
        <v>0.4</v>
      </c>
    </row>
    <row r="1204" spans="1:15" hidden="1" x14ac:dyDescent="0.5">
      <c r="A1204" t="s">
        <v>15</v>
      </c>
      <c r="B1204" t="s">
        <v>74</v>
      </c>
      <c r="C1204">
        <v>1</v>
      </c>
      <c r="D1204" t="s">
        <v>17</v>
      </c>
      <c r="E1204">
        <v>1</v>
      </c>
      <c r="F1204" t="s">
        <v>25</v>
      </c>
      <c r="G1204">
        <v>4</v>
      </c>
      <c r="H1204" t="s">
        <v>33</v>
      </c>
      <c r="I1204" t="str">
        <f t="shared" si="18"/>
        <v>Female: Asian or Pacific Islander</v>
      </c>
      <c r="J1204">
        <v>4.8</v>
      </c>
      <c r="K1204">
        <v>2014</v>
      </c>
      <c r="L1204">
        <v>16</v>
      </c>
      <c r="M1204" t="s">
        <v>20</v>
      </c>
      <c r="N1204">
        <v>1.1000000000000001</v>
      </c>
      <c r="O1204">
        <v>0.6</v>
      </c>
    </row>
    <row r="1205" spans="1:15" hidden="1" x14ac:dyDescent="0.5">
      <c r="A1205" t="s">
        <v>15</v>
      </c>
      <c r="B1205" t="s">
        <v>74</v>
      </c>
      <c r="C1205">
        <v>1</v>
      </c>
      <c r="D1205" t="s">
        <v>17</v>
      </c>
      <c r="E1205">
        <v>1</v>
      </c>
      <c r="F1205" t="s">
        <v>25</v>
      </c>
      <c r="G1205">
        <v>4</v>
      </c>
      <c r="H1205" t="s">
        <v>33</v>
      </c>
      <c r="I1205" t="str">
        <f t="shared" si="18"/>
        <v>Female: Asian or Pacific Islander</v>
      </c>
      <c r="J1205">
        <v>4.8</v>
      </c>
      <c r="K1205">
        <v>2015</v>
      </c>
      <c r="L1205">
        <v>17</v>
      </c>
      <c r="M1205" t="s">
        <v>20</v>
      </c>
      <c r="N1205">
        <v>1.1000000000000001</v>
      </c>
      <c r="O1205">
        <v>0.5</v>
      </c>
    </row>
    <row r="1206" spans="1:15" hidden="1" x14ac:dyDescent="0.5">
      <c r="A1206" t="s">
        <v>15</v>
      </c>
      <c r="B1206" t="s">
        <v>74</v>
      </c>
      <c r="C1206">
        <v>1</v>
      </c>
      <c r="D1206" t="s">
        <v>17</v>
      </c>
      <c r="E1206">
        <v>1</v>
      </c>
      <c r="F1206" t="s">
        <v>25</v>
      </c>
      <c r="G1206">
        <v>4</v>
      </c>
      <c r="H1206" t="s">
        <v>33</v>
      </c>
      <c r="I1206" t="str">
        <f t="shared" si="18"/>
        <v>Female: Asian or Pacific Islander</v>
      </c>
      <c r="J1206">
        <v>4.8</v>
      </c>
      <c r="K1206">
        <v>2016</v>
      </c>
      <c r="L1206">
        <v>18</v>
      </c>
      <c r="M1206" t="s">
        <v>20</v>
      </c>
      <c r="N1206">
        <v>1.1000000000000001</v>
      </c>
      <c r="O1206">
        <v>0.8</v>
      </c>
    </row>
    <row r="1207" spans="1:15" hidden="1" x14ac:dyDescent="0.5">
      <c r="A1207" t="s">
        <v>15</v>
      </c>
      <c r="B1207" t="s">
        <v>74</v>
      </c>
      <c r="C1207">
        <v>1</v>
      </c>
      <c r="D1207" t="s">
        <v>17</v>
      </c>
      <c r="E1207">
        <v>1</v>
      </c>
      <c r="F1207" t="s">
        <v>25</v>
      </c>
      <c r="G1207">
        <v>4</v>
      </c>
      <c r="H1207" t="s">
        <v>33</v>
      </c>
      <c r="I1207" t="str">
        <f t="shared" si="18"/>
        <v>Female: Asian or Pacific Islander</v>
      </c>
      <c r="J1207">
        <v>4.8</v>
      </c>
      <c r="K1207">
        <v>2017</v>
      </c>
      <c r="L1207">
        <v>19</v>
      </c>
      <c r="M1207" t="s">
        <v>20</v>
      </c>
      <c r="N1207">
        <v>1.1000000000000001</v>
      </c>
      <c r="O1207">
        <v>0.9</v>
      </c>
    </row>
    <row r="1208" spans="1:15" hidden="1" x14ac:dyDescent="0.5">
      <c r="A1208" t="s">
        <v>15</v>
      </c>
      <c r="B1208" t="s">
        <v>74</v>
      </c>
      <c r="C1208">
        <v>1</v>
      </c>
      <c r="D1208" t="s">
        <v>17</v>
      </c>
      <c r="E1208">
        <v>1</v>
      </c>
      <c r="F1208" t="s">
        <v>25</v>
      </c>
      <c r="G1208">
        <v>4</v>
      </c>
      <c r="H1208" t="s">
        <v>33</v>
      </c>
      <c r="I1208" t="str">
        <f t="shared" si="18"/>
        <v>Female: Asian or Pacific Islander</v>
      </c>
      <c r="J1208">
        <v>4.8</v>
      </c>
      <c r="K1208">
        <v>2018</v>
      </c>
      <c r="L1208">
        <v>20</v>
      </c>
      <c r="M1208" t="s">
        <v>20</v>
      </c>
      <c r="N1208">
        <v>1.1000000000000001</v>
      </c>
      <c r="O1208">
        <v>0.8</v>
      </c>
    </row>
    <row r="1209" spans="1:15" hidden="1" x14ac:dyDescent="0.5">
      <c r="A1209" t="s">
        <v>15</v>
      </c>
      <c r="B1209" t="s">
        <v>74</v>
      </c>
      <c r="C1209">
        <v>1</v>
      </c>
      <c r="D1209" t="s">
        <v>17</v>
      </c>
      <c r="E1209">
        <v>1</v>
      </c>
      <c r="F1209" t="s">
        <v>34</v>
      </c>
      <c r="G1209">
        <v>5</v>
      </c>
      <c r="H1209" t="s">
        <v>35</v>
      </c>
      <c r="I1209" t="str">
        <f t="shared" si="18"/>
        <v>Male: Hispanic or Latino: All races</v>
      </c>
      <c r="J1209">
        <v>5.0999999999999996</v>
      </c>
      <c r="K1209">
        <v>1999</v>
      </c>
      <c r="L1209">
        <v>1</v>
      </c>
      <c r="M1209" t="s">
        <v>20</v>
      </c>
      <c r="N1209">
        <v>1.1000000000000001</v>
      </c>
      <c r="O1209">
        <v>5.8</v>
      </c>
    </row>
    <row r="1210" spans="1:15" hidden="1" x14ac:dyDescent="0.5">
      <c r="A1210" t="s">
        <v>15</v>
      </c>
      <c r="B1210" t="s">
        <v>74</v>
      </c>
      <c r="C1210">
        <v>1</v>
      </c>
      <c r="D1210" t="s">
        <v>17</v>
      </c>
      <c r="E1210">
        <v>1</v>
      </c>
      <c r="F1210" t="s">
        <v>34</v>
      </c>
      <c r="G1210">
        <v>5</v>
      </c>
      <c r="H1210" t="s">
        <v>35</v>
      </c>
      <c r="I1210" t="str">
        <f t="shared" si="18"/>
        <v>Male: Hispanic or Latino: All races</v>
      </c>
      <c r="J1210">
        <v>5.0999999999999996</v>
      </c>
      <c r="K1210">
        <v>2000</v>
      </c>
      <c r="L1210">
        <v>2</v>
      </c>
      <c r="M1210" t="s">
        <v>20</v>
      </c>
      <c r="N1210">
        <v>1.1000000000000001</v>
      </c>
      <c r="O1210">
        <v>4.5</v>
      </c>
    </row>
    <row r="1211" spans="1:15" hidden="1" x14ac:dyDescent="0.5">
      <c r="A1211" t="s">
        <v>15</v>
      </c>
      <c r="B1211" t="s">
        <v>74</v>
      </c>
      <c r="C1211">
        <v>1</v>
      </c>
      <c r="D1211" t="s">
        <v>17</v>
      </c>
      <c r="E1211">
        <v>1</v>
      </c>
      <c r="F1211" t="s">
        <v>34</v>
      </c>
      <c r="G1211">
        <v>5</v>
      </c>
      <c r="H1211" t="s">
        <v>35</v>
      </c>
      <c r="I1211" t="str">
        <f t="shared" si="18"/>
        <v>Male: Hispanic or Latino: All races</v>
      </c>
      <c r="J1211">
        <v>5.0999999999999996</v>
      </c>
      <c r="K1211">
        <v>2001</v>
      </c>
      <c r="L1211">
        <v>3</v>
      </c>
      <c r="M1211" t="s">
        <v>20</v>
      </c>
      <c r="N1211">
        <v>1.1000000000000001</v>
      </c>
      <c r="O1211">
        <v>4.2</v>
      </c>
    </row>
    <row r="1212" spans="1:15" hidden="1" x14ac:dyDescent="0.5">
      <c r="A1212" t="s">
        <v>15</v>
      </c>
      <c r="B1212" t="s">
        <v>74</v>
      </c>
      <c r="C1212">
        <v>1</v>
      </c>
      <c r="D1212" t="s">
        <v>17</v>
      </c>
      <c r="E1212">
        <v>1</v>
      </c>
      <c r="F1212" t="s">
        <v>34</v>
      </c>
      <c r="G1212">
        <v>5</v>
      </c>
      <c r="H1212" t="s">
        <v>35</v>
      </c>
      <c r="I1212" t="str">
        <f t="shared" si="18"/>
        <v>Male: Hispanic or Latino: All races</v>
      </c>
      <c r="J1212">
        <v>5.0999999999999996</v>
      </c>
      <c r="K1212">
        <v>2002</v>
      </c>
      <c r="L1212">
        <v>4</v>
      </c>
      <c r="M1212" t="s">
        <v>20</v>
      </c>
      <c r="N1212">
        <v>1.1000000000000001</v>
      </c>
      <c r="O1212">
        <v>4.8</v>
      </c>
    </row>
    <row r="1213" spans="1:15" hidden="1" x14ac:dyDescent="0.5">
      <c r="A1213" t="s">
        <v>15</v>
      </c>
      <c r="B1213" t="s">
        <v>74</v>
      </c>
      <c r="C1213">
        <v>1</v>
      </c>
      <c r="D1213" t="s">
        <v>17</v>
      </c>
      <c r="E1213">
        <v>1</v>
      </c>
      <c r="F1213" t="s">
        <v>34</v>
      </c>
      <c r="G1213">
        <v>5</v>
      </c>
      <c r="H1213" t="s">
        <v>35</v>
      </c>
      <c r="I1213" t="str">
        <f t="shared" si="18"/>
        <v>Male: Hispanic or Latino: All races</v>
      </c>
      <c r="J1213">
        <v>5.0999999999999996</v>
      </c>
      <c r="K1213">
        <v>2003</v>
      </c>
      <c r="L1213">
        <v>5</v>
      </c>
      <c r="M1213" t="s">
        <v>20</v>
      </c>
      <c r="N1213">
        <v>1.1000000000000001</v>
      </c>
      <c r="O1213">
        <v>5.0999999999999996</v>
      </c>
    </row>
    <row r="1214" spans="1:15" hidden="1" x14ac:dyDescent="0.5">
      <c r="A1214" t="s">
        <v>15</v>
      </c>
      <c r="B1214" t="s">
        <v>74</v>
      </c>
      <c r="C1214">
        <v>1</v>
      </c>
      <c r="D1214" t="s">
        <v>17</v>
      </c>
      <c r="E1214">
        <v>1</v>
      </c>
      <c r="F1214" t="s">
        <v>34</v>
      </c>
      <c r="G1214">
        <v>5</v>
      </c>
      <c r="H1214" t="s">
        <v>35</v>
      </c>
      <c r="I1214" t="str">
        <f t="shared" si="18"/>
        <v>Male: Hispanic or Latino: All races</v>
      </c>
      <c r="J1214">
        <v>5.0999999999999996</v>
      </c>
      <c r="K1214">
        <v>2004</v>
      </c>
      <c r="L1214">
        <v>6</v>
      </c>
      <c r="M1214" t="s">
        <v>20</v>
      </c>
      <c r="N1214">
        <v>1.1000000000000001</v>
      </c>
      <c r="O1214">
        <v>4.3</v>
      </c>
    </row>
    <row r="1215" spans="1:15" hidden="1" x14ac:dyDescent="0.5">
      <c r="A1215" t="s">
        <v>15</v>
      </c>
      <c r="B1215" t="s">
        <v>74</v>
      </c>
      <c r="C1215">
        <v>1</v>
      </c>
      <c r="D1215" t="s">
        <v>17</v>
      </c>
      <c r="E1215">
        <v>1</v>
      </c>
      <c r="F1215" t="s">
        <v>34</v>
      </c>
      <c r="G1215">
        <v>5</v>
      </c>
      <c r="H1215" t="s">
        <v>35</v>
      </c>
      <c r="I1215" t="str">
        <f t="shared" si="18"/>
        <v>Male: Hispanic or Latino: All races</v>
      </c>
      <c r="J1215">
        <v>5.0999999999999996</v>
      </c>
      <c r="K1215">
        <v>2005</v>
      </c>
      <c r="L1215">
        <v>7</v>
      </c>
      <c r="M1215" t="s">
        <v>20</v>
      </c>
      <c r="N1215">
        <v>1.1000000000000001</v>
      </c>
      <c r="O1215">
        <v>4.5</v>
      </c>
    </row>
    <row r="1216" spans="1:15" hidden="1" x14ac:dyDescent="0.5">
      <c r="A1216" t="s">
        <v>15</v>
      </c>
      <c r="B1216" t="s">
        <v>74</v>
      </c>
      <c r="C1216">
        <v>1</v>
      </c>
      <c r="D1216" t="s">
        <v>17</v>
      </c>
      <c r="E1216">
        <v>1</v>
      </c>
      <c r="F1216" t="s">
        <v>34</v>
      </c>
      <c r="G1216">
        <v>5</v>
      </c>
      <c r="H1216" t="s">
        <v>35</v>
      </c>
      <c r="I1216" t="str">
        <f t="shared" si="18"/>
        <v>Male: Hispanic or Latino: All races</v>
      </c>
      <c r="J1216">
        <v>5.0999999999999996</v>
      </c>
      <c r="K1216">
        <v>2006</v>
      </c>
      <c r="L1216">
        <v>8</v>
      </c>
      <c r="M1216" t="s">
        <v>20</v>
      </c>
      <c r="N1216">
        <v>1.1000000000000001</v>
      </c>
      <c r="O1216">
        <v>4.9000000000000004</v>
      </c>
    </row>
    <row r="1217" spans="1:15" hidden="1" x14ac:dyDescent="0.5">
      <c r="A1217" t="s">
        <v>15</v>
      </c>
      <c r="B1217" t="s">
        <v>74</v>
      </c>
      <c r="C1217">
        <v>1</v>
      </c>
      <c r="D1217" t="s">
        <v>17</v>
      </c>
      <c r="E1217">
        <v>1</v>
      </c>
      <c r="F1217" t="s">
        <v>34</v>
      </c>
      <c r="G1217">
        <v>5</v>
      </c>
      <c r="H1217" t="s">
        <v>35</v>
      </c>
      <c r="I1217" t="str">
        <f t="shared" si="18"/>
        <v>Male: Hispanic or Latino: All races</v>
      </c>
      <c r="J1217">
        <v>5.0999999999999996</v>
      </c>
      <c r="K1217">
        <v>2007</v>
      </c>
      <c r="L1217">
        <v>9</v>
      </c>
      <c r="M1217" t="s">
        <v>20</v>
      </c>
      <c r="N1217">
        <v>1.1000000000000001</v>
      </c>
      <c r="O1217">
        <v>4.9000000000000004</v>
      </c>
    </row>
    <row r="1218" spans="1:15" hidden="1" x14ac:dyDescent="0.5">
      <c r="A1218" t="s">
        <v>15</v>
      </c>
      <c r="B1218" t="s">
        <v>74</v>
      </c>
      <c r="C1218">
        <v>1</v>
      </c>
      <c r="D1218" t="s">
        <v>17</v>
      </c>
      <c r="E1218">
        <v>1</v>
      </c>
      <c r="F1218" t="s">
        <v>34</v>
      </c>
      <c r="G1218">
        <v>5</v>
      </c>
      <c r="H1218" t="s">
        <v>35</v>
      </c>
      <c r="I1218" t="str">
        <f t="shared" si="18"/>
        <v>Male: Hispanic or Latino: All races</v>
      </c>
      <c r="J1218">
        <v>5.0999999999999996</v>
      </c>
      <c r="K1218">
        <v>2008</v>
      </c>
      <c r="L1218">
        <v>10</v>
      </c>
      <c r="M1218" t="s">
        <v>20</v>
      </c>
      <c r="N1218">
        <v>1.1000000000000001</v>
      </c>
      <c r="O1218">
        <v>5.0999999999999996</v>
      </c>
    </row>
    <row r="1219" spans="1:15" hidden="1" x14ac:dyDescent="0.5">
      <c r="A1219" t="s">
        <v>15</v>
      </c>
      <c r="B1219" t="s">
        <v>74</v>
      </c>
      <c r="C1219">
        <v>1</v>
      </c>
      <c r="D1219" t="s">
        <v>17</v>
      </c>
      <c r="E1219">
        <v>1</v>
      </c>
      <c r="F1219" t="s">
        <v>34</v>
      </c>
      <c r="G1219">
        <v>5</v>
      </c>
      <c r="H1219" t="s">
        <v>35</v>
      </c>
      <c r="I1219" t="str">
        <f t="shared" si="18"/>
        <v>Male: Hispanic or Latino: All races</v>
      </c>
      <c r="J1219">
        <v>5.0999999999999996</v>
      </c>
      <c r="K1219">
        <v>2009</v>
      </c>
      <c r="L1219">
        <v>11</v>
      </c>
      <c r="M1219" t="s">
        <v>20</v>
      </c>
      <c r="N1219">
        <v>1.1000000000000001</v>
      </c>
      <c r="O1219">
        <v>4.8</v>
      </c>
    </row>
    <row r="1220" spans="1:15" hidden="1" x14ac:dyDescent="0.5">
      <c r="A1220" t="s">
        <v>15</v>
      </c>
      <c r="B1220" t="s">
        <v>74</v>
      </c>
      <c r="C1220">
        <v>1</v>
      </c>
      <c r="D1220" t="s">
        <v>17</v>
      </c>
      <c r="E1220">
        <v>1</v>
      </c>
      <c r="F1220" t="s">
        <v>34</v>
      </c>
      <c r="G1220">
        <v>5</v>
      </c>
      <c r="H1220" t="s">
        <v>35</v>
      </c>
      <c r="I1220" t="str">
        <f t="shared" si="18"/>
        <v>Male: Hispanic or Latino: All races</v>
      </c>
      <c r="J1220">
        <v>5.0999999999999996</v>
      </c>
      <c r="K1220">
        <v>2010</v>
      </c>
      <c r="L1220">
        <v>12</v>
      </c>
      <c r="M1220" t="s">
        <v>20</v>
      </c>
      <c r="N1220">
        <v>1.1000000000000001</v>
      </c>
      <c r="O1220">
        <v>4.0999999999999996</v>
      </c>
    </row>
    <row r="1221" spans="1:15" hidden="1" x14ac:dyDescent="0.5">
      <c r="A1221" t="s">
        <v>15</v>
      </c>
      <c r="B1221" t="s">
        <v>74</v>
      </c>
      <c r="C1221">
        <v>1</v>
      </c>
      <c r="D1221" t="s">
        <v>17</v>
      </c>
      <c r="E1221">
        <v>1</v>
      </c>
      <c r="F1221" t="s">
        <v>34</v>
      </c>
      <c r="G1221">
        <v>5</v>
      </c>
      <c r="H1221" t="s">
        <v>35</v>
      </c>
      <c r="I1221" t="str">
        <f t="shared" ref="I1221:I1284" si="19">H1221</f>
        <v>Male: Hispanic or Latino: All races</v>
      </c>
      <c r="J1221">
        <v>5.0999999999999996</v>
      </c>
      <c r="K1221">
        <v>2011</v>
      </c>
      <c r="L1221">
        <v>13</v>
      </c>
      <c r="M1221" t="s">
        <v>20</v>
      </c>
      <c r="N1221">
        <v>1.1000000000000001</v>
      </c>
      <c r="O1221">
        <v>4.5999999999999996</v>
      </c>
    </row>
    <row r="1222" spans="1:15" hidden="1" x14ac:dyDescent="0.5">
      <c r="A1222" t="s">
        <v>15</v>
      </c>
      <c r="B1222" t="s">
        <v>74</v>
      </c>
      <c r="C1222">
        <v>1</v>
      </c>
      <c r="D1222" t="s">
        <v>17</v>
      </c>
      <c r="E1222">
        <v>1</v>
      </c>
      <c r="F1222" t="s">
        <v>34</v>
      </c>
      <c r="G1222">
        <v>5</v>
      </c>
      <c r="H1222" t="s">
        <v>35</v>
      </c>
      <c r="I1222" t="str">
        <f t="shared" si="19"/>
        <v>Male: Hispanic or Latino: All races</v>
      </c>
      <c r="J1222">
        <v>5.0999999999999996</v>
      </c>
      <c r="K1222">
        <v>2012</v>
      </c>
      <c r="L1222">
        <v>14</v>
      </c>
      <c r="M1222" t="s">
        <v>20</v>
      </c>
      <c r="N1222">
        <v>1.1000000000000001</v>
      </c>
      <c r="O1222">
        <v>5</v>
      </c>
    </row>
    <row r="1223" spans="1:15" hidden="1" x14ac:dyDescent="0.5">
      <c r="A1223" t="s">
        <v>15</v>
      </c>
      <c r="B1223" t="s">
        <v>74</v>
      </c>
      <c r="C1223">
        <v>1</v>
      </c>
      <c r="D1223" t="s">
        <v>17</v>
      </c>
      <c r="E1223">
        <v>1</v>
      </c>
      <c r="F1223" t="s">
        <v>34</v>
      </c>
      <c r="G1223">
        <v>5</v>
      </c>
      <c r="H1223" t="s">
        <v>35</v>
      </c>
      <c r="I1223" t="str">
        <f t="shared" si="19"/>
        <v>Male: Hispanic or Latino: All races</v>
      </c>
      <c r="J1223">
        <v>5.0999999999999996</v>
      </c>
      <c r="K1223">
        <v>2013</v>
      </c>
      <c r="L1223">
        <v>15</v>
      </c>
      <c r="M1223" t="s">
        <v>20</v>
      </c>
      <c r="N1223">
        <v>1.1000000000000001</v>
      </c>
      <c r="O1223">
        <v>5.6</v>
      </c>
    </row>
    <row r="1224" spans="1:15" hidden="1" x14ac:dyDescent="0.5">
      <c r="A1224" t="s">
        <v>15</v>
      </c>
      <c r="B1224" t="s">
        <v>74</v>
      </c>
      <c r="C1224">
        <v>1</v>
      </c>
      <c r="D1224" t="s">
        <v>17</v>
      </c>
      <c r="E1224">
        <v>1</v>
      </c>
      <c r="F1224" t="s">
        <v>34</v>
      </c>
      <c r="G1224">
        <v>5</v>
      </c>
      <c r="H1224" t="s">
        <v>35</v>
      </c>
      <c r="I1224" t="str">
        <f t="shared" si="19"/>
        <v>Male: Hispanic or Latino: All races</v>
      </c>
      <c r="J1224">
        <v>5.0999999999999996</v>
      </c>
      <c r="K1224">
        <v>2014</v>
      </c>
      <c r="L1224">
        <v>16</v>
      </c>
      <c r="M1224" t="s">
        <v>20</v>
      </c>
      <c r="N1224">
        <v>1.1000000000000001</v>
      </c>
      <c r="O1224">
        <v>5.7</v>
      </c>
    </row>
    <row r="1225" spans="1:15" hidden="1" x14ac:dyDescent="0.5">
      <c r="A1225" t="s">
        <v>15</v>
      </c>
      <c r="B1225" t="s">
        <v>74</v>
      </c>
      <c r="C1225">
        <v>1</v>
      </c>
      <c r="D1225" t="s">
        <v>17</v>
      </c>
      <c r="E1225">
        <v>1</v>
      </c>
      <c r="F1225" t="s">
        <v>34</v>
      </c>
      <c r="G1225">
        <v>5</v>
      </c>
      <c r="H1225" t="s">
        <v>35</v>
      </c>
      <c r="I1225" t="str">
        <f t="shared" si="19"/>
        <v>Male: Hispanic or Latino: All races</v>
      </c>
      <c r="J1225">
        <v>5.0999999999999996</v>
      </c>
      <c r="K1225">
        <v>2015</v>
      </c>
      <c r="L1225">
        <v>17</v>
      </c>
      <c r="M1225" t="s">
        <v>20</v>
      </c>
      <c r="N1225">
        <v>1.1000000000000001</v>
      </c>
      <c r="O1225">
        <v>6.7</v>
      </c>
    </row>
    <row r="1226" spans="1:15" hidden="1" x14ac:dyDescent="0.5">
      <c r="A1226" t="s">
        <v>15</v>
      </c>
      <c r="B1226" t="s">
        <v>74</v>
      </c>
      <c r="C1226">
        <v>1</v>
      </c>
      <c r="D1226" t="s">
        <v>17</v>
      </c>
      <c r="E1226">
        <v>1</v>
      </c>
      <c r="F1226" t="s">
        <v>34</v>
      </c>
      <c r="G1226">
        <v>5</v>
      </c>
      <c r="H1226" t="s">
        <v>35</v>
      </c>
      <c r="I1226" t="str">
        <f t="shared" si="19"/>
        <v>Male: Hispanic or Latino: All races</v>
      </c>
      <c r="J1226">
        <v>5.0999999999999996</v>
      </c>
      <c r="K1226">
        <v>2016</v>
      </c>
      <c r="L1226">
        <v>18</v>
      </c>
      <c r="M1226" t="s">
        <v>20</v>
      </c>
      <c r="N1226">
        <v>1.1000000000000001</v>
      </c>
      <c r="O1226">
        <v>9.1999999999999993</v>
      </c>
    </row>
    <row r="1227" spans="1:15" hidden="1" x14ac:dyDescent="0.5">
      <c r="A1227" t="s">
        <v>15</v>
      </c>
      <c r="B1227" t="s">
        <v>74</v>
      </c>
      <c r="C1227">
        <v>1</v>
      </c>
      <c r="D1227" t="s">
        <v>17</v>
      </c>
      <c r="E1227">
        <v>1</v>
      </c>
      <c r="F1227" t="s">
        <v>34</v>
      </c>
      <c r="G1227">
        <v>5</v>
      </c>
      <c r="H1227" t="s">
        <v>35</v>
      </c>
      <c r="I1227" t="str">
        <f t="shared" si="19"/>
        <v>Male: Hispanic or Latino: All races</v>
      </c>
      <c r="J1227">
        <v>5.0999999999999996</v>
      </c>
      <c r="K1227">
        <v>2017</v>
      </c>
      <c r="L1227">
        <v>19</v>
      </c>
      <c r="M1227" t="s">
        <v>20</v>
      </c>
      <c r="N1227">
        <v>1.1000000000000001</v>
      </c>
      <c r="O1227">
        <v>10.5</v>
      </c>
    </row>
    <row r="1228" spans="1:15" hidden="1" x14ac:dyDescent="0.5">
      <c r="A1228" t="s">
        <v>15</v>
      </c>
      <c r="B1228" t="s">
        <v>74</v>
      </c>
      <c r="C1228">
        <v>1</v>
      </c>
      <c r="D1228" t="s">
        <v>17</v>
      </c>
      <c r="E1228">
        <v>1</v>
      </c>
      <c r="F1228" t="s">
        <v>34</v>
      </c>
      <c r="G1228">
        <v>5</v>
      </c>
      <c r="H1228" t="s">
        <v>35</v>
      </c>
      <c r="I1228" t="str">
        <f t="shared" si="19"/>
        <v>Male: Hispanic or Latino: All races</v>
      </c>
      <c r="J1228">
        <v>5.0999999999999996</v>
      </c>
      <c r="K1228">
        <v>2018</v>
      </c>
      <c r="L1228">
        <v>20</v>
      </c>
      <c r="M1228" t="s">
        <v>20</v>
      </c>
      <c r="N1228">
        <v>1.1000000000000001</v>
      </c>
      <c r="O1228">
        <v>11.6</v>
      </c>
    </row>
    <row r="1229" spans="1:15" hidden="1" x14ac:dyDescent="0.5">
      <c r="A1229" t="s">
        <v>15</v>
      </c>
      <c r="B1229" t="s">
        <v>74</v>
      </c>
      <c r="C1229">
        <v>1</v>
      </c>
      <c r="D1229" t="s">
        <v>17</v>
      </c>
      <c r="E1229">
        <v>1</v>
      </c>
      <c r="F1229" t="s">
        <v>34</v>
      </c>
      <c r="G1229">
        <v>5</v>
      </c>
      <c r="H1229" t="s">
        <v>36</v>
      </c>
      <c r="I1229" t="str">
        <f t="shared" si="19"/>
        <v>Male: Not Hispanic or Latino: White</v>
      </c>
      <c r="J1229">
        <v>5.2</v>
      </c>
      <c r="K1229">
        <v>1999</v>
      </c>
      <c r="L1229">
        <v>1</v>
      </c>
      <c r="M1229" t="s">
        <v>20</v>
      </c>
      <c r="N1229">
        <v>1.1000000000000001</v>
      </c>
      <c r="O1229">
        <v>4.0999999999999996</v>
      </c>
    </row>
    <row r="1230" spans="1:15" hidden="1" x14ac:dyDescent="0.5">
      <c r="A1230" t="s">
        <v>15</v>
      </c>
      <c r="B1230" t="s">
        <v>74</v>
      </c>
      <c r="C1230">
        <v>1</v>
      </c>
      <c r="D1230" t="s">
        <v>17</v>
      </c>
      <c r="E1230">
        <v>1</v>
      </c>
      <c r="F1230" t="s">
        <v>34</v>
      </c>
      <c r="G1230">
        <v>5</v>
      </c>
      <c r="H1230" t="s">
        <v>36</v>
      </c>
      <c r="I1230" t="str">
        <f t="shared" si="19"/>
        <v>Male: Not Hispanic or Latino: White</v>
      </c>
      <c r="J1230">
        <v>5.2</v>
      </c>
      <c r="K1230">
        <v>2000</v>
      </c>
      <c r="L1230">
        <v>2</v>
      </c>
      <c r="M1230" t="s">
        <v>20</v>
      </c>
      <c r="N1230">
        <v>1.1000000000000001</v>
      </c>
      <c r="O1230">
        <v>4.4000000000000004</v>
      </c>
    </row>
    <row r="1231" spans="1:15" hidden="1" x14ac:dyDescent="0.5">
      <c r="A1231" t="s">
        <v>15</v>
      </c>
      <c r="B1231" t="s">
        <v>74</v>
      </c>
      <c r="C1231">
        <v>1</v>
      </c>
      <c r="D1231" t="s">
        <v>17</v>
      </c>
      <c r="E1231">
        <v>1</v>
      </c>
      <c r="F1231" t="s">
        <v>34</v>
      </c>
      <c r="G1231">
        <v>5</v>
      </c>
      <c r="H1231" t="s">
        <v>36</v>
      </c>
      <c r="I1231" t="str">
        <f t="shared" si="19"/>
        <v>Male: Not Hispanic or Latino: White</v>
      </c>
      <c r="J1231">
        <v>5.2</v>
      </c>
      <c r="K1231">
        <v>2001</v>
      </c>
      <c r="L1231">
        <v>3</v>
      </c>
      <c r="M1231" t="s">
        <v>20</v>
      </c>
      <c r="N1231">
        <v>1.1000000000000001</v>
      </c>
      <c r="O1231">
        <v>5.0999999999999996</v>
      </c>
    </row>
    <row r="1232" spans="1:15" hidden="1" x14ac:dyDescent="0.5">
      <c r="A1232" t="s">
        <v>15</v>
      </c>
      <c r="B1232" t="s">
        <v>74</v>
      </c>
      <c r="C1232">
        <v>1</v>
      </c>
      <c r="D1232" t="s">
        <v>17</v>
      </c>
      <c r="E1232">
        <v>1</v>
      </c>
      <c r="F1232" t="s">
        <v>34</v>
      </c>
      <c r="G1232">
        <v>5</v>
      </c>
      <c r="H1232" t="s">
        <v>36</v>
      </c>
      <c r="I1232" t="str">
        <f t="shared" si="19"/>
        <v>Male: Not Hispanic or Latino: White</v>
      </c>
      <c r="J1232">
        <v>5.2</v>
      </c>
      <c r="K1232">
        <v>2002</v>
      </c>
      <c r="L1232">
        <v>4</v>
      </c>
      <c r="M1232" t="s">
        <v>20</v>
      </c>
      <c r="N1232">
        <v>1.1000000000000001</v>
      </c>
      <c r="O1232">
        <v>6.4</v>
      </c>
    </row>
    <row r="1233" spans="1:15" hidden="1" x14ac:dyDescent="0.5">
      <c r="A1233" t="s">
        <v>15</v>
      </c>
      <c r="B1233" t="s">
        <v>74</v>
      </c>
      <c r="C1233">
        <v>1</v>
      </c>
      <c r="D1233" t="s">
        <v>17</v>
      </c>
      <c r="E1233">
        <v>1</v>
      </c>
      <c r="F1233" t="s">
        <v>34</v>
      </c>
      <c r="G1233">
        <v>5</v>
      </c>
      <c r="H1233" t="s">
        <v>36</v>
      </c>
      <c r="I1233" t="str">
        <f t="shared" si="19"/>
        <v>Male: Not Hispanic or Latino: White</v>
      </c>
      <c r="J1233">
        <v>5.2</v>
      </c>
      <c r="K1233">
        <v>2003</v>
      </c>
      <c r="L1233">
        <v>5</v>
      </c>
      <c r="M1233" t="s">
        <v>20</v>
      </c>
      <c r="N1233">
        <v>1.1000000000000001</v>
      </c>
      <c r="O1233">
        <v>7</v>
      </c>
    </row>
    <row r="1234" spans="1:15" hidden="1" x14ac:dyDescent="0.5">
      <c r="A1234" t="s">
        <v>15</v>
      </c>
      <c r="B1234" t="s">
        <v>74</v>
      </c>
      <c r="C1234">
        <v>1</v>
      </c>
      <c r="D1234" t="s">
        <v>17</v>
      </c>
      <c r="E1234">
        <v>1</v>
      </c>
      <c r="F1234" t="s">
        <v>34</v>
      </c>
      <c r="G1234">
        <v>5</v>
      </c>
      <c r="H1234" t="s">
        <v>36</v>
      </c>
      <c r="I1234" t="str">
        <f t="shared" si="19"/>
        <v>Male: Not Hispanic or Latino: White</v>
      </c>
      <c r="J1234">
        <v>5.2</v>
      </c>
      <c r="K1234">
        <v>2004</v>
      </c>
      <c r="L1234">
        <v>6</v>
      </c>
      <c r="M1234" t="s">
        <v>20</v>
      </c>
      <c r="N1234">
        <v>1.1000000000000001</v>
      </c>
      <c r="O1234">
        <v>7.6</v>
      </c>
    </row>
    <row r="1235" spans="1:15" hidden="1" x14ac:dyDescent="0.5">
      <c r="A1235" t="s">
        <v>15</v>
      </c>
      <c r="B1235" t="s">
        <v>74</v>
      </c>
      <c r="C1235">
        <v>1</v>
      </c>
      <c r="D1235" t="s">
        <v>17</v>
      </c>
      <c r="E1235">
        <v>1</v>
      </c>
      <c r="F1235" t="s">
        <v>34</v>
      </c>
      <c r="G1235">
        <v>5</v>
      </c>
      <c r="H1235" t="s">
        <v>36</v>
      </c>
      <c r="I1235" t="str">
        <f t="shared" si="19"/>
        <v>Male: Not Hispanic or Latino: White</v>
      </c>
      <c r="J1235">
        <v>5.2</v>
      </c>
      <c r="K1235">
        <v>2005</v>
      </c>
      <c r="L1235">
        <v>7</v>
      </c>
      <c r="M1235" t="s">
        <v>20</v>
      </c>
      <c r="N1235">
        <v>1.1000000000000001</v>
      </c>
      <c r="O1235">
        <v>8</v>
      </c>
    </row>
    <row r="1236" spans="1:15" hidden="1" x14ac:dyDescent="0.5">
      <c r="A1236" t="s">
        <v>15</v>
      </c>
      <c r="B1236" t="s">
        <v>74</v>
      </c>
      <c r="C1236">
        <v>1</v>
      </c>
      <c r="D1236" t="s">
        <v>17</v>
      </c>
      <c r="E1236">
        <v>1</v>
      </c>
      <c r="F1236" t="s">
        <v>34</v>
      </c>
      <c r="G1236">
        <v>5</v>
      </c>
      <c r="H1236" t="s">
        <v>36</v>
      </c>
      <c r="I1236" t="str">
        <f t="shared" si="19"/>
        <v>Male: Not Hispanic or Latino: White</v>
      </c>
      <c r="J1236">
        <v>5.2</v>
      </c>
      <c r="K1236">
        <v>2006</v>
      </c>
      <c r="L1236">
        <v>8</v>
      </c>
      <c r="M1236" t="s">
        <v>20</v>
      </c>
      <c r="N1236">
        <v>1.1000000000000001</v>
      </c>
      <c r="O1236">
        <v>9.6</v>
      </c>
    </row>
    <row r="1237" spans="1:15" hidden="1" x14ac:dyDescent="0.5">
      <c r="A1237" t="s">
        <v>15</v>
      </c>
      <c r="B1237" t="s">
        <v>74</v>
      </c>
      <c r="C1237">
        <v>1</v>
      </c>
      <c r="D1237" t="s">
        <v>17</v>
      </c>
      <c r="E1237">
        <v>1</v>
      </c>
      <c r="F1237" t="s">
        <v>34</v>
      </c>
      <c r="G1237">
        <v>5</v>
      </c>
      <c r="H1237" t="s">
        <v>36</v>
      </c>
      <c r="I1237" t="str">
        <f t="shared" si="19"/>
        <v>Male: Not Hispanic or Latino: White</v>
      </c>
      <c r="J1237">
        <v>5.2</v>
      </c>
      <c r="K1237">
        <v>2007</v>
      </c>
      <c r="L1237">
        <v>9</v>
      </c>
      <c r="M1237" t="s">
        <v>20</v>
      </c>
      <c r="N1237">
        <v>1.1000000000000001</v>
      </c>
      <c r="O1237">
        <v>10.1</v>
      </c>
    </row>
    <row r="1238" spans="1:15" hidden="1" x14ac:dyDescent="0.5">
      <c r="A1238" t="s">
        <v>15</v>
      </c>
      <c r="B1238" t="s">
        <v>74</v>
      </c>
      <c r="C1238">
        <v>1</v>
      </c>
      <c r="D1238" t="s">
        <v>17</v>
      </c>
      <c r="E1238">
        <v>1</v>
      </c>
      <c r="F1238" t="s">
        <v>34</v>
      </c>
      <c r="G1238">
        <v>5</v>
      </c>
      <c r="H1238" t="s">
        <v>36</v>
      </c>
      <c r="I1238" t="str">
        <f t="shared" si="19"/>
        <v>Male: Not Hispanic or Latino: White</v>
      </c>
      <c r="J1238">
        <v>5.2</v>
      </c>
      <c r="K1238">
        <v>2008</v>
      </c>
      <c r="L1238">
        <v>10</v>
      </c>
      <c r="M1238" t="s">
        <v>20</v>
      </c>
      <c r="N1238">
        <v>1.1000000000000001</v>
      </c>
      <c r="O1238">
        <v>10.8</v>
      </c>
    </row>
    <row r="1239" spans="1:15" hidden="1" x14ac:dyDescent="0.5">
      <c r="A1239" t="s">
        <v>15</v>
      </c>
      <c r="B1239" t="s">
        <v>74</v>
      </c>
      <c r="C1239">
        <v>1</v>
      </c>
      <c r="D1239" t="s">
        <v>17</v>
      </c>
      <c r="E1239">
        <v>1</v>
      </c>
      <c r="F1239" t="s">
        <v>34</v>
      </c>
      <c r="G1239">
        <v>5</v>
      </c>
      <c r="H1239" t="s">
        <v>36</v>
      </c>
      <c r="I1239" t="str">
        <f t="shared" si="19"/>
        <v>Male: Not Hispanic or Latino: White</v>
      </c>
      <c r="J1239">
        <v>5.2</v>
      </c>
      <c r="K1239">
        <v>2009</v>
      </c>
      <c r="L1239">
        <v>11</v>
      </c>
      <c r="M1239" t="s">
        <v>20</v>
      </c>
      <c r="N1239">
        <v>1.1000000000000001</v>
      </c>
      <c r="O1239">
        <v>11.1</v>
      </c>
    </row>
    <row r="1240" spans="1:15" hidden="1" x14ac:dyDescent="0.5">
      <c r="A1240" t="s">
        <v>15</v>
      </c>
      <c r="B1240" t="s">
        <v>74</v>
      </c>
      <c r="C1240">
        <v>1</v>
      </c>
      <c r="D1240" t="s">
        <v>17</v>
      </c>
      <c r="E1240">
        <v>1</v>
      </c>
      <c r="F1240" t="s">
        <v>34</v>
      </c>
      <c r="G1240">
        <v>5</v>
      </c>
      <c r="H1240" t="s">
        <v>36</v>
      </c>
      <c r="I1240" t="str">
        <f t="shared" si="19"/>
        <v>Male: Not Hispanic or Latino: White</v>
      </c>
      <c r="J1240">
        <v>5.2</v>
      </c>
      <c r="K1240">
        <v>2010</v>
      </c>
      <c r="L1240">
        <v>12</v>
      </c>
      <c r="M1240" t="s">
        <v>20</v>
      </c>
      <c r="N1240">
        <v>1.1000000000000001</v>
      </c>
      <c r="O1240">
        <v>11.6</v>
      </c>
    </row>
    <row r="1241" spans="1:15" hidden="1" x14ac:dyDescent="0.5">
      <c r="A1241" t="s">
        <v>15</v>
      </c>
      <c r="B1241" t="s">
        <v>74</v>
      </c>
      <c r="C1241">
        <v>1</v>
      </c>
      <c r="D1241" t="s">
        <v>17</v>
      </c>
      <c r="E1241">
        <v>1</v>
      </c>
      <c r="F1241" t="s">
        <v>34</v>
      </c>
      <c r="G1241">
        <v>5</v>
      </c>
      <c r="H1241" t="s">
        <v>36</v>
      </c>
      <c r="I1241" t="str">
        <f t="shared" si="19"/>
        <v>Male: Not Hispanic or Latino: White</v>
      </c>
      <c r="J1241">
        <v>5.2</v>
      </c>
      <c r="K1241">
        <v>2011</v>
      </c>
      <c r="L1241">
        <v>13</v>
      </c>
      <c r="M1241" t="s">
        <v>20</v>
      </c>
      <c r="N1241">
        <v>1.1000000000000001</v>
      </c>
      <c r="O1241">
        <v>12.4</v>
      </c>
    </row>
    <row r="1242" spans="1:15" hidden="1" x14ac:dyDescent="0.5">
      <c r="A1242" t="s">
        <v>15</v>
      </c>
      <c r="B1242" t="s">
        <v>74</v>
      </c>
      <c r="C1242">
        <v>1</v>
      </c>
      <c r="D1242" t="s">
        <v>17</v>
      </c>
      <c r="E1242">
        <v>1</v>
      </c>
      <c r="F1242" t="s">
        <v>34</v>
      </c>
      <c r="G1242">
        <v>5</v>
      </c>
      <c r="H1242" t="s">
        <v>36</v>
      </c>
      <c r="I1242" t="str">
        <f t="shared" si="19"/>
        <v>Male: Not Hispanic or Latino: White</v>
      </c>
      <c r="J1242">
        <v>5.2</v>
      </c>
      <c r="K1242">
        <v>2012</v>
      </c>
      <c r="L1242">
        <v>14</v>
      </c>
      <c r="M1242" t="s">
        <v>20</v>
      </c>
      <c r="N1242">
        <v>1.1000000000000001</v>
      </c>
      <c r="O1242">
        <v>12.5</v>
      </c>
    </row>
    <row r="1243" spans="1:15" hidden="1" x14ac:dyDescent="0.5">
      <c r="A1243" t="s">
        <v>15</v>
      </c>
      <c r="B1243" t="s">
        <v>74</v>
      </c>
      <c r="C1243">
        <v>1</v>
      </c>
      <c r="D1243" t="s">
        <v>17</v>
      </c>
      <c r="E1243">
        <v>1</v>
      </c>
      <c r="F1243" t="s">
        <v>34</v>
      </c>
      <c r="G1243">
        <v>5</v>
      </c>
      <c r="H1243" t="s">
        <v>36</v>
      </c>
      <c r="I1243" t="str">
        <f t="shared" si="19"/>
        <v>Male: Not Hispanic or Latino: White</v>
      </c>
      <c r="J1243">
        <v>5.2</v>
      </c>
      <c r="K1243">
        <v>2013</v>
      </c>
      <c r="L1243">
        <v>15</v>
      </c>
      <c r="M1243" t="s">
        <v>20</v>
      </c>
      <c r="N1243">
        <v>1.1000000000000001</v>
      </c>
      <c r="O1243">
        <v>13.3</v>
      </c>
    </row>
    <row r="1244" spans="1:15" hidden="1" x14ac:dyDescent="0.5">
      <c r="A1244" t="s">
        <v>15</v>
      </c>
      <c r="B1244" t="s">
        <v>74</v>
      </c>
      <c r="C1244">
        <v>1</v>
      </c>
      <c r="D1244" t="s">
        <v>17</v>
      </c>
      <c r="E1244">
        <v>1</v>
      </c>
      <c r="F1244" t="s">
        <v>34</v>
      </c>
      <c r="G1244">
        <v>5</v>
      </c>
      <c r="H1244" t="s">
        <v>36</v>
      </c>
      <c r="I1244" t="str">
        <f t="shared" si="19"/>
        <v>Male: Not Hispanic or Latino: White</v>
      </c>
      <c r="J1244">
        <v>5.2</v>
      </c>
      <c r="K1244">
        <v>2014</v>
      </c>
      <c r="L1244">
        <v>16</v>
      </c>
      <c r="M1244" t="s">
        <v>20</v>
      </c>
      <c r="N1244">
        <v>1.1000000000000001</v>
      </c>
      <c r="O1244">
        <v>15.5</v>
      </c>
    </row>
    <row r="1245" spans="1:15" hidden="1" x14ac:dyDescent="0.5">
      <c r="A1245" t="s">
        <v>15</v>
      </c>
      <c r="B1245" t="s">
        <v>74</v>
      </c>
      <c r="C1245">
        <v>1</v>
      </c>
      <c r="D1245" t="s">
        <v>17</v>
      </c>
      <c r="E1245">
        <v>1</v>
      </c>
      <c r="F1245" t="s">
        <v>34</v>
      </c>
      <c r="G1245">
        <v>5</v>
      </c>
      <c r="H1245" t="s">
        <v>36</v>
      </c>
      <c r="I1245" t="str">
        <f t="shared" si="19"/>
        <v>Male: Not Hispanic or Latino: White</v>
      </c>
      <c r="J1245">
        <v>5.2</v>
      </c>
      <c r="K1245">
        <v>2015</v>
      </c>
      <c r="L1245">
        <v>17</v>
      </c>
      <c r="M1245" t="s">
        <v>20</v>
      </c>
      <c r="N1245">
        <v>1.1000000000000001</v>
      </c>
      <c r="O1245">
        <v>18.100000000000001</v>
      </c>
    </row>
    <row r="1246" spans="1:15" hidden="1" x14ac:dyDescent="0.5">
      <c r="A1246" t="s">
        <v>15</v>
      </c>
      <c r="B1246" t="s">
        <v>74</v>
      </c>
      <c r="C1246">
        <v>1</v>
      </c>
      <c r="D1246" t="s">
        <v>17</v>
      </c>
      <c r="E1246">
        <v>1</v>
      </c>
      <c r="F1246" t="s">
        <v>34</v>
      </c>
      <c r="G1246">
        <v>5</v>
      </c>
      <c r="H1246" t="s">
        <v>36</v>
      </c>
      <c r="I1246" t="str">
        <f t="shared" si="19"/>
        <v>Male: Not Hispanic or Latino: White</v>
      </c>
      <c r="J1246">
        <v>5.2</v>
      </c>
      <c r="K1246">
        <v>2016</v>
      </c>
      <c r="L1246">
        <v>18</v>
      </c>
      <c r="M1246" t="s">
        <v>20</v>
      </c>
      <c r="N1246">
        <v>1.1000000000000001</v>
      </c>
      <c r="O1246">
        <v>23.4</v>
      </c>
    </row>
    <row r="1247" spans="1:15" hidden="1" x14ac:dyDescent="0.5">
      <c r="A1247" t="s">
        <v>15</v>
      </c>
      <c r="B1247" t="s">
        <v>74</v>
      </c>
      <c r="C1247">
        <v>1</v>
      </c>
      <c r="D1247" t="s">
        <v>17</v>
      </c>
      <c r="E1247">
        <v>1</v>
      </c>
      <c r="F1247" t="s">
        <v>34</v>
      </c>
      <c r="G1247">
        <v>5</v>
      </c>
      <c r="H1247" t="s">
        <v>36</v>
      </c>
      <c r="I1247" t="str">
        <f t="shared" si="19"/>
        <v>Male: Not Hispanic or Latino: White</v>
      </c>
      <c r="J1247">
        <v>5.2</v>
      </c>
      <c r="K1247">
        <v>2017</v>
      </c>
      <c r="L1247">
        <v>19</v>
      </c>
      <c r="M1247" t="s">
        <v>20</v>
      </c>
      <c r="N1247">
        <v>1.1000000000000001</v>
      </c>
      <c r="O1247">
        <v>26.1</v>
      </c>
    </row>
    <row r="1248" spans="1:15" hidden="1" x14ac:dyDescent="0.5">
      <c r="A1248" t="s">
        <v>15</v>
      </c>
      <c r="B1248" t="s">
        <v>74</v>
      </c>
      <c r="C1248">
        <v>1</v>
      </c>
      <c r="D1248" t="s">
        <v>17</v>
      </c>
      <c r="E1248">
        <v>1</v>
      </c>
      <c r="F1248" t="s">
        <v>34</v>
      </c>
      <c r="G1248">
        <v>5</v>
      </c>
      <c r="H1248" t="s">
        <v>36</v>
      </c>
      <c r="I1248" t="str">
        <f t="shared" si="19"/>
        <v>Male: Not Hispanic or Latino: White</v>
      </c>
      <c r="J1248">
        <v>5.2</v>
      </c>
      <c r="K1248">
        <v>2018</v>
      </c>
      <c r="L1248">
        <v>20</v>
      </c>
      <c r="M1248" t="s">
        <v>20</v>
      </c>
      <c r="N1248">
        <v>1.1000000000000001</v>
      </c>
      <c r="O1248">
        <v>25</v>
      </c>
    </row>
    <row r="1249" spans="1:15" hidden="1" x14ac:dyDescent="0.5">
      <c r="A1249" t="s">
        <v>15</v>
      </c>
      <c r="B1249" t="s">
        <v>74</v>
      </c>
      <c r="C1249">
        <v>1</v>
      </c>
      <c r="D1249" t="s">
        <v>17</v>
      </c>
      <c r="E1249">
        <v>1</v>
      </c>
      <c r="F1249" t="s">
        <v>34</v>
      </c>
      <c r="G1249">
        <v>5</v>
      </c>
      <c r="H1249" t="s">
        <v>37</v>
      </c>
      <c r="I1249" t="str">
        <f t="shared" si="19"/>
        <v>Male: Not Hispanic or Latino: Black</v>
      </c>
      <c r="J1249">
        <v>5.3</v>
      </c>
      <c r="K1249">
        <v>1999</v>
      </c>
      <c r="L1249">
        <v>1</v>
      </c>
      <c r="M1249" t="s">
        <v>20</v>
      </c>
      <c r="N1249">
        <v>1.1000000000000001</v>
      </c>
      <c r="O1249">
        <v>5.7</v>
      </c>
    </row>
    <row r="1250" spans="1:15" hidden="1" x14ac:dyDescent="0.5">
      <c r="A1250" t="s">
        <v>15</v>
      </c>
      <c r="B1250" t="s">
        <v>74</v>
      </c>
      <c r="C1250">
        <v>1</v>
      </c>
      <c r="D1250" t="s">
        <v>17</v>
      </c>
      <c r="E1250">
        <v>1</v>
      </c>
      <c r="F1250" t="s">
        <v>34</v>
      </c>
      <c r="G1250">
        <v>5</v>
      </c>
      <c r="H1250" t="s">
        <v>37</v>
      </c>
      <c r="I1250" t="str">
        <f t="shared" si="19"/>
        <v>Male: Not Hispanic or Latino: Black</v>
      </c>
      <c r="J1250">
        <v>5.3</v>
      </c>
      <c r="K1250">
        <v>2000</v>
      </c>
      <c r="L1250">
        <v>2</v>
      </c>
      <c r="M1250" t="s">
        <v>20</v>
      </c>
      <c r="N1250">
        <v>1.1000000000000001</v>
      </c>
      <c r="O1250">
        <v>5.7</v>
      </c>
    </row>
    <row r="1251" spans="1:15" hidden="1" x14ac:dyDescent="0.5">
      <c r="A1251" t="s">
        <v>15</v>
      </c>
      <c r="B1251" t="s">
        <v>74</v>
      </c>
      <c r="C1251">
        <v>1</v>
      </c>
      <c r="D1251" t="s">
        <v>17</v>
      </c>
      <c r="E1251">
        <v>1</v>
      </c>
      <c r="F1251" t="s">
        <v>34</v>
      </c>
      <c r="G1251">
        <v>5</v>
      </c>
      <c r="H1251" t="s">
        <v>37</v>
      </c>
      <c r="I1251" t="str">
        <f t="shared" si="19"/>
        <v>Male: Not Hispanic or Latino: Black</v>
      </c>
      <c r="J1251">
        <v>5.3</v>
      </c>
      <c r="K1251">
        <v>2001</v>
      </c>
      <c r="L1251">
        <v>3</v>
      </c>
      <c r="M1251" t="s">
        <v>20</v>
      </c>
      <c r="N1251">
        <v>1.1000000000000001</v>
      </c>
      <c r="O1251">
        <v>5.4</v>
      </c>
    </row>
    <row r="1252" spans="1:15" hidden="1" x14ac:dyDescent="0.5">
      <c r="A1252" t="s">
        <v>15</v>
      </c>
      <c r="B1252" t="s">
        <v>74</v>
      </c>
      <c r="C1252">
        <v>1</v>
      </c>
      <c r="D1252" t="s">
        <v>17</v>
      </c>
      <c r="E1252">
        <v>1</v>
      </c>
      <c r="F1252" t="s">
        <v>34</v>
      </c>
      <c r="G1252">
        <v>5</v>
      </c>
      <c r="H1252" t="s">
        <v>37</v>
      </c>
      <c r="I1252" t="str">
        <f t="shared" si="19"/>
        <v>Male: Not Hispanic or Latino: Black</v>
      </c>
      <c r="J1252">
        <v>5.3</v>
      </c>
      <c r="K1252">
        <v>2002</v>
      </c>
      <c r="L1252">
        <v>4</v>
      </c>
      <c r="M1252" t="s">
        <v>20</v>
      </c>
      <c r="N1252">
        <v>1.1000000000000001</v>
      </c>
      <c r="O1252">
        <v>5.4</v>
      </c>
    </row>
    <row r="1253" spans="1:15" hidden="1" x14ac:dyDescent="0.5">
      <c r="A1253" t="s">
        <v>15</v>
      </c>
      <c r="B1253" t="s">
        <v>74</v>
      </c>
      <c r="C1253">
        <v>1</v>
      </c>
      <c r="D1253" t="s">
        <v>17</v>
      </c>
      <c r="E1253">
        <v>1</v>
      </c>
      <c r="F1253" t="s">
        <v>34</v>
      </c>
      <c r="G1253">
        <v>5</v>
      </c>
      <c r="H1253" t="s">
        <v>37</v>
      </c>
      <c r="I1253" t="str">
        <f t="shared" si="19"/>
        <v>Male: Not Hispanic or Latino: Black</v>
      </c>
      <c r="J1253">
        <v>5.3</v>
      </c>
      <c r="K1253">
        <v>2003</v>
      </c>
      <c r="L1253">
        <v>5</v>
      </c>
      <c r="M1253" t="s">
        <v>20</v>
      </c>
      <c r="N1253">
        <v>1.1000000000000001</v>
      </c>
      <c r="O1253">
        <v>5.0999999999999996</v>
      </c>
    </row>
    <row r="1254" spans="1:15" hidden="1" x14ac:dyDescent="0.5">
      <c r="A1254" t="s">
        <v>15</v>
      </c>
      <c r="B1254" t="s">
        <v>74</v>
      </c>
      <c r="C1254">
        <v>1</v>
      </c>
      <c r="D1254" t="s">
        <v>17</v>
      </c>
      <c r="E1254">
        <v>1</v>
      </c>
      <c r="F1254" t="s">
        <v>34</v>
      </c>
      <c r="G1254">
        <v>5</v>
      </c>
      <c r="H1254" t="s">
        <v>37</v>
      </c>
      <c r="I1254" t="str">
        <f t="shared" si="19"/>
        <v>Male: Not Hispanic or Latino: Black</v>
      </c>
      <c r="J1254">
        <v>5.3</v>
      </c>
      <c r="K1254">
        <v>2004</v>
      </c>
      <c r="L1254">
        <v>6</v>
      </c>
      <c r="M1254" t="s">
        <v>20</v>
      </c>
      <c r="N1254">
        <v>1.1000000000000001</v>
      </c>
      <c r="O1254">
        <v>4.5</v>
      </c>
    </row>
    <row r="1255" spans="1:15" hidden="1" x14ac:dyDescent="0.5">
      <c r="A1255" t="s">
        <v>15</v>
      </c>
      <c r="B1255" t="s">
        <v>74</v>
      </c>
      <c r="C1255">
        <v>1</v>
      </c>
      <c r="D1255" t="s">
        <v>17</v>
      </c>
      <c r="E1255">
        <v>1</v>
      </c>
      <c r="F1255" t="s">
        <v>34</v>
      </c>
      <c r="G1255">
        <v>5</v>
      </c>
      <c r="H1255" t="s">
        <v>37</v>
      </c>
      <c r="I1255" t="str">
        <f t="shared" si="19"/>
        <v>Male: Not Hispanic or Latino: Black</v>
      </c>
      <c r="J1255">
        <v>5.3</v>
      </c>
      <c r="K1255">
        <v>2005</v>
      </c>
      <c r="L1255">
        <v>7</v>
      </c>
      <c r="M1255" t="s">
        <v>20</v>
      </c>
      <c r="N1255">
        <v>1.1000000000000001</v>
      </c>
      <c r="O1255">
        <v>4.8</v>
      </c>
    </row>
    <row r="1256" spans="1:15" hidden="1" x14ac:dyDescent="0.5">
      <c r="A1256" t="s">
        <v>15</v>
      </c>
      <c r="B1256" t="s">
        <v>74</v>
      </c>
      <c r="C1256">
        <v>1</v>
      </c>
      <c r="D1256" t="s">
        <v>17</v>
      </c>
      <c r="E1256">
        <v>1</v>
      </c>
      <c r="F1256" t="s">
        <v>34</v>
      </c>
      <c r="G1256">
        <v>5</v>
      </c>
      <c r="H1256" t="s">
        <v>37</v>
      </c>
      <c r="I1256" t="str">
        <f t="shared" si="19"/>
        <v>Male: Not Hispanic or Latino: Black</v>
      </c>
      <c r="J1256">
        <v>5.3</v>
      </c>
      <c r="K1256">
        <v>2006</v>
      </c>
      <c r="L1256">
        <v>8</v>
      </c>
      <c r="M1256" t="s">
        <v>20</v>
      </c>
      <c r="N1256">
        <v>1.1000000000000001</v>
      </c>
      <c r="O1256">
        <v>6.2</v>
      </c>
    </row>
    <row r="1257" spans="1:15" hidden="1" x14ac:dyDescent="0.5">
      <c r="A1257" t="s">
        <v>15</v>
      </c>
      <c r="B1257" t="s">
        <v>74</v>
      </c>
      <c r="C1257">
        <v>1</v>
      </c>
      <c r="D1257" t="s">
        <v>23</v>
      </c>
      <c r="E1257">
        <v>2</v>
      </c>
      <c r="F1257" t="s">
        <v>45</v>
      </c>
      <c r="G1257">
        <v>1</v>
      </c>
      <c r="H1257" t="s">
        <v>46</v>
      </c>
      <c r="I1257" t="str">
        <f t="shared" si="19"/>
        <v>Under 15 years</v>
      </c>
      <c r="J1257">
        <v>1.1000000000000001</v>
      </c>
      <c r="K1257">
        <v>2002</v>
      </c>
      <c r="L1257">
        <v>4</v>
      </c>
      <c r="M1257" t="s">
        <v>46</v>
      </c>
      <c r="N1257">
        <v>1.2</v>
      </c>
      <c r="O1257">
        <v>0.1</v>
      </c>
    </row>
    <row r="1258" spans="1:15" hidden="1" x14ac:dyDescent="0.5">
      <c r="A1258" t="s">
        <v>15</v>
      </c>
      <c r="B1258" t="s">
        <v>74</v>
      </c>
      <c r="C1258">
        <v>1</v>
      </c>
      <c r="D1258" t="s">
        <v>17</v>
      </c>
      <c r="E1258">
        <v>1</v>
      </c>
      <c r="F1258" t="s">
        <v>34</v>
      </c>
      <c r="G1258">
        <v>5</v>
      </c>
      <c r="H1258" t="s">
        <v>37</v>
      </c>
      <c r="I1258" t="str">
        <f t="shared" si="19"/>
        <v>Male: Not Hispanic or Latino: Black</v>
      </c>
      <c r="J1258">
        <v>5.3</v>
      </c>
      <c r="K1258">
        <v>2007</v>
      </c>
      <c r="L1258">
        <v>9</v>
      </c>
      <c r="M1258" t="s">
        <v>20</v>
      </c>
      <c r="N1258">
        <v>1.1000000000000001</v>
      </c>
      <c r="O1258">
        <v>4.7</v>
      </c>
    </row>
    <row r="1259" spans="1:15" hidden="1" x14ac:dyDescent="0.5">
      <c r="A1259" t="s">
        <v>15</v>
      </c>
      <c r="B1259" t="s">
        <v>74</v>
      </c>
      <c r="C1259">
        <v>1</v>
      </c>
      <c r="D1259" t="s">
        <v>17</v>
      </c>
      <c r="E1259">
        <v>1</v>
      </c>
      <c r="F1259" t="s">
        <v>34</v>
      </c>
      <c r="G1259">
        <v>5</v>
      </c>
      <c r="H1259" t="s">
        <v>37</v>
      </c>
      <c r="I1259" t="str">
        <f t="shared" si="19"/>
        <v>Male: Not Hispanic or Latino: Black</v>
      </c>
      <c r="J1259">
        <v>5.3</v>
      </c>
      <c r="K1259">
        <v>2008</v>
      </c>
      <c r="L1259">
        <v>10</v>
      </c>
      <c r="M1259" t="s">
        <v>20</v>
      </c>
      <c r="N1259">
        <v>1.1000000000000001</v>
      </c>
      <c r="O1259">
        <v>4.5</v>
      </c>
    </row>
    <row r="1260" spans="1:15" hidden="1" x14ac:dyDescent="0.5">
      <c r="A1260" t="s">
        <v>15</v>
      </c>
      <c r="B1260" t="s">
        <v>74</v>
      </c>
      <c r="C1260">
        <v>1</v>
      </c>
      <c r="D1260" t="s">
        <v>17</v>
      </c>
      <c r="E1260">
        <v>1</v>
      </c>
      <c r="F1260" t="s">
        <v>34</v>
      </c>
      <c r="G1260">
        <v>5</v>
      </c>
      <c r="H1260" t="s">
        <v>37</v>
      </c>
      <c r="I1260" t="str">
        <f t="shared" si="19"/>
        <v>Male: Not Hispanic or Latino: Black</v>
      </c>
      <c r="J1260">
        <v>5.3</v>
      </c>
      <c r="K1260">
        <v>2009</v>
      </c>
      <c r="L1260">
        <v>11</v>
      </c>
      <c r="M1260" t="s">
        <v>20</v>
      </c>
      <c r="N1260">
        <v>1.1000000000000001</v>
      </c>
      <c r="O1260">
        <v>4.9000000000000004</v>
      </c>
    </row>
    <row r="1261" spans="1:15" hidden="1" x14ac:dyDescent="0.5">
      <c r="A1261" t="s">
        <v>15</v>
      </c>
      <c r="B1261" t="s">
        <v>74</v>
      </c>
      <c r="C1261">
        <v>1</v>
      </c>
      <c r="D1261" t="s">
        <v>17</v>
      </c>
      <c r="E1261">
        <v>1</v>
      </c>
      <c r="F1261" t="s">
        <v>34</v>
      </c>
      <c r="G1261">
        <v>5</v>
      </c>
      <c r="H1261" t="s">
        <v>37</v>
      </c>
      <c r="I1261" t="str">
        <f t="shared" si="19"/>
        <v>Male: Not Hispanic or Latino: Black</v>
      </c>
      <c r="J1261">
        <v>5.3</v>
      </c>
      <c r="K1261">
        <v>2010</v>
      </c>
      <c r="L1261">
        <v>12</v>
      </c>
      <c r="M1261" t="s">
        <v>20</v>
      </c>
      <c r="N1261">
        <v>1.1000000000000001</v>
      </c>
      <c r="O1261">
        <v>4.3</v>
      </c>
    </row>
    <row r="1262" spans="1:15" hidden="1" x14ac:dyDescent="0.5">
      <c r="A1262" t="s">
        <v>15</v>
      </c>
      <c r="B1262" t="s">
        <v>74</v>
      </c>
      <c r="C1262">
        <v>1</v>
      </c>
      <c r="D1262" t="s">
        <v>17</v>
      </c>
      <c r="E1262">
        <v>1</v>
      </c>
      <c r="F1262" t="s">
        <v>34</v>
      </c>
      <c r="G1262">
        <v>5</v>
      </c>
      <c r="H1262" t="s">
        <v>37</v>
      </c>
      <c r="I1262" t="str">
        <f t="shared" si="19"/>
        <v>Male: Not Hispanic or Latino: Black</v>
      </c>
      <c r="J1262">
        <v>5.3</v>
      </c>
      <c r="K1262">
        <v>2011</v>
      </c>
      <c r="L1262">
        <v>13</v>
      </c>
      <c r="M1262" t="s">
        <v>20</v>
      </c>
      <c r="N1262">
        <v>1.1000000000000001</v>
      </c>
      <c r="O1262">
        <v>4.9000000000000004</v>
      </c>
    </row>
    <row r="1263" spans="1:15" hidden="1" x14ac:dyDescent="0.5">
      <c r="A1263" t="s">
        <v>15</v>
      </c>
      <c r="B1263" t="s">
        <v>74</v>
      </c>
      <c r="C1263">
        <v>1</v>
      </c>
      <c r="D1263" t="s">
        <v>17</v>
      </c>
      <c r="E1263">
        <v>1</v>
      </c>
      <c r="F1263" t="s">
        <v>34</v>
      </c>
      <c r="G1263">
        <v>5</v>
      </c>
      <c r="H1263" t="s">
        <v>37</v>
      </c>
      <c r="I1263" t="str">
        <f t="shared" si="19"/>
        <v>Male: Not Hispanic or Latino: Black</v>
      </c>
      <c r="J1263">
        <v>5.3</v>
      </c>
      <c r="K1263">
        <v>2012</v>
      </c>
      <c r="L1263">
        <v>14</v>
      </c>
      <c r="M1263" t="s">
        <v>20</v>
      </c>
      <c r="N1263">
        <v>1.1000000000000001</v>
      </c>
      <c r="O1263">
        <v>5.3</v>
      </c>
    </row>
    <row r="1264" spans="1:15" hidden="1" x14ac:dyDescent="0.5">
      <c r="A1264" t="s">
        <v>15</v>
      </c>
      <c r="B1264" t="s">
        <v>74</v>
      </c>
      <c r="C1264">
        <v>1</v>
      </c>
      <c r="D1264" t="s">
        <v>17</v>
      </c>
      <c r="E1264">
        <v>1</v>
      </c>
      <c r="F1264" t="s">
        <v>34</v>
      </c>
      <c r="G1264">
        <v>5</v>
      </c>
      <c r="H1264" t="s">
        <v>37</v>
      </c>
      <c r="I1264" t="str">
        <f t="shared" si="19"/>
        <v>Male: Not Hispanic or Latino: Black</v>
      </c>
      <c r="J1264">
        <v>5.3</v>
      </c>
      <c r="K1264">
        <v>2013</v>
      </c>
      <c r="L1264">
        <v>15</v>
      </c>
      <c r="M1264" t="s">
        <v>20</v>
      </c>
      <c r="N1264">
        <v>1.1000000000000001</v>
      </c>
      <c r="O1264">
        <v>6.5</v>
      </c>
    </row>
    <row r="1265" spans="1:15" hidden="1" x14ac:dyDescent="0.5">
      <c r="A1265" t="s">
        <v>15</v>
      </c>
      <c r="B1265" t="s">
        <v>74</v>
      </c>
      <c r="C1265">
        <v>1</v>
      </c>
      <c r="D1265" t="s">
        <v>17</v>
      </c>
      <c r="E1265">
        <v>1</v>
      </c>
      <c r="F1265" t="s">
        <v>34</v>
      </c>
      <c r="G1265">
        <v>5</v>
      </c>
      <c r="H1265" t="s">
        <v>37</v>
      </c>
      <c r="I1265" t="str">
        <f t="shared" si="19"/>
        <v>Male: Not Hispanic or Latino: Black</v>
      </c>
      <c r="J1265">
        <v>5.3</v>
      </c>
      <c r="K1265">
        <v>2014</v>
      </c>
      <c r="L1265">
        <v>16</v>
      </c>
      <c r="M1265" t="s">
        <v>20</v>
      </c>
      <c r="N1265">
        <v>1.1000000000000001</v>
      </c>
      <c r="O1265">
        <v>7.6</v>
      </c>
    </row>
    <row r="1266" spans="1:15" hidden="1" x14ac:dyDescent="0.5">
      <c r="A1266" t="s">
        <v>15</v>
      </c>
      <c r="B1266" t="s">
        <v>74</v>
      </c>
      <c r="C1266">
        <v>1</v>
      </c>
      <c r="D1266" t="s">
        <v>17</v>
      </c>
      <c r="E1266">
        <v>1</v>
      </c>
      <c r="F1266" t="s">
        <v>34</v>
      </c>
      <c r="G1266">
        <v>5</v>
      </c>
      <c r="H1266" t="s">
        <v>37</v>
      </c>
      <c r="I1266" t="str">
        <f t="shared" si="19"/>
        <v>Male: Not Hispanic or Latino: Black</v>
      </c>
      <c r="J1266">
        <v>5.3</v>
      </c>
      <c r="K1266">
        <v>2015</v>
      </c>
      <c r="L1266">
        <v>17</v>
      </c>
      <c r="M1266" t="s">
        <v>20</v>
      </c>
      <c r="N1266">
        <v>1.1000000000000001</v>
      </c>
      <c r="O1266">
        <v>9.3000000000000007</v>
      </c>
    </row>
    <row r="1267" spans="1:15" hidden="1" x14ac:dyDescent="0.5">
      <c r="A1267" t="s">
        <v>15</v>
      </c>
      <c r="B1267" t="s">
        <v>74</v>
      </c>
      <c r="C1267">
        <v>1</v>
      </c>
      <c r="D1267" t="s">
        <v>17</v>
      </c>
      <c r="E1267">
        <v>1</v>
      </c>
      <c r="F1267" t="s">
        <v>34</v>
      </c>
      <c r="G1267">
        <v>5</v>
      </c>
      <c r="H1267" t="s">
        <v>37</v>
      </c>
      <c r="I1267" t="str">
        <f t="shared" si="19"/>
        <v>Male: Not Hispanic or Latino: Black</v>
      </c>
      <c r="J1267">
        <v>5.3</v>
      </c>
      <c r="K1267">
        <v>2016</v>
      </c>
      <c r="L1267">
        <v>18</v>
      </c>
      <c r="M1267" t="s">
        <v>20</v>
      </c>
      <c r="N1267">
        <v>1.1000000000000001</v>
      </c>
      <c r="O1267">
        <v>15.1</v>
      </c>
    </row>
    <row r="1268" spans="1:15" hidden="1" x14ac:dyDescent="0.5">
      <c r="A1268" t="s">
        <v>15</v>
      </c>
      <c r="B1268" t="s">
        <v>74</v>
      </c>
      <c r="C1268">
        <v>1</v>
      </c>
      <c r="D1268" t="s">
        <v>17</v>
      </c>
      <c r="E1268">
        <v>1</v>
      </c>
      <c r="F1268" t="s">
        <v>34</v>
      </c>
      <c r="G1268">
        <v>5</v>
      </c>
      <c r="H1268" t="s">
        <v>37</v>
      </c>
      <c r="I1268" t="str">
        <f t="shared" si="19"/>
        <v>Male: Not Hispanic or Latino: Black</v>
      </c>
      <c r="J1268">
        <v>5.3</v>
      </c>
      <c r="K1268">
        <v>2017</v>
      </c>
      <c r="L1268">
        <v>19</v>
      </c>
      <c r="M1268" t="s">
        <v>20</v>
      </c>
      <c r="N1268">
        <v>1.1000000000000001</v>
      </c>
      <c r="O1268">
        <v>19.399999999999999</v>
      </c>
    </row>
    <row r="1269" spans="1:15" hidden="1" x14ac:dyDescent="0.5">
      <c r="A1269" t="s">
        <v>15</v>
      </c>
      <c r="B1269" t="s">
        <v>74</v>
      </c>
      <c r="C1269">
        <v>1</v>
      </c>
      <c r="D1269" t="s">
        <v>17</v>
      </c>
      <c r="E1269">
        <v>1</v>
      </c>
      <c r="F1269" t="s">
        <v>34</v>
      </c>
      <c r="G1269">
        <v>5</v>
      </c>
      <c r="H1269" t="s">
        <v>37</v>
      </c>
      <c r="I1269" t="str">
        <f t="shared" si="19"/>
        <v>Male: Not Hispanic or Latino: Black</v>
      </c>
      <c r="J1269">
        <v>5.3</v>
      </c>
      <c r="K1269">
        <v>2018</v>
      </c>
      <c r="L1269">
        <v>20</v>
      </c>
      <c r="M1269" t="s">
        <v>20</v>
      </c>
      <c r="N1269">
        <v>1.1000000000000001</v>
      </c>
      <c r="O1269">
        <v>21.2</v>
      </c>
    </row>
    <row r="1270" spans="1:15" hidden="1" x14ac:dyDescent="0.5">
      <c r="A1270" t="s">
        <v>15</v>
      </c>
      <c r="B1270" t="s">
        <v>74</v>
      </c>
      <c r="C1270">
        <v>1</v>
      </c>
      <c r="D1270" t="s">
        <v>17</v>
      </c>
      <c r="E1270">
        <v>1</v>
      </c>
      <c r="F1270" t="s">
        <v>34</v>
      </c>
      <c r="G1270">
        <v>5</v>
      </c>
      <c r="H1270" t="s">
        <v>38</v>
      </c>
      <c r="I1270" t="str">
        <f t="shared" si="19"/>
        <v>Male: Not Hispanic or Latino: American Indian or Alaska Native</v>
      </c>
      <c r="J1270">
        <v>5.4</v>
      </c>
      <c r="K1270">
        <v>1999</v>
      </c>
      <c r="L1270">
        <v>1</v>
      </c>
      <c r="M1270" t="s">
        <v>20</v>
      </c>
      <c r="N1270">
        <v>1.1000000000000001</v>
      </c>
      <c r="O1270">
        <v>3.6</v>
      </c>
    </row>
    <row r="1271" spans="1:15" hidden="1" x14ac:dyDescent="0.5">
      <c r="A1271" t="s">
        <v>15</v>
      </c>
      <c r="B1271" t="s">
        <v>74</v>
      </c>
      <c r="C1271">
        <v>1</v>
      </c>
      <c r="D1271" t="s">
        <v>17</v>
      </c>
      <c r="E1271">
        <v>1</v>
      </c>
      <c r="F1271" t="s">
        <v>34</v>
      </c>
      <c r="G1271">
        <v>5</v>
      </c>
      <c r="H1271" t="s">
        <v>38</v>
      </c>
      <c r="I1271" t="str">
        <f t="shared" si="19"/>
        <v>Male: Not Hispanic or Latino: American Indian or Alaska Native</v>
      </c>
      <c r="J1271">
        <v>5.4</v>
      </c>
      <c r="K1271">
        <v>2000</v>
      </c>
      <c r="L1271">
        <v>2</v>
      </c>
      <c r="M1271" t="s">
        <v>20</v>
      </c>
      <c r="N1271">
        <v>1.1000000000000001</v>
      </c>
      <c r="O1271">
        <v>3.7</v>
      </c>
    </row>
    <row r="1272" spans="1:15" hidden="1" x14ac:dyDescent="0.5">
      <c r="A1272" t="s">
        <v>15</v>
      </c>
      <c r="B1272" t="s">
        <v>74</v>
      </c>
      <c r="C1272">
        <v>1</v>
      </c>
      <c r="D1272" t="s">
        <v>17</v>
      </c>
      <c r="E1272">
        <v>1</v>
      </c>
      <c r="F1272" t="s">
        <v>34</v>
      </c>
      <c r="G1272">
        <v>5</v>
      </c>
      <c r="H1272" t="s">
        <v>38</v>
      </c>
      <c r="I1272" t="str">
        <f t="shared" si="19"/>
        <v>Male: Not Hispanic or Latino: American Indian or Alaska Native</v>
      </c>
      <c r="J1272">
        <v>5.4</v>
      </c>
      <c r="K1272">
        <v>2001</v>
      </c>
      <c r="L1272">
        <v>3</v>
      </c>
      <c r="M1272" t="s">
        <v>20</v>
      </c>
      <c r="N1272">
        <v>1.1000000000000001</v>
      </c>
      <c r="O1272">
        <v>3.8</v>
      </c>
    </row>
    <row r="1273" spans="1:15" hidden="1" x14ac:dyDescent="0.5">
      <c r="A1273" t="s">
        <v>15</v>
      </c>
      <c r="B1273" t="s">
        <v>74</v>
      </c>
      <c r="C1273">
        <v>1</v>
      </c>
      <c r="D1273" t="s">
        <v>17</v>
      </c>
      <c r="E1273">
        <v>1</v>
      </c>
      <c r="F1273" t="s">
        <v>34</v>
      </c>
      <c r="G1273">
        <v>5</v>
      </c>
      <c r="H1273" t="s">
        <v>38</v>
      </c>
      <c r="I1273" t="str">
        <f t="shared" si="19"/>
        <v>Male: Not Hispanic or Latino: American Indian or Alaska Native</v>
      </c>
      <c r="J1273">
        <v>5.4</v>
      </c>
      <c r="K1273">
        <v>2002</v>
      </c>
      <c r="L1273">
        <v>4</v>
      </c>
      <c r="M1273" t="s">
        <v>20</v>
      </c>
      <c r="N1273">
        <v>1.1000000000000001</v>
      </c>
      <c r="O1273">
        <v>5.0999999999999996</v>
      </c>
    </row>
    <row r="1274" spans="1:15" hidden="1" x14ac:dyDescent="0.5">
      <c r="A1274" t="s">
        <v>15</v>
      </c>
      <c r="B1274" t="s">
        <v>74</v>
      </c>
      <c r="C1274">
        <v>1</v>
      </c>
      <c r="D1274" t="s">
        <v>17</v>
      </c>
      <c r="E1274">
        <v>1</v>
      </c>
      <c r="F1274" t="s">
        <v>34</v>
      </c>
      <c r="G1274">
        <v>5</v>
      </c>
      <c r="H1274" t="s">
        <v>38</v>
      </c>
      <c r="I1274" t="str">
        <f t="shared" si="19"/>
        <v>Male: Not Hispanic or Latino: American Indian or Alaska Native</v>
      </c>
      <c r="J1274">
        <v>5.4</v>
      </c>
      <c r="K1274">
        <v>2003</v>
      </c>
      <c r="L1274">
        <v>5</v>
      </c>
      <c r="M1274" t="s">
        <v>20</v>
      </c>
      <c r="N1274">
        <v>1.1000000000000001</v>
      </c>
      <c r="O1274">
        <v>6.3</v>
      </c>
    </row>
    <row r="1275" spans="1:15" hidden="1" x14ac:dyDescent="0.5">
      <c r="A1275" t="s">
        <v>15</v>
      </c>
      <c r="B1275" t="s">
        <v>74</v>
      </c>
      <c r="C1275">
        <v>1</v>
      </c>
      <c r="D1275" t="s">
        <v>17</v>
      </c>
      <c r="E1275">
        <v>1</v>
      </c>
      <c r="F1275" t="s">
        <v>34</v>
      </c>
      <c r="G1275">
        <v>5</v>
      </c>
      <c r="H1275" t="s">
        <v>38</v>
      </c>
      <c r="I1275" t="str">
        <f t="shared" si="19"/>
        <v>Male: Not Hispanic or Latino: American Indian or Alaska Native</v>
      </c>
      <c r="J1275">
        <v>5.4</v>
      </c>
      <c r="K1275">
        <v>2004</v>
      </c>
      <c r="L1275">
        <v>6</v>
      </c>
      <c r="M1275" t="s">
        <v>20</v>
      </c>
      <c r="N1275">
        <v>1.1000000000000001</v>
      </c>
      <c r="O1275">
        <v>8.1999999999999993</v>
      </c>
    </row>
    <row r="1276" spans="1:15" hidden="1" x14ac:dyDescent="0.5">
      <c r="A1276" t="s">
        <v>15</v>
      </c>
      <c r="B1276" t="s">
        <v>74</v>
      </c>
      <c r="C1276">
        <v>1</v>
      </c>
      <c r="D1276" t="s">
        <v>17</v>
      </c>
      <c r="E1276">
        <v>1</v>
      </c>
      <c r="F1276" t="s">
        <v>34</v>
      </c>
      <c r="G1276">
        <v>5</v>
      </c>
      <c r="H1276" t="s">
        <v>38</v>
      </c>
      <c r="I1276" t="str">
        <f t="shared" si="19"/>
        <v>Male: Not Hispanic or Latino: American Indian or Alaska Native</v>
      </c>
      <c r="J1276">
        <v>5.4</v>
      </c>
      <c r="K1276">
        <v>2005</v>
      </c>
      <c r="L1276">
        <v>7</v>
      </c>
      <c r="M1276" t="s">
        <v>20</v>
      </c>
      <c r="N1276">
        <v>1.1000000000000001</v>
      </c>
      <c r="O1276">
        <v>7.8</v>
      </c>
    </row>
    <row r="1277" spans="1:15" hidden="1" x14ac:dyDescent="0.5">
      <c r="A1277" t="s">
        <v>15</v>
      </c>
      <c r="B1277" t="s">
        <v>74</v>
      </c>
      <c r="C1277">
        <v>1</v>
      </c>
      <c r="D1277" t="s">
        <v>17</v>
      </c>
      <c r="E1277">
        <v>1</v>
      </c>
      <c r="F1277" t="s">
        <v>34</v>
      </c>
      <c r="G1277">
        <v>5</v>
      </c>
      <c r="H1277" t="s">
        <v>38</v>
      </c>
      <c r="I1277" t="str">
        <f t="shared" si="19"/>
        <v>Male: Not Hispanic or Latino: American Indian or Alaska Native</v>
      </c>
      <c r="J1277">
        <v>5.4</v>
      </c>
      <c r="K1277">
        <v>2006</v>
      </c>
      <c r="L1277">
        <v>8</v>
      </c>
      <c r="M1277" t="s">
        <v>20</v>
      </c>
      <c r="N1277">
        <v>1.1000000000000001</v>
      </c>
      <c r="O1277">
        <v>9.1</v>
      </c>
    </row>
    <row r="1278" spans="1:15" hidden="1" x14ac:dyDescent="0.5">
      <c r="A1278" t="s">
        <v>15</v>
      </c>
      <c r="B1278" t="s">
        <v>74</v>
      </c>
      <c r="C1278">
        <v>1</v>
      </c>
      <c r="D1278" t="s">
        <v>17</v>
      </c>
      <c r="E1278">
        <v>1</v>
      </c>
      <c r="F1278" t="s">
        <v>34</v>
      </c>
      <c r="G1278">
        <v>5</v>
      </c>
      <c r="H1278" t="s">
        <v>38</v>
      </c>
      <c r="I1278" t="str">
        <f t="shared" si="19"/>
        <v>Male: Not Hispanic or Latino: American Indian or Alaska Native</v>
      </c>
      <c r="J1278">
        <v>5.4</v>
      </c>
      <c r="K1278">
        <v>2007</v>
      </c>
      <c r="L1278">
        <v>9</v>
      </c>
      <c r="M1278" t="s">
        <v>20</v>
      </c>
      <c r="N1278">
        <v>1.1000000000000001</v>
      </c>
      <c r="O1278">
        <v>8.1999999999999993</v>
      </c>
    </row>
    <row r="1279" spans="1:15" hidden="1" x14ac:dyDescent="0.5">
      <c r="A1279" t="s">
        <v>15</v>
      </c>
      <c r="B1279" t="s">
        <v>74</v>
      </c>
      <c r="C1279">
        <v>1</v>
      </c>
      <c r="D1279" t="s">
        <v>17</v>
      </c>
      <c r="E1279">
        <v>1</v>
      </c>
      <c r="F1279" t="s">
        <v>34</v>
      </c>
      <c r="G1279">
        <v>5</v>
      </c>
      <c r="H1279" t="s">
        <v>38</v>
      </c>
      <c r="I1279" t="str">
        <f t="shared" si="19"/>
        <v>Male: Not Hispanic or Latino: American Indian or Alaska Native</v>
      </c>
      <c r="J1279">
        <v>5.4</v>
      </c>
      <c r="K1279">
        <v>2008</v>
      </c>
      <c r="L1279">
        <v>10</v>
      </c>
      <c r="M1279" t="s">
        <v>20</v>
      </c>
      <c r="N1279">
        <v>1.1000000000000001</v>
      </c>
      <c r="O1279">
        <v>11.5</v>
      </c>
    </row>
    <row r="1280" spans="1:15" hidden="1" x14ac:dyDescent="0.5">
      <c r="A1280" t="s">
        <v>15</v>
      </c>
      <c r="B1280" t="s">
        <v>74</v>
      </c>
      <c r="C1280">
        <v>1</v>
      </c>
      <c r="D1280" t="s">
        <v>17</v>
      </c>
      <c r="E1280">
        <v>1</v>
      </c>
      <c r="F1280" t="s">
        <v>34</v>
      </c>
      <c r="G1280">
        <v>5</v>
      </c>
      <c r="H1280" t="s">
        <v>38</v>
      </c>
      <c r="I1280" t="str">
        <f t="shared" si="19"/>
        <v>Male: Not Hispanic or Latino: American Indian or Alaska Native</v>
      </c>
      <c r="J1280">
        <v>5.4</v>
      </c>
      <c r="K1280">
        <v>2009</v>
      </c>
      <c r="L1280">
        <v>11</v>
      </c>
      <c r="M1280" t="s">
        <v>20</v>
      </c>
      <c r="N1280">
        <v>1.1000000000000001</v>
      </c>
      <c r="O1280">
        <v>15.2</v>
      </c>
    </row>
    <row r="1281" spans="1:16" hidden="1" x14ac:dyDescent="0.5">
      <c r="A1281" t="s">
        <v>15</v>
      </c>
      <c r="B1281" t="s">
        <v>74</v>
      </c>
      <c r="C1281">
        <v>1</v>
      </c>
      <c r="D1281" t="s">
        <v>17</v>
      </c>
      <c r="E1281">
        <v>1</v>
      </c>
      <c r="F1281" t="s">
        <v>34</v>
      </c>
      <c r="G1281">
        <v>5</v>
      </c>
      <c r="H1281" t="s">
        <v>38</v>
      </c>
      <c r="I1281" t="str">
        <f t="shared" si="19"/>
        <v>Male: Not Hispanic or Latino: American Indian or Alaska Native</v>
      </c>
      <c r="J1281">
        <v>5.4</v>
      </c>
      <c r="K1281">
        <v>2010</v>
      </c>
      <c r="L1281">
        <v>12</v>
      </c>
      <c r="M1281" t="s">
        <v>20</v>
      </c>
      <c r="N1281">
        <v>1.1000000000000001</v>
      </c>
      <c r="O1281">
        <v>10</v>
      </c>
    </row>
    <row r="1282" spans="1:16" hidden="1" x14ac:dyDescent="0.5">
      <c r="A1282" t="s">
        <v>15</v>
      </c>
      <c r="B1282" t="s">
        <v>74</v>
      </c>
      <c r="C1282">
        <v>1</v>
      </c>
      <c r="D1282" t="s">
        <v>23</v>
      </c>
      <c r="E1282">
        <v>2</v>
      </c>
      <c r="F1282" t="s">
        <v>45</v>
      </c>
      <c r="G1282">
        <v>1</v>
      </c>
      <c r="H1282" t="s">
        <v>46</v>
      </c>
      <c r="I1282" t="str">
        <f t="shared" si="19"/>
        <v>Under 15 years</v>
      </c>
      <c r="J1282">
        <v>1.1000000000000001</v>
      </c>
      <c r="K1282">
        <v>2003</v>
      </c>
      <c r="L1282">
        <v>5</v>
      </c>
      <c r="M1282" t="s">
        <v>46</v>
      </c>
      <c r="N1282">
        <v>1.2</v>
      </c>
      <c r="O1282">
        <v>0.1</v>
      </c>
    </row>
    <row r="1283" spans="1:16" hidden="1" x14ac:dyDescent="0.5">
      <c r="A1283" t="s">
        <v>15</v>
      </c>
      <c r="B1283" t="s">
        <v>74</v>
      </c>
      <c r="C1283">
        <v>1</v>
      </c>
      <c r="D1283" t="s">
        <v>17</v>
      </c>
      <c r="E1283">
        <v>1</v>
      </c>
      <c r="F1283" t="s">
        <v>34</v>
      </c>
      <c r="G1283">
        <v>5</v>
      </c>
      <c r="H1283" t="s">
        <v>38</v>
      </c>
      <c r="I1283" t="str">
        <f t="shared" si="19"/>
        <v>Male: Not Hispanic or Latino: American Indian or Alaska Native</v>
      </c>
      <c r="J1283">
        <v>5.4</v>
      </c>
      <c r="K1283">
        <v>2011</v>
      </c>
      <c r="L1283">
        <v>13</v>
      </c>
      <c r="M1283" t="s">
        <v>20</v>
      </c>
      <c r="N1283">
        <v>1.1000000000000001</v>
      </c>
      <c r="O1283">
        <v>11.7</v>
      </c>
    </row>
    <row r="1284" spans="1:16" hidden="1" x14ac:dyDescent="0.5">
      <c r="A1284" t="s">
        <v>15</v>
      </c>
      <c r="B1284" t="s">
        <v>74</v>
      </c>
      <c r="C1284">
        <v>1</v>
      </c>
      <c r="D1284" t="s">
        <v>17</v>
      </c>
      <c r="E1284">
        <v>1</v>
      </c>
      <c r="F1284" t="s">
        <v>34</v>
      </c>
      <c r="G1284">
        <v>5</v>
      </c>
      <c r="H1284" t="s">
        <v>38</v>
      </c>
      <c r="I1284" t="str">
        <f t="shared" si="19"/>
        <v>Male: Not Hispanic or Latino: American Indian or Alaska Native</v>
      </c>
      <c r="J1284">
        <v>5.4</v>
      </c>
      <c r="K1284">
        <v>2012</v>
      </c>
      <c r="L1284">
        <v>14</v>
      </c>
      <c r="M1284" t="s">
        <v>20</v>
      </c>
      <c r="N1284">
        <v>1.1000000000000001</v>
      </c>
      <c r="O1284">
        <v>12.2</v>
      </c>
    </row>
    <row r="1285" spans="1:16" hidden="1" x14ac:dyDescent="0.5">
      <c r="A1285" t="s">
        <v>15</v>
      </c>
      <c r="B1285" t="s">
        <v>74</v>
      </c>
      <c r="C1285">
        <v>1</v>
      </c>
      <c r="D1285" t="s">
        <v>17</v>
      </c>
      <c r="E1285">
        <v>1</v>
      </c>
      <c r="F1285" t="s">
        <v>34</v>
      </c>
      <c r="G1285">
        <v>5</v>
      </c>
      <c r="H1285" t="s">
        <v>38</v>
      </c>
      <c r="I1285" t="str">
        <f t="shared" ref="I1285:I1348" si="20">H1285</f>
        <v>Male: Not Hispanic or Latino: American Indian or Alaska Native</v>
      </c>
      <c r="J1285">
        <v>5.4</v>
      </c>
      <c r="K1285">
        <v>2013</v>
      </c>
      <c r="L1285">
        <v>15</v>
      </c>
      <c r="M1285" t="s">
        <v>20</v>
      </c>
      <c r="N1285">
        <v>1.1000000000000001</v>
      </c>
      <c r="O1285">
        <v>11.3</v>
      </c>
    </row>
    <row r="1286" spans="1:16" hidden="1" x14ac:dyDescent="0.5">
      <c r="A1286" t="s">
        <v>15</v>
      </c>
      <c r="B1286" t="s">
        <v>74</v>
      </c>
      <c r="C1286">
        <v>1</v>
      </c>
      <c r="D1286" t="s">
        <v>17</v>
      </c>
      <c r="E1286">
        <v>1</v>
      </c>
      <c r="F1286" t="s">
        <v>34</v>
      </c>
      <c r="G1286">
        <v>5</v>
      </c>
      <c r="H1286" t="s">
        <v>38</v>
      </c>
      <c r="I1286" t="str">
        <f t="shared" si="20"/>
        <v>Male: Not Hispanic or Latino: American Indian or Alaska Native</v>
      </c>
      <c r="J1286">
        <v>5.4</v>
      </c>
      <c r="K1286">
        <v>2014</v>
      </c>
      <c r="L1286">
        <v>16</v>
      </c>
      <c r="M1286" t="s">
        <v>20</v>
      </c>
      <c r="N1286">
        <v>1.1000000000000001</v>
      </c>
      <c r="O1286">
        <v>15.2</v>
      </c>
    </row>
    <row r="1287" spans="1:16" hidden="1" x14ac:dyDescent="0.5">
      <c r="A1287" t="s">
        <v>15</v>
      </c>
      <c r="B1287" t="s">
        <v>74</v>
      </c>
      <c r="C1287">
        <v>1</v>
      </c>
      <c r="D1287" t="s">
        <v>17</v>
      </c>
      <c r="E1287">
        <v>1</v>
      </c>
      <c r="F1287" t="s">
        <v>34</v>
      </c>
      <c r="G1287">
        <v>5</v>
      </c>
      <c r="H1287" t="s">
        <v>38</v>
      </c>
      <c r="I1287" t="str">
        <f t="shared" si="20"/>
        <v>Male: Not Hispanic or Latino: American Indian or Alaska Native</v>
      </c>
      <c r="J1287">
        <v>5.4</v>
      </c>
      <c r="K1287">
        <v>2015</v>
      </c>
      <c r="L1287">
        <v>17</v>
      </c>
      <c r="M1287" t="s">
        <v>20</v>
      </c>
      <c r="N1287">
        <v>1.1000000000000001</v>
      </c>
      <c r="O1287">
        <v>14.9</v>
      </c>
    </row>
    <row r="1288" spans="1:16" hidden="1" x14ac:dyDescent="0.5">
      <c r="A1288" t="s">
        <v>15</v>
      </c>
      <c r="B1288" t="s">
        <v>74</v>
      </c>
      <c r="C1288">
        <v>1</v>
      </c>
      <c r="D1288" t="s">
        <v>17</v>
      </c>
      <c r="E1288">
        <v>1</v>
      </c>
      <c r="F1288" t="s">
        <v>34</v>
      </c>
      <c r="G1288">
        <v>5</v>
      </c>
      <c r="H1288" t="s">
        <v>38</v>
      </c>
      <c r="I1288" t="str">
        <f t="shared" si="20"/>
        <v>Male: Not Hispanic or Latino: American Indian or Alaska Native</v>
      </c>
      <c r="J1288">
        <v>5.4</v>
      </c>
      <c r="K1288">
        <v>2016</v>
      </c>
      <c r="L1288">
        <v>18</v>
      </c>
      <c r="M1288" t="s">
        <v>20</v>
      </c>
      <c r="N1288">
        <v>1.1000000000000001</v>
      </c>
      <c r="O1288">
        <v>16.100000000000001</v>
      </c>
    </row>
    <row r="1289" spans="1:16" hidden="1" x14ac:dyDescent="0.5">
      <c r="A1289" t="s">
        <v>15</v>
      </c>
      <c r="B1289" t="s">
        <v>74</v>
      </c>
      <c r="C1289">
        <v>1</v>
      </c>
      <c r="D1289" t="s">
        <v>17</v>
      </c>
      <c r="E1289">
        <v>1</v>
      </c>
      <c r="F1289" t="s">
        <v>34</v>
      </c>
      <c r="G1289">
        <v>5</v>
      </c>
      <c r="H1289" t="s">
        <v>38</v>
      </c>
      <c r="I1289" t="str">
        <f t="shared" si="20"/>
        <v>Male: Not Hispanic or Latino: American Indian or Alaska Native</v>
      </c>
      <c r="J1289">
        <v>5.4</v>
      </c>
      <c r="K1289">
        <v>2017</v>
      </c>
      <c r="L1289">
        <v>19</v>
      </c>
      <c r="M1289" t="s">
        <v>20</v>
      </c>
      <c r="N1289">
        <v>1.1000000000000001</v>
      </c>
      <c r="O1289">
        <v>19.5</v>
      </c>
    </row>
    <row r="1290" spans="1:16" hidden="1" x14ac:dyDescent="0.5">
      <c r="A1290" t="s">
        <v>15</v>
      </c>
      <c r="B1290" t="s">
        <v>74</v>
      </c>
      <c r="C1290">
        <v>1</v>
      </c>
      <c r="D1290" t="s">
        <v>17</v>
      </c>
      <c r="E1290">
        <v>1</v>
      </c>
      <c r="F1290" t="s">
        <v>34</v>
      </c>
      <c r="G1290">
        <v>5</v>
      </c>
      <c r="H1290" t="s">
        <v>38</v>
      </c>
      <c r="I1290" t="str">
        <f t="shared" si="20"/>
        <v>Male: Not Hispanic or Latino: American Indian or Alaska Native</v>
      </c>
      <c r="J1290">
        <v>5.4</v>
      </c>
      <c r="K1290">
        <v>2018</v>
      </c>
      <c r="L1290">
        <v>20</v>
      </c>
      <c r="M1290" t="s">
        <v>20</v>
      </c>
      <c r="N1290">
        <v>1.1000000000000001</v>
      </c>
      <c r="O1290">
        <v>18.3</v>
      </c>
    </row>
    <row r="1291" spans="1:16" hidden="1" x14ac:dyDescent="0.5">
      <c r="A1291" t="s">
        <v>15</v>
      </c>
      <c r="B1291" t="s">
        <v>74</v>
      </c>
      <c r="C1291">
        <v>1</v>
      </c>
      <c r="D1291" t="s">
        <v>17</v>
      </c>
      <c r="E1291">
        <v>1</v>
      </c>
      <c r="F1291" t="s">
        <v>34</v>
      </c>
      <c r="G1291">
        <v>5</v>
      </c>
      <c r="H1291" t="s">
        <v>39</v>
      </c>
      <c r="I1291" t="str">
        <f t="shared" si="20"/>
        <v>Male: Not Hispanic or Latino: Asian or Pacific Islander</v>
      </c>
      <c r="J1291">
        <v>5.5</v>
      </c>
      <c r="K1291">
        <v>1999</v>
      </c>
      <c r="L1291">
        <v>1</v>
      </c>
      <c r="M1291" t="s">
        <v>20</v>
      </c>
      <c r="N1291">
        <v>1.1000000000000001</v>
      </c>
      <c r="P1291" t="s">
        <v>75</v>
      </c>
    </row>
    <row r="1292" spans="1:16" hidden="1" x14ac:dyDescent="0.5">
      <c r="A1292" t="s">
        <v>15</v>
      </c>
      <c r="B1292" t="s">
        <v>74</v>
      </c>
      <c r="C1292">
        <v>1</v>
      </c>
      <c r="D1292" t="s">
        <v>17</v>
      </c>
      <c r="E1292">
        <v>1</v>
      </c>
      <c r="F1292" t="s">
        <v>34</v>
      </c>
      <c r="G1292">
        <v>5</v>
      </c>
      <c r="H1292" t="s">
        <v>39</v>
      </c>
      <c r="I1292" t="str">
        <f t="shared" si="20"/>
        <v>Male: Not Hispanic or Latino: Asian or Pacific Islander</v>
      </c>
      <c r="J1292">
        <v>5.5</v>
      </c>
      <c r="K1292">
        <v>2000</v>
      </c>
      <c r="L1292">
        <v>2</v>
      </c>
      <c r="M1292" t="s">
        <v>20</v>
      </c>
      <c r="N1292">
        <v>1.1000000000000001</v>
      </c>
      <c r="O1292">
        <v>0.5</v>
      </c>
    </row>
    <row r="1293" spans="1:16" hidden="1" x14ac:dyDescent="0.5">
      <c r="A1293" t="s">
        <v>15</v>
      </c>
      <c r="B1293" t="s">
        <v>74</v>
      </c>
      <c r="C1293">
        <v>1</v>
      </c>
      <c r="D1293" t="s">
        <v>17</v>
      </c>
      <c r="E1293">
        <v>1</v>
      </c>
      <c r="F1293" t="s">
        <v>34</v>
      </c>
      <c r="G1293">
        <v>5</v>
      </c>
      <c r="H1293" t="s">
        <v>39</v>
      </c>
      <c r="I1293" t="str">
        <f t="shared" si="20"/>
        <v>Male: Not Hispanic or Latino: Asian or Pacific Islander</v>
      </c>
      <c r="J1293">
        <v>5.5</v>
      </c>
      <c r="K1293">
        <v>2001</v>
      </c>
      <c r="L1293">
        <v>3</v>
      </c>
      <c r="M1293" t="s">
        <v>20</v>
      </c>
      <c r="N1293">
        <v>1.1000000000000001</v>
      </c>
      <c r="O1293">
        <v>0.4</v>
      </c>
    </row>
    <row r="1294" spans="1:16" hidden="1" x14ac:dyDescent="0.5">
      <c r="A1294" t="s">
        <v>15</v>
      </c>
      <c r="B1294" t="s">
        <v>74</v>
      </c>
      <c r="C1294">
        <v>1</v>
      </c>
      <c r="D1294" t="s">
        <v>17</v>
      </c>
      <c r="E1294">
        <v>1</v>
      </c>
      <c r="F1294" t="s">
        <v>34</v>
      </c>
      <c r="G1294">
        <v>5</v>
      </c>
      <c r="H1294" t="s">
        <v>39</v>
      </c>
      <c r="I1294" t="str">
        <f t="shared" si="20"/>
        <v>Male: Not Hispanic or Latino: Asian or Pacific Islander</v>
      </c>
      <c r="J1294">
        <v>5.5</v>
      </c>
      <c r="K1294">
        <v>2002</v>
      </c>
      <c r="L1294">
        <v>4</v>
      </c>
      <c r="M1294" t="s">
        <v>20</v>
      </c>
      <c r="N1294">
        <v>1.1000000000000001</v>
      </c>
      <c r="O1294">
        <v>0.8</v>
      </c>
    </row>
    <row r="1295" spans="1:16" hidden="1" x14ac:dyDescent="0.5">
      <c r="A1295" t="s">
        <v>15</v>
      </c>
      <c r="B1295" t="s">
        <v>74</v>
      </c>
      <c r="C1295">
        <v>1</v>
      </c>
      <c r="D1295" t="s">
        <v>17</v>
      </c>
      <c r="E1295">
        <v>1</v>
      </c>
      <c r="F1295" t="s">
        <v>34</v>
      </c>
      <c r="G1295">
        <v>5</v>
      </c>
      <c r="H1295" t="s">
        <v>39</v>
      </c>
      <c r="I1295" t="str">
        <f t="shared" si="20"/>
        <v>Male: Not Hispanic or Latino: Asian or Pacific Islander</v>
      </c>
      <c r="J1295">
        <v>5.5</v>
      </c>
      <c r="K1295">
        <v>2003</v>
      </c>
      <c r="L1295">
        <v>5</v>
      </c>
      <c r="M1295" t="s">
        <v>20</v>
      </c>
      <c r="N1295">
        <v>1.1000000000000001</v>
      </c>
      <c r="O1295">
        <v>0.5</v>
      </c>
    </row>
    <row r="1296" spans="1:16" hidden="1" x14ac:dyDescent="0.5">
      <c r="A1296" t="s">
        <v>15</v>
      </c>
      <c r="B1296" t="s">
        <v>74</v>
      </c>
      <c r="C1296">
        <v>1</v>
      </c>
      <c r="D1296" t="s">
        <v>17</v>
      </c>
      <c r="E1296">
        <v>1</v>
      </c>
      <c r="F1296" t="s">
        <v>34</v>
      </c>
      <c r="G1296">
        <v>5</v>
      </c>
      <c r="H1296" t="s">
        <v>39</v>
      </c>
      <c r="I1296" t="str">
        <f t="shared" si="20"/>
        <v>Male: Not Hispanic or Latino: Asian or Pacific Islander</v>
      </c>
      <c r="J1296">
        <v>5.5</v>
      </c>
      <c r="K1296">
        <v>2004</v>
      </c>
      <c r="L1296">
        <v>6</v>
      </c>
      <c r="M1296" t="s">
        <v>20</v>
      </c>
      <c r="N1296">
        <v>1.1000000000000001</v>
      </c>
      <c r="O1296">
        <v>0.6</v>
      </c>
    </row>
    <row r="1297" spans="1:15" hidden="1" x14ac:dyDescent="0.5">
      <c r="A1297" t="s">
        <v>15</v>
      </c>
      <c r="B1297" t="s">
        <v>74</v>
      </c>
      <c r="C1297">
        <v>1</v>
      </c>
      <c r="D1297" t="s">
        <v>17</v>
      </c>
      <c r="E1297">
        <v>1</v>
      </c>
      <c r="F1297" t="s">
        <v>34</v>
      </c>
      <c r="G1297">
        <v>5</v>
      </c>
      <c r="H1297" t="s">
        <v>39</v>
      </c>
      <c r="I1297" t="str">
        <f t="shared" si="20"/>
        <v>Male: Not Hispanic or Latino: Asian or Pacific Islander</v>
      </c>
      <c r="J1297">
        <v>5.5</v>
      </c>
      <c r="K1297">
        <v>2005</v>
      </c>
      <c r="L1297">
        <v>7</v>
      </c>
      <c r="M1297" t="s">
        <v>20</v>
      </c>
      <c r="N1297">
        <v>1.1000000000000001</v>
      </c>
      <c r="O1297">
        <v>0.9</v>
      </c>
    </row>
    <row r="1298" spans="1:15" hidden="1" x14ac:dyDescent="0.5">
      <c r="A1298" t="s">
        <v>15</v>
      </c>
      <c r="B1298" t="s">
        <v>74</v>
      </c>
      <c r="C1298">
        <v>1</v>
      </c>
      <c r="D1298" t="s">
        <v>17</v>
      </c>
      <c r="E1298">
        <v>1</v>
      </c>
      <c r="F1298" t="s">
        <v>34</v>
      </c>
      <c r="G1298">
        <v>5</v>
      </c>
      <c r="H1298" t="s">
        <v>39</v>
      </c>
      <c r="I1298" t="str">
        <f t="shared" si="20"/>
        <v>Male: Not Hispanic or Latino: Asian or Pacific Islander</v>
      </c>
      <c r="J1298">
        <v>5.5</v>
      </c>
      <c r="K1298">
        <v>2006</v>
      </c>
      <c r="L1298">
        <v>8</v>
      </c>
      <c r="M1298" t="s">
        <v>20</v>
      </c>
      <c r="N1298">
        <v>1.1000000000000001</v>
      </c>
      <c r="O1298">
        <v>0.7</v>
      </c>
    </row>
    <row r="1299" spans="1:15" hidden="1" x14ac:dyDescent="0.5">
      <c r="A1299" t="s">
        <v>15</v>
      </c>
      <c r="B1299" t="s">
        <v>74</v>
      </c>
      <c r="C1299">
        <v>1</v>
      </c>
      <c r="D1299" t="s">
        <v>17</v>
      </c>
      <c r="E1299">
        <v>1</v>
      </c>
      <c r="F1299" t="s">
        <v>34</v>
      </c>
      <c r="G1299">
        <v>5</v>
      </c>
      <c r="H1299" t="s">
        <v>39</v>
      </c>
      <c r="I1299" t="str">
        <f t="shared" si="20"/>
        <v>Male: Not Hispanic or Latino: Asian or Pacific Islander</v>
      </c>
      <c r="J1299">
        <v>5.5</v>
      </c>
      <c r="K1299">
        <v>2007</v>
      </c>
      <c r="L1299">
        <v>9</v>
      </c>
      <c r="M1299" t="s">
        <v>20</v>
      </c>
      <c r="N1299">
        <v>1.1000000000000001</v>
      </c>
      <c r="O1299">
        <v>0.6</v>
      </c>
    </row>
    <row r="1300" spans="1:15" hidden="1" x14ac:dyDescent="0.5">
      <c r="A1300" t="s">
        <v>15</v>
      </c>
      <c r="B1300" t="s">
        <v>74</v>
      </c>
      <c r="C1300">
        <v>1</v>
      </c>
      <c r="D1300" t="s">
        <v>17</v>
      </c>
      <c r="E1300">
        <v>1</v>
      </c>
      <c r="F1300" t="s">
        <v>34</v>
      </c>
      <c r="G1300">
        <v>5</v>
      </c>
      <c r="H1300" t="s">
        <v>39</v>
      </c>
      <c r="I1300" t="str">
        <f t="shared" si="20"/>
        <v>Male: Not Hispanic or Latino: Asian or Pacific Islander</v>
      </c>
      <c r="J1300">
        <v>5.5</v>
      </c>
      <c r="K1300">
        <v>2008</v>
      </c>
      <c r="L1300">
        <v>10</v>
      </c>
      <c r="M1300" t="s">
        <v>20</v>
      </c>
      <c r="N1300">
        <v>1.1000000000000001</v>
      </c>
      <c r="O1300">
        <v>0.7</v>
      </c>
    </row>
    <row r="1301" spans="1:15" hidden="1" x14ac:dyDescent="0.5">
      <c r="A1301" t="s">
        <v>15</v>
      </c>
      <c r="B1301" t="s">
        <v>74</v>
      </c>
      <c r="C1301">
        <v>1</v>
      </c>
      <c r="D1301" t="s">
        <v>17</v>
      </c>
      <c r="E1301">
        <v>1</v>
      </c>
      <c r="F1301" t="s">
        <v>34</v>
      </c>
      <c r="G1301">
        <v>5</v>
      </c>
      <c r="H1301" t="s">
        <v>39</v>
      </c>
      <c r="I1301" t="str">
        <f t="shared" si="20"/>
        <v>Male: Not Hispanic or Latino: Asian or Pacific Islander</v>
      </c>
      <c r="J1301">
        <v>5.5</v>
      </c>
      <c r="K1301">
        <v>2009</v>
      </c>
      <c r="L1301">
        <v>11</v>
      </c>
      <c r="M1301" t="s">
        <v>20</v>
      </c>
      <c r="N1301">
        <v>1.1000000000000001</v>
      </c>
      <c r="O1301">
        <v>0.9</v>
      </c>
    </row>
    <row r="1302" spans="1:15" hidden="1" x14ac:dyDescent="0.5">
      <c r="A1302" t="s">
        <v>15</v>
      </c>
      <c r="B1302" t="s">
        <v>74</v>
      </c>
      <c r="C1302">
        <v>1</v>
      </c>
      <c r="D1302" t="s">
        <v>17</v>
      </c>
      <c r="E1302">
        <v>1</v>
      </c>
      <c r="F1302" t="s">
        <v>34</v>
      </c>
      <c r="G1302">
        <v>5</v>
      </c>
      <c r="H1302" t="s">
        <v>39</v>
      </c>
      <c r="I1302" t="str">
        <f t="shared" si="20"/>
        <v>Male: Not Hispanic or Latino: Asian or Pacific Islander</v>
      </c>
      <c r="J1302">
        <v>5.5</v>
      </c>
      <c r="K1302">
        <v>2010</v>
      </c>
      <c r="L1302">
        <v>12</v>
      </c>
      <c r="M1302" t="s">
        <v>20</v>
      </c>
      <c r="N1302">
        <v>1.1000000000000001</v>
      </c>
      <c r="O1302">
        <v>0.9</v>
      </c>
    </row>
    <row r="1303" spans="1:15" hidden="1" x14ac:dyDescent="0.5">
      <c r="A1303" t="s">
        <v>15</v>
      </c>
      <c r="B1303" t="s">
        <v>74</v>
      </c>
      <c r="C1303">
        <v>1</v>
      </c>
      <c r="D1303" t="s">
        <v>17</v>
      </c>
      <c r="E1303">
        <v>1</v>
      </c>
      <c r="F1303" t="s">
        <v>34</v>
      </c>
      <c r="G1303">
        <v>5</v>
      </c>
      <c r="H1303" t="s">
        <v>39</v>
      </c>
      <c r="I1303" t="str">
        <f t="shared" si="20"/>
        <v>Male: Not Hispanic or Latino: Asian or Pacific Islander</v>
      </c>
      <c r="J1303">
        <v>5.5</v>
      </c>
      <c r="K1303">
        <v>2011</v>
      </c>
      <c r="L1303">
        <v>13</v>
      </c>
      <c r="M1303" t="s">
        <v>20</v>
      </c>
      <c r="N1303">
        <v>1.1000000000000001</v>
      </c>
      <c r="O1303">
        <v>1.2</v>
      </c>
    </row>
    <row r="1304" spans="1:15" hidden="1" x14ac:dyDescent="0.5">
      <c r="A1304" t="s">
        <v>15</v>
      </c>
      <c r="B1304" t="s">
        <v>74</v>
      </c>
      <c r="C1304">
        <v>1</v>
      </c>
      <c r="D1304" t="s">
        <v>17</v>
      </c>
      <c r="E1304">
        <v>1</v>
      </c>
      <c r="F1304" t="s">
        <v>34</v>
      </c>
      <c r="G1304">
        <v>5</v>
      </c>
      <c r="H1304" t="s">
        <v>39</v>
      </c>
      <c r="I1304" t="str">
        <f t="shared" si="20"/>
        <v>Male: Not Hispanic or Latino: Asian or Pacific Islander</v>
      </c>
      <c r="J1304">
        <v>5.5</v>
      </c>
      <c r="K1304">
        <v>2012</v>
      </c>
      <c r="L1304">
        <v>14</v>
      </c>
      <c r="M1304" t="s">
        <v>20</v>
      </c>
      <c r="N1304">
        <v>1.1000000000000001</v>
      </c>
      <c r="O1304">
        <v>1.2</v>
      </c>
    </row>
    <row r="1305" spans="1:15" hidden="1" x14ac:dyDescent="0.5">
      <c r="A1305" t="s">
        <v>15</v>
      </c>
      <c r="B1305" t="s">
        <v>74</v>
      </c>
      <c r="C1305">
        <v>1</v>
      </c>
      <c r="D1305" t="s">
        <v>17</v>
      </c>
      <c r="E1305">
        <v>1</v>
      </c>
      <c r="F1305" t="s">
        <v>34</v>
      </c>
      <c r="G1305">
        <v>5</v>
      </c>
      <c r="H1305" t="s">
        <v>39</v>
      </c>
      <c r="I1305" t="str">
        <f t="shared" si="20"/>
        <v>Male: Not Hispanic or Latino: Asian or Pacific Islander</v>
      </c>
      <c r="J1305">
        <v>5.5</v>
      </c>
      <c r="K1305">
        <v>2013</v>
      </c>
      <c r="L1305">
        <v>15</v>
      </c>
      <c r="M1305" t="s">
        <v>20</v>
      </c>
      <c r="N1305">
        <v>1.1000000000000001</v>
      </c>
      <c r="O1305">
        <v>1.3</v>
      </c>
    </row>
    <row r="1306" spans="1:15" hidden="1" x14ac:dyDescent="0.5">
      <c r="A1306" t="s">
        <v>15</v>
      </c>
      <c r="B1306" t="s">
        <v>74</v>
      </c>
      <c r="C1306">
        <v>1</v>
      </c>
      <c r="D1306" t="s">
        <v>17</v>
      </c>
      <c r="E1306">
        <v>1</v>
      </c>
      <c r="F1306" t="s">
        <v>34</v>
      </c>
      <c r="G1306">
        <v>5</v>
      </c>
      <c r="H1306" t="s">
        <v>39</v>
      </c>
      <c r="I1306" t="str">
        <f t="shared" si="20"/>
        <v>Male: Not Hispanic or Latino: Asian or Pacific Islander</v>
      </c>
      <c r="J1306">
        <v>5.5</v>
      </c>
      <c r="K1306">
        <v>2014</v>
      </c>
      <c r="L1306">
        <v>16</v>
      </c>
      <c r="M1306" t="s">
        <v>20</v>
      </c>
      <c r="N1306">
        <v>1.1000000000000001</v>
      </c>
      <c r="O1306">
        <v>1.3</v>
      </c>
    </row>
    <row r="1307" spans="1:15" hidden="1" x14ac:dyDescent="0.5">
      <c r="A1307" t="s">
        <v>15</v>
      </c>
      <c r="B1307" t="s">
        <v>74</v>
      </c>
      <c r="C1307">
        <v>1</v>
      </c>
      <c r="D1307" t="s">
        <v>17</v>
      </c>
      <c r="E1307">
        <v>1</v>
      </c>
      <c r="F1307" t="s">
        <v>34</v>
      </c>
      <c r="G1307">
        <v>5</v>
      </c>
      <c r="H1307" t="s">
        <v>39</v>
      </c>
      <c r="I1307" t="str">
        <f t="shared" si="20"/>
        <v>Male: Not Hispanic or Latino: Asian or Pacific Islander</v>
      </c>
      <c r="J1307">
        <v>5.5</v>
      </c>
      <c r="K1307">
        <v>2015</v>
      </c>
      <c r="L1307">
        <v>17</v>
      </c>
      <c r="M1307" t="s">
        <v>20</v>
      </c>
      <c r="N1307">
        <v>1.1000000000000001</v>
      </c>
      <c r="O1307">
        <v>1.7</v>
      </c>
    </row>
    <row r="1308" spans="1:15" hidden="1" x14ac:dyDescent="0.5">
      <c r="A1308" t="s">
        <v>15</v>
      </c>
      <c r="B1308" t="s">
        <v>74</v>
      </c>
      <c r="C1308">
        <v>1</v>
      </c>
      <c r="D1308" t="s">
        <v>17</v>
      </c>
      <c r="E1308">
        <v>1</v>
      </c>
      <c r="F1308" t="s">
        <v>34</v>
      </c>
      <c r="G1308">
        <v>5</v>
      </c>
      <c r="H1308" t="s">
        <v>39</v>
      </c>
      <c r="I1308" t="str">
        <f t="shared" si="20"/>
        <v>Male: Not Hispanic or Latino: Asian or Pacific Islander</v>
      </c>
      <c r="J1308">
        <v>5.5</v>
      </c>
      <c r="K1308">
        <v>2016</v>
      </c>
      <c r="L1308">
        <v>18</v>
      </c>
      <c r="M1308" t="s">
        <v>20</v>
      </c>
      <c r="N1308">
        <v>1.1000000000000001</v>
      </c>
      <c r="O1308">
        <v>2.2999999999999998</v>
      </c>
    </row>
    <row r="1309" spans="1:15" hidden="1" x14ac:dyDescent="0.5">
      <c r="A1309" t="s">
        <v>15</v>
      </c>
      <c r="B1309" t="s">
        <v>74</v>
      </c>
      <c r="C1309">
        <v>1</v>
      </c>
      <c r="D1309" t="s">
        <v>17</v>
      </c>
      <c r="E1309">
        <v>1</v>
      </c>
      <c r="F1309" t="s">
        <v>34</v>
      </c>
      <c r="G1309">
        <v>5</v>
      </c>
      <c r="H1309" t="s">
        <v>39</v>
      </c>
      <c r="I1309" t="str">
        <f t="shared" si="20"/>
        <v>Male: Not Hispanic or Latino: Asian or Pacific Islander</v>
      </c>
      <c r="J1309">
        <v>5.5</v>
      </c>
      <c r="K1309">
        <v>2017</v>
      </c>
      <c r="L1309">
        <v>19</v>
      </c>
      <c r="M1309" t="s">
        <v>20</v>
      </c>
      <c r="N1309">
        <v>1.1000000000000001</v>
      </c>
      <c r="O1309">
        <v>2.2999999999999998</v>
      </c>
    </row>
    <row r="1310" spans="1:15" hidden="1" x14ac:dyDescent="0.5">
      <c r="A1310" t="s">
        <v>15</v>
      </c>
      <c r="B1310" t="s">
        <v>74</v>
      </c>
      <c r="C1310">
        <v>1</v>
      </c>
      <c r="D1310" t="s">
        <v>17</v>
      </c>
      <c r="E1310">
        <v>1</v>
      </c>
      <c r="F1310" t="s">
        <v>34</v>
      </c>
      <c r="G1310">
        <v>5</v>
      </c>
      <c r="H1310" t="s">
        <v>39</v>
      </c>
      <c r="I1310" t="str">
        <f t="shared" si="20"/>
        <v>Male: Not Hispanic or Latino: Asian or Pacific Islander</v>
      </c>
      <c r="J1310">
        <v>5.5</v>
      </c>
      <c r="K1310">
        <v>2018</v>
      </c>
      <c r="L1310">
        <v>20</v>
      </c>
      <c r="M1310" t="s">
        <v>20</v>
      </c>
      <c r="N1310">
        <v>1.1000000000000001</v>
      </c>
      <c r="O1310">
        <v>2.4</v>
      </c>
    </row>
    <row r="1311" spans="1:15" hidden="1" x14ac:dyDescent="0.5">
      <c r="A1311" t="s">
        <v>15</v>
      </c>
      <c r="B1311" t="s">
        <v>74</v>
      </c>
      <c r="C1311">
        <v>1</v>
      </c>
      <c r="D1311" t="s">
        <v>17</v>
      </c>
      <c r="E1311">
        <v>1</v>
      </c>
      <c r="F1311" t="s">
        <v>34</v>
      </c>
      <c r="G1311">
        <v>5</v>
      </c>
      <c r="H1311" t="s">
        <v>40</v>
      </c>
      <c r="I1311" t="str">
        <f t="shared" si="20"/>
        <v>Female: Hispanic or Latino: All races</v>
      </c>
      <c r="J1311">
        <v>5.6</v>
      </c>
      <c r="K1311">
        <v>1999</v>
      </c>
      <c r="L1311">
        <v>1</v>
      </c>
      <c r="M1311" t="s">
        <v>20</v>
      </c>
      <c r="N1311">
        <v>1.1000000000000001</v>
      </c>
      <c r="O1311">
        <v>1</v>
      </c>
    </row>
    <row r="1312" spans="1:15" hidden="1" x14ac:dyDescent="0.5">
      <c r="A1312" t="s">
        <v>15</v>
      </c>
      <c r="B1312" t="s">
        <v>74</v>
      </c>
      <c r="C1312">
        <v>1</v>
      </c>
      <c r="D1312" t="s">
        <v>17</v>
      </c>
      <c r="E1312">
        <v>1</v>
      </c>
      <c r="F1312" t="s">
        <v>34</v>
      </c>
      <c r="G1312">
        <v>5</v>
      </c>
      <c r="H1312" t="s">
        <v>40</v>
      </c>
      <c r="I1312" t="str">
        <f t="shared" si="20"/>
        <v>Female: Hispanic or Latino: All races</v>
      </c>
      <c r="J1312">
        <v>5.6</v>
      </c>
      <c r="K1312">
        <v>2000</v>
      </c>
      <c r="L1312">
        <v>2</v>
      </c>
      <c r="M1312" t="s">
        <v>20</v>
      </c>
      <c r="N1312">
        <v>1.1000000000000001</v>
      </c>
      <c r="O1312">
        <v>0.8</v>
      </c>
    </row>
    <row r="1313" spans="1:15" hidden="1" x14ac:dyDescent="0.5">
      <c r="A1313" t="s">
        <v>15</v>
      </c>
      <c r="B1313" t="s">
        <v>74</v>
      </c>
      <c r="C1313">
        <v>1</v>
      </c>
      <c r="D1313" t="s">
        <v>17</v>
      </c>
      <c r="E1313">
        <v>1</v>
      </c>
      <c r="F1313" t="s">
        <v>34</v>
      </c>
      <c r="G1313">
        <v>5</v>
      </c>
      <c r="H1313" t="s">
        <v>40</v>
      </c>
      <c r="I1313" t="str">
        <f t="shared" si="20"/>
        <v>Female: Hispanic or Latino: All races</v>
      </c>
      <c r="J1313">
        <v>5.6</v>
      </c>
      <c r="K1313">
        <v>2001</v>
      </c>
      <c r="L1313">
        <v>3</v>
      </c>
      <c r="M1313" t="s">
        <v>20</v>
      </c>
      <c r="N1313">
        <v>1.1000000000000001</v>
      </c>
      <c r="O1313">
        <v>1</v>
      </c>
    </row>
    <row r="1314" spans="1:15" hidden="1" x14ac:dyDescent="0.5">
      <c r="A1314" t="s">
        <v>15</v>
      </c>
      <c r="B1314" t="s">
        <v>74</v>
      </c>
      <c r="C1314">
        <v>1</v>
      </c>
      <c r="D1314" t="s">
        <v>17</v>
      </c>
      <c r="E1314">
        <v>1</v>
      </c>
      <c r="F1314" t="s">
        <v>34</v>
      </c>
      <c r="G1314">
        <v>5</v>
      </c>
      <c r="H1314" t="s">
        <v>40</v>
      </c>
      <c r="I1314" t="str">
        <f t="shared" si="20"/>
        <v>Female: Hispanic or Latino: All races</v>
      </c>
      <c r="J1314">
        <v>5.6</v>
      </c>
      <c r="K1314">
        <v>2002</v>
      </c>
      <c r="L1314">
        <v>4</v>
      </c>
      <c r="M1314" t="s">
        <v>20</v>
      </c>
      <c r="N1314">
        <v>1.1000000000000001</v>
      </c>
      <c r="O1314">
        <v>1.5</v>
      </c>
    </row>
    <row r="1315" spans="1:15" hidden="1" x14ac:dyDescent="0.5">
      <c r="A1315" t="s">
        <v>15</v>
      </c>
      <c r="B1315" t="s">
        <v>74</v>
      </c>
      <c r="C1315">
        <v>1</v>
      </c>
      <c r="D1315" t="s">
        <v>17</v>
      </c>
      <c r="E1315">
        <v>1</v>
      </c>
      <c r="F1315" t="s">
        <v>34</v>
      </c>
      <c r="G1315">
        <v>5</v>
      </c>
      <c r="H1315" t="s">
        <v>40</v>
      </c>
      <c r="I1315" t="str">
        <f t="shared" si="20"/>
        <v>Female: Hispanic or Latino: All races</v>
      </c>
      <c r="J1315">
        <v>5.6</v>
      </c>
      <c r="K1315">
        <v>2003</v>
      </c>
      <c r="L1315">
        <v>5</v>
      </c>
      <c r="M1315" t="s">
        <v>20</v>
      </c>
      <c r="N1315">
        <v>1.1000000000000001</v>
      </c>
      <c r="O1315">
        <v>1.3</v>
      </c>
    </row>
    <row r="1316" spans="1:15" hidden="1" x14ac:dyDescent="0.5">
      <c r="A1316" t="s">
        <v>15</v>
      </c>
      <c r="B1316" t="s">
        <v>74</v>
      </c>
      <c r="C1316">
        <v>1</v>
      </c>
      <c r="D1316" t="s">
        <v>17</v>
      </c>
      <c r="E1316">
        <v>1</v>
      </c>
      <c r="F1316" t="s">
        <v>34</v>
      </c>
      <c r="G1316">
        <v>5</v>
      </c>
      <c r="H1316" t="s">
        <v>40</v>
      </c>
      <c r="I1316" t="str">
        <f t="shared" si="20"/>
        <v>Female: Hispanic or Latino: All races</v>
      </c>
      <c r="J1316">
        <v>5.6</v>
      </c>
      <c r="K1316">
        <v>2004</v>
      </c>
      <c r="L1316">
        <v>6</v>
      </c>
      <c r="M1316" t="s">
        <v>20</v>
      </c>
      <c r="N1316">
        <v>1.1000000000000001</v>
      </c>
      <c r="O1316">
        <v>1.4</v>
      </c>
    </row>
    <row r="1317" spans="1:15" hidden="1" x14ac:dyDescent="0.5">
      <c r="A1317" t="s">
        <v>15</v>
      </c>
      <c r="B1317" t="s">
        <v>74</v>
      </c>
      <c r="C1317">
        <v>1</v>
      </c>
      <c r="D1317" t="s">
        <v>17</v>
      </c>
      <c r="E1317">
        <v>1</v>
      </c>
      <c r="F1317" t="s">
        <v>34</v>
      </c>
      <c r="G1317">
        <v>5</v>
      </c>
      <c r="H1317" t="s">
        <v>40</v>
      </c>
      <c r="I1317" t="str">
        <f t="shared" si="20"/>
        <v>Female: Hispanic or Latino: All races</v>
      </c>
      <c r="J1317">
        <v>5.6</v>
      </c>
      <c r="K1317">
        <v>2005</v>
      </c>
      <c r="L1317">
        <v>7</v>
      </c>
      <c r="M1317" t="s">
        <v>20</v>
      </c>
      <c r="N1317">
        <v>1.1000000000000001</v>
      </c>
      <c r="O1317">
        <v>1.4</v>
      </c>
    </row>
    <row r="1318" spans="1:15" hidden="1" x14ac:dyDescent="0.5">
      <c r="A1318" t="s">
        <v>15</v>
      </c>
      <c r="B1318" t="s">
        <v>74</v>
      </c>
      <c r="C1318">
        <v>1</v>
      </c>
      <c r="D1318" t="s">
        <v>17</v>
      </c>
      <c r="E1318">
        <v>1</v>
      </c>
      <c r="F1318" t="s">
        <v>34</v>
      </c>
      <c r="G1318">
        <v>5</v>
      </c>
      <c r="H1318" t="s">
        <v>40</v>
      </c>
      <c r="I1318" t="str">
        <f t="shared" si="20"/>
        <v>Female: Hispanic or Latino: All races</v>
      </c>
      <c r="J1318">
        <v>5.6</v>
      </c>
      <c r="K1318">
        <v>2006</v>
      </c>
      <c r="L1318">
        <v>8</v>
      </c>
      <c r="M1318" t="s">
        <v>20</v>
      </c>
      <c r="N1318">
        <v>1.1000000000000001</v>
      </c>
      <c r="O1318">
        <v>1.6</v>
      </c>
    </row>
    <row r="1319" spans="1:15" hidden="1" x14ac:dyDescent="0.5">
      <c r="A1319" t="s">
        <v>15</v>
      </c>
      <c r="B1319" t="s">
        <v>74</v>
      </c>
      <c r="C1319">
        <v>1</v>
      </c>
      <c r="D1319" t="s">
        <v>17</v>
      </c>
      <c r="E1319">
        <v>1</v>
      </c>
      <c r="F1319" t="s">
        <v>34</v>
      </c>
      <c r="G1319">
        <v>5</v>
      </c>
      <c r="H1319" t="s">
        <v>40</v>
      </c>
      <c r="I1319" t="str">
        <f t="shared" si="20"/>
        <v>Female: Hispanic or Latino: All races</v>
      </c>
      <c r="J1319">
        <v>5.6</v>
      </c>
      <c r="K1319">
        <v>2007</v>
      </c>
      <c r="L1319">
        <v>9</v>
      </c>
      <c r="M1319" t="s">
        <v>20</v>
      </c>
      <c r="N1319">
        <v>1.1000000000000001</v>
      </c>
      <c r="O1319">
        <v>1.5</v>
      </c>
    </row>
    <row r="1320" spans="1:15" hidden="1" x14ac:dyDescent="0.5">
      <c r="A1320" t="s">
        <v>15</v>
      </c>
      <c r="B1320" t="s">
        <v>74</v>
      </c>
      <c r="C1320">
        <v>1</v>
      </c>
      <c r="D1320" t="s">
        <v>17</v>
      </c>
      <c r="E1320">
        <v>1</v>
      </c>
      <c r="F1320" t="s">
        <v>34</v>
      </c>
      <c r="G1320">
        <v>5</v>
      </c>
      <c r="H1320" t="s">
        <v>40</v>
      </c>
      <c r="I1320" t="str">
        <f t="shared" si="20"/>
        <v>Female: Hispanic or Latino: All races</v>
      </c>
      <c r="J1320">
        <v>5.6</v>
      </c>
      <c r="K1320">
        <v>2008</v>
      </c>
      <c r="L1320">
        <v>10</v>
      </c>
      <c r="M1320" t="s">
        <v>20</v>
      </c>
      <c r="N1320">
        <v>1.1000000000000001</v>
      </c>
      <c r="O1320">
        <v>1.6</v>
      </c>
    </row>
    <row r="1321" spans="1:15" hidden="1" x14ac:dyDescent="0.5">
      <c r="A1321" t="s">
        <v>15</v>
      </c>
      <c r="B1321" t="s">
        <v>74</v>
      </c>
      <c r="C1321">
        <v>1</v>
      </c>
      <c r="D1321" t="s">
        <v>17</v>
      </c>
      <c r="E1321">
        <v>1</v>
      </c>
      <c r="F1321" t="s">
        <v>34</v>
      </c>
      <c r="G1321">
        <v>5</v>
      </c>
      <c r="H1321" t="s">
        <v>40</v>
      </c>
      <c r="I1321" t="str">
        <f t="shared" si="20"/>
        <v>Female: Hispanic or Latino: All races</v>
      </c>
      <c r="J1321">
        <v>5.6</v>
      </c>
      <c r="K1321">
        <v>2009</v>
      </c>
      <c r="L1321">
        <v>11</v>
      </c>
      <c r="M1321" t="s">
        <v>20</v>
      </c>
      <c r="N1321">
        <v>1.1000000000000001</v>
      </c>
      <c r="O1321">
        <v>1.6</v>
      </c>
    </row>
    <row r="1322" spans="1:15" hidden="1" x14ac:dyDescent="0.5">
      <c r="A1322" t="s">
        <v>15</v>
      </c>
      <c r="B1322" t="s">
        <v>74</v>
      </c>
      <c r="C1322">
        <v>1</v>
      </c>
      <c r="D1322" t="s">
        <v>17</v>
      </c>
      <c r="E1322">
        <v>1</v>
      </c>
      <c r="F1322" t="s">
        <v>34</v>
      </c>
      <c r="G1322">
        <v>5</v>
      </c>
      <c r="H1322" t="s">
        <v>40</v>
      </c>
      <c r="I1322" t="str">
        <f t="shared" si="20"/>
        <v>Female: Hispanic or Latino: All races</v>
      </c>
      <c r="J1322">
        <v>5.6</v>
      </c>
      <c r="K1322">
        <v>2010</v>
      </c>
      <c r="L1322">
        <v>12</v>
      </c>
      <c r="M1322" t="s">
        <v>20</v>
      </c>
      <c r="N1322">
        <v>1.1000000000000001</v>
      </c>
      <c r="O1322">
        <v>1.6</v>
      </c>
    </row>
    <row r="1323" spans="1:15" hidden="1" x14ac:dyDescent="0.5">
      <c r="A1323" t="s">
        <v>15</v>
      </c>
      <c r="B1323" t="s">
        <v>74</v>
      </c>
      <c r="C1323">
        <v>1</v>
      </c>
      <c r="D1323" t="s">
        <v>17</v>
      </c>
      <c r="E1323">
        <v>1</v>
      </c>
      <c r="F1323" t="s">
        <v>34</v>
      </c>
      <c r="G1323">
        <v>5</v>
      </c>
      <c r="H1323" t="s">
        <v>40</v>
      </c>
      <c r="I1323" t="str">
        <f t="shared" si="20"/>
        <v>Female: Hispanic or Latino: All races</v>
      </c>
      <c r="J1323">
        <v>5.6</v>
      </c>
      <c r="K1323">
        <v>2011</v>
      </c>
      <c r="L1323">
        <v>13</v>
      </c>
      <c r="M1323" t="s">
        <v>20</v>
      </c>
      <c r="N1323">
        <v>1.1000000000000001</v>
      </c>
      <c r="O1323">
        <v>1.9</v>
      </c>
    </row>
    <row r="1324" spans="1:15" hidden="1" x14ac:dyDescent="0.5">
      <c r="A1324" t="s">
        <v>15</v>
      </c>
      <c r="B1324" t="s">
        <v>74</v>
      </c>
      <c r="C1324">
        <v>1</v>
      </c>
      <c r="D1324" t="s">
        <v>17</v>
      </c>
      <c r="E1324">
        <v>1</v>
      </c>
      <c r="F1324" t="s">
        <v>34</v>
      </c>
      <c r="G1324">
        <v>5</v>
      </c>
      <c r="H1324" t="s">
        <v>40</v>
      </c>
      <c r="I1324" t="str">
        <f t="shared" si="20"/>
        <v>Female: Hispanic or Latino: All races</v>
      </c>
      <c r="J1324">
        <v>5.6</v>
      </c>
      <c r="K1324">
        <v>2012</v>
      </c>
      <c r="L1324">
        <v>14</v>
      </c>
      <c r="M1324" t="s">
        <v>20</v>
      </c>
      <c r="N1324">
        <v>1.1000000000000001</v>
      </c>
      <c r="O1324">
        <v>1.9</v>
      </c>
    </row>
    <row r="1325" spans="1:15" hidden="1" x14ac:dyDescent="0.5">
      <c r="A1325" t="s">
        <v>15</v>
      </c>
      <c r="B1325" t="s">
        <v>74</v>
      </c>
      <c r="C1325">
        <v>1</v>
      </c>
      <c r="D1325" t="s">
        <v>17</v>
      </c>
      <c r="E1325">
        <v>1</v>
      </c>
      <c r="F1325" t="s">
        <v>34</v>
      </c>
      <c r="G1325">
        <v>5</v>
      </c>
      <c r="H1325" t="s">
        <v>40</v>
      </c>
      <c r="I1325" t="str">
        <f t="shared" si="20"/>
        <v>Female: Hispanic or Latino: All races</v>
      </c>
      <c r="J1325">
        <v>5.6</v>
      </c>
      <c r="K1325">
        <v>2013</v>
      </c>
      <c r="L1325">
        <v>15</v>
      </c>
      <c r="M1325" t="s">
        <v>20</v>
      </c>
      <c r="N1325">
        <v>1.1000000000000001</v>
      </c>
      <c r="O1325">
        <v>2.1</v>
      </c>
    </row>
    <row r="1326" spans="1:15" hidden="1" x14ac:dyDescent="0.5">
      <c r="A1326" t="s">
        <v>15</v>
      </c>
      <c r="B1326" t="s">
        <v>74</v>
      </c>
      <c r="C1326">
        <v>1</v>
      </c>
      <c r="D1326" t="s">
        <v>17</v>
      </c>
      <c r="E1326">
        <v>1</v>
      </c>
      <c r="F1326" t="s">
        <v>34</v>
      </c>
      <c r="G1326">
        <v>5</v>
      </c>
      <c r="H1326" t="s">
        <v>40</v>
      </c>
      <c r="I1326" t="str">
        <f t="shared" si="20"/>
        <v>Female: Hispanic or Latino: All races</v>
      </c>
      <c r="J1326">
        <v>5.6</v>
      </c>
      <c r="K1326">
        <v>2014</v>
      </c>
      <c r="L1326">
        <v>16</v>
      </c>
      <c r="M1326" t="s">
        <v>20</v>
      </c>
      <c r="N1326">
        <v>1.1000000000000001</v>
      </c>
      <c r="O1326">
        <v>2.2999999999999998</v>
      </c>
    </row>
    <row r="1327" spans="1:15" hidden="1" x14ac:dyDescent="0.5">
      <c r="A1327" t="s">
        <v>15</v>
      </c>
      <c r="B1327" t="s">
        <v>74</v>
      </c>
      <c r="C1327">
        <v>1</v>
      </c>
      <c r="D1327" t="s">
        <v>17</v>
      </c>
      <c r="E1327">
        <v>1</v>
      </c>
      <c r="F1327" t="s">
        <v>34</v>
      </c>
      <c r="G1327">
        <v>5</v>
      </c>
      <c r="H1327" t="s">
        <v>40</v>
      </c>
      <c r="I1327" t="str">
        <f t="shared" si="20"/>
        <v>Female: Hispanic or Latino: All races</v>
      </c>
      <c r="J1327">
        <v>5.6</v>
      </c>
      <c r="K1327">
        <v>2015</v>
      </c>
      <c r="L1327">
        <v>17</v>
      </c>
      <c r="M1327" t="s">
        <v>20</v>
      </c>
      <c r="N1327">
        <v>1.1000000000000001</v>
      </c>
      <c r="O1327">
        <v>2.4</v>
      </c>
    </row>
    <row r="1328" spans="1:15" hidden="1" x14ac:dyDescent="0.5">
      <c r="A1328" t="s">
        <v>15</v>
      </c>
      <c r="B1328" t="s">
        <v>74</v>
      </c>
      <c r="C1328">
        <v>1</v>
      </c>
      <c r="D1328" t="s">
        <v>17</v>
      </c>
      <c r="E1328">
        <v>1</v>
      </c>
      <c r="F1328" t="s">
        <v>34</v>
      </c>
      <c r="G1328">
        <v>5</v>
      </c>
      <c r="H1328" t="s">
        <v>40</v>
      </c>
      <c r="I1328" t="str">
        <f t="shared" si="20"/>
        <v>Female: Hispanic or Latino: All races</v>
      </c>
      <c r="J1328">
        <v>5.6</v>
      </c>
      <c r="K1328">
        <v>2016</v>
      </c>
      <c r="L1328">
        <v>18</v>
      </c>
      <c r="M1328" t="s">
        <v>20</v>
      </c>
      <c r="N1328">
        <v>1.1000000000000001</v>
      </c>
      <c r="O1328">
        <v>3</v>
      </c>
    </row>
    <row r="1329" spans="1:15" hidden="1" x14ac:dyDescent="0.5">
      <c r="A1329" t="s">
        <v>15</v>
      </c>
      <c r="B1329" t="s">
        <v>74</v>
      </c>
      <c r="C1329">
        <v>1</v>
      </c>
      <c r="D1329" t="s">
        <v>17</v>
      </c>
      <c r="E1329">
        <v>1</v>
      </c>
      <c r="F1329" t="s">
        <v>34</v>
      </c>
      <c r="G1329">
        <v>5</v>
      </c>
      <c r="H1329" t="s">
        <v>40</v>
      </c>
      <c r="I1329" t="str">
        <f t="shared" si="20"/>
        <v>Female: Hispanic or Latino: All races</v>
      </c>
      <c r="J1329">
        <v>5.6</v>
      </c>
      <c r="K1329">
        <v>2017</v>
      </c>
      <c r="L1329">
        <v>19</v>
      </c>
      <c r="M1329" t="s">
        <v>20</v>
      </c>
      <c r="N1329">
        <v>1.1000000000000001</v>
      </c>
      <c r="O1329">
        <v>3.1</v>
      </c>
    </row>
    <row r="1330" spans="1:15" hidden="1" x14ac:dyDescent="0.5">
      <c r="A1330" t="s">
        <v>15</v>
      </c>
      <c r="B1330" t="s">
        <v>74</v>
      </c>
      <c r="C1330">
        <v>1</v>
      </c>
      <c r="D1330" t="s">
        <v>17</v>
      </c>
      <c r="E1330">
        <v>1</v>
      </c>
      <c r="F1330" t="s">
        <v>34</v>
      </c>
      <c r="G1330">
        <v>5</v>
      </c>
      <c r="H1330" t="s">
        <v>40</v>
      </c>
      <c r="I1330" t="str">
        <f t="shared" si="20"/>
        <v>Female: Hispanic or Latino: All races</v>
      </c>
      <c r="J1330">
        <v>5.6</v>
      </c>
      <c r="K1330">
        <v>2018</v>
      </c>
      <c r="L1330">
        <v>20</v>
      </c>
      <c r="M1330" t="s">
        <v>20</v>
      </c>
      <c r="N1330">
        <v>1.1000000000000001</v>
      </c>
      <c r="O1330">
        <v>3.3</v>
      </c>
    </row>
    <row r="1331" spans="1:15" hidden="1" x14ac:dyDescent="0.5">
      <c r="A1331" t="s">
        <v>15</v>
      </c>
      <c r="B1331" t="s">
        <v>74</v>
      </c>
      <c r="C1331">
        <v>1</v>
      </c>
      <c r="D1331" t="s">
        <v>17</v>
      </c>
      <c r="E1331">
        <v>1</v>
      </c>
      <c r="F1331" t="s">
        <v>34</v>
      </c>
      <c r="G1331">
        <v>5</v>
      </c>
      <c r="H1331" t="s">
        <v>41</v>
      </c>
      <c r="I1331" t="str">
        <f t="shared" si="20"/>
        <v>Female: Not Hispanic or Latino: White</v>
      </c>
      <c r="J1331">
        <v>5.7</v>
      </c>
      <c r="K1331">
        <v>1999</v>
      </c>
      <c r="L1331">
        <v>1</v>
      </c>
      <c r="M1331" t="s">
        <v>20</v>
      </c>
      <c r="N1331">
        <v>1.1000000000000001</v>
      </c>
      <c r="O1331">
        <v>1.6</v>
      </c>
    </row>
    <row r="1332" spans="1:15" hidden="1" x14ac:dyDescent="0.5">
      <c r="A1332" t="s">
        <v>15</v>
      </c>
      <c r="B1332" t="s">
        <v>74</v>
      </c>
      <c r="C1332">
        <v>1</v>
      </c>
      <c r="D1332" t="s">
        <v>17</v>
      </c>
      <c r="E1332">
        <v>1</v>
      </c>
      <c r="F1332" t="s">
        <v>34</v>
      </c>
      <c r="G1332">
        <v>5</v>
      </c>
      <c r="H1332" t="s">
        <v>41</v>
      </c>
      <c r="I1332" t="str">
        <f t="shared" si="20"/>
        <v>Female: Not Hispanic or Latino: White</v>
      </c>
      <c r="J1332">
        <v>5.7</v>
      </c>
      <c r="K1332">
        <v>2000</v>
      </c>
      <c r="L1332">
        <v>2</v>
      </c>
      <c r="M1332" t="s">
        <v>20</v>
      </c>
      <c r="N1332">
        <v>1.1000000000000001</v>
      </c>
      <c r="O1332">
        <v>1.8</v>
      </c>
    </row>
    <row r="1333" spans="1:15" hidden="1" x14ac:dyDescent="0.5">
      <c r="A1333" t="s">
        <v>15</v>
      </c>
      <c r="B1333" t="s">
        <v>74</v>
      </c>
      <c r="C1333">
        <v>1</v>
      </c>
      <c r="D1333" t="s">
        <v>17</v>
      </c>
      <c r="E1333">
        <v>1</v>
      </c>
      <c r="F1333" t="s">
        <v>34</v>
      </c>
      <c r="G1333">
        <v>5</v>
      </c>
      <c r="H1333" t="s">
        <v>41</v>
      </c>
      <c r="I1333" t="str">
        <f t="shared" si="20"/>
        <v>Female: Not Hispanic or Latino: White</v>
      </c>
      <c r="J1333">
        <v>5.7</v>
      </c>
      <c r="K1333">
        <v>2001</v>
      </c>
      <c r="L1333">
        <v>3</v>
      </c>
      <c r="M1333" t="s">
        <v>20</v>
      </c>
      <c r="N1333">
        <v>1.1000000000000001</v>
      </c>
      <c r="O1333">
        <v>2.2000000000000002</v>
      </c>
    </row>
    <row r="1334" spans="1:15" hidden="1" x14ac:dyDescent="0.5">
      <c r="A1334" t="s">
        <v>15</v>
      </c>
      <c r="B1334" t="s">
        <v>74</v>
      </c>
      <c r="C1334">
        <v>1</v>
      </c>
      <c r="D1334" t="s">
        <v>17</v>
      </c>
      <c r="E1334">
        <v>1</v>
      </c>
      <c r="F1334" t="s">
        <v>34</v>
      </c>
      <c r="G1334">
        <v>5</v>
      </c>
      <c r="H1334" t="s">
        <v>41</v>
      </c>
      <c r="I1334" t="str">
        <f t="shared" si="20"/>
        <v>Female: Not Hispanic or Latino: White</v>
      </c>
      <c r="J1334">
        <v>5.7</v>
      </c>
      <c r="K1334">
        <v>2002</v>
      </c>
      <c r="L1334">
        <v>4</v>
      </c>
      <c r="M1334" t="s">
        <v>20</v>
      </c>
      <c r="N1334">
        <v>1.1000000000000001</v>
      </c>
      <c r="O1334">
        <v>3.1</v>
      </c>
    </row>
    <row r="1335" spans="1:15" hidden="1" x14ac:dyDescent="0.5">
      <c r="A1335" t="s">
        <v>15</v>
      </c>
      <c r="B1335" t="s">
        <v>74</v>
      </c>
      <c r="C1335">
        <v>1</v>
      </c>
      <c r="D1335" t="s">
        <v>17</v>
      </c>
      <c r="E1335">
        <v>1</v>
      </c>
      <c r="F1335" t="s">
        <v>34</v>
      </c>
      <c r="G1335">
        <v>5</v>
      </c>
      <c r="H1335" t="s">
        <v>41</v>
      </c>
      <c r="I1335" t="str">
        <f t="shared" si="20"/>
        <v>Female: Not Hispanic or Latino: White</v>
      </c>
      <c r="J1335">
        <v>5.7</v>
      </c>
      <c r="K1335">
        <v>2003</v>
      </c>
      <c r="L1335">
        <v>5</v>
      </c>
      <c r="M1335" t="s">
        <v>20</v>
      </c>
      <c r="N1335">
        <v>1.1000000000000001</v>
      </c>
      <c r="O1335">
        <v>3.4</v>
      </c>
    </row>
    <row r="1336" spans="1:15" hidden="1" x14ac:dyDescent="0.5">
      <c r="A1336" t="s">
        <v>15</v>
      </c>
      <c r="B1336" t="s">
        <v>74</v>
      </c>
      <c r="C1336">
        <v>1</v>
      </c>
      <c r="D1336" t="s">
        <v>17</v>
      </c>
      <c r="E1336">
        <v>1</v>
      </c>
      <c r="F1336" t="s">
        <v>34</v>
      </c>
      <c r="G1336">
        <v>5</v>
      </c>
      <c r="H1336" t="s">
        <v>41</v>
      </c>
      <c r="I1336" t="str">
        <f t="shared" si="20"/>
        <v>Female: Not Hispanic or Latino: White</v>
      </c>
      <c r="J1336">
        <v>5.7</v>
      </c>
      <c r="K1336">
        <v>2004</v>
      </c>
      <c r="L1336">
        <v>6</v>
      </c>
      <c r="M1336" t="s">
        <v>20</v>
      </c>
      <c r="N1336">
        <v>1.1000000000000001</v>
      </c>
      <c r="O1336">
        <v>3.9</v>
      </c>
    </row>
    <row r="1337" spans="1:15" hidden="1" x14ac:dyDescent="0.5">
      <c r="A1337" t="s">
        <v>15</v>
      </c>
      <c r="B1337" t="s">
        <v>74</v>
      </c>
      <c r="C1337">
        <v>1</v>
      </c>
      <c r="D1337" t="s">
        <v>17</v>
      </c>
      <c r="E1337">
        <v>1</v>
      </c>
      <c r="F1337" t="s">
        <v>34</v>
      </c>
      <c r="G1337">
        <v>5</v>
      </c>
      <c r="H1337" t="s">
        <v>41</v>
      </c>
      <c r="I1337" t="str">
        <f t="shared" si="20"/>
        <v>Female: Not Hispanic or Latino: White</v>
      </c>
      <c r="J1337">
        <v>5.7</v>
      </c>
      <c r="K1337">
        <v>2005</v>
      </c>
      <c r="L1337">
        <v>7</v>
      </c>
      <c r="M1337" t="s">
        <v>20</v>
      </c>
      <c r="N1337">
        <v>1.1000000000000001</v>
      </c>
      <c r="O1337">
        <v>4.3</v>
      </c>
    </row>
    <row r="1338" spans="1:15" hidden="1" x14ac:dyDescent="0.5">
      <c r="A1338" t="s">
        <v>15</v>
      </c>
      <c r="B1338" t="s">
        <v>74</v>
      </c>
      <c r="C1338">
        <v>1</v>
      </c>
      <c r="D1338" t="s">
        <v>17</v>
      </c>
      <c r="E1338">
        <v>1</v>
      </c>
      <c r="F1338" t="s">
        <v>34</v>
      </c>
      <c r="G1338">
        <v>5</v>
      </c>
      <c r="H1338" t="s">
        <v>41</v>
      </c>
      <c r="I1338" t="str">
        <f t="shared" si="20"/>
        <v>Female: Not Hispanic or Latino: White</v>
      </c>
      <c r="J1338">
        <v>5.7</v>
      </c>
      <c r="K1338">
        <v>2006</v>
      </c>
      <c r="L1338">
        <v>8</v>
      </c>
      <c r="M1338" t="s">
        <v>20</v>
      </c>
      <c r="N1338">
        <v>1.1000000000000001</v>
      </c>
      <c r="O1338">
        <v>4.9000000000000004</v>
      </c>
    </row>
    <row r="1339" spans="1:15" hidden="1" x14ac:dyDescent="0.5">
      <c r="A1339" t="s">
        <v>15</v>
      </c>
      <c r="B1339" t="s">
        <v>74</v>
      </c>
      <c r="C1339">
        <v>1</v>
      </c>
      <c r="D1339" t="s">
        <v>17</v>
      </c>
      <c r="E1339">
        <v>1</v>
      </c>
      <c r="F1339" t="s">
        <v>34</v>
      </c>
      <c r="G1339">
        <v>5</v>
      </c>
      <c r="H1339" t="s">
        <v>41</v>
      </c>
      <c r="I1339" t="str">
        <f t="shared" si="20"/>
        <v>Female: Not Hispanic or Latino: White</v>
      </c>
      <c r="J1339">
        <v>5.7</v>
      </c>
      <c r="K1339">
        <v>2007</v>
      </c>
      <c r="L1339">
        <v>9</v>
      </c>
      <c r="M1339" t="s">
        <v>20</v>
      </c>
      <c r="N1339">
        <v>1.1000000000000001</v>
      </c>
      <c r="O1339">
        <v>5.5</v>
      </c>
    </row>
    <row r="1340" spans="1:15" hidden="1" x14ac:dyDescent="0.5">
      <c r="A1340" t="s">
        <v>15</v>
      </c>
      <c r="B1340" t="s">
        <v>74</v>
      </c>
      <c r="C1340">
        <v>1</v>
      </c>
      <c r="D1340" t="s">
        <v>17</v>
      </c>
      <c r="E1340">
        <v>1</v>
      </c>
      <c r="F1340" t="s">
        <v>34</v>
      </c>
      <c r="G1340">
        <v>5</v>
      </c>
      <c r="H1340" t="s">
        <v>41</v>
      </c>
      <c r="I1340" t="str">
        <f t="shared" si="20"/>
        <v>Female: Not Hispanic or Latino: White</v>
      </c>
      <c r="J1340">
        <v>5.7</v>
      </c>
      <c r="K1340">
        <v>2008</v>
      </c>
      <c r="L1340">
        <v>10</v>
      </c>
      <c r="M1340" t="s">
        <v>20</v>
      </c>
      <c r="N1340">
        <v>1.1000000000000001</v>
      </c>
      <c r="O1340">
        <v>5.7</v>
      </c>
    </row>
    <row r="1341" spans="1:15" hidden="1" x14ac:dyDescent="0.5">
      <c r="A1341" t="s">
        <v>15</v>
      </c>
      <c r="B1341" t="s">
        <v>74</v>
      </c>
      <c r="C1341">
        <v>1</v>
      </c>
      <c r="D1341" t="s">
        <v>17</v>
      </c>
      <c r="E1341">
        <v>1</v>
      </c>
      <c r="F1341" t="s">
        <v>34</v>
      </c>
      <c r="G1341">
        <v>5</v>
      </c>
      <c r="H1341" t="s">
        <v>41</v>
      </c>
      <c r="I1341" t="str">
        <f t="shared" si="20"/>
        <v>Female: Not Hispanic or Latino: White</v>
      </c>
      <c r="J1341">
        <v>5.7</v>
      </c>
      <c r="K1341">
        <v>2009</v>
      </c>
      <c r="L1341">
        <v>11</v>
      </c>
      <c r="M1341" t="s">
        <v>20</v>
      </c>
      <c r="N1341">
        <v>1.1000000000000001</v>
      </c>
      <c r="O1341">
        <v>6.1</v>
      </c>
    </row>
    <row r="1342" spans="1:15" hidden="1" x14ac:dyDescent="0.5">
      <c r="A1342" t="s">
        <v>15</v>
      </c>
      <c r="B1342" t="s">
        <v>74</v>
      </c>
      <c r="C1342">
        <v>1</v>
      </c>
      <c r="D1342" t="s">
        <v>17</v>
      </c>
      <c r="E1342">
        <v>1</v>
      </c>
      <c r="F1342" t="s">
        <v>34</v>
      </c>
      <c r="G1342">
        <v>5</v>
      </c>
      <c r="H1342" t="s">
        <v>41</v>
      </c>
      <c r="I1342" t="str">
        <f t="shared" si="20"/>
        <v>Female: Not Hispanic or Latino: White</v>
      </c>
      <c r="J1342">
        <v>5.7</v>
      </c>
      <c r="K1342">
        <v>2010</v>
      </c>
      <c r="L1342">
        <v>12</v>
      </c>
      <c r="M1342" t="s">
        <v>20</v>
      </c>
      <c r="N1342">
        <v>1.1000000000000001</v>
      </c>
      <c r="O1342">
        <v>6.5</v>
      </c>
    </row>
    <row r="1343" spans="1:15" hidden="1" x14ac:dyDescent="0.5">
      <c r="A1343" t="s">
        <v>15</v>
      </c>
      <c r="B1343" t="s">
        <v>74</v>
      </c>
      <c r="C1343">
        <v>1</v>
      </c>
      <c r="D1343" t="s">
        <v>17</v>
      </c>
      <c r="E1343">
        <v>1</v>
      </c>
      <c r="F1343" t="s">
        <v>34</v>
      </c>
      <c r="G1343">
        <v>5</v>
      </c>
      <c r="H1343" t="s">
        <v>41</v>
      </c>
      <c r="I1343" t="str">
        <f t="shared" si="20"/>
        <v>Female: Not Hispanic or Latino: White</v>
      </c>
      <c r="J1343">
        <v>5.7</v>
      </c>
      <c r="K1343">
        <v>2011</v>
      </c>
      <c r="L1343">
        <v>13</v>
      </c>
      <c r="M1343" t="s">
        <v>20</v>
      </c>
      <c r="N1343">
        <v>1.1000000000000001</v>
      </c>
      <c r="O1343">
        <v>7</v>
      </c>
    </row>
    <row r="1344" spans="1:15" hidden="1" x14ac:dyDescent="0.5">
      <c r="A1344" t="s">
        <v>15</v>
      </c>
      <c r="B1344" t="s">
        <v>74</v>
      </c>
      <c r="C1344">
        <v>1</v>
      </c>
      <c r="D1344" t="s">
        <v>17</v>
      </c>
      <c r="E1344">
        <v>1</v>
      </c>
      <c r="F1344" t="s">
        <v>34</v>
      </c>
      <c r="G1344">
        <v>5</v>
      </c>
      <c r="H1344" t="s">
        <v>41</v>
      </c>
      <c r="I1344" t="str">
        <f t="shared" si="20"/>
        <v>Female: Not Hispanic or Latino: White</v>
      </c>
      <c r="J1344">
        <v>5.7</v>
      </c>
      <c r="K1344">
        <v>2012</v>
      </c>
      <c r="L1344">
        <v>14</v>
      </c>
      <c r="M1344" t="s">
        <v>20</v>
      </c>
      <c r="N1344">
        <v>1.1000000000000001</v>
      </c>
      <c r="O1344">
        <v>7</v>
      </c>
    </row>
    <row r="1345" spans="1:15" hidden="1" x14ac:dyDescent="0.5">
      <c r="A1345" t="s">
        <v>15</v>
      </c>
      <c r="B1345" t="s">
        <v>74</v>
      </c>
      <c r="C1345">
        <v>1</v>
      </c>
      <c r="D1345" t="s">
        <v>17</v>
      </c>
      <c r="E1345">
        <v>1</v>
      </c>
      <c r="F1345" t="s">
        <v>34</v>
      </c>
      <c r="G1345">
        <v>5</v>
      </c>
      <c r="H1345" t="s">
        <v>41</v>
      </c>
      <c r="I1345" t="str">
        <f t="shared" si="20"/>
        <v>Female: Not Hispanic or Latino: White</v>
      </c>
      <c r="J1345">
        <v>5.7</v>
      </c>
      <c r="K1345">
        <v>2013</v>
      </c>
      <c r="L1345">
        <v>15</v>
      </c>
      <c r="M1345" t="s">
        <v>20</v>
      </c>
      <c r="N1345">
        <v>1.1000000000000001</v>
      </c>
      <c r="O1345">
        <v>7.6</v>
      </c>
    </row>
    <row r="1346" spans="1:15" hidden="1" x14ac:dyDescent="0.5">
      <c r="A1346" t="s">
        <v>15</v>
      </c>
      <c r="B1346" t="s">
        <v>74</v>
      </c>
      <c r="C1346">
        <v>1</v>
      </c>
      <c r="D1346" t="s">
        <v>17</v>
      </c>
      <c r="E1346">
        <v>1</v>
      </c>
      <c r="F1346" t="s">
        <v>34</v>
      </c>
      <c r="G1346">
        <v>5</v>
      </c>
      <c r="H1346" t="s">
        <v>41</v>
      </c>
      <c r="I1346" t="str">
        <f t="shared" si="20"/>
        <v>Female: Not Hispanic or Latino: White</v>
      </c>
      <c r="J1346">
        <v>5.7</v>
      </c>
      <c r="K1346">
        <v>2014</v>
      </c>
      <c r="L1346">
        <v>16</v>
      </c>
      <c r="M1346" t="s">
        <v>20</v>
      </c>
      <c r="N1346">
        <v>1.1000000000000001</v>
      </c>
      <c r="O1346">
        <v>8.5</v>
      </c>
    </row>
    <row r="1347" spans="1:15" hidden="1" x14ac:dyDescent="0.5">
      <c r="A1347" t="s">
        <v>15</v>
      </c>
      <c r="B1347" t="s">
        <v>74</v>
      </c>
      <c r="C1347">
        <v>1</v>
      </c>
      <c r="D1347" t="s">
        <v>17</v>
      </c>
      <c r="E1347">
        <v>1</v>
      </c>
      <c r="F1347" t="s">
        <v>34</v>
      </c>
      <c r="G1347">
        <v>5</v>
      </c>
      <c r="H1347" t="s">
        <v>41</v>
      </c>
      <c r="I1347" t="str">
        <f t="shared" si="20"/>
        <v>Female: Not Hispanic or Latino: White</v>
      </c>
      <c r="J1347">
        <v>5.7</v>
      </c>
      <c r="K1347">
        <v>2015</v>
      </c>
      <c r="L1347">
        <v>17</v>
      </c>
      <c r="M1347" t="s">
        <v>20</v>
      </c>
      <c r="N1347">
        <v>1.1000000000000001</v>
      </c>
      <c r="O1347">
        <v>9.6</v>
      </c>
    </row>
    <row r="1348" spans="1:15" hidden="1" x14ac:dyDescent="0.5">
      <c r="A1348" t="s">
        <v>15</v>
      </c>
      <c r="B1348" t="s">
        <v>74</v>
      </c>
      <c r="C1348">
        <v>1</v>
      </c>
      <c r="D1348" t="s">
        <v>17</v>
      </c>
      <c r="E1348">
        <v>1</v>
      </c>
      <c r="F1348" t="s">
        <v>34</v>
      </c>
      <c r="G1348">
        <v>5</v>
      </c>
      <c r="H1348" t="s">
        <v>41</v>
      </c>
      <c r="I1348" t="str">
        <f t="shared" si="20"/>
        <v>Female: Not Hispanic or Latino: White</v>
      </c>
      <c r="J1348">
        <v>5.7</v>
      </c>
      <c r="K1348">
        <v>2016</v>
      </c>
      <c r="L1348">
        <v>18</v>
      </c>
      <c r="M1348" t="s">
        <v>20</v>
      </c>
      <c r="N1348">
        <v>1.1000000000000001</v>
      </c>
      <c r="O1348">
        <v>11.4</v>
      </c>
    </row>
    <row r="1349" spans="1:15" hidden="1" x14ac:dyDescent="0.5">
      <c r="A1349" t="s">
        <v>15</v>
      </c>
      <c r="B1349" t="s">
        <v>74</v>
      </c>
      <c r="C1349">
        <v>1</v>
      </c>
      <c r="D1349" t="s">
        <v>17</v>
      </c>
      <c r="E1349">
        <v>1</v>
      </c>
      <c r="F1349" t="s">
        <v>34</v>
      </c>
      <c r="G1349">
        <v>5</v>
      </c>
      <c r="H1349" t="s">
        <v>41</v>
      </c>
      <c r="I1349" t="str">
        <f t="shared" ref="I1349:I1412" si="21">H1349</f>
        <v>Female: Not Hispanic or Latino: White</v>
      </c>
      <c r="J1349">
        <v>5.7</v>
      </c>
      <c r="K1349">
        <v>2017</v>
      </c>
      <c r="L1349">
        <v>19</v>
      </c>
      <c r="M1349" t="s">
        <v>20</v>
      </c>
      <c r="N1349">
        <v>1.1000000000000001</v>
      </c>
      <c r="O1349">
        <v>12.7</v>
      </c>
    </row>
    <row r="1350" spans="1:15" hidden="1" x14ac:dyDescent="0.5">
      <c r="A1350" t="s">
        <v>15</v>
      </c>
      <c r="B1350" t="s">
        <v>74</v>
      </c>
      <c r="C1350">
        <v>1</v>
      </c>
      <c r="D1350" t="s">
        <v>17</v>
      </c>
      <c r="E1350">
        <v>1</v>
      </c>
      <c r="F1350" t="s">
        <v>34</v>
      </c>
      <c r="G1350">
        <v>5</v>
      </c>
      <c r="H1350" t="s">
        <v>41</v>
      </c>
      <c r="I1350" t="str">
        <f t="shared" si="21"/>
        <v>Female: Not Hispanic or Latino: White</v>
      </c>
      <c r="J1350">
        <v>5.7</v>
      </c>
      <c r="K1350">
        <v>2018</v>
      </c>
      <c r="L1350">
        <v>20</v>
      </c>
      <c r="M1350" t="s">
        <v>20</v>
      </c>
      <c r="N1350">
        <v>1.1000000000000001</v>
      </c>
      <c r="O1350">
        <v>12.1</v>
      </c>
    </row>
    <row r="1351" spans="1:15" hidden="1" x14ac:dyDescent="0.5">
      <c r="A1351" t="s">
        <v>15</v>
      </c>
      <c r="B1351" t="s">
        <v>74</v>
      </c>
      <c r="C1351">
        <v>1</v>
      </c>
      <c r="D1351" t="s">
        <v>17</v>
      </c>
      <c r="E1351">
        <v>1</v>
      </c>
      <c r="F1351" t="s">
        <v>34</v>
      </c>
      <c r="G1351">
        <v>5</v>
      </c>
      <c r="H1351" t="s">
        <v>42</v>
      </c>
      <c r="I1351" t="str">
        <f t="shared" si="21"/>
        <v>Female: Not Hispanic or Latino: Black</v>
      </c>
      <c r="J1351">
        <v>5.8</v>
      </c>
      <c r="K1351">
        <v>1999</v>
      </c>
      <c r="L1351">
        <v>1</v>
      </c>
      <c r="M1351" t="s">
        <v>20</v>
      </c>
      <c r="N1351">
        <v>1.1000000000000001</v>
      </c>
      <c r="O1351">
        <v>1.6</v>
      </c>
    </row>
    <row r="1352" spans="1:15" hidden="1" x14ac:dyDescent="0.5">
      <c r="A1352" t="s">
        <v>15</v>
      </c>
      <c r="B1352" t="s">
        <v>74</v>
      </c>
      <c r="C1352">
        <v>1</v>
      </c>
      <c r="D1352" t="s">
        <v>17</v>
      </c>
      <c r="E1352">
        <v>1</v>
      </c>
      <c r="F1352" t="s">
        <v>34</v>
      </c>
      <c r="G1352">
        <v>5</v>
      </c>
      <c r="H1352" t="s">
        <v>42</v>
      </c>
      <c r="I1352" t="str">
        <f t="shared" si="21"/>
        <v>Female: Not Hispanic or Latino: Black</v>
      </c>
      <c r="J1352">
        <v>5.8</v>
      </c>
      <c r="K1352">
        <v>2000</v>
      </c>
      <c r="L1352">
        <v>2</v>
      </c>
      <c r="M1352" t="s">
        <v>20</v>
      </c>
      <c r="N1352">
        <v>1.1000000000000001</v>
      </c>
      <c r="O1352">
        <v>1.6</v>
      </c>
    </row>
    <row r="1353" spans="1:15" hidden="1" x14ac:dyDescent="0.5">
      <c r="A1353" t="s">
        <v>15</v>
      </c>
      <c r="B1353" t="s">
        <v>74</v>
      </c>
      <c r="C1353">
        <v>1</v>
      </c>
      <c r="D1353" t="s">
        <v>17</v>
      </c>
      <c r="E1353">
        <v>1</v>
      </c>
      <c r="F1353" t="s">
        <v>34</v>
      </c>
      <c r="G1353">
        <v>5</v>
      </c>
      <c r="H1353" t="s">
        <v>42</v>
      </c>
      <c r="I1353" t="str">
        <f t="shared" si="21"/>
        <v>Female: Not Hispanic or Latino: Black</v>
      </c>
      <c r="J1353">
        <v>5.8</v>
      </c>
      <c r="K1353">
        <v>2001</v>
      </c>
      <c r="L1353">
        <v>3</v>
      </c>
      <c r="M1353" t="s">
        <v>20</v>
      </c>
      <c r="N1353">
        <v>1.1000000000000001</v>
      </c>
      <c r="O1353">
        <v>1.6</v>
      </c>
    </row>
    <row r="1354" spans="1:15" hidden="1" x14ac:dyDescent="0.5">
      <c r="A1354" t="s">
        <v>15</v>
      </c>
      <c r="B1354" t="s">
        <v>74</v>
      </c>
      <c r="C1354">
        <v>1</v>
      </c>
      <c r="D1354" t="s">
        <v>17</v>
      </c>
      <c r="E1354">
        <v>1</v>
      </c>
      <c r="F1354" t="s">
        <v>34</v>
      </c>
      <c r="G1354">
        <v>5</v>
      </c>
      <c r="H1354" t="s">
        <v>42</v>
      </c>
      <c r="I1354" t="str">
        <f t="shared" si="21"/>
        <v>Female: Not Hispanic or Latino: Black</v>
      </c>
      <c r="J1354">
        <v>5.8</v>
      </c>
      <c r="K1354">
        <v>2002</v>
      </c>
      <c r="L1354">
        <v>4</v>
      </c>
      <c r="M1354" t="s">
        <v>20</v>
      </c>
      <c r="N1354">
        <v>1.1000000000000001</v>
      </c>
      <c r="O1354">
        <v>2</v>
      </c>
    </row>
    <row r="1355" spans="1:15" hidden="1" x14ac:dyDescent="0.5">
      <c r="A1355" t="s">
        <v>15</v>
      </c>
      <c r="B1355" t="s">
        <v>74</v>
      </c>
      <c r="C1355">
        <v>1</v>
      </c>
      <c r="D1355" t="s">
        <v>17</v>
      </c>
      <c r="E1355">
        <v>1</v>
      </c>
      <c r="F1355" t="s">
        <v>34</v>
      </c>
      <c r="G1355">
        <v>5</v>
      </c>
      <c r="H1355" t="s">
        <v>42</v>
      </c>
      <c r="I1355" t="str">
        <f t="shared" si="21"/>
        <v>Female: Not Hispanic or Latino: Black</v>
      </c>
      <c r="J1355">
        <v>5.8</v>
      </c>
      <c r="K1355">
        <v>2003</v>
      </c>
      <c r="L1355">
        <v>5</v>
      </c>
      <c r="M1355" t="s">
        <v>20</v>
      </c>
      <c r="N1355">
        <v>1.1000000000000001</v>
      </c>
      <c r="O1355">
        <v>2.1</v>
      </c>
    </row>
    <row r="1356" spans="1:15" hidden="1" x14ac:dyDescent="0.5">
      <c r="A1356" t="s">
        <v>15</v>
      </c>
      <c r="B1356" t="s">
        <v>74</v>
      </c>
      <c r="C1356">
        <v>1</v>
      </c>
      <c r="D1356" t="s">
        <v>17</v>
      </c>
      <c r="E1356">
        <v>1</v>
      </c>
      <c r="F1356" t="s">
        <v>34</v>
      </c>
      <c r="G1356">
        <v>5</v>
      </c>
      <c r="H1356" t="s">
        <v>42</v>
      </c>
      <c r="I1356" t="str">
        <f t="shared" si="21"/>
        <v>Female: Not Hispanic or Latino: Black</v>
      </c>
      <c r="J1356">
        <v>5.8</v>
      </c>
      <c r="K1356">
        <v>2004</v>
      </c>
      <c r="L1356">
        <v>6</v>
      </c>
      <c r="M1356" t="s">
        <v>20</v>
      </c>
      <c r="N1356">
        <v>1.1000000000000001</v>
      </c>
      <c r="O1356">
        <v>2.1</v>
      </c>
    </row>
    <row r="1357" spans="1:15" hidden="1" x14ac:dyDescent="0.5">
      <c r="A1357" t="s">
        <v>15</v>
      </c>
      <c r="B1357" t="s">
        <v>74</v>
      </c>
      <c r="C1357">
        <v>1</v>
      </c>
      <c r="D1357" t="s">
        <v>23</v>
      </c>
      <c r="E1357">
        <v>2</v>
      </c>
      <c r="F1357" t="s">
        <v>45</v>
      </c>
      <c r="G1357">
        <v>1</v>
      </c>
      <c r="H1357" t="s">
        <v>46</v>
      </c>
      <c r="I1357" t="str">
        <f t="shared" si="21"/>
        <v>Under 15 years</v>
      </c>
      <c r="J1357">
        <v>1.1000000000000001</v>
      </c>
      <c r="K1357">
        <v>2004</v>
      </c>
      <c r="L1357">
        <v>6</v>
      </c>
      <c r="M1357" t="s">
        <v>46</v>
      </c>
      <c r="N1357">
        <v>1.2</v>
      </c>
      <c r="O1357">
        <v>0.1</v>
      </c>
    </row>
    <row r="1358" spans="1:15" hidden="1" x14ac:dyDescent="0.5">
      <c r="A1358" t="s">
        <v>15</v>
      </c>
      <c r="B1358" t="s">
        <v>74</v>
      </c>
      <c r="C1358">
        <v>1</v>
      </c>
      <c r="D1358" t="s">
        <v>17</v>
      </c>
      <c r="E1358">
        <v>1</v>
      </c>
      <c r="F1358" t="s">
        <v>34</v>
      </c>
      <c r="G1358">
        <v>5</v>
      </c>
      <c r="H1358" t="s">
        <v>42</v>
      </c>
      <c r="I1358" t="str">
        <f t="shared" si="21"/>
        <v>Female: Not Hispanic or Latino: Black</v>
      </c>
      <c r="J1358">
        <v>5.8</v>
      </c>
      <c r="K1358">
        <v>2005</v>
      </c>
      <c r="L1358">
        <v>7</v>
      </c>
      <c r="M1358" t="s">
        <v>20</v>
      </c>
      <c r="N1358">
        <v>1.1000000000000001</v>
      </c>
      <c r="O1358">
        <v>2.2000000000000002</v>
      </c>
    </row>
    <row r="1359" spans="1:15" hidden="1" x14ac:dyDescent="0.5">
      <c r="A1359" t="s">
        <v>15</v>
      </c>
      <c r="B1359" t="s">
        <v>74</v>
      </c>
      <c r="C1359">
        <v>1</v>
      </c>
      <c r="D1359" t="s">
        <v>17</v>
      </c>
      <c r="E1359">
        <v>1</v>
      </c>
      <c r="F1359" t="s">
        <v>34</v>
      </c>
      <c r="G1359">
        <v>5</v>
      </c>
      <c r="H1359" t="s">
        <v>42</v>
      </c>
      <c r="I1359" t="str">
        <f t="shared" si="21"/>
        <v>Female: Not Hispanic or Latino: Black</v>
      </c>
      <c r="J1359">
        <v>5.8</v>
      </c>
      <c r="K1359">
        <v>2006</v>
      </c>
      <c r="L1359">
        <v>8</v>
      </c>
      <c r="M1359" t="s">
        <v>20</v>
      </c>
      <c r="N1359">
        <v>1.1000000000000001</v>
      </c>
      <c r="O1359">
        <v>2.5</v>
      </c>
    </row>
    <row r="1360" spans="1:15" hidden="1" x14ac:dyDescent="0.5">
      <c r="A1360" t="s">
        <v>15</v>
      </c>
      <c r="B1360" t="s">
        <v>74</v>
      </c>
      <c r="C1360">
        <v>1</v>
      </c>
      <c r="D1360" t="s">
        <v>17</v>
      </c>
      <c r="E1360">
        <v>1</v>
      </c>
      <c r="F1360" t="s">
        <v>34</v>
      </c>
      <c r="G1360">
        <v>5</v>
      </c>
      <c r="H1360" t="s">
        <v>42</v>
      </c>
      <c r="I1360" t="str">
        <f t="shared" si="21"/>
        <v>Female: Not Hispanic or Latino: Black</v>
      </c>
      <c r="J1360">
        <v>5.8</v>
      </c>
      <c r="K1360">
        <v>2007</v>
      </c>
      <c r="L1360">
        <v>9</v>
      </c>
      <c r="M1360" t="s">
        <v>20</v>
      </c>
      <c r="N1360">
        <v>1.1000000000000001</v>
      </c>
      <c r="O1360">
        <v>2.5</v>
      </c>
    </row>
    <row r="1361" spans="1:15" hidden="1" x14ac:dyDescent="0.5">
      <c r="A1361" t="s">
        <v>15</v>
      </c>
      <c r="B1361" t="s">
        <v>74</v>
      </c>
      <c r="C1361">
        <v>1</v>
      </c>
      <c r="D1361" t="s">
        <v>17</v>
      </c>
      <c r="E1361">
        <v>1</v>
      </c>
      <c r="F1361" t="s">
        <v>34</v>
      </c>
      <c r="G1361">
        <v>5</v>
      </c>
      <c r="H1361" t="s">
        <v>42</v>
      </c>
      <c r="I1361" t="str">
        <f t="shared" si="21"/>
        <v>Female: Not Hispanic or Latino: Black</v>
      </c>
      <c r="J1361">
        <v>5.8</v>
      </c>
      <c r="K1361">
        <v>2008</v>
      </c>
      <c r="L1361">
        <v>10</v>
      </c>
      <c r="M1361" t="s">
        <v>20</v>
      </c>
      <c r="N1361">
        <v>1.1000000000000001</v>
      </c>
      <c r="O1361">
        <v>2.4</v>
      </c>
    </row>
    <row r="1362" spans="1:15" hidden="1" x14ac:dyDescent="0.5">
      <c r="A1362" t="s">
        <v>15</v>
      </c>
      <c r="B1362" t="s">
        <v>74</v>
      </c>
      <c r="C1362">
        <v>1</v>
      </c>
      <c r="D1362" t="s">
        <v>17</v>
      </c>
      <c r="E1362">
        <v>1</v>
      </c>
      <c r="F1362" t="s">
        <v>34</v>
      </c>
      <c r="G1362">
        <v>5</v>
      </c>
      <c r="H1362" t="s">
        <v>42</v>
      </c>
      <c r="I1362" t="str">
        <f t="shared" si="21"/>
        <v>Female: Not Hispanic or Latino: Black</v>
      </c>
      <c r="J1362">
        <v>5.8</v>
      </c>
      <c r="K1362">
        <v>2009</v>
      </c>
      <c r="L1362">
        <v>11</v>
      </c>
      <c r="M1362" t="s">
        <v>20</v>
      </c>
      <c r="N1362">
        <v>1.1000000000000001</v>
      </c>
      <c r="O1362">
        <v>2.5</v>
      </c>
    </row>
    <row r="1363" spans="1:15" hidden="1" x14ac:dyDescent="0.5">
      <c r="A1363" t="s">
        <v>15</v>
      </c>
      <c r="B1363" t="s">
        <v>74</v>
      </c>
      <c r="C1363">
        <v>1</v>
      </c>
      <c r="D1363" t="s">
        <v>17</v>
      </c>
      <c r="E1363">
        <v>1</v>
      </c>
      <c r="F1363" t="s">
        <v>34</v>
      </c>
      <c r="G1363">
        <v>5</v>
      </c>
      <c r="H1363" t="s">
        <v>42</v>
      </c>
      <c r="I1363" t="str">
        <f t="shared" si="21"/>
        <v>Female: Not Hispanic or Latino: Black</v>
      </c>
      <c r="J1363">
        <v>5.8</v>
      </c>
      <c r="K1363">
        <v>2010</v>
      </c>
      <c r="L1363">
        <v>12</v>
      </c>
      <c r="M1363" t="s">
        <v>20</v>
      </c>
      <c r="N1363">
        <v>1.1000000000000001</v>
      </c>
      <c r="O1363">
        <v>2.6</v>
      </c>
    </row>
    <row r="1364" spans="1:15" hidden="1" x14ac:dyDescent="0.5">
      <c r="A1364" t="s">
        <v>15</v>
      </c>
      <c r="B1364" t="s">
        <v>74</v>
      </c>
      <c r="C1364">
        <v>1</v>
      </c>
      <c r="D1364" t="s">
        <v>17</v>
      </c>
      <c r="E1364">
        <v>1</v>
      </c>
      <c r="F1364" t="s">
        <v>34</v>
      </c>
      <c r="G1364">
        <v>5</v>
      </c>
      <c r="H1364" t="s">
        <v>42</v>
      </c>
      <c r="I1364" t="str">
        <f t="shared" si="21"/>
        <v>Female: Not Hispanic or Latino: Black</v>
      </c>
      <c r="J1364">
        <v>5.8</v>
      </c>
      <c r="K1364">
        <v>2011</v>
      </c>
      <c r="L1364">
        <v>13</v>
      </c>
      <c r="M1364" t="s">
        <v>20</v>
      </c>
      <c r="N1364">
        <v>1.1000000000000001</v>
      </c>
      <c r="O1364">
        <v>2.7</v>
      </c>
    </row>
    <row r="1365" spans="1:15" hidden="1" x14ac:dyDescent="0.5">
      <c r="A1365" t="s">
        <v>15</v>
      </c>
      <c r="B1365" t="s">
        <v>74</v>
      </c>
      <c r="C1365">
        <v>1</v>
      </c>
      <c r="D1365" t="s">
        <v>17</v>
      </c>
      <c r="E1365">
        <v>1</v>
      </c>
      <c r="F1365" t="s">
        <v>34</v>
      </c>
      <c r="G1365">
        <v>5</v>
      </c>
      <c r="H1365" t="s">
        <v>42</v>
      </c>
      <c r="I1365" t="str">
        <f t="shared" si="21"/>
        <v>Female: Not Hispanic or Latino: Black</v>
      </c>
      <c r="J1365">
        <v>5.8</v>
      </c>
      <c r="K1365">
        <v>2012</v>
      </c>
      <c r="L1365">
        <v>14</v>
      </c>
      <c r="M1365" t="s">
        <v>20</v>
      </c>
      <c r="N1365">
        <v>1.1000000000000001</v>
      </c>
      <c r="O1365">
        <v>2.9</v>
      </c>
    </row>
    <row r="1366" spans="1:15" hidden="1" x14ac:dyDescent="0.5">
      <c r="A1366" t="s">
        <v>15</v>
      </c>
      <c r="B1366" t="s">
        <v>74</v>
      </c>
      <c r="C1366">
        <v>1</v>
      </c>
      <c r="D1366" t="s">
        <v>17</v>
      </c>
      <c r="E1366">
        <v>1</v>
      </c>
      <c r="F1366" t="s">
        <v>34</v>
      </c>
      <c r="G1366">
        <v>5</v>
      </c>
      <c r="H1366" t="s">
        <v>42</v>
      </c>
      <c r="I1366" t="str">
        <f t="shared" si="21"/>
        <v>Female: Not Hispanic or Latino: Black</v>
      </c>
      <c r="J1366">
        <v>5.8</v>
      </c>
      <c r="K1366">
        <v>2013</v>
      </c>
      <c r="L1366">
        <v>15</v>
      </c>
      <c r="M1366" t="s">
        <v>20</v>
      </c>
      <c r="N1366">
        <v>1.1000000000000001</v>
      </c>
      <c r="O1366">
        <v>3.1</v>
      </c>
    </row>
    <row r="1367" spans="1:15" hidden="1" x14ac:dyDescent="0.5">
      <c r="A1367" t="s">
        <v>15</v>
      </c>
      <c r="B1367" t="s">
        <v>74</v>
      </c>
      <c r="C1367">
        <v>1</v>
      </c>
      <c r="D1367" t="s">
        <v>17</v>
      </c>
      <c r="E1367">
        <v>1</v>
      </c>
      <c r="F1367" t="s">
        <v>34</v>
      </c>
      <c r="G1367">
        <v>5</v>
      </c>
      <c r="H1367" t="s">
        <v>42</v>
      </c>
      <c r="I1367" t="str">
        <f t="shared" si="21"/>
        <v>Female: Not Hispanic or Latino: Black</v>
      </c>
      <c r="J1367">
        <v>5.8</v>
      </c>
      <c r="K1367">
        <v>2014</v>
      </c>
      <c r="L1367">
        <v>16</v>
      </c>
      <c r="M1367" t="s">
        <v>20</v>
      </c>
      <c r="N1367">
        <v>1.1000000000000001</v>
      </c>
      <c r="O1367">
        <v>3.7</v>
      </c>
    </row>
    <row r="1368" spans="1:15" hidden="1" x14ac:dyDescent="0.5">
      <c r="A1368" t="s">
        <v>15</v>
      </c>
      <c r="B1368" t="s">
        <v>74</v>
      </c>
      <c r="C1368">
        <v>1</v>
      </c>
      <c r="D1368" t="s">
        <v>17</v>
      </c>
      <c r="E1368">
        <v>1</v>
      </c>
      <c r="F1368" t="s">
        <v>34</v>
      </c>
      <c r="G1368">
        <v>5</v>
      </c>
      <c r="H1368" t="s">
        <v>42</v>
      </c>
      <c r="I1368" t="str">
        <f t="shared" si="21"/>
        <v>Female: Not Hispanic or Latino: Black</v>
      </c>
      <c r="J1368">
        <v>5.8</v>
      </c>
      <c r="K1368">
        <v>2015</v>
      </c>
      <c r="L1368">
        <v>17</v>
      </c>
      <c r="M1368" t="s">
        <v>20</v>
      </c>
      <c r="N1368">
        <v>1.1000000000000001</v>
      </c>
      <c r="O1368">
        <v>4.0999999999999996</v>
      </c>
    </row>
    <row r="1369" spans="1:15" hidden="1" x14ac:dyDescent="0.5">
      <c r="A1369" t="s">
        <v>15</v>
      </c>
      <c r="B1369" t="s">
        <v>74</v>
      </c>
      <c r="C1369">
        <v>1</v>
      </c>
      <c r="D1369" t="s">
        <v>17</v>
      </c>
      <c r="E1369">
        <v>1</v>
      </c>
      <c r="F1369" t="s">
        <v>34</v>
      </c>
      <c r="G1369">
        <v>5</v>
      </c>
      <c r="H1369" t="s">
        <v>42</v>
      </c>
      <c r="I1369" t="str">
        <f t="shared" si="21"/>
        <v>Female: Not Hispanic or Latino: Black</v>
      </c>
      <c r="J1369">
        <v>5.8</v>
      </c>
      <c r="K1369">
        <v>2016</v>
      </c>
      <c r="L1369">
        <v>18</v>
      </c>
      <c r="M1369" t="s">
        <v>20</v>
      </c>
      <c r="N1369">
        <v>1.1000000000000001</v>
      </c>
      <c r="O1369">
        <v>6.1</v>
      </c>
    </row>
    <row r="1370" spans="1:15" hidden="1" x14ac:dyDescent="0.5">
      <c r="A1370" t="s">
        <v>15</v>
      </c>
      <c r="B1370" t="s">
        <v>74</v>
      </c>
      <c r="C1370">
        <v>1</v>
      </c>
      <c r="D1370" t="s">
        <v>17</v>
      </c>
      <c r="E1370">
        <v>1</v>
      </c>
      <c r="F1370" t="s">
        <v>34</v>
      </c>
      <c r="G1370">
        <v>5</v>
      </c>
      <c r="H1370" t="s">
        <v>42</v>
      </c>
      <c r="I1370" t="str">
        <f t="shared" si="21"/>
        <v>Female: Not Hispanic or Latino: Black</v>
      </c>
      <c r="J1370">
        <v>5.8</v>
      </c>
      <c r="K1370">
        <v>2017</v>
      </c>
      <c r="L1370">
        <v>19</v>
      </c>
      <c r="M1370" t="s">
        <v>20</v>
      </c>
      <c r="N1370">
        <v>1.1000000000000001</v>
      </c>
      <c r="O1370">
        <v>7.2</v>
      </c>
    </row>
    <row r="1371" spans="1:15" hidden="1" x14ac:dyDescent="0.5">
      <c r="A1371" t="s">
        <v>15</v>
      </c>
      <c r="B1371" t="s">
        <v>74</v>
      </c>
      <c r="C1371">
        <v>1</v>
      </c>
      <c r="D1371" t="s">
        <v>17</v>
      </c>
      <c r="E1371">
        <v>1</v>
      </c>
      <c r="F1371" t="s">
        <v>34</v>
      </c>
      <c r="G1371">
        <v>5</v>
      </c>
      <c r="H1371" t="s">
        <v>42</v>
      </c>
      <c r="I1371" t="str">
        <f t="shared" si="21"/>
        <v>Female: Not Hispanic or Latino: Black</v>
      </c>
      <c r="J1371">
        <v>5.8</v>
      </c>
      <c r="K1371">
        <v>2018</v>
      </c>
      <c r="L1371">
        <v>20</v>
      </c>
      <c r="M1371" t="s">
        <v>20</v>
      </c>
      <c r="N1371">
        <v>1.1000000000000001</v>
      </c>
      <c r="O1371">
        <v>7.7</v>
      </c>
    </row>
    <row r="1372" spans="1:15" hidden="1" x14ac:dyDescent="0.5">
      <c r="A1372" t="s">
        <v>15</v>
      </c>
      <c r="B1372" t="s">
        <v>74</v>
      </c>
      <c r="C1372">
        <v>1</v>
      </c>
      <c r="D1372" t="s">
        <v>17</v>
      </c>
      <c r="E1372">
        <v>1</v>
      </c>
      <c r="F1372" t="s">
        <v>34</v>
      </c>
      <c r="G1372">
        <v>5</v>
      </c>
      <c r="H1372" t="s">
        <v>43</v>
      </c>
      <c r="I1372" t="str">
        <f t="shared" si="21"/>
        <v>Female: Not Hispanic or Latino: American Indian or Alaska Native</v>
      </c>
      <c r="J1372">
        <v>5.9</v>
      </c>
      <c r="K1372">
        <v>1999</v>
      </c>
      <c r="L1372">
        <v>1</v>
      </c>
      <c r="M1372" t="s">
        <v>20</v>
      </c>
      <c r="N1372">
        <v>1.1000000000000001</v>
      </c>
      <c r="O1372">
        <v>2.2000000000000002</v>
      </c>
    </row>
    <row r="1373" spans="1:15" hidden="1" x14ac:dyDescent="0.5">
      <c r="A1373" t="s">
        <v>15</v>
      </c>
      <c r="B1373" t="s">
        <v>74</v>
      </c>
      <c r="C1373">
        <v>1</v>
      </c>
      <c r="D1373" t="s">
        <v>17</v>
      </c>
      <c r="E1373">
        <v>1</v>
      </c>
      <c r="F1373" t="s">
        <v>34</v>
      </c>
      <c r="G1373">
        <v>5</v>
      </c>
      <c r="H1373" t="s">
        <v>43</v>
      </c>
      <c r="I1373" t="str">
        <f t="shared" si="21"/>
        <v>Female: Not Hispanic or Latino: American Indian or Alaska Native</v>
      </c>
      <c r="J1373">
        <v>5.9</v>
      </c>
      <c r="K1373">
        <v>2000</v>
      </c>
      <c r="L1373">
        <v>2</v>
      </c>
      <c r="M1373" t="s">
        <v>20</v>
      </c>
      <c r="N1373">
        <v>1.1000000000000001</v>
      </c>
      <c r="O1373">
        <v>1.8</v>
      </c>
    </row>
    <row r="1374" spans="1:15" hidden="1" x14ac:dyDescent="0.5">
      <c r="A1374" t="s">
        <v>15</v>
      </c>
      <c r="B1374" t="s">
        <v>74</v>
      </c>
      <c r="C1374">
        <v>1</v>
      </c>
      <c r="D1374" t="s">
        <v>17</v>
      </c>
      <c r="E1374">
        <v>1</v>
      </c>
      <c r="F1374" t="s">
        <v>34</v>
      </c>
      <c r="G1374">
        <v>5</v>
      </c>
      <c r="H1374" t="s">
        <v>43</v>
      </c>
      <c r="I1374" t="str">
        <f t="shared" si="21"/>
        <v>Female: Not Hispanic or Latino: American Indian or Alaska Native</v>
      </c>
      <c r="J1374">
        <v>5.9</v>
      </c>
      <c r="K1374">
        <v>2001</v>
      </c>
      <c r="L1374">
        <v>3</v>
      </c>
      <c r="M1374" t="s">
        <v>20</v>
      </c>
      <c r="N1374">
        <v>1.1000000000000001</v>
      </c>
      <c r="O1374">
        <v>3.2</v>
      </c>
    </row>
    <row r="1375" spans="1:15" hidden="1" x14ac:dyDescent="0.5">
      <c r="A1375" t="s">
        <v>15</v>
      </c>
      <c r="B1375" t="s">
        <v>74</v>
      </c>
      <c r="C1375">
        <v>1</v>
      </c>
      <c r="D1375" t="s">
        <v>17</v>
      </c>
      <c r="E1375">
        <v>1</v>
      </c>
      <c r="F1375" t="s">
        <v>34</v>
      </c>
      <c r="G1375">
        <v>5</v>
      </c>
      <c r="H1375" t="s">
        <v>43</v>
      </c>
      <c r="I1375" t="str">
        <f t="shared" si="21"/>
        <v>Female: Not Hispanic or Latino: American Indian or Alaska Native</v>
      </c>
      <c r="J1375">
        <v>5.9</v>
      </c>
      <c r="K1375">
        <v>2002</v>
      </c>
      <c r="L1375">
        <v>4</v>
      </c>
      <c r="M1375" t="s">
        <v>20</v>
      </c>
      <c r="N1375">
        <v>1.1000000000000001</v>
      </c>
      <c r="O1375">
        <v>3.2</v>
      </c>
    </row>
    <row r="1376" spans="1:15" hidden="1" x14ac:dyDescent="0.5">
      <c r="A1376" t="s">
        <v>15</v>
      </c>
      <c r="B1376" t="s">
        <v>74</v>
      </c>
      <c r="C1376">
        <v>1</v>
      </c>
      <c r="D1376" t="s">
        <v>17</v>
      </c>
      <c r="E1376">
        <v>1</v>
      </c>
      <c r="F1376" t="s">
        <v>34</v>
      </c>
      <c r="G1376">
        <v>5</v>
      </c>
      <c r="H1376" t="s">
        <v>43</v>
      </c>
      <c r="I1376" t="str">
        <f t="shared" si="21"/>
        <v>Female: Not Hispanic or Latino: American Indian or Alaska Native</v>
      </c>
      <c r="J1376">
        <v>5.9</v>
      </c>
      <c r="K1376">
        <v>2003</v>
      </c>
      <c r="L1376">
        <v>5</v>
      </c>
      <c r="M1376" t="s">
        <v>20</v>
      </c>
      <c r="N1376">
        <v>1.1000000000000001</v>
      </c>
      <c r="O1376">
        <v>4.3</v>
      </c>
    </row>
    <row r="1377" spans="1:15" hidden="1" x14ac:dyDescent="0.5">
      <c r="A1377" t="s">
        <v>15</v>
      </c>
      <c r="B1377" t="s">
        <v>74</v>
      </c>
      <c r="C1377">
        <v>1</v>
      </c>
      <c r="D1377" t="s">
        <v>17</v>
      </c>
      <c r="E1377">
        <v>1</v>
      </c>
      <c r="F1377" t="s">
        <v>34</v>
      </c>
      <c r="G1377">
        <v>5</v>
      </c>
      <c r="H1377" t="s">
        <v>43</v>
      </c>
      <c r="I1377" t="str">
        <f t="shared" si="21"/>
        <v>Female: Not Hispanic or Latino: American Indian or Alaska Native</v>
      </c>
      <c r="J1377">
        <v>5.9</v>
      </c>
      <c r="K1377">
        <v>2004</v>
      </c>
      <c r="L1377">
        <v>6</v>
      </c>
      <c r="M1377" t="s">
        <v>20</v>
      </c>
      <c r="N1377">
        <v>1.1000000000000001</v>
      </c>
      <c r="O1377">
        <v>4.4000000000000004</v>
      </c>
    </row>
    <row r="1378" spans="1:15" hidden="1" x14ac:dyDescent="0.5">
      <c r="A1378" t="s">
        <v>15</v>
      </c>
      <c r="B1378" t="s">
        <v>74</v>
      </c>
      <c r="C1378">
        <v>1</v>
      </c>
      <c r="D1378" t="s">
        <v>17</v>
      </c>
      <c r="E1378">
        <v>1</v>
      </c>
      <c r="F1378" t="s">
        <v>34</v>
      </c>
      <c r="G1378">
        <v>5</v>
      </c>
      <c r="H1378" t="s">
        <v>43</v>
      </c>
      <c r="I1378" t="str">
        <f t="shared" si="21"/>
        <v>Female: Not Hispanic or Latino: American Indian or Alaska Native</v>
      </c>
      <c r="J1378">
        <v>5.9</v>
      </c>
      <c r="K1378">
        <v>2005</v>
      </c>
      <c r="L1378">
        <v>7</v>
      </c>
      <c r="M1378" t="s">
        <v>20</v>
      </c>
      <c r="N1378">
        <v>1.1000000000000001</v>
      </c>
      <c r="O1378">
        <v>6</v>
      </c>
    </row>
    <row r="1379" spans="1:15" hidden="1" x14ac:dyDescent="0.5">
      <c r="A1379" t="s">
        <v>15</v>
      </c>
      <c r="B1379" t="s">
        <v>74</v>
      </c>
      <c r="C1379">
        <v>1</v>
      </c>
      <c r="D1379" t="s">
        <v>17</v>
      </c>
      <c r="E1379">
        <v>1</v>
      </c>
      <c r="F1379" t="s">
        <v>34</v>
      </c>
      <c r="G1379">
        <v>5</v>
      </c>
      <c r="H1379" t="s">
        <v>43</v>
      </c>
      <c r="I1379" t="str">
        <f t="shared" si="21"/>
        <v>Female: Not Hispanic or Latino: American Indian or Alaska Native</v>
      </c>
      <c r="J1379">
        <v>5.9</v>
      </c>
      <c r="K1379">
        <v>2006</v>
      </c>
      <c r="L1379">
        <v>8</v>
      </c>
      <c r="M1379" t="s">
        <v>20</v>
      </c>
      <c r="N1379">
        <v>1.1000000000000001</v>
      </c>
      <c r="O1379">
        <v>5.0999999999999996</v>
      </c>
    </row>
    <row r="1380" spans="1:15" hidden="1" x14ac:dyDescent="0.5">
      <c r="A1380" t="s">
        <v>15</v>
      </c>
      <c r="B1380" t="s">
        <v>74</v>
      </c>
      <c r="C1380">
        <v>1</v>
      </c>
      <c r="D1380" t="s">
        <v>17</v>
      </c>
      <c r="E1380">
        <v>1</v>
      </c>
      <c r="F1380" t="s">
        <v>34</v>
      </c>
      <c r="G1380">
        <v>5</v>
      </c>
      <c r="H1380" t="s">
        <v>43</v>
      </c>
      <c r="I1380" t="str">
        <f t="shared" si="21"/>
        <v>Female: Not Hispanic or Latino: American Indian or Alaska Native</v>
      </c>
      <c r="J1380">
        <v>5.9</v>
      </c>
      <c r="K1380">
        <v>2007</v>
      </c>
      <c r="L1380">
        <v>9</v>
      </c>
      <c r="M1380" t="s">
        <v>20</v>
      </c>
      <c r="N1380">
        <v>1.1000000000000001</v>
      </c>
      <c r="O1380">
        <v>7.4</v>
      </c>
    </row>
    <row r="1381" spans="1:15" hidden="1" x14ac:dyDescent="0.5">
      <c r="A1381" t="s">
        <v>15</v>
      </c>
      <c r="B1381" t="s">
        <v>74</v>
      </c>
      <c r="C1381">
        <v>1</v>
      </c>
      <c r="D1381" t="s">
        <v>17</v>
      </c>
      <c r="E1381">
        <v>1</v>
      </c>
      <c r="F1381" t="s">
        <v>34</v>
      </c>
      <c r="G1381">
        <v>5</v>
      </c>
      <c r="H1381" t="s">
        <v>43</v>
      </c>
      <c r="I1381" t="str">
        <f t="shared" si="21"/>
        <v>Female: Not Hispanic or Latino: American Indian or Alaska Native</v>
      </c>
      <c r="J1381">
        <v>5.9</v>
      </c>
      <c r="K1381">
        <v>2008</v>
      </c>
      <c r="L1381">
        <v>10</v>
      </c>
      <c r="M1381" t="s">
        <v>20</v>
      </c>
      <c r="N1381">
        <v>1.1000000000000001</v>
      </c>
      <c r="O1381">
        <v>7.2</v>
      </c>
    </row>
    <row r="1382" spans="1:15" hidden="1" x14ac:dyDescent="0.5">
      <c r="A1382" t="s">
        <v>15</v>
      </c>
      <c r="B1382" t="s">
        <v>74</v>
      </c>
      <c r="C1382">
        <v>1</v>
      </c>
      <c r="D1382" t="s">
        <v>23</v>
      </c>
      <c r="E1382">
        <v>2</v>
      </c>
      <c r="F1382" t="s">
        <v>45</v>
      </c>
      <c r="G1382">
        <v>1</v>
      </c>
      <c r="H1382" t="s">
        <v>46</v>
      </c>
      <c r="I1382" t="str">
        <f t="shared" si="21"/>
        <v>Under 15 years</v>
      </c>
      <c r="J1382">
        <v>1.1000000000000001</v>
      </c>
      <c r="K1382">
        <v>2005</v>
      </c>
      <c r="L1382">
        <v>7</v>
      </c>
      <c r="M1382" t="s">
        <v>46</v>
      </c>
      <c r="N1382">
        <v>1.2</v>
      </c>
      <c r="O1382">
        <v>0.1</v>
      </c>
    </row>
    <row r="1383" spans="1:15" hidden="1" x14ac:dyDescent="0.5">
      <c r="A1383" t="s">
        <v>15</v>
      </c>
      <c r="B1383" t="s">
        <v>74</v>
      </c>
      <c r="C1383">
        <v>1</v>
      </c>
      <c r="D1383" t="s">
        <v>17</v>
      </c>
      <c r="E1383">
        <v>1</v>
      </c>
      <c r="F1383" t="s">
        <v>34</v>
      </c>
      <c r="G1383">
        <v>5</v>
      </c>
      <c r="H1383" t="s">
        <v>43</v>
      </c>
      <c r="I1383" t="str">
        <f t="shared" si="21"/>
        <v>Female: Not Hispanic or Latino: American Indian or Alaska Native</v>
      </c>
      <c r="J1383">
        <v>5.9</v>
      </c>
      <c r="K1383">
        <v>2009</v>
      </c>
      <c r="L1383">
        <v>11</v>
      </c>
      <c r="M1383" t="s">
        <v>20</v>
      </c>
      <c r="N1383">
        <v>1.1000000000000001</v>
      </c>
      <c r="O1383">
        <v>7.6</v>
      </c>
    </row>
    <row r="1384" spans="1:15" hidden="1" x14ac:dyDescent="0.5">
      <c r="A1384" t="s">
        <v>15</v>
      </c>
      <c r="B1384" t="s">
        <v>74</v>
      </c>
      <c r="C1384">
        <v>1</v>
      </c>
      <c r="D1384" t="s">
        <v>17</v>
      </c>
      <c r="E1384">
        <v>1</v>
      </c>
      <c r="F1384" t="s">
        <v>34</v>
      </c>
      <c r="G1384">
        <v>5</v>
      </c>
      <c r="H1384" t="s">
        <v>43</v>
      </c>
      <c r="I1384" t="str">
        <f t="shared" si="21"/>
        <v>Female: Not Hispanic or Latino: American Indian or Alaska Native</v>
      </c>
      <c r="J1384">
        <v>5.9</v>
      </c>
      <c r="K1384">
        <v>2010</v>
      </c>
      <c r="L1384">
        <v>12</v>
      </c>
      <c r="M1384" t="s">
        <v>20</v>
      </c>
      <c r="N1384">
        <v>1.1000000000000001</v>
      </c>
      <c r="O1384">
        <v>8.6999999999999993</v>
      </c>
    </row>
    <row r="1385" spans="1:15" hidden="1" x14ac:dyDescent="0.5">
      <c r="A1385" t="s">
        <v>15</v>
      </c>
      <c r="B1385" t="s">
        <v>74</v>
      </c>
      <c r="C1385">
        <v>1</v>
      </c>
      <c r="D1385" t="s">
        <v>17</v>
      </c>
      <c r="E1385">
        <v>1</v>
      </c>
      <c r="F1385" t="s">
        <v>34</v>
      </c>
      <c r="G1385">
        <v>5</v>
      </c>
      <c r="H1385" t="s">
        <v>43</v>
      </c>
      <c r="I1385" t="str">
        <f t="shared" si="21"/>
        <v>Female: Not Hispanic or Latino: American Indian or Alaska Native</v>
      </c>
      <c r="J1385">
        <v>5.9</v>
      </c>
      <c r="K1385">
        <v>2011</v>
      </c>
      <c r="L1385">
        <v>13</v>
      </c>
      <c r="M1385" t="s">
        <v>20</v>
      </c>
      <c r="N1385">
        <v>1.1000000000000001</v>
      </c>
      <c r="O1385">
        <v>9</v>
      </c>
    </row>
    <row r="1386" spans="1:15" hidden="1" x14ac:dyDescent="0.5">
      <c r="A1386" t="s">
        <v>15</v>
      </c>
      <c r="B1386" t="s">
        <v>74</v>
      </c>
      <c r="C1386">
        <v>1</v>
      </c>
      <c r="D1386" t="s">
        <v>17</v>
      </c>
      <c r="E1386">
        <v>1</v>
      </c>
      <c r="F1386" t="s">
        <v>34</v>
      </c>
      <c r="G1386">
        <v>5</v>
      </c>
      <c r="H1386" t="s">
        <v>43</v>
      </c>
      <c r="I1386" t="str">
        <f t="shared" si="21"/>
        <v>Female: Not Hispanic or Latino: American Indian or Alaska Native</v>
      </c>
      <c r="J1386">
        <v>5.9</v>
      </c>
      <c r="K1386">
        <v>2012</v>
      </c>
      <c r="L1386">
        <v>14</v>
      </c>
      <c r="M1386" t="s">
        <v>20</v>
      </c>
      <c r="N1386">
        <v>1.1000000000000001</v>
      </c>
      <c r="O1386">
        <v>9.8000000000000007</v>
      </c>
    </row>
    <row r="1387" spans="1:15" hidden="1" x14ac:dyDescent="0.5">
      <c r="A1387" t="s">
        <v>15</v>
      </c>
      <c r="B1387" t="s">
        <v>74</v>
      </c>
      <c r="C1387">
        <v>1</v>
      </c>
      <c r="D1387" t="s">
        <v>17</v>
      </c>
      <c r="E1387">
        <v>1</v>
      </c>
      <c r="F1387" t="s">
        <v>34</v>
      </c>
      <c r="G1387">
        <v>5</v>
      </c>
      <c r="H1387" t="s">
        <v>43</v>
      </c>
      <c r="I1387" t="str">
        <f t="shared" si="21"/>
        <v>Female: Not Hispanic or Latino: American Indian or Alaska Native</v>
      </c>
      <c r="J1387">
        <v>5.9</v>
      </c>
      <c r="K1387">
        <v>2013</v>
      </c>
      <c r="L1387">
        <v>15</v>
      </c>
      <c r="M1387" t="s">
        <v>20</v>
      </c>
      <c r="N1387">
        <v>1.1000000000000001</v>
      </c>
      <c r="O1387">
        <v>9.9</v>
      </c>
    </row>
    <row r="1388" spans="1:15" hidden="1" x14ac:dyDescent="0.5">
      <c r="A1388" t="s">
        <v>15</v>
      </c>
      <c r="B1388" t="s">
        <v>74</v>
      </c>
      <c r="C1388">
        <v>1</v>
      </c>
      <c r="D1388" t="s">
        <v>17</v>
      </c>
      <c r="E1388">
        <v>1</v>
      </c>
      <c r="F1388" t="s">
        <v>34</v>
      </c>
      <c r="G1388">
        <v>5</v>
      </c>
      <c r="H1388" t="s">
        <v>43</v>
      </c>
      <c r="I1388" t="str">
        <f t="shared" si="21"/>
        <v>Female: Not Hispanic or Latino: American Indian or Alaska Native</v>
      </c>
      <c r="J1388">
        <v>5.9</v>
      </c>
      <c r="K1388">
        <v>2014</v>
      </c>
      <c r="L1388">
        <v>16</v>
      </c>
      <c r="M1388" t="s">
        <v>20</v>
      </c>
      <c r="N1388">
        <v>1.1000000000000001</v>
      </c>
      <c r="O1388">
        <v>8.9</v>
      </c>
    </row>
    <row r="1389" spans="1:15" hidden="1" x14ac:dyDescent="0.5">
      <c r="A1389" t="s">
        <v>15</v>
      </c>
      <c r="B1389" t="s">
        <v>74</v>
      </c>
      <c r="C1389">
        <v>1</v>
      </c>
      <c r="D1389" t="s">
        <v>17</v>
      </c>
      <c r="E1389">
        <v>1</v>
      </c>
      <c r="F1389" t="s">
        <v>34</v>
      </c>
      <c r="G1389">
        <v>5</v>
      </c>
      <c r="H1389" t="s">
        <v>43</v>
      </c>
      <c r="I1389" t="str">
        <f t="shared" si="21"/>
        <v>Female: Not Hispanic or Latino: American Indian or Alaska Native</v>
      </c>
      <c r="J1389">
        <v>5.9</v>
      </c>
      <c r="K1389">
        <v>2015</v>
      </c>
      <c r="L1389">
        <v>17</v>
      </c>
      <c r="M1389" t="s">
        <v>20</v>
      </c>
      <c r="N1389">
        <v>1.1000000000000001</v>
      </c>
      <c r="O1389">
        <v>9.4</v>
      </c>
    </row>
    <row r="1390" spans="1:15" hidden="1" x14ac:dyDescent="0.5">
      <c r="A1390" t="s">
        <v>15</v>
      </c>
      <c r="B1390" t="s">
        <v>74</v>
      </c>
      <c r="C1390">
        <v>1</v>
      </c>
      <c r="D1390" t="s">
        <v>17</v>
      </c>
      <c r="E1390">
        <v>1</v>
      </c>
      <c r="F1390" t="s">
        <v>34</v>
      </c>
      <c r="G1390">
        <v>5</v>
      </c>
      <c r="H1390" t="s">
        <v>43</v>
      </c>
      <c r="I1390" t="str">
        <f t="shared" si="21"/>
        <v>Female: Not Hispanic or Latino: American Indian or Alaska Native</v>
      </c>
      <c r="J1390">
        <v>5.9</v>
      </c>
      <c r="K1390">
        <v>2016</v>
      </c>
      <c r="L1390">
        <v>18</v>
      </c>
      <c r="M1390" t="s">
        <v>20</v>
      </c>
      <c r="N1390">
        <v>1.1000000000000001</v>
      </c>
      <c r="O1390">
        <v>11.8</v>
      </c>
    </row>
    <row r="1391" spans="1:15" hidden="1" x14ac:dyDescent="0.5">
      <c r="A1391" t="s">
        <v>15</v>
      </c>
      <c r="B1391" t="s">
        <v>74</v>
      </c>
      <c r="C1391">
        <v>1</v>
      </c>
      <c r="D1391" t="s">
        <v>17</v>
      </c>
      <c r="E1391">
        <v>1</v>
      </c>
      <c r="F1391" t="s">
        <v>34</v>
      </c>
      <c r="G1391">
        <v>5</v>
      </c>
      <c r="H1391" t="s">
        <v>43</v>
      </c>
      <c r="I1391" t="str">
        <f t="shared" si="21"/>
        <v>Female: Not Hispanic or Latino: American Indian or Alaska Native</v>
      </c>
      <c r="J1391">
        <v>5.9</v>
      </c>
      <c r="K1391">
        <v>2017</v>
      </c>
      <c r="L1391">
        <v>19</v>
      </c>
      <c r="M1391" t="s">
        <v>20</v>
      </c>
      <c r="N1391">
        <v>1.1000000000000001</v>
      </c>
      <c r="O1391">
        <v>12</v>
      </c>
    </row>
    <row r="1392" spans="1:15" hidden="1" x14ac:dyDescent="0.5">
      <c r="A1392" t="s">
        <v>15</v>
      </c>
      <c r="B1392" t="s">
        <v>74</v>
      </c>
      <c r="C1392">
        <v>1</v>
      </c>
      <c r="D1392" t="s">
        <v>17</v>
      </c>
      <c r="E1392">
        <v>1</v>
      </c>
      <c r="F1392" t="s">
        <v>34</v>
      </c>
      <c r="G1392">
        <v>5</v>
      </c>
      <c r="H1392" t="s">
        <v>43</v>
      </c>
      <c r="I1392" t="str">
        <f t="shared" si="21"/>
        <v>Female: Not Hispanic or Latino: American Indian or Alaska Native</v>
      </c>
      <c r="J1392">
        <v>5.9</v>
      </c>
      <c r="K1392">
        <v>2018</v>
      </c>
      <c r="L1392">
        <v>20</v>
      </c>
      <c r="M1392" t="s">
        <v>20</v>
      </c>
      <c r="N1392">
        <v>1.1000000000000001</v>
      </c>
      <c r="O1392">
        <v>10.3</v>
      </c>
    </row>
    <row r="1393" spans="1:16" hidden="1" x14ac:dyDescent="0.5">
      <c r="A1393" t="s">
        <v>15</v>
      </c>
      <c r="B1393" t="s">
        <v>74</v>
      </c>
      <c r="C1393">
        <v>1</v>
      </c>
      <c r="D1393" t="s">
        <v>17</v>
      </c>
      <c r="E1393">
        <v>1</v>
      </c>
      <c r="F1393" t="s">
        <v>34</v>
      </c>
      <c r="G1393">
        <v>5</v>
      </c>
      <c r="H1393" t="s">
        <v>44</v>
      </c>
      <c r="I1393" t="str">
        <f t="shared" si="21"/>
        <v>Female: Not Hispanic or Latino: Asian or Pacific Islander</v>
      </c>
      <c r="J1393">
        <v>5.91</v>
      </c>
      <c r="K1393">
        <v>1999</v>
      </c>
      <c r="L1393">
        <v>1</v>
      </c>
      <c r="M1393" t="s">
        <v>20</v>
      </c>
      <c r="N1393">
        <v>1.1000000000000001</v>
      </c>
      <c r="P1393" t="s">
        <v>75</v>
      </c>
    </row>
    <row r="1394" spans="1:16" hidden="1" x14ac:dyDescent="0.5">
      <c r="A1394" t="s">
        <v>15</v>
      </c>
      <c r="B1394" t="s">
        <v>74</v>
      </c>
      <c r="C1394">
        <v>1</v>
      </c>
      <c r="D1394" t="s">
        <v>17</v>
      </c>
      <c r="E1394">
        <v>1</v>
      </c>
      <c r="F1394" t="s">
        <v>34</v>
      </c>
      <c r="G1394">
        <v>5</v>
      </c>
      <c r="H1394" t="s">
        <v>44</v>
      </c>
      <c r="I1394" t="str">
        <f t="shared" si="21"/>
        <v>Female: Not Hispanic or Latino: Asian or Pacific Islander</v>
      </c>
      <c r="J1394">
        <v>5.91</v>
      </c>
      <c r="K1394">
        <v>2000</v>
      </c>
      <c r="L1394">
        <v>2</v>
      </c>
      <c r="M1394" t="s">
        <v>20</v>
      </c>
      <c r="N1394">
        <v>1.1000000000000001</v>
      </c>
      <c r="P1394" t="s">
        <v>75</v>
      </c>
    </row>
    <row r="1395" spans="1:16" hidden="1" x14ac:dyDescent="0.5">
      <c r="A1395" t="s">
        <v>15</v>
      </c>
      <c r="B1395" t="s">
        <v>74</v>
      </c>
      <c r="C1395">
        <v>1</v>
      </c>
      <c r="D1395" t="s">
        <v>17</v>
      </c>
      <c r="E1395">
        <v>1</v>
      </c>
      <c r="F1395" t="s">
        <v>34</v>
      </c>
      <c r="G1395">
        <v>5</v>
      </c>
      <c r="H1395" t="s">
        <v>44</v>
      </c>
      <c r="I1395" t="str">
        <f t="shared" si="21"/>
        <v>Female: Not Hispanic or Latino: Asian or Pacific Islander</v>
      </c>
      <c r="J1395">
        <v>5.91</v>
      </c>
      <c r="K1395">
        <v>2001</v>
      </c>
      <c r="L1395">
        <v>3</v>
      </c>
      <c r="M1395" t="s">
        <v>20</v>
      </c>
      <c r="N1395">
        <v>1.1000000000000001</v>
      </c>
      <c r="P1395" t="s">
        <v>75</v>
      </c>
    </row>
    <row r="1396" spans="1:16" hidden="1" x14ac:dyDescent="0.5">
      <c r="A1396" t="s">
        <v>15</v>
      </c>
      <c r="B1396" t="s">
        <v>74</v>
      </c>
      <c r="C1396">
        <v>1</v>
      </c>
      <c r="D1396" t="s">
        <v>17</v>
      </c>
      <c r="E1396">
        <v>1</v>
      </c>
      <c r="F1396" t="s">
        <v>34</v>
      </c>
      <c r="G1396">
        <v>5</v>
      </c>
      <c r="H1396" t="s">
        <v>44</v>
      </c>
      <c r="I1396" t="str">
        <f t="shared" si="21"/>
        <v>Female: Not Hispanic or Latino: Asian or Pacific Islander</v>
      </c>
      <c r="J1396">
        <v>5.91</v>
      </c>
      <c r="K1396">
        <v>2002</v>
      </c>
      <c r="L1396">
        <v>4</v>
      </c>
      <c r="M1396" t="s">
        <v>20</v>
      </c>
      <c r="N1396">
        <v>1.1000000000000001</v>
      </c>
      <c r="P1396" t="s">
        <v>75</v>
      </c>
    </row>
    <row r="1397" spans="1:16" hidden="1" x14ac:dyDescent="0.5">
      <c r="A1397" t="s">
        <v>15</v>
      </c>
      <c r="B1397" t="s">
        <v>74</v>
      </c>
      <c r="C1397">
        <v>1</v>
      </c>
      <c r="D1397" t="s">
        <v>17</v>
      </c>
      <c r="E1397">
        <v>1</v>
      </c>
      <c r="F1397" t="s">
        <v>34</v>
      </c>
      <c r="G1397">
        <v>5</v>
      </c>
      <c r="H1397" t="s">
        <v>44</v>
      </c>
      <c r="I1397" t="str">
        <f t="shared" si="21"/>
        <v>Female: Not Hispanic or Latino: Asian or Pacific Islander</v>
      </c>
      <c r="J1397">
        <v>5.91</v>
      </c>
      <c r="K1397">
        <v>2003</v>
      </c>
      <c r="L1397">
        <v>5</v>
      </c>
      <c r="M1397" t="s">
        <v>20</v>
      </c>
      <c r="N1397">
        <v>1.1000000000000001</v>
      </c>
      <c r="P1397" t="s">
        <v>75</v>
      </c>
    </row>
    <row r="1398" spans="1:16" hidden="1" x14ac:dyDescent="0.5">
      <c r="A1398" t="s">
        <v>15</v>
      </c>
      <c r="B1398" t="s">
        <v>74</v>
      </c>
      <c r="C1398">
        <v>1</v>
      </c>
      <c r="D1398" t="s">
        <v>17</v>
      </c>
      <c r="E1398">
        <v>1</v>
      </c>
      <c r="F1398" t="s">
        <v>34</v>
      </c>
      <c r="G1398">
        <v>5</v>
      </c>
      <c r="H1398" t="s">
        <v>44</v>
      </c>
      <c r="I1398" t="str">
        <f t="shared" si="21"/>
        <v>Female: Not Hispanic or Latino: Asian or Pacific Islander</v>
      </c>
      <c r="J1398">
        <v>5.91</v>
      </c>
      <c r="K1398">
        <v>2004</v>
      </c>
      <c r="L1398">
        <v>6</v>
      </c>
      <c r="M1398" t="s">
        <v>20</v>
      </c>
      <c r="N1398">
        <v>1.1000000000000001</v>
      </c>
      <c r="P1398" t="s">
        <v>75</v>
      </c>
    </row>
    <row r="1399" spans="1:16" hidden="1" x14ac:dyDescent="0.5">
      <c r="A1399" t="s">
        <v>15</v>
      </c>
      <c r="B1399" t="s">
        <v>74</v>
      </c>
      <c r="C1399">
        <v>1</v>
      </c>
      <c r="D1399" t="s">
        <v>17</v>
      </c>
      <c r="E1399">
        <v>1</v>
      </c>
      <c r="F1399" t="s">
        <v>34</v>
      </c>
      <c r="G1399">
        <v>5</v>
      </c>
      <c r="H1399" t="s">
        <v>44</v>
      </c>
      <c r="I1399" t="str">
        <f t="shared" si="21"/>
        <v>Female: Not Hispanic or Latino: Asian or Pacific Islander</v>
      </c>
      <c r="J1399">
        <v>5.91</v>
      </c>
      <c r="K1399">
        <v>2005</v>
      </c>
      <c r="L1399">
        <v>7</v>
      </c>
      <c r="M1399" t="s">
        <v>20</v>
      </c>
      <c r="N1399">
        <v>1.1000000000000001</v>
      </c>
      <c r="O1399">
        <v>0.4</v>
      </c>
    </row>
    <row r="1400" spans="1:16" hidden="1" x14ac:dyDescent="0.5">
      <c r="A1400" t="s">
        <v>15</v>
      </c>
      <c r="B1400" t="s">
        <v>74</v>
      </c>
      <c r="C1400">
        <v>1</v>
      </c>
      <c r="D1400" t="s">
        <v>17</v>
      </c>
      <c r="E1400">
        <v>1</v>
      </c>
      <c r="F1400" t="s">
        <v>34</v>
      </c>
      <c r="G1400">
        <v>5</v>
      </c>
      <c r="H1400" t="s">
        <v>44</v>
      </c>
      <c r="I1400" t="str">
        <f t="shared" si="21"/>
        <v>Female: Not Hispanic or Latino: Asian or Pacific Islander</v>
      </c>
      <c r="J1400">
        <v>5.91</v>
      </c>
      <c r="K1400">
        <v>2006</v>
      </c>
      <c r="L1400">
        <v>8</v>
      </c>
      <c r="M1400" t="s">
        <v>20</v>
      </c>
      <c r="N1400">
        <v>1.1000000000000001</v>
      </c>
      <c r="O1400">
        <v>0.4</v>
      </c>
    </row>
    <row r="1401" spans="1:16" hidden="1" x14ac:dyDescent="0.5">
      <c r="A1401" t="s">
        <v>15</v>
      </c>
      <c r="B1401" t="s">
        <v>74</v>
      </c>
      <c r="C1401">
        <v>1</v>
      </c>
      <c r="D1401" t="s">
        <v>17</v>
      </c>
      <c r="E1401">
        <v>1</v>
      </c>
      <c r="F1401" t="s">
        <v>34</v>
      </c>
      <c r="G1401">
        <v>5</v>
      </c>
      <c r="H1401" t="s">
        <v>44</v>
      </c>
      <c r="I1401" t="str">
        <f t="shared" si="21"/>
        <v>Female: Not Hispanic or Latino: Asian or Pacific Islander</v>
      </c>
      <c r="J1401">
        <v>5.91</v>
      </c>
      <c r="K1401">
        <v>2007</v>
      </c>
      <c r="L1401">
        <v>9</v>
      </c>
      <c r="M1401" t="s">
        <v>20</v>
      </c>
      <c r="N1401">
        <v>1.1000000000000001</v>
      </c>
      <c r="O1401">
        <v>0.3</v>
      </c>
    </row>
    <row r="1402" spans="1:16" hidden="1" x14ac:dyDescent="0.5">
      <c r="A1402" t="s">
        <v>15</v>
      </c>
      <c r="B1402" t="s">
        <v>74</v>
      </c>
      <c r="C1402">
        <v>1</v>
      </c>
      <c r="D1402" t="s">
        <v>17</v>
      </c>
      <c r="E1402">
        <v>1</v>
      </c>
      <c r="F1402" t="s">
        <v>34</v>
      </c>
      <c r="G1402">
        <v>5</v>
      </c>
      <c r="H1402" t="s">
        <v>44</v>
      </c>
      <c r="I1402" t="str">
        <f t="shared" si="21"/>
        <v>Female: Not Hispanic or Latino: Asian or Pacific Islander</v>
      </c>
      <c r="J1402">
        <v>5.91</v>
      </c>
      <c r="K1402">
        <v>2008</v>
      </c>
      <c r="L1402">
        <v>10</v>
      </c>
      <c r="M1402" t="s">
        <v>20</v>
      </c>
      <c r="N1402">
        <v>1.1000000000000001</v>
      </c>
      <c r="O1402">
        <v>0.5</v>
      </c>
    </row>
    <row r="1403" spans="1:16" hidden="1" x14ac:dyDescent="0.5">
      <c r="A1403" t="s">
        <v>15</v>
      </c>
      <c r="B1403" t="s">
        <v>74</v>
      </c>
      <c r="C1403">
        <v>1</v>
      </c>
      <c r="D1403" t="s">
        <v>17</v>
      </c>
      <c r="E1403">
        <v>1</v>
      </c>
      <c r="F1403" t="s">
        <v>34</v>
      </c>
      <c r="G1403">
        <v>5</v>
      </c>
      <c r="H1403" t="s">
        <v>44</v>
      </c>
      <c r="I1403" t="str">
        <f t="shared" si="21"/>
        <v>Female: Not Hispanic or Latino: Asian or Pacific Islander</v>
      </c>
      <c r="J1403">
        <v>5.91</v>
      </c>
      <c r="K1403">
        <v>2009</v>
      </c>
      <c r="L1403">
        <v>11</v>
      </c>
      <c r="M1403" t="s">
        <v>20</v>
      </c>
      <c r="N1403">
        <v>1.1000000000000001</v>
      </c>
      <c r="O1403">
        <v>0.4</v>
      </c>
    </row>
    <row r="1404" spans="1:16" hidden="1" x14ac:dyDescent="0.5">
      <c r="A1404" t="s">
        <v>15</v>
      </c>
      <c r="B1404" t="s">
        <v>74</v>
      </c>
      <c r="C1404">
        <v>1</v>
      </c>
      <c r="D1404" t="s">
        <v>17</v>
      </c>
      <c r="E1404">
        <v>1</v>
      </c>
      <c r="F1404" t="s">
        <v>34</v>
      </c>
      <c r="G1404">
        <v>5</v>
      </c>
      <c r="H1404" t="s">
        <v>44</v>
      </c>
      <c r="I1404" t="str">
        <f t="shared" si="21"/>
        <v>Female: Not Hispanic or Latino: Asian or Pacific Islander</v>
      </c>
      <c r="J1404">
        <v>5.91</v>
      </c>
      <c r="K1404">
        <v>2010</v>
      </c>
      <c r="L1404">
        <v>12</v>
      </c>
      <c r="M1404" t="s">
        <v>20</v>
      </c>
      <c r="N1404">
        <v>1.1000000000000001</v>
      </c>
      <c r="O1404">
        <v>0.5</v>
      </c>
    </row>
    <row r="1405" spans="1:16" hidden="1" x14ac:dyDescent="0.5">
      <c r="A1405" t="s">
        <v>15</v>
      </c>
      <c r="B1405" t="s">
        <v>74</v>
      </c>
      <c r="C1405">
        <v>1</v>
      </c>
      <c r="D1405" t="s">
        <v>17</v>
      </c>
      <c r="E1405">
        <v>1</v>
      </c>
      <c r="F1405" t="s">
        <v>34</v>
      </c>
      <c r="G1405">
        <v>5</v>
      </c>
      <c r="H1405" t="s">
        <v>44</v>
      </c>
      <c r="I1405" t="str">
        <f t="shared" si="21"/>
        <v>Female: Not Hispanic or Latino: Asian or Pacific Islander</v>
      </c>
      <c r="J1405">
        <v>5.91</v>
      </c>
      <c r="K1405">
        <v>2011</v>
      </c>
      <c r="L1405">
        <v>13</v>
      </c>
      <c r="M1405" t="s">
        <v>20</v>
      </c>
      <c r="N1405">
        <v>1.1000000000000001</v>
      </c>
      <c r="O1405">
        <v>0.5</v>
      </c>
    </row>
    <row r="1406" spans="1:16" hidden="1" x14ac:dyDescent="0.5">
      <c r="A1406" t="s">
        <v>15</v>
      </c>
      <c r="B1406" t="s">
        <v>74</v>
      </c>
      <c r="C1406">
        <v>1</v>
      </c>
      <c r="D1406" t="s">
        <v>23</v>
      </c>
      <c r="E1406">
        <v>2</v>
      </c>
      <c r="F1406" t="s">
        <v>45</v>
      </c>
      <c r="G1406">
        <v>1</v>
      </c>
      <c r="H1406" t="s">
        <v>46</v>
      </c>
      <c r="I1406" t="str">
        <f t="shared" si="21"/>
        <v>Under 15 years</v>
      </c>
      <c r="J1406">
        <v>1.1000000000000001</v>
      </c>
      <c r="K1406">
        <v>2006</v>
      </c>
      <c r="L1406">
        <v>8</v>
      </c>
      <c r="M1406" t="s">
        <v>46</v>
      </c>
      <c r="N1406">
        <v>1.2</v>
      </c>
      <c r="O1406">
        <v>0.1</v>
      </c>
    </row>
    <row r="1407" spans="1:16" hidden="1" x14ac:dyDescent="0.5">
      <c r="A1407" t="s">
        <v>15</v>
      </c>
      <c r="B1407" t="s">
        <v>74</v>
      </c>
      <c r="C1407">
        <v>1</v>
      </c>
      <c r="D1407" t="s">
        <v>17</v>
      </c>
      <c r="E1407">
        <v>1</v>
      </c>
      <c r="F1407" t="s">
        <v>34</v>
      </c>
      <c r="G1407">
        <v>5</v>
      </c>
      <c r="H1407" t="s">
        <v>44</v>
      </c>
      <c r="I1407" t="str">
        <f t="shared" si="21"/>
        <v>Female: Not Hispanic or Latino: Asian or Pacific Islander</v>
      </c>
      <c r="J1407">
        <v>5.91</v>
      </c>
      <c r="K1407">
        <v>2012</v>
      </c>
      <c r="L1407">
        <v>14</v>
      </c>
      <c r="M1407" t="s">
        <v>20</v>
      </c>
      <c r="N1407">
        <v>1.1000000000000001</v>
      </c>
      <c r="O1407">
        <v>0.5</v>
      </c>
    </row>
    <row r="1408" spans="1:16" hidden="1" x14ac:dyDescent="0.5">
      <c r="A1408" t="s">
        <v>15</v>
      </c>
      <c r="B1408" t="s">
        <v>74</v>
      </c>
      <c r="C1408">
        <v>1</v>
      </c>
      <c r="D1408" t="s">
        <v>17</v>
      </c>
      <c r="E1408">
        <v>1</v>
      </c>
      <c r="F1408" t="s">
        <v>34</v>
      </c>
      <c r="G1408">
        <v>5</v>
      </c>
      <c r="H1408" t="s">
        <v>44</v>
      </c>
      <c r="I1408" t="str">
        <f t="shared" si="21"/>
        <v>Female: Not Hispanic or Latino: Asian or Pacific Islander</v>
      </c>
      <c r="J1408">
        <v>5.91</v>
      </c>
      <c r="K1408">
        <v>2013</v>
      </c>
      <c r="L1408">
        <v>15</v>
      </c>
      <c r="M1408" t="s">
        <v>20</v>
      </c>
      <c r="N1408">
        <v>1.1000000000000001</v>
      </c>
      <c r="O1408">
        <v>0.4</v>
      </c>
    </row>
    <row r="1409" spans="1:15" hidden="1" x14ac:dyDescent="0.5">
      <c r="A1409" t="s">
        <v>15</v>
      </c>
      <c r="B1409" t="s">
        <v>74</v>
      </c>
      <c r="C1409">
        <v>1</v>
      </c>
      <c r="D1409" t="s">
        <v>17</v>
      </c>
      <c r="E1409">
        <v>1</v>
      </c>
      <c r="F1409" t="s">
        <v>34</v>
      </c>
      <c r="G1409">
        <v>5</v>
      </c>
      <c r="H1409" t="s">
        <v>44</v>
      </c>
      <c r="I1409" t="str">
        <f t="shared" si="21"/>
        <v>Female: Not Hispanic or Latino: Asian or Pacific Islander</v>
      </c>
      <c r="J1409">
        <v>5.91</v>
      </c>
      <c r="K1409">
        <v>2014</v>
      </c>
      <c r="L1409">
        <v>16</v>
      </c>
      <c r="M1409" t="s">
        <v>20</v>
      </c>
      <c r="N1409">
        <v>1.1000000000000001</v>
      </c>
      <c r="O1409">
        <v>0.6</v>
      </c>
    </row>
    <row r="1410" spans="1:15" hidden="1" x14ac:dyDescent="0.5">
      <c r="A1410" t="s">
        <v>15</v>
      </c>
      <c r="B1410" t="s">
        <v>74</v>
      </c>
      <c r="C1410">
        <v>1</v>
      </c>
      <c r="D1410" t="s">
        <v>17</v>
      </c>
      <c r="E1410">
        <v>1</v>
      </c>
      <c r="F1410" t="s">
        <v>34</v>
      </c>
      <c r="G1410">
        <v>5</v>
      </c>
      <c r="H1410" t="s">
        <v>44</v>
      </c>
      <c r="I1410" t="str">
        <f t="shared" si="21"/>
        <v>Female: Not Hispanic or Latino: Asian or Pacific Islander</v>
      </c>
      <c r="J1410">
        <v>5.91</v>
      </c>
      <c r="K1410">
        <v>2015</v>
      </c>
      <c r="L1410">
        <v>17</v>
      </c>
      <c r="M1410" t="s">
        <v>20</v>
      </c>
      <c r="N1410">
        <v>1.1000000000000001</v>
      </c>
      <c r="O1410">
        <v>0.5</v>
      </c>
    </row>
    <row r="1411" spans="1:15" hidden="1" x14ac:dyDescent="0.5">
      <c r="A1411" t="s">
        <v>15</v>
      </c>
      <c r="B1411" t="s">
        <v>74</v>
      </c>
      <c r="C1411">
        <v>1</v>
      </c>
      <c r="D1411" t="s">
        <v>17</v>
      </c>
      <c r="E1411">
        <v>1</v>
      </c>
      <c r="F1411" t="s">
        <v>34</v>
      </c>
      <c r="G1411">
        <v>5</v>
      </c>
      <c r="H1411" t="s">
        <v>44</v>
      </c>
      <c r="I1411" t="str">
        <f t="shared" si="21"/>
        <v>Female: Not Hispanic or Latino: Asian or Pacific Islander</v>
      </c>
      <c r="J1411">
        <v>5.91</v>
      </c>
      <c r="K1411">
        <v>2016</v>
      </c>
      <c r="L1411">
        <v>18</v>
      </c>
      <c r="M1411" t="s">
        <v>20</v>
      </c>
      <c r="N1411">
        <v>1.1000000000000001</v>
      </c>
      <c r="O1411">
        <v>0.8</v>
      </c>
    </row>
    <row r="1412" spans="1:15" hidden="1" x14ac:dyDescent="0.5">
      <c r="A1412" t="s">
        <v>15</v>
      </c>
      <c r="B1412" t="s">
        <v>74</v>
      </c>
      <c r="C1412">
        <v>1</v>
      </c>
      <c r="D1412" t="s">
        <v>17</v>
      </c>
      <c r="E1412">
        <v>1</v>
      </c>
      <c r="F1412" t="s">
        <v>34</v>
      </c>
      <c r="G1412">
        <v>5</v>
      </c>
      <c r="H1412" t="s">
        <v>44</v>
      </c>
      <c r="I1412" t="str">
        <f t="shared" si="21"/>
        <v>Female: Not Hispanic or Latino: Asian or Pacific Islander</v>
      </c>
      <c r="J1412">
        <v>5.91</v>
      </c>
      <c r="K1412">
        <v>2017</v>
      </c>
      <c r="L1412">
        <v>19</v>
      </c>
      <c r="M1412" t="s">
        <v>20</v>
      </c>
      <c r="N1412">
        <v>1.1000000000000001</v>
      </c>
      <c r="O1412">
        <v>0.9</v>
      </c>
    </row>
    <row r="1413" spans="1:15" hidden="1" x14ac:dyDescent="0.5">
      <c r="A1413" t="s">
        <v>15</v>
      </c>
      <c r="B1413" t="s">
        <v>74</v>
      </c>
      <c r="C1413">
        <v>1</v>
      </c>
      <c r="D1413" t="s">
        <v>17</v>
      </c>
      <c r="E1413">
        <v>1</v>
      </c>
      <c r="F1413" t="s">
        <v>34</v>
      </c>
      <c r="G1413">
        <v>5</v>
      </c>
      <c r="H1413" t="s">
        <v>44</v>
      </c>
      <c r="I1413" t="str">
        <f t="shared" ref="I1413:I1476" si="22">H1413</f>
        <v>Female: Not Hispanic or Latino: Asian or Pacific Islander</v>
      </c>
      <c r="J1413">
        <v>5.91</v>
      </c>
      <c r="K1413">
        <v>2018</v>
      </c>
      <c r="L1413">
        <v>20</v>
      </c>
      <c r="M1413" t="s">
        <v>20</v>
      </c>
      <c r="N1413">
        <v>1.1000000000000001</v>
      </c>
      <c r="O1413">
        <v>0.8</v>
      </c>
    </row>
    <row r="1414" spans="1:15" x14ac:dyDescent="0.5">
      <c r="A1414" t="s">
        <v>15</v>
      </c>
      <c r="B1414" t="s">
        <v>74</v>
      </c>
      <c r="C1414">
        <v>1</v>
      </c>
      <c r="D1414" t="s">
        <v>23</v>
      </c>
      <c r="E1414">
        <v>2</v>
      </c>
      <c r="F1414" t="s">
        <v>18</v>
      </c>
      <c r="G1414">
        <v>0</v>
      </c>
      <c r="H1414" t="s">
        <v>19</v>
      </c>
      <c r="I1414" t="str">
        <f t="shared" si="22"/>
        <v>All persons</v>
      </c>
      <c r="J1414">
        <v>0.1</v>
      </c>
      <c r="K1414">
        <v>1999</v>
      </c>
      <c r="L1414">
        <v>1</v>
      </c>
      <c r="M1414" t="s">
        <v>20</v>
      </c>
      <c r="N1414">
        <v>1.1000000000000001</v>
      </c>
      <c r="O1414">
        <v>2.9</v>
      </c>
    </row>
    <row r="1415" spans="1:15" x14ac:dyDescent="0.5">
      <c r="A1415" t="s">
        <v>15</v>
      </c>
      <c r="B1415" t="s">
        <v>74</v>
      </c>
      <c r="C1415">
        <v>1</v>
      </c>
      <c r="D1415" t="s">
        <v>23</v>
      </c>
      <c r="E1415">
        <v>2</v>
      </c>
      <c r="F1415" t="s">
        <v>18</v>
      </c>
      <c r="G1415">
        <v>0</v>
      </c>
      <c r="H1415" t="s">
        <v>19</v>
      </c>
      <c r="I1415" t="str">
        <f t="shared" si="22"/>
        <v>All persons</v>
      </c>
      <c r="J1415">
        <v>0.1</v>
      </c>
      <c r="K1415">
        <v>2000</v>
      </c>
      <c r="L1415">
        <v>2</v>
      </c>
      <c r="M1415" t="s">
        <v>20</v>
      </c>
      <c r="N1415">
        <v>1.1000000000000001</v>
      </c>
      <c r="O1415">
        <v>3</v>
      </c>
    </row>
    <row r="1416" spans="1:15" x14ac:dyDescent="0.5">
      <c r="A1416" t="s">
        <v>15</v>
      </c>
      <c r="B1416" t="s">
        <v>74</v>
      </c>
      <c r="C1416">
        <v>1</v>
      </c>
      <c r="D1416" t="s">
        <v>23</v>
      </c>
      <c r="E1416">
        <v>2</v>
      </c>
      <c r="F1416" t="s">
        <v>18</v>
      </c>
      <c r="G1416">
        <v>0</v>
      </c>
      <c r="H1416" t="s">
        <v>19</v>
      </c>
      <c r="I1416" t="str">
        <f t="shared" si="22"/>
        <v>All persons</v>
      </c>
      <c r="J1416">
        <v>0.1</v>
      </c>
      <c r="K1416">
        <v>2001</v>
      </c>
      <c r="L1416">
        <v>3</v>
      </c>
      <c r="M1416" t="s">
        <v>20</v>
      </c>
      <c r="N1416">
        <v>1.1000000000000001</v>
      </c>
      <c r="O1416">
        <v>3.3</v>
      </c>
    </row>
    <row r="1417" spans="1:15" x14ac:dyDescent="0.5">
      <c r="A1417" t="s">
        <v>15</v>
      </c>
      <c r="B1417" t="s">
        <v>74</v>
      </c>
      <c r="C1417">
        <v>1</v>
      </c>
      <c r="D1417" t="s">
        <v>23</v>
      </c>
      <c r="E1417">
        <v>2</v>
      </c>
      <c r="F1417" t="s">
        <v>18</v>
      </c>
      <c r="G1417">
        <v>0</v>
      </c>
      <c r="H1417" t="s">
        <v>19</v>
      </c>
      <c r="I1417" t="str">
        <f t="shared" si="22"/>
        <v>All persons</v>
      </c>
      <c r="J1417">
        <v>0.1</v>
      </c>
      <c r="K1417">
        <v>2002</v>
      </c>
      <c r="L1417">
        <v>4</v>
      </c>
      <c r="M1417" t="s">
        <v>20</v>
      </c>
      <c r="N1417">
        <v>1.1000000000000001</v>
      </c>
      <c r="O1417">
        <v>4.0999999999999996</v>
      </c>
    </row>
    <row r="1418" spans="1:15" x14ac:dyDescent="0.5">
      <c r="A1418" t="s">
        <v>15</v>
      </c>
      <c r="B1418" t="s">
        <v>74</v>
      </c>
      <c r="C1418">
        <v>1</v>
      </c>
      <c r="D1418" t="s">
        <v>23</v>
      </c>
      <c r="E1418">
        <v>2</v>
      </c>
      <c r="F1418" t="s">
        <v>18</v>
      </c>
      <c r="G1418">
        <v>0</v>
      </c>
      <c r="H1418" t="s">
        <v>19</v>
      </c>
      <c r="I1418" t="str">
        <f t="shared" si="22"/>
        <v>All persons</v>
      </c>
      <c r="J1418">
        <v>0.1</v>
      </c>
      <c r="K1418">
        <v>2003</v>
      </c>
      <c r="L1418">
        <v>5</v>
      </c>
      <c r="M1418" t="s">
        <v>20</v>
      </c>
      <c r="N1418">
        <v>1.1000000000000001</v>
      </c>
      <c r="O1418">
        <v>4.5</v>
      </c>
    </row>
    <row r="1419" spans="1:15" x14ac:dyDescent="0.5">
      <c r="A1419" t="s">
        <v>15</v>
      </c>
      <c r="B1419" t="s">
        <v>74</v>
      </c>
      <c r="C1419">
        <v>1</v>
      </c>
      <c r="D1419" t="s">
        <v>23</v>
      </c>
      <c r="E1419">
        <v>2</v>
      </c>
      <c r="F1419" t="s">
        <v>18</v>
      </c>
      <c r="G1419">
        <v>0</v>
      </c>
      <c r="H1419" t="s">
        <v>19</v>
      </c>
      <c r="I1419" t="str">
        <f t="shared" si="22"/>
        <v>All persons</v>
      </c>
      <c r="J1419">
        <v>0.1</v>
      </c>
      <c r="K1419">
        <v>2004</v>
      </c>
      <c r="L1419">
        <v>6</v>
      </c>
      <c r="M1419" t="s">
        <v>20</v>
      </c>
      <c r="N1419">
        <v>1.1000000000000001</v>
      </c>
      <c r="O1419">
        <v>4.7</v>
      </c>
    </row>
    <row r="1420" spans="1:15" x14ac:dyDescent="0.5">
      <c r="A1420" t="s">
        <v>15</v>
      </c>
      <c r="B1420" t="s">
        <v>74</v>
      </c>
      <c r="C1420">
        <v>1</v>
      </c>
      <c r="D1420" t="s">
        <v>23</v>
      </c>
      <c r="E1420">
        <v>2</v>
      </c>
      <c r="F1420" t="s">
        <v>18</v>
      </c>
      <c r="G1420">
        <v>0</v>
      </c>
      <c r="H1420" t="s">
        <v>19</v>
      </c>
      <c r="I1420" t="str">
        <f t="shared" si="22"/>
        <v>All persons</v>
      </c>
      <c r="J1420">
        <v>0.1</v>
      </c>
      <c r="K1420">
        <v>2005</v>
      </c>
      <c r="L1420">
        <v>7</v>
      </c>
      <c r="M1420" t="s">
        <v>20</v>
      </c>
      <c r="N1420">
        <v>1.1000000000000001</v>
      </c>
      <c r="O1420">
        <v>5</v>
      </c>
    </row>
    <row r="1421" spans="1:15" x14ac:dyDescent="0.5">
      <c r="A1421" t="s">
        <v>15</v>
      </c>
      <c r="B1421" t="s">
        <v>74</v>
      </c>
      <c r="C1421">
        <v>1</v>
      </c>
      <c r="D1421" t="s">
        <v>23</v>
      </c>
      <c r="E1421">
        <v>2</v>
      </c>
      <c r="F1421" t="s">
        <v>18</v>
      </c>
      <c r="G1421">
        <v>0</v>
      </c>
      <c r="H1421" t="s">
        <v>19</v>
      </c>
      <c r="I1421" t="str">
        <f t="shared" si="22"/>
        <v>All persons</v>
      </c>
      <c r="J1421">
        <v>0.1</v>
      </c>
      <c r="K1421">
        <v>2006</v>
      </c>
      <c r="L1421">
        <v>8</v>
      </c>
      <c r="M1421" t="s">
        <v>20</v>
      </c>
      <c r="N1421">
        <v>1.1000000000000001</v>
      </c>
      <c r="O1421">
        <v>5.9</v>
      </c>
    </row>
    <row r="1422" spans="1:15" x14ac:dyDescent="0.5">
      <c r="A1422" t="s">
        <v>15</v>
      </c>
      <c r="B1422" t="s">
        <v>74</v>
      </c>
      <c r="C1422">
        <v>1</v>
      </c>
      <c r="D1422" t="s">
        <v>23</v>
      </c>
      <c r="E1422">
        <v>2</v>
      </c>
      <c r="F1422" t="s">
        <v>18</v>
      </c>
      <c r="G1422">
        <v>0</v>
      </c>
      <c r="H1422" t="s">
        <v>19</v>
      </c>
      <c r="I1422" t="str">
        <f t="shared" si="22"/>
        <v>All persons</v>
      </c>
      <c r="J1422">
        <v>0.1</v>
      </c>
      <c r="K1422">
        <v>2007</v>
      </c>
      <c r="L1422">
        <v>9</v>
      </c>
      <c r="M1422" t="s">
        <v>20</v>
      </c>
      <c r="N1422">
        <v>1.1000000000000001</v>
      </c>
      <c r="O1422">
        <v>6.1</v>
      </c>
    </row>
    <row r="1423" spans="1:15" x14ac:dyDescent="0.5">
      <c r="A1423" t="s">
        <v>15</v>
      </c>
      <c r="B1423" t="s">
        <v>74</v>
      </c>
      <c r="C1423">
        <v>1</v>
      </c>
      <c r="D1423" t="s">
        <v>23</v>
      </c>
      <c r="E1423">
        <v>2</v>
      </c>
      <c r="F1423" t="s">
        <v>18</v>
      </c>
      <c r="G1423">
        <v>0</v>
      </c>
      <c r="H1423" t="s">
        <v>19</v>
      </c>
      <c r="I1423" t="str">
        <f t="shared" si="22"/>
        <v>All persons</v>
      </c>
      <c r="J1423">
        <v>0.1</v>
      </c>
      <c r="K1423">
        <v>2008</v>
      </c>
      <c r="L1423">
        <v>10</v>
      </c>
      <c r="M1423" t="s">
        <v>20</v>
      </c>
      <c r="N1423">
        <v>1.1000000000000001</v>
      </c>
      <c r="O1423">
        <v>6.4</v>
      </c>
    </row>
    <row r="1424" spans="1:15" x14ac:dyDescent="0.5">
      <c r="A1424" t="s">
        <v>15</v>
      </c>
      <c r="B1424" t="s">
        <v>74</v>
      </c>
      <c r="C1424">
        <v>1</v>
      </c>
      <c r="D1424" t="s">
        <v>23</v>
      </c>
      <c r="E1424">
        <v>2</v>
      </c>
      <c r="F1424" t="s">
        <v>18</v>
      </c>
      <c r="G1424">
        <v>0</v>
      </c>
      <c r="H1424" t="s">
        <v>19</v>
      </c>
      <c r="I1424" t="str">
        <f t="shared" si="22"/>
        <v>All persons</v>
      </c>
      <c r="J1424">
        <v>0.1</v>
      </c>
      <c r="K1424">
        <v>2009</v>
      </c>
      <c r="L1424">
        <v>11</v>
      </c>
      <c r="M1424" t="s">
        <v>20</v>
      </c>
      <c r="N1424">
        <v>1.1000000000000001</v>
      </c>
      <c r="O1424">
        <v>6.7</v>
      </c>
    </row>
    <row r="1425" spans="1:16" x14ac:dyDescent="0.5">
      <c r="A1425" t="s">
        <v>15</v>
      </c>
      <c r="B1425" t="s">
        <v>74</v>
      </c>
      <c r="C1425">
        <v>1</v>
      </c>
      <c r="D1425" t="s">
        <v>23</v>
      </c>
      <c r="E1425">
        <v>2</v>
      </c>
      <c r="F1425" t="s">
        <v>18</v>
      </c>
      <c r="G1425">
        <v>0</v>
      </c>
      <c r="H1425" t="s">
        <v>19</v>
      </c>
      <c r="I1425" t="str">
        <f t="shared" si="22"/>
        <v>All persons</v>
      </c>
      <c r="J1425">
        <v>0.1</v>
      </c>
      <c r="K1425">
        <v>2010</v>
      </c>
      <c r="L1425">
        <v>12</v>
      </c>
      <c r="M1425" t="s">
        <v>20</v>
      </c>
      <c r="N1425">
        <v>1.1000000000000001</v>
      </c>
      <c r="O1425">
        <v>6.8</v>
      </c>
    </row>
    <row r="1426" spans="1:16" x14ac:dyDescent="0.5">
      <c r="A1426" t="s">
        <v>15</v>
      </c>
      <c r="B1426" t="s">
        <v>74</v>
      </c>
      <c r="C1426">
        <v>1</v>
      </c>
      <c r="D1426" t="s">
        <v>23</v>
      </c>
      <c r="E1426">
        <v>2</v>
      </c>
      <c r="F1426" t="s">
        <v>18</v>
      </c>
      <c r="G1426">
        <v>0</v>
      </c>
      <c r="H1426" t="s">
        <v>19</v>
      </c>
      <c r="I1426" t="str">
        <f t="shared" si="22"/>
        <v>All persons</v>
      </c>
      <c r="J1426">
        <v>0.1</v>
      </c>
      <c r="K1426">
        <v>2011</v>
      </c>
      <c r="L1426">
        <v>13</v>
      </c>
      <c r="M1426" t="s">
        <v>20</v>
      </c>
      <c r="N1426">
        <v>1.1000000000000001</v>
      </c>
      <c r="O1426">
        <v>7.3</v>
      </c>
    </row>
    <row r="1427" spans="1:16" x14ac:dyDescent="0.5">
      <c r="A1427" t="s">
        <v>15</v>
      </c>
      <c r="B1427" t="s">
        <v>74</v>
      </c>
      <c r="C1427">
        <v>1</v>
      </c>
      <c r="D1427" t="s">
        <v>23</v>
      </c>
      <c r="E1427">
        <v>2</v>
      </c>
      <c r="F1427" t="s">
        <v>18</v>
      </c>
      <c r="G1427">
        <v>0</v>
      </c>
      <c r="H1427" t="s">
        <v>19</v>
      </c>
      <c r="I1427" t="str">
        <f t="shared" si="22"/>
        <v>All persons</v>
      </c>
      <c r="J1427">
        <v>0.1</v>
      </c>
      <c r="K1427">
        <v>2012</v>
      </c>
      <c r="L1427">
        <v>14</v>
      </c>
      <c r="M1427" t="s">
        <v>20</v>
      </c>
      <c r="N1427">
        <v>1.1000000000000001</v>
      </c>
      <c r="O1427">
        <v>7.4</v>
      </c>
    </row>
    <row r="1428" spans="1:16" x14ac:dyDescent="0.5">
      <c r="A1428" t="s">
        <v>15</v>
      </c>
      <c r="B1428" t="s">
        <v>74</v>
      </c>
      <c r="C1428">
        <v>1</v>
      </c>
      <c r="D1428" t="s">
        <v>23</v>
      </c>
      <c r="E1428">
        <v>2</v>
      </c>
      <c r="F1428" t="s">
        <v>18</v>
      </c>
      <c r="G1428">
        <v>0</v>
      </c>
      <c r="H1428" t="s">
        <v>19</v>
      </c>
      <c r="I1428" t="str">
        <f t="shared" si="22"/>
        <v>All persons</v>
      </c>
      <c r="J1428">
        <v>0.1</v>
      </c>
      <c r="K1428">
        <v>2013</v>
      </c>
      <c r="L1428">
        <v>15</v>
      </c>
      <c r="M1428" t="s">
        <v>20</v>
      </c>
      <c r="N1428">
        <v>1.1000000000000001</v>
      </c>
      <c r="O1428">
        <v>7.9</v>
      </c>
    </row>
    <row r="1429" spans="1:16" x14ac:dyDescent="0.5">
      <c r="A1429" t="s">
        <v>15</v>
      </c>
      <c r="B1429" t="s">
        <v>74</v>
      </c>
      <c r="C1429">
        <v>1</v>
      </c>
      <c r="D1429" t="s">
        <v>23</v>
      </c>
      <c r="E1429">
        <v>2</v>
      </c>
      <c r="F1429" t="s">
        <v>18</v>
      </c>
      <c r="G1429">
        <v>0</v>
      </c>
      <c r="H1429" t="s">
        <v>19</v>
      </c>
      <c r="I1429" t="str">
        <f t="shared" si="22"/>
        <v>All persons</v>
      </c>
      <c r="J1429">
        <v>0.1</v>
      </c>
      <c r="K1429">
        <v>2014</v>
      </c>
      <c r="L1429">
        <v>16</v>
      </c>
      <c r="M1429" t="s">
        <v>20</v>
      </c>
      <c r="N1429">
        <v>1.1000000000000001</v>
      </c>
      <c r="O1429">
        <v>9</v>
      </c>
    </row>
    <row r="1430" spans="1:16" x14ac:dyDescent="0.5">
      <c r="A1430" t="s">
        <v>15</v>
      </c>
      <c r="B1430" t="s">
        <v>74</v>
      </c>
      <c r="C1430">
        <v>1</v>
      </c>
      <c r="D1430" t="s">
        <v>23</v>
      </c>
      <c r="E1430">
        <v>2</v>
      </c>
      <c r="F1430" t="s">
        <v>18</v>
      </c>
      <c r="G1430">
        <v>0</v>
      </c>
      <c r="H1430" t="s">
        <v>19</v>
      </c>
      <c r="I1430" t="str">
        <f t="shared" si="22"/>
        <v>All persons</v>
      </c>
      <c r="J1430">
        <v>0.1</v>
      </c>
      <c r="K1430">
        <v>2015</v>
      </c>
      <c r="L1430">
        <v>17</v>
      </c>
      <c r="M1430" t="s">
        <v>20</v>
      </c>
      <c r="N1430">
        <v>1.1000000000000001</v>
      </c>
      <c r="O1430">
        <v>10.3</v>
      </c>
    </row>
    <row r="1431" spans="1:16" x14ac:dyDescent="0.5">
      <c r="A1431" t="s">
        <v>15</v>
      </c>
      <c r="B1431" t="s">
        <v>74</v>
      </c>
      <c r="C1431">
        <v>1</v>
      </c>
      <c r="D1431" t="s">
        <v>23</v>
      </c>
      <c r="E1431">
        <v>2</v>
      </c>
      <c r="F1431" t="s">
        <v>18</v>
      </c>
      <c r="G1431">
        <v>0</v>
      </c>
      <c r="H1431" t="s">
        <v>19</v>
      </c>
      <c r="I1431" t="str">
        <f t="shared" si="22"/>
        <v>All persons</v>
      </c>
      <c r="J1431">
        <v>0.1</v>
      </c>
      <c r="K1431">
        <v>2016</v>
      </c>
      <c r="L1431">
        <v>18</v>
      </c>
      <c r="M1431" t="s">
        <v>20</v>
      </c>
      <c r="N1431">
        <v>1.1000000000000001</v>
      </c>
      <c r="O1431">
        <v>13.1</v>
      </c>
    </row>
    <row r="1432" spans="1:16" x14ac:dyDescent="0.5">
      <c r="A1432" t="s">
        <v>15</v>
      </c>
      <c r="B1432" t="s">
        <v>74</v>
      </c>
      <c r="C1432">
        <v>1</v>
      </c>
      <c r="D1432" t="s">
        <v>23</v>
      </c>
      <c r="E1432">
        <v>2</v>
      </c>
      <c r="F1432" t="s">
        <v>18</v>
      </c>
      <c r="G1432">
        <v>0</v>
      </c>
      <c r="H1432" t="s">
        <v>19</v>
      </c>
      <c r="I1432" t="str">
        <f t="shared" si="22"/>
        <v>All persons</v>
      </c>
      <c r="J1432">
        <v>0.1</v>
      </c>
      <c r="K1432">
        <v>2017</v>
      </c>
      <c r="L1432">
        <v>19</v>
      </c>
      <c r="M1432" t="s">
        <v>20</v>
      </c>
      <c r="N1432">
        <v>1.1000000000000001</v>
      </c>
      <c r="O1432">
        <v>14.6</v>
      </c>
    </row>
    <row r="1433" spans="1:16" hidden="1" x14ac:dyDescent="0.5">
      <c r="A1433" t="s">
        <v>15</v>
      </c>
      <c r="B1433" t="s">
        <v>74</v>
      </c>
      <c r="C1433">
        <v>1</v>
      </c>
      <c r="D1433" t="s">
        <v>23</v>
      </c>
      <c r="E1433">
        <v>2</v>
      </c>
      <c r="F1433" t="s">
        <v>45</v>
      </c>
      <c r="G1433">
        <v>1</v>
      </c>
      <c r="H1433" t="s">
        <v>46</v>
      </c>
      <c r="I1433" t="str">
        <f t="shared" si="22"/>
        <v>Under 15 years</v>
      </c>
      <c r="J1433">
        <v>1.1000000000000001</v>
      </c>
      <c r="K1433">
        <v>1999</v>
      </c>
      <c r="L1433">
        <v>1</v>
      </c>
      <c r="M1433" t="s">
        <v>46</v>
      </c>
      <c r="N1433">
        <v>1.2</v>
      </c>
      <c r="P1433" t="s">
        <v>75</v>
      </c>
    </row>
    <row r="1434" spans="1:16" hidden="1" x14ac:dyDescent="0.5">
      <c r="A1434" t="s">
        <v>15</v>
      </c>
      <c r="B1434" t="s">
        <v>74</v>
      </c>
      <c r="C1434">
        <v>1</v>
      </c>
      <c r="D1434" t="s">
        <v>23</v>
      </c>
      <c r="E1434">
        <v>2</v>
      </c>
      <c r="F1434" t="s">
        <v>45</v>
      </c>
      <c r="G1434">
        <v>1</v>
      </c>
      <c r="H1434" t="s">
        <v>46</v>
      </c>
      <c r="I1434" t="str">
        <f t="shared" si="22"/>
        <v>Under 15 years</v>
      </c>
      <c r="J1434">
        <v>1.1000000000000001</v>
      </c>
      <c r="K1434">
        <v>2000</v>
      </c>
      <c r="L1434">
        <v>2</v>
      </c>
      <c r="M1434" t="s">
        <v>46</v>
      </c>
      <c r="N1434">
        <v>1.2</v>
      </c>
      <c r="O1434">
        <v>0.1</v>
      </c>
    </row>
    <row r="1435" spans="1:16" hidden="1" x14ac:dyDescent="0.5">
      <c r="A1435" t="s">
        <v>15</v>
      </c>
      <c r="B1435" t="s">
        <v>74</v>
      </c>
      <c r="C1435">
        <v>1</v>
      </c>
      <c r="D1435" t="s">
        <v>23</v>
      </c>
      <c r="E1435">
        <v>2</v>
      </c>
      <c r="F1435" t="s">
        <v>45</v>
      </c>
      <c r="G1435">
        <v>1</v>
      </c>
      <c r="H1435" t="s">
        <v>46</v>
      </c>
      <c r="I1435" t="str">
        <f t="shared" si="22"/>
        <v>Under 15 years</v>
      </c>
      <c r="J1435">
        <v>1.1000000000000001</v>
      </c>
      <c r="K1435">
        <v>2001</v>
      </c>
      <c r="L1435">
        <v>3</v>
      </c>
      <c r="M1435" t="s">
        <v>46</v>
      </c>
      <c r="N1435">
        <v>1.2</v>
      </c>
      <c r="O1435">
        <v>0.1</v>
      </c>
    </row>
    <row r="1436" spans="1:16" hidden="1" x14ac:dyDescent="0.5">
      <c r="A1436" t="s">
        <v>15</v>
      </c>
      <c r="B1436" t="s">
        <v>74</v>
      </c>
      <c r="C1436">
        <v>1</v>
      </c>
      <c r="D1436" t="s">
        <v>23</v>
      </c>
      <c r="E1436">
        <v>2</v>
      </c>
      <c r="F1436" t="s">
        <v>45</v>
      </c>
      <c r="G1436">
        <v>1</v>
      </c>
      <c r="H1436" t="s">
        <v>46</v>
      </c>
      <c r="I1436" t="str">
        <f t="shared" si="22"/>
        <v>Under 15 years</v>
      </c>
      <c r="J1436">
        <v>1.1000000000000001</v>
      </c>
      <c r="K1436">
        <v>2007</v>
      </c>
      <c r="L1436">
        <v>9</v>
      </c>
      <c r="M1436" t="s">
        <v>46</v>
      </c>
      <c r="N1436">
        <v>1.2</v>
      </c>
      <c r="O1436">
        <v>0.1</v>
      </c>
    </row>
    <row r="1437" spans="1:16" hidden="1" x14ac:dyDescent="0.5">
      <c r="A1437" t="s">
        <v>15</v>
      </c>
      <c r="B1437" t="s">
        <v>74</v>
      </c>
      <c r="C1437">
        <v>1</v>
      </c>
      <c r="D1437" t="s">
        <v>23</v>
      </c>
      <c r="E1437">
        <v>2</v>
      </c>
      <c r="F1437" t="s">
        <v>45</v>
      </c>
      <c r="G1437">
        <v>1</v>
      </c>
      <c r="H1437" t="s">
        <v>46</v>
      </c>
      <c r="I1437" t="str">
        <f t="shared" si="22"/>
        <v>Under 15 years</v>
      </c>
      <c r="J1437">
        <v>1.1000000000000001</v>
      </c>
      <c r="K1437">
        <v>2008</v>
      </c>
      <c r="L1437">
        <v>10</v>
      </c>
      <c r="M1437" t="s">
        <v>46</v>
      </c>
      <c r="N1437">
        <v>1.2</v>
      </c>
      <c r="O1437">
        <v>0.1</v>
      </c>
    </row>
    <row r="1438" spans="1:16" hidden="1" x14ac:dyDescent="0.5">
      <c r="A1438" t="s">
        <v>15</v>
      </c>
      <c r="B1438" t="s">
        <v>74</v>
      </c>
      <c r="C1438">
        <v>1</v>
      </c>
      <c r="D1438" t="s">
        <v>23</v>
      </c>
      <c r="E1438">
        <v>2</v>
      </c>
      <c r="F1438" t="s">
        <v>45</v>
      </c>
      <c r="G1438">
        <v>1</v>
      </c>
      <c r="H1438" t="s">
        <v>46</v>
      </c>
      <c r="I1438" t="str">
        <f t="shared" si="22"/>
        <v>Under 15 years</v>
      </c>
      <c r="J1438">
        <v>1.1000000000000001</v>
      </c>
      <c r="K1438">
        <v>2009</v>
      </c>
      <c r="L1438">
        <v>11</v>
      </c>
      <c r="M1438" t="s">
        <v>46</v>
      </c>
      <c r="N1438">
        <v>1.2</v>
      </c>
      <c r="O1438">
        <v>0.1</v>
      </c>
    </row>
    <row r="1439" spans="1:16" hidden="1" x14ac:dyDescent="0.5">
      <c r="A1439" t="s">
        <v>15</v>
      </c>
      <c r="B1439" t="s">
        <v>74</v>
      </c>
      <c r="C1439">
        <v>1</v>
      </c>
      <c r="D1439" t="s">
        <v>23</v>
      </c>
      <c r="E1439">
        <v>2</v>
      </c>
      <c r="F1439" t="s">
        <v>45</v>
      </c>
      <c r="G1439">
        <v>1</v>
      </c>
      <c r="H1439" t="s">
        <v>46</v>
      </c>
      <c r="I1439" t="str">
        <f t="shared" si="22"/>
        <v>Under 15 years</v>
      </c>
      <c r="J1439">
        <v>1.1000000000000001</v>
      </c>
      <c r="K1439">
        <v>2010</v>
      </c>
      <c r="L1439">
        <v>12</v>
      </c>
      <c r="M1439" t="s">
        <v>46</v>
      </c>
      <c r="N1439">
        <v>1.2</v>
      </c>
      <c r="O1439">
        <v>0.1</v>
      </c>
    </row>
    <row r="1440" spans="1:16" hidden="1" x14ac:dyDescent="0.5">
      <c r="A1440" t="s">
        <v>15</v>
      </c>
      <c r="B1440" t="s">
        <v>74</v>
      </c>
      <c r="C1440">
        <v>1</v>
      </c>
      <c r="D1440" t="s">
        <v>23</v>
      </c>
      <c r="E1440">
        <v>2</v>
      </c>
      <c r="F1440" t="s">
        <v>45</v>
      </c>
      <c r="G1440">
        <v>1</v>
      </c>
      <c r="H1440" t="s">
        <v>46</v>
      </c>
      <c r="I1440" t="str">
        <f t="shared" si="22"/>
        <v>Under 15 years</v>
      </c>
      <c r="J1440">
        <v>1.1000000000000001</v>
      </c>
      <c r="K1440">
        <v>2011</v>
      </c>
      <c r="L1440">
        <v>13</v>
      </c>
      <c r="M1440" t="s">
        <v>46</v>
      </c>
      <c r="N1440">
        <v>1.2</v>
      </c>
      <c r="O1440">
        <v>0.1</v>
      </c>
    </row>
    <row r="1441" spans="1:15" hidden="1" x14ac:dyDescent="0.5">
      <c r="A1441" t="s">
        <v>15</v>
      </c>
      <c r="B1441" t="s">
        <v>74</v>
      </c>
      <c r="C1441">
        <v>1</v>
      </c>
      <c r="D1441" t="s">
        <v>23</v>
      </c>
      <c r="E1441">
        <v>2</v>
      </c>
      <c r="F1441" t="s">
        <v>45</v>
      </c>
      <c r="G1441">
        <v>1</v>
      </c>
      <c r="H1441" t="s">
        <v>46</v>
      </c>
      <c r="I1441" t="str">
        <f t="shared" si="22"/>
        <v>Under 15 years</v>
      </c>
      <c r="J1441">
        <v>1.1000000000000001</v>
      </c>
      <c r="K1441">
        <v>2012</v>
      </c>
      <c r="L1441">
        <v>14</v>
      </c>
      <c r="M1441" t="s">
        <v>46</v>
      </c>
      <c r="N1441">
        <v>1.2</v>
      </c>
      <c r="O1441">
        <v>0.1</v>
      </c>
    </row>
    <row r="1442" spans="1:15" hidden="1" x14ac:dyDescent="0.5">
      <c r="A1442" t="s">
        <v>15</v>
      </c>
      <c r="B1442" t="s">
        <v>74</v>
      </c>
      <c r="C1442">
        <v>1</v>
      </c>
      <c r="D1442" t="s">
        <v>23</v>
      </c>
      <c r="E1442">
        <v>2</v>
      </c>
      <c r="F1442" t="s">
        <v>45</v>
      </c>
      <c r="G1442">
        <v>1</v>
      </c>
      <c r="H1442" t="s">
        <v>46</v>
      </c>
      <c r="I1442" t="str">
        <f t="shared" si="22"/>
        <v>Under 15 years</v>
      </c>
      <c r="J1442">
        <v>1.1000000000000001</v>
      </c>
      <c r="K1442">
        <v>2013</v>
      </c>
      <c r="L1442">
        <v>15</v>
      </c>
      <c r="M1442" t="s">
        <v>46</v>
      </c>
      <c r="N1442">
        <v>1.2</v>
      </c>
      <c r="O1442">
        <v>0.1</v>
      </c>
    </row>
    <row r="1443" spans="1:15" hidden="1" x14ac:dyDescent="0.5">
      <c r="A1443" t="s">
        <v>15</v>
      </c>
      <c r="B1443" t="s">
        <v>74</v>
      </c>
      <c r="C1443">
        <v>1</v>
      </c>
      <c r="D1443" t="s">
        <v>23</v>
      </c>
      <c r="E1443">
        <v>2</v>
      </c>
      <c r="F1443" t="s">
        <v>45</v>
      </c>
      <c r="G1443">
        <v>1</v>
      </c>
      <c r="H1443" t="s">
        <v>46</v>
      </c>
      <c r="I1443" t="str">
        <f t="shared" si="22"/>
        <v>Under 15 years</v>
      </c>
      <c r="J1443">
        <v>1.1000000000000001</v>
      </c>
      <c r="K1443">
        <v>2014</v>
      </c>
      <c r="L1443">
        <v>16</v>
      </c>
      <c r="M1443" t="s">
        <v>46</v>
      </c>
      <c r="N1443">
        <v>1.2</v>
      </c>
      <c r="O1443">
        <v>0.1</v>
      </c>
    </row>
    <row r="1444" spans="1:15" hidden="1" x14ac:dyDescent="0.5">
      <c r="A1444" t="s">
        <v>15</v>
      </c>
      <c r="B1444" t="s">
        <v>74</v>
      </c>
      <c r="C1444">
        <v>1</v>
      </c>
      <c r="D1444" t="s">
        <v>23</v>
      </c>
      <c r="E1444">
        <v>2</v>
      </c>
      <c r="F1444" t="s">
        <v>45</v>
      </c>
      <c r="G1444">
        <v>1</v>
      </c>
      <c r="H1444" t="s">
        <v>46</v>
      </c>
      <c r="I1444" t="str">
        <f t="shared" si="22"/>
        <v>Under 15 years</v>
      </c>
      <c r="J1444">
        <v>1.1000000000000001</v>
      </c>
      <c r="K1444">
        <v>2015</v>
      </c>
      <c r="L1444">
        <v>17</v>
      </c>
      <c r="M1444" t="s">
        <v>46</v>
      </c>
      <c r="N1444">
        <v>1.2</v>
      </c>
      <c r="O1444">
        <v>0.1</v>
      </c>
    </row>
    <row r="1445" spans="1:15" hidden="1" x14ac:dyDescent="0.5">
      <c r="A1445" t="s">
        <v>15</v>
      </c>
      <c r="B1445" t="s">
        <v>74</v>
      </c>
      <c r="C1445">
        <v>1</v>
      </c>
      <c r="D1445" t="s">
        <v>23</v>
      </c>
      <c r="E1445">
        <v>2</v>
      </c>
      <c r="F1445" t="s">
        <v>45</v>
      </c>
      <c r="G1445">
        <v>1</v>
      </c>
      <c r="H1445" t="s">
        <v>46</v>
      </c>
      <c r="I1445" t="str">
        <f t="shared" si="22"/>
        <v>Under 15 years</v>
      </c>
      <c r="J1445">
        <v>1.1000000000000001</v>
      </c>
      <c r="K1445">
        <v>2016</v>
      </c>
      <c r="L1445">
        <v>18</v>
      </c>
      <c r="M1445" t="s">
        <v>46</v>
      </c>
      <c r="N1445">
        <v>1.2</v>
      </c>
      <c r="O1445">
        <v>0.1</v>
      </c>
    </row>
    <row r="1446" spans="1:15" hidden="1" x14ac:dyDescent="0.5">
      <c r="A1446" t="s">
        <v>15</v>
      </c>
      <c r="B1446" t="s">
        <v>74</v>
      </c>
      <c r="C1446">
        <v>1</v>
      </c>
      <c r="D1446" t="s">
        <v>23</v>
      </c>
      <c r="E1446">
        <v>2</v>
      </c>
      <c r="F1446" t="s">
        <v>45</v>
      </c>
      <c r="G1446">
        <v>1</v>
      </c>
      <c r="H1446" t="s">
        <v>46</v>
      </c>
      <c r="I1446" t="str">
        <f t="shared" si="22"/>
        <v>Under 15 years</v>
      </c>
      <c r="J1446">
        <v>1.1000000000000001</v>
      </c>
      <c r="K1446">
        <v>2017</v>
      </c>
      <c r="L1446">
        <v>19</v>
      </c>
      <c r="M1446" t="s">
        <v>46</v>
      </c>
      <c r="N1446">
        <v>1.2</v>
      </c>
      <c r="O1446">
        <v>0.1</v>
      </c>
    </row>
    <row r="1447" spans="1:15" hidden="1" x14ac:dyDescent="0.5">
      <c r="A1447" t="s">
        <v>15</v>
      </c>
      <c r="B1447" t="s">
        <v>74</v>
      </c>
      <c r="C1447">
        <v>1</v>
      </c>
      <c r="D1447" t="s">
        <v>23</v>
      </c>
      <c r="E1447">
        <v>2</v>
      </c>
      <c r="F1447" t="s">
        <v>45</v>
      </c>
      <c r="G1447">
        <v>1</v>
      </c>
      <c r="H1447" t="s">
        <v>47</v>
      </c>
      <c r="I1447" t="str">
        <f t="shared" si="22"/>
        <v>15-24 years</v>
      </c>
      <c r="J1447">
        <v>1.2</v>
      </c>
      <c r="K1447">
        <v>1999</v>
      </c>
      <c r="L1447">
        <v>1</v>
      </c>
      <c r="M1447" t="s">
        <v>47</v>
      </c>
      <c r="N1447">
        <v>1.3</v>
      </c>
      <c r="O1447">
        <v>1.6</v>
      </c>
    </row>
    <row r="1448" spans="1:15" hidden="1" x14ac:dyDescent="0.5">
      <c r="A1448" t="s">
        <v>15</v>
      </c>
      <c r="B1448" t="s">
        <v>74</v>
      </c>
      <c r="C1448">
        <v>1</v>
      </c>
      <c r="D1448" t="s">
        <v>23</v>
      </c>
      <c r="E1448">
        <v>2</v>
      </c>
      <c r="F1448" t="s">
        <v>45</v>
      </c>
      <c r="G1448">
        <v>1</v>
      </c>
      <c r="H1448" t="s">
        <v>47</v>
      </c>
      <c r="I1448" t="str">
        <f t="shared" si="22"/>
        <v>15-24 years</v>
      </c>
      <c r="J1448">
        <v>1.2</v>
      </c>
      <c r="K1448">
        <v>2000</v>
      </c>
      <c r="L1448">
        <v>2</v>
      </c>
      <c r="M1448" t="s">
        <v>47</v>
      </c>
      <c r="N1448">
        <v>1.3</v>
      </c>
      <c r="O1448">
        <v>1.9</v>
      </c>
    </row>
    <row r="1449" spans="1:15" hidden="1" x14ac:dyDescent="0.5">
      <c r="A1449" t="s">
        <v>15</v>
      </c>
      <c r="B1449" t="s">
        <v>74</v>
      </c>
      <c r="C1449">
        <v>1</v>
      </c>
      <c r="D1449" t="s">
        <v>23</v>
      </c>
      <c r="E1449">
        <v>2</v>
      </c>
      <c r="F1449" t="s">
        <v>45</v>
      </c>
      <c r="G1449">
        <v>1</v>
      </c>
      <c r="H1449" t="s">
        <v>47</v>
      </c>
      <c r="I1449" t="str">
        <f t="shared" si="22"/>
        <v>15-24 years</v>
      </c>
      <c r="J1449">
        <v>1.2</v>
      </c>
      <c r="K1449">
        <v>2001</v>
      </c>
      <c r="L1449">
        <v>3</v>
      </c>
      <c r="M1449" t="s">
        <v>47</v>
      </c>
      <c r="N1449">
        <v>1.3</v>
      </c>
      <c r="O1449">
        <v>2.2999999999999998</v>
      </c>
    </row>
    <row r="1450" spans="1:15" hidden="1" x14ac:dyDescent="0.5">
      <c r="A1450" t="s">
        <v>15</v>
      </c>
      <c r="B1450" t="s">
        <v>74</v>
      </c>
      <c r="C1450">
        <v>1</v>
      </c>
      <c r="D1450" t="s">
        <v>23</v>
      </c>
      <c r="E1450">
        <v>2</v>
      </c>
      <c r="F1450" t="s">
        <v>45</v>
      </c>
      <c r="G1450">
        <v>1</v>
      </c>
      <c r="H1450" t="s">
        <v>47</v>
      </c>
      <c r="I1450" t="str">
        <f t="shared" si="22"/>
        <v>15-24 years</v>
      </c>
      <c r="J1450">
        <v>1.2</v>
      </c>
      <c r="K1450">
        <v>2002</v>
      </c>
      <c r="L1450">
        <v>4</v>
      </c>
      <c r="M1450" t="s">
        <v>47</v>
      </c>
      <c r="N1450">
        <v>1.3</v>
      </c>
      <c r="O1450">
        <v>2.9</v>
      </c>
    </row>
    <row r="1451" spans="1:15" hidden="1" x14ac:dyDescent="0.5">
      <c r="A1451" t="s">
        <v>15</v>
      </c>
      <c r="B1451" t="s">
        <v>74</v>
      </c>
      <c r="C1451">
        <v>1</v>
      </c>
      <c r="D1451" t="s">
        <v>23</v>
      </c>
      <c r="E1451">
        <v>2</v>
      </c>
      <c r="F1451" t="s">
        <v>45</v>
      </c>
      <c r="G1451">
        <v>1</v>
      </c>
      <c r="H1451" t="s">
        <v>47</v>
      </c>
      <c r="I1451" t="str">
        <f t="shared" si="22"/>
        <v>15-24 years</v>
      </c>
      <c r="J1451">
        <v>1.2</v>
      </c>
      <c r="K1451">
        <v>2003</v>
      </c>
      <c r="L1451">
        <v>5</v>
      </c>
      <c r="M1451" t="s">
        <v>47</v>
      </c>
      <c r="N1451">
        <v>1.3</v>
      </c>
      <c r="O1451">
        <v>3.4</v>
      </c>
    </row>
    <row r="1452" spans="1:15" hidden="1" x14ac:dyDescent="0.5">
      <c r="A1452" t="s">
        <v>15</v>
      </c>
      <c r="B1452" t="s">
        <v>74</v>
      </c>
      <c r="C1452">
        <v>1</v>
      </c>
      <c r="D1452" t="s">
        <v>23</v>
      </c>
      <c r="E1452">
        <v>2</v>
      </c>
      <c r="F1452" t="s">
        <v>45</v>
      </c>
      <c r="G1452">
        <v>1</v>
      </c>
      <c r="H1452" t="s">
        <v>47</v>
      </c>
      <c r="I1452" t="str">
        <f t="shared" si="22"/>
        <v>15-24 years</v>
      </c>
      <c r="J1452">
        <v>1.2</v>
      </c>
      <c r="K1452">
        <v>2004</v>
      </c>
      <c r="L1452">
        <v>6</v>
      </c>
      <c r="M1452" t="s">
        <v>47</v>
      </c>
      <c r="N1452">
        <v>1.3</v>
      </c>
      <c r="O1452">
        <v>3.8</v>
      </c>
    </row>
    <row r="1453" spans="1:15" hidden="1" x14ac:dyDescent="0.5">
      <c r="A1453" t="s">
        <v>15</v>
      </c>
      <c r="B1453" t="s">
        <v>74</v>
      </c>
      <c r="C1453">
        <v>1</v>
      </c>
      <c r="D1453" t="s">
        <v>23</v>
      </c>
      <c r="E1453">
        <v>2</v>
      </c>
      <c r="F1453" t="s">
        <v>45</v>
      </c>
      <c r="G1453">
        <v>1</v>
      </c>
      <c r="H1453" t="s">
        <v>47</v>
      </c>
      <c r="I1453" t="str">
        <f t="shared" si="22"/>
        <v>15-24 years</v>
      </c>
      <c r="J1453">
        <v>1.2</v>
      </c>
      <c r="K1453">
        <v>2005</v>
      </c>
      <c r="L1453">
        <v>7</v>
      </c>
      <c r="M1453" t="s">
        <v>47</v>
      </c>
      <c r="N1453">
        <v>1.3</v>
      </c>
      <c r="O1453">
        <v>4</v>
      </c>
    </row>
    <row r="1454" spans="1:15" hidden="1" x14ac:dyDescent="0.5">
      <c r="A1454" t="s">
        <v>15</v>
      </c>
      <c r="B1454" t="s">
        <v>74</v>
      </c>
      <c r="C1454">
        <v>1</v>
      </c>
      <c r="D1454" t="s">
        <v>23</v>
      </c>
      <c r="E1454">
        <v>2</v>
      </c>
      <c r="F1454" t="s">
        <v>45</v>
      </c>
      <c r="G1454">
        <v>1</v>
      </c>
      <c r="H1454" t="s">
        <v>47</v>
      </c>
      <c r="I1454" t="str">
        <f t="shared" si="22"/>
        <v>15-24 years</v>
      </c>
      <c r="J1454">
        <v>1.2</v>
      </c>
      <c r="K1454">
        <v>2006</v>
      </c>
      <c r="L1454">
        <v>8</v>
      </c>
      <c r="M1454" t="s">
        <v>47</v>
      </c>
      <c r="N1454">
        <v>1.3</v>
      </c>
      <c r="O1454">
        <v>4.9000000000000004</v>
      </c>
    </row>
    <row r="1455" spans="1:15" hidden="1" x14ac:dyDescent="0.5">
      <c r="A1455" t="s">
        <v>15</v>
      </c>
      <c r="B1455" t="s">
        <v>74</v>
      </c>
      <c r="C1455">
        <v>1</v>
      </c>
      <c r="D1455" t="s">
        <v>23</v>
      </c>
      <c r="E1455">
        <v>2</v>
      </c>
      <c r="F1455" t="s">
        <v>45</v>
      </c>
      <c r="G1455">
        <v>1</v>
      </c>
      <c r="H1455" t="s">
        <v>47</v>
      </c>
      <c r="I1455" t="str">
        <f t="shared" si="22"/>
        <v>15-24 years</v>
      </c>
      <c r="J1455">
        <v>1.2</v>
      </c>
      <c r="K1455">
        <v>2007</v>
      </c>
      <c r="L1455">
        <v>9</v>
      </c>
      <c r="M1455" t="s">
        <v>47</v>
      </c>
      <c r="N1455">
        <v>1.3</v>
      </c>
      <c r="O1455">
        <v>5</v>
      </c>
    </row>
    <row r="1456" spans="1:15" hidden="1" x14ac:dyDescent="0.5">
      <c r="A1456" t="s">
        <v>15</v>
      </c>
      <c r="B1456" t="s">
        <v>74</v>
      </c>
      <c r="C1456">
        <v>1</v>
      </c>
      <c r="D1456" t="s">
        <v>23</v>
      </c>
      <c r="E1456">
        <v>2</v>
      </c>
      <c r="F1456" t="s">
        <v>45</v>
      </c>
      <c r="G1456">
        <v>1</v>
      </c>
      <c r="H1456" t="s">
        <v>47</v>
      </c>
      <c r="I1456" t="str">
        <f t="shared" si="22"/>
        <v>15-24 years</v>
      </c>
      <c r="J1456">
        <v>1.2</v>
      </c>
      <c r="K1456">
        <v>2008</v>
      </c>
      <c r="L1456">
        <v>10</v>
      </c>
      <c r="M1456" t="s">
        <v>47</v>
      </c>
      <c r="N1456">
        <v>1.3</v>
      </c>
      <c r="O1456">
        <v>5.3</v>
      </c>
    </row>
    <row r="1457" spans="1:15" hidden="1" x14ac:dyDescent="0.5">
      <c r="A1457" t="s">
        <v>15</v>
      </c>
      <c r="B1457" t="s">
        <v>74</v>
      </c>
      <c r="C1457">
        <v>1</v>
      </c>
      <c r="D1457" t="s">
        <v>23</v>
      </c>
      <c r="E1457">
        <v>2</v>
      </c>
      <c r="F1457" t="s">
        <v>45</v>
      </c>
      <c r="G1457">
        <v>1</v>
      </c>
      <c r="H1457" t="s">
        <v>47</v>
      </c>
      <c r="I1457" t="str">
        <f t="shared" si="22"/>
        <v>15-24 years</v>
      </c>
      <c r="J1457">
        <v>1.2</v>
      </c>
      <c r="K1457">
        <v>2009</v>
      </c>
      <c r="L1457">
        <v>11</v>
      </c>
      <c r="M1457" t="s">
        <v>47</v>
      </c>
      <c r="N1457">
        <v>1.3</v>
      </c>
      <c r="O1457">
        <v>5.0999999999999996</v>
      </c>
    </row>
    <row r="1458" spans="1:15" hidden="1" x14ac:dyDescent="0.5">
      <c r="A1458" t="s">
        <v>15</v>
      </c>
      <c r="B1458" t="s">
        <v>74</v>
      </c>
      <c r="C1458">
        <v>1</v>
      </c>
      <c r="D1458" t="s">
        <v>23</v>
      </c>
      <c r="E1458">
        <v>2</v>
      </c>
      <c r="F1458" t="s">
        <v>45</v>
      </c>
      <c r="G1458">
        <v>1</v>
      </c>
      <c r="H1458" t="s">
        <v>47</v>
      </c>
      <c r="I1458" t="str">
        <f t="shared" si="22"/>
        <v>15-24 years</v>
      </c>
      <c r="J1458">
        <v>1.2</v>
      </c>
      <c r="K1458">
        <v>2010</v>
      </c>
      <c r="L1458">
        <v>12</v>
      </c>
      <c r="M1458" t="s">
        <v>47</v>
      </c>
      <c r="N1458">
        <v>1.3</v>
      </c>
      <c r="O1458">
        <v>5.5</v>
      </c>
    </row>
    <row r="1459" spans="1:15" hidden="1" x14ac:dyDescent="0.5">
      <c r="A1459" t="s">
        <v>15</v>
      </c>
      <c r="B1459" t="s">
        <v>74</v>
      </c>
      <c r="C1459">
        <v>1</v>
      </c>
      <c r="D1459" t="s">
        <v>23</v>
      </c>
      <c r="E1459">
        <v>2</v>
      </c>
      <c r="F1459" t="s">
        <v>45</v>
      </c>
      <c r="G1459">
        <v>1</v>
      </c>
      <c r="H1459" t="s">
        <v>47</v>
      </c>
      <c r="I1459" t="str">
        <f t="shared" si="22"/>
        <v>15-24 years</v>
      </c>
      <c r="J1459">
        <v>1.2</v>
      </c>
      <c r="K1459">
        <v>2011</v>
      </c>
      <c r="L1459">
        <v>13</v>
      </c>
      <c r="M1459" t="s">
        <v>47</v>
      </c>
      <c r="N1459">
        <v>1.3</v>
      </c>
      <c r="O1459">
        <v>5.8</v>
      </c>
    </row>
    <row r="1460" spans="1:15" hidden="1" x14ac:dyDescent="0.5">
      <c r="A1460" t="s">
        <v>15</v>
      </c>
      <c r="B1460" t="s">
        <v>74</v>
      </c>
      <c r="C1460">
        <v>1</v>
      </c>
      <c r="D1460" t="s">
        <v>23</v>
      </c>
      <c r="E1460">
        <v>2</v>
      </c>
      <c r="F1460" t="s">
        <v>45</v>
      </c>
      <c r="G1460">
        <v>1</v>
      </c>
      <c r="H1460" t="s">
        <v>47</v>
      </c>
      <c r="I1460" t="str">
        <f t="shared" si="22"/>
        <v>15-24 years</v>
      </c>
      <c r="J1460">
        <v>1.2</v>
      </c>
      <c r="K1460">
        <v>2012</v>
      </c>
      <c r="L1460">
        <v>14</v>
      </c>
      <c r="M1460" t="s">
        <v>47</v>
      </c>
      <c r="N1460">
        <v>1.3</v>
      </c>
      <c r="O1460">
        <v>5.3</v>
      </c>
    </row>
    <row r="1461" spans="1:15" hidden="1" x14ac:dyDescent="0.5">
      <c r="A1461" t="s">
        <v>15</v>
      </c>
      <c r="B1461" t="s">
        <v>74</v>
      </c>
      <c r="C1461">
        <v>1</v>
      </c>
      <c r="D1461" t="s">
        <v>23</v>
      </c>
      <c r="E1461">
        <v>2</v>
      </c>
      <c r="F1461" t="s">
        <v>45</v>
      </c>
      <c r="G1461">
        <v>1</v>
      </c>
      <c r="H1461" t="s">
        <v>47</v>
      </c>
      <c r="I1461" t="str">
        <f t="shared" si="22"/>
        <v>15-24 years</v>
      </c>
      <c r="J1461">
        <v>1.2</v>
      </c>
      <c r="K1461">
        <v>2013</v>
      </c>
      <c r="L1461">
        <v>15</v>
      </c>
      <c r="M1461" t="s">
        <v>47</v>
      </c>
      <c r="N1461">
        <v>1.3</v>
      </c>
      <c r="O1461">
        <v>5.7</v>
      </c>
    </row>
    <row r="1462" spans="1:15" hidden="1" x14ac:dyDescent="0.5">
      <c r="A1462" t="s">
        <v>15</v>
      </c>
      <c r="B1462" t="s">
        <v>74</v>
      </c>
      <c r="C1462">
        <v>1</v>
      </c>
      <c r="D1462" t="s">
        <v>23</v>
      </c>
      <c r="E1462">
        <v>2</v>
      </c>
      <c r="F1462" t="s">
        <v>45</v>
      </c>
      <c r="G1462">
        <v>1</v>
      </c>
      <c r="H1462" t="s">
        <v>47</v>
      </c>
      <c r="I1462" t="str">
        <f t="shared" si="22"/>
        <v>15-24 years</v>
      </c>
      <c r="J1462">
        <v>1.2</v>
      </c>
      <c r="K1462">
        <v>2014</v>
      </c>
      <c r="L1462">
        <v>16</v>
      </c>
      <c r="M1462" t="s">
        <v>47</v>
      </c>
      <c r="N1462">
        <v>1.3</v>
      </c>
      <c r="O1462">
        <v>6.2</v>
      </c>
    </row>
    <row r="1463" spans="1:15" hidden="1" x14ac:dyDescent="0.5">
      <c r="A1463" t="s">
        <v>15</v>
      </c>
      <c r="B1463" t="s">
        <v>74</v>
      </c>
      <c r="C1463">
        <v>1</v>
      </c>
      <c r="D1463" t="s">
        <v>23</v>
      </c>
      <c r="E1463">
        <v>2</v>
      </c>
      <c r="F1463" t="s">
        <v>45</v>
      </c>
      <c r="G1463">
        <v>1</v>
      </c>
      <c r="H1463" t="s">
        <v>47</v>
      </c>
      <c r="I1463" t="str">
        <f t="shared" si="22"/>
        <v>15-24 years</v>
      </c>
      <c r="J1463">
        <v>1.2</v>
      </c>
      <c r="K1463">
        <v>2015</v>
      </c>
      <c r="L1463">
        <v>17</v>
      </c>
      <c r="M1463" t="s">
        <v>47</v>
      </c>
      <c r="N1463">
        <v>1.3</v>
      </c>
      <c r="O1463">
        <v>7</v>
      </c>
    </row>
    <row r="1464" spans="1:15" hidden="1" x14ac:dyDescent="0.5">
      <c r="A1464" t="s">
        <v>15</v>
      </c>
      <c r="B1464" t="s">
        <v>74</v>
      </c>
      <c r="C1464">
        <v>1</v>
      </c>
      <c r="D1464" t="s">
        <v>23</v>
      </c>
      <c r="E1464">
        <v>2</v>
      </c>
      <c r="F1464" t="s">
        <v>45</v>
      </c>
      <c r="G1464">
        <v>1</v>
      </c>
      <c r="H1464" t="s">
        <v>47</v>
      </c>
      <c r="I1464" t="str">
        <f t="shared" si="22"/>
        <v>15-24 years</v>
      </c>
      <c r="J1464">
        <v>1.2</v>
      </c>
      <c r="K1464">
        <v>2016</v>
      </c>
      <c r="L1464">
        <v>18</v>
      </c>
      <c r="M1464" t="s">
        <v>47</v>
      </c>
      <c r="N1464">
        <v>1.3</v>
      </c>
      <c r="O1464">
        <v>9.3000000000000007</v>
      </c>
    </row>
    <row r="1465" spans="1:15" hidden="1" x14ac:dyDescent="0.5">
      <c r="A1465" t="s">
        <v>15</v>
      </c>
      <c r="B1465" t="s">
        <v>74</v>
      </c>
      <c r="C1465">
        <v>1</v>
      </c>
      <c r="D1465" t="s">
        <v>23</v>
      </c>
      <c r="E1465">
        <v>2</v>
      </c>
      <c r="F1465" t="s">
        <v>45</v>
      </c>
      <c r="G1465">
        <v>1</v>
      </c>
      <c r="H1465" t="s">
        <v>47</v>
      </c>
      <c r="I1465" t="str">
        <f t="shared" si="22"/>
        <v>15-24 years</v>
      </c>
      <c r="J1465">
        <v>1.2</v>
      </c>
      <c r="K1465">
        <v>2017</v>
      </c>
      <c r="L1465">
        <v>19</v>
      </c>
      <c r="M1465" t="s">
        <v>47</v>
      </c>
      <c r="N1465">
        <v>1.3</v>
      </c>
      <c r="O1465">
        <v>9.5</v>
      </c>
    </row>
    <row r="1466" spans="1:15" hidden="1" x14ac:dyDescent="0.5">
      <c r="A1466" t="s">
        <v>15</v>
      </c>
      <c r="B1466" t="s">
        <v>74</v>
      </c>
      <c r="C1466">
        <v>1</v>
      </c>
      <c r="D1466" t="s">
        <v>23</v>
      </c>
      <c r="E1466">
        <v>2</v>
      </c>
      <c r="F1466" t="s">
        <v>45</v>
      </c>
      <c r="G1466">
        <v>1</v>
      </c>
      <c r="H1466" t="s">
        <v>48</v>
      </c>
      <c r="I1466" t="str">
        <f t="shared" si="22"/>
        <v>25-34 years</v>
      </c>
      <c r="J1466">
        <v>1.3</v>
      </c>
      <c r="K1466">
        <v>1999</v>
      </c>
      <c r="L1466">
        <v>1</v>
      </c>
      <c r="M1466" t="s">
        <v>48</v>
      </c>
      <c r="N1466">
        <v>1.4</v>
      </c>
      <c r="O1466">
        <v>4.0999999999999996</v>
      </c>
    </row>
    <row r="1467" spans="1:15" hidden="1" x14ac:dyDescent="0.5">
      <c r="A1467" t="s">
        <v>15</v>
      </c>
      <c r="B1467" t="s">
        <v>74</v>
      </c>
      <c r="C1467">
        <v>1</v>
      </c>
      <c r="D1467" t="s">
        <v>23</v>
      </c>
      <c r="E1467">
        <v>2</v>
      </c>
      <c r="F1467" t="s">
        <v>45</v>
      </c>
      <c r="G1467">
        <v>1</v>
      </c>
      <c r="H1467" t="s">
        <v>48</v>
      </c>
      <c r="I1467" t="str">
        <f t="shared" si="22"/>
        <v>25-34 years</v>
      </c>
      <c r="J1467">
        <v>1.3</v>
      </c>
      <c r="K1467">
        <v>2000</v>
      </c>
      <c r="L1467">
        <v>2</v>
      </c>
      <c r="M1467" t="s">
        <v>48</v>
      </c>
      <c r="N1467">
        <v>1.4</v>
      </c>
      <c r="O1467">
        <v>4.0999999999999996</v>
      </c>
    </row>
    <row r="1468" spans="1:15" hidden="1" x14ac:dyDescent="0.5">
      <c r="A1468" t="s">
        <v>15</v>
      </c>
      <c r="B1468" t="s">
        <v>74</v>
      </c>
      <c r="C1468">
        <v>1</v>
      </c>
      <c r="D1468" t="s">
        <v>23</v>
      </c>
      <c r="E1468">
        <v>2</v>
      </c>
      <c r="F1468" t="s">
        <v>45</v>
      </c>
      <c r="G1468">
        <v>1</v>
      </c>
      <c r="H1468" t="s">
        <v>48</v>
      </c>
      <c r="I1468" t="str">
        <f t="shared" si="22"/>
        <v>25-34 years</v>
      </c>
      <c r="J1468">
        <v>1.3</v>
      </c>
      <c r="K1468">
        <v>2001</v>
      </c>
      <c r="L1468">
        <v>3</v>
      </c>
      <c r="M1468" t="s">
        <v>48</v>
      </c>
      <c r="N1468">
        <v>1.4</v>
      </c>
      <c r="O1468">
        <v>4.4000000000000004</v>
      </c>
    </row>
    <row r="1469" spans="1:15" hidden="1" x14ac:dyDescent="0.5">
      <c r="A1469" t="s">
        <v>15</v>
      </c>
      <c r="B1469" t="s">
        <v>74</v>
      </c>
      <c r="C1469">
        <v>1</v>
      </c>
      <c r="D1469" t="s">
        <v>23</v>
      </c>
      <c r="E1469">
        <v>2</v>
      </c>
      <c r="F1469" t="s">
        <v>45</v>
      </c>
      <c r="G1469">
        <v>1</v>
      </c>
      <c r="H1469" t="s">
        <v>48</v>
      </c>
      <c r="I1469" t="str">
        <f t="shared" si="22"/>
        <v>25-34 years</v>
      </c>
      <c r="J1469">
        <v>1.3</v>
      </c>
      <c r="K1469">
        <v>2002</v>
      </c>
      <c r="L1469">
        <v>4</v>
      </c>
      <c r="M1469" t="s">
        <v>48</v>
      </c>
      <c r="N1469">
        <v>1.4</v>
      </c>
      <c r="O1469">
        <v>5.6</v>
      </c>
    </row>
    <row r="1470" spans="1:15" hidden="1" x14ac:dyDescent="0.5">
      <c r="A1470" t="s">
        <v>15</v>
      </c>
      <c r="B1470" t="s">
        <v>74</v>
      </c>
      <c r="C1470">
        <v>1</v>
      </c>
      <c r="D1470" t="s">
        <v>23</v>
      </c>
      <c r="E1470">
        <v>2</v>
      </c>
      <c r="F1470" t="s">
        <v>45</v>
      </c>
      <c r="G1470">
        <v>1</v>
      </c>
      <c r="H1470" t="s">
        <v>48</v>
      </c>
      <c r="I1470" t="str">
        <f t="shared" si="22"/>
        <v>25-34 years</v>
      </c>
      <c r="J1470">
        <v>1.3</v>
      </c>
      <c r="K1470">
        <v>2003</v>
      </c>
      <c r="L1470">
        <v>5</v>
      </c>
      <c r="M1470" t="s">
        <v>48</v>
      </c>
      <c r="N1470">
        <v>1.4</v>
      </c>
      <c r="O1470">
        <v>6.2</v>
      </c>
    </row>
    <row r="1471" spans="1:15" hidden="1" x14ac:dyDescent="0.5">
      <c r="A1471" t="s">
        <v>15</v>
      </c>
      <c r="B1471" t="s">
        <v>74</v>
      </c>
      <c r="C1471">
        <v>1</v>
      </c>
      <c r="D1471" t="s">
        <v>23</v>
      </c>
      <c r="E1471">
        <v>2</v>
      </c>
      <c r="F1471" t="s">
        <v>45</v>
      </c>
      <c r="G1471">
        <v>1</v>
      </c>
      <c r="H1471" t="s">
        <v>48</v>
      </c>
      <c r="I1471" t="str">
        <f t="shared" si="22"/>
        <v>25-34 years</v>
      </c>
      <c r="J1471">
        <v>1.3</v>
      </c>
      <c r="K1471">
        <v>2004</v>
      </c>
      <c r="L1471">
        <v>6</v>
      </c>
      <c r="M1471" t="s">
        <v>48</v>
      </c>
      <c r="N1471">
        <v>1.4</v>
      </c>
      <c r="O1471">
        <v>6.6</v>
      </c>
    </row>
    <row r="1472" spans="1:15" hidden="1" x14ac:dyDescent="0.5">
      <c r="A1472" t="s">
        <v>15</v>
      </c>
      <c r="B1472" t="s">
        <v>74</v>
      </c>
      <c r="C1472">
        <v>1</v>
      </c>
      <c r="D1472" t="s">
        <v>23</v>
      </c>
      <c r="E1472">
        <v>2</v>
      </c>
      <c r="F1472" t="s">
        <v>45</v>
      </c>
      <c r="G1472">
        <v>1</v>
      </c>
      <c r="H1472" t="s">
        <v>48</v>
      </c>
      <c r="I1472" t="str">
        <f t="shared" si="22"/>
        <v>25-34 years</v>
      </c>
      <c r="J1472">
        <v>1.3</v>
      </c>
      <c r="K1472">
        <v>2005</v>
      </c>
      <c r="L1472">
        <v>7</v>
      </c>
      <c r="M1472" t="s">
        <v>48</v>
      </c>
      <c r="N1472">
        <v>1.4</v>
      </c>
      <c r="O1472">
        <v>7.4</v>
      </c>
    </row>
    <row r="1473" spans="1:15" hidden="1" x14ac:dyDescent="0.5">
      <c r="A1473" t="s">
        <v>15</v>
      </c>
      <c r="B1473" t="s">
        <v>74</v>
      </c>
      <c r="C1473">
        <v>1</v>
      </c>
      <c r="D1473" t="s">
        <v>23</v>
      </c>
      <c r="E1473">
        <v>2</v>
      </c>
      <c r="F1473" t="s">
        <v>45</v>
      </c>
      <c r="G1473">
        <v>1</v>
      </c>
      <c r="H1473" t="s">
        <v>48</v>
      </c>
      <c r="I1473" t="str">
        <f t="shared" si="22"/>
        <v>25-34 years</v>
      </c>
      <c r="J1473">
        <v>1.3</v>
      </c>
      <c r="K1473">
        <v>2006</v>
      </c>
      <c r="L1473">
        <v>8</v>
      </c>
      <c r="M1473" t="s">
        <v>48</v>
      </c>
      <c r="N1473">
        <v>1.4</v>
      </c>
      <c r="O1473">
        <v>9</v>
      </c>
    </row>
    <row r="1474" spans="1:15" hidden="1" x14ac:dyDescent="0.5">
      <c r="A1474" t="s">
        <v>15</v>
      </c>
      <c r="B1474" t="s">
        <v>74</v>
      </c>
      <c r="C1474">
        <v>1</v>
      </c>
      <c r="D1474" t="s">
        <v>23</v>
      </c>
      <c r="E1474">
        <v>2</v>
      </c>
      <c r="F1474" t="s">
        <v>45</v>
      </c>
      <c r="G1474">
        <v>1</v>
      </c>
      <c r="H1474" t="s">
        <v>48</v>
      </c>
      <c r="I1474" t="str">
        <f t="shared" si="22"/>
        <v>25-34 years</v>
      </c>
      <c r="J1474">
        <v>1.3</v>
      </c>
      <c r="K1474">
        <v>2007</v>
      </c>
      <c r="L1474">
        <v>9</v>
      </c>
      <c r="M1474" t="s">
        <v>48</v>
      </c>
      <c r="N1474">
        <v>1.4</v>
      </c>
      <c r="O1474">
        <v>9.6</v>
      </c>
    </row>
    <row r="1475" spans="1:15" hidden="1" x14ac:dyDescent="0.5">
      <c r="A1475" t="s">
        <v>15</v>
      </c>
      <c r="B1475" t="s">
        <v>74</v>
      </c>
      <c r="C1475">
        <v>1</v>
      </c>
      <c r="D1475" t="s">
        <v>23</v>
      </c>
      <c r="E1475">
        <v>2</v>
      </c>
      <c r="F1475" t="s">
        <v>45</v>
      </c>
      <c r="G1475">
        <v>1</v>
      </c>
      <c r="H1475" t="s">
        <v>48</v>
      </c>
      <c r="I1475" t="str">
        <f t="shared" si="22"/>
        <v>25-34 years</v>
      </c>
      <c r="J1475">
        <v>1.3</v>
      </c>
      <c r="K1475">
        <v>2008</v>
      </c>
      <c r="L1475">
        <v>10</v>
      </c>
      <c r="M1475" t="s">
        <v>48</v>
      </c>
      <c r="N1475">
        <v>1.4</v>
      </c>
      <c r="O1475">
        <v>10</v>
      </c>
    </row>
    <row r="1476" spans="1:15" hidden="1" x14ac:dyDescent="0.5">
      <c r="A1476" t="s">
        <v>15</v>
      </c>
      <c r="B1476" t="s">
        <v>74</v>
      </c>
      <c r="C1476">
        <v>1</v>
      </c>
      <c r="D1476" t="s">
        <v>23</v>
      </c>
      <c r="E1476">
        <v>2</v>
      </c>
      <c r="F1476" t="s">
        <v>45</v>
      </c>
      <c r="G1476">
        <v>1</v>
      </c>
      <c r="H1476" t="s">
        <v>48</v>
      </c>
      <c r="I1476" t="str">
        <f t="shared" si="22"/>
        <v>25-34 years</v>
      </c>
      <c r="J1476">
        <v>1.3</v>
      </c>
      <c r="K1476">
        <v>2009</v>
      </c>
      <c r="L1476">
        <v>11</v>
      </c>
      <c r="M1476" t="s">
        <v>48</v>
      </c>
      <c r="N1476">
        <v>1.4</v>
      </c>
      <c r="O1476">
        <v>10.7</v>
      </c>
    </row>
    <row r="1477" spans="1:15" hidden="1" x14ac:dyDescent="0.5">
      <c r="A1477" t="s">
        <v>15</v>
      </c>
      <c r="B1477" t="s">
        <v>74</v>
      </c>
      <c r="C1477">
        <v>1</v>
      </c>
      <c r="D1477" t="s">
        <v>23</v>
      </c>
      <c r="E1477">
        <v>2</v>
      </c>
      <c r="F1477" t="s">
        <v>45</v>
      </c>
      <c r="G1477">
        <v>1</v>
      </c>
      <c r="H1477" t="s">
        <v>48</v>
      </c>
      <c r="I1477" t="str">
        <f t="shared" ref="I1477:I1540" si="23">H1477</f>
        <v>25-34 years</v>
      </c>
      <c r="J1477">
        <v>1.3</v>
      </c>
      <c r="K1477">
        <v>2010</v>
      </c>
      <c r="L1477">
        <v>12</v>
      </c>
      <c r="M1477" t="s">
        <v>48</v>
      </c>
      <c r="N1477">
        <v>1.4</v>
      </c>
      <c r="O1477">
        <v>11.4</v>
      </c>
    </row>
    <row r="1478" spans="1:15" hidden="1" x14ac:dyDescent="0.5">
      <c r="A1478" t="s">
        <v>15</v>
      </c>
      <c r="B1478" t="s">
        <v>74</v>
      </c>
      <c r="C1478">
        <v>1</v>
      </c>
      <c r="D1478" t="s">
        <v>23</v>
      </c>
      <c r="E1478">
        <v>2</v>
      </c>
      <c r="F1478" t="s">
        <v>45</v>
      </c>
      <c r="G1478">
        <v>1</v>
      </c>
      <c r="H1478" t="s">
        <v>48</v>
      </c>
      <c r="I1478" t="str">
        <f t="shared" si="23"/>
        <v>25-34 years</v>
      </c>
      <c r="J1478">
        <v>1.3</v>
      </c>
      <c r="K1478">
        <v>2011</v>
      </c>
      <c r="L1478">
        <v>13</v>
      </c>
      <c r="M1478" t="s">
        <v>48</v>
      </c>
      <c r="N1478">
        <v>1.4</v>
      </c>
      <c r="O1478">
        <v>12.6</v>
      </c>
    </row>
    <row r="1479" spans="1:15" hidden="1" x14ac:dyDescent="0.5">
      <c r="A1479" t="s">
        <v>15</v>
      </c>
      <c r="B1479" t="s">
        <v>74</v>
      </c>
      <c r="C1479">
        <v>1</v>
      </c>
      <c r="D1479" t="s">
        <v>23</v>
      </c>
      <c r="E1479">
        <v>2</v>
      </c>
      <c r="F1479" t="s">
        <v>45</v>
      </c>
      <c r="G1479">
        <v>1</v>
      </c>
      <c r="H1479" t="s">
        <v>48</v>
      </c>
      <c r="I1479" t="str">
        <f t="shared" si="23"/>
        <v>25-34 years</v>
      </c>
      <c r="J1479">
        <v>1.3</v>
      </c>
      <c r="K1479">
        <v>2012</v>
      </c>
      <c r="L1479">
        <v>14</v>
      </c>
      <c r="M1479" t="s">
        <v>48</v>
      </c>
      <c r="N1479">
        <v>1.4</v>
      </c>
      <c r="O1479">
        <v>12.8</v>
      </c>
    </row>
    <row r="1480" spans="1:15" hidden="1" x14ac:dyDescent="0.5">
      <c r="A1480" t="s">
        <v>15</v>
      </c>
      <c r="B1480" t="s">
        <v>74</v>
      </c>
      <c r="C1480">
        <v>1</v>
      </c>
      <c r="D1480" t="s">
        <v>23</v>
      </c>
      <c r="E1480">
        <v>2</v>
      </c>
      <c r="F1480" t="s">
        <v>45</v>
      </c>
      <c r="G1480">
        <v>1</v>
      </c>
      <c r="H1480" t="s">
        <v>48</v>
      </c>
      <c r="I1480" t="str">
        <f t="shared" si="23"/>
        <v>25-34 years</v>
      </c>
      <c r="J1480">
        <v>1.3</v>
      </c>
      <c r="K1480">
        <v>2013</v>
      </c>
      <c r="L1480">
        <v>15</v>
      </c>
      <c r="M1480" t="s">
        <v>48</v>
      </c>
      <c r="N1480">
        <v>1.4</v>
      </c>
      <c r="O1480">
        <v>13.8</v>
      </c>
    </row>
    <row r="1481" spans="1:15" hidden="1" x14ac:dyDescent="0.5">
      <c r="A1481" t="s">
        <v>15</v>
      </c>
      <c r="B1481" t="s">
        <v>74</v>
      </c>
      <c r="C1481">
        <v>1</v>
      </c>
      <c r="D1481" t="s">
        <v>23</v>
      </c>
      <c r="E1481">
        <v>2</v>
      </c>
      <c r="F1481" t="s">
        <v>45</v>
      </c>
      <c r="G1481">
        <v>1</v>
      </c>
      <c r="H1481" t="s">
        <v>48</v>
      </c>
      <c r="I1481" t="str">
        <f t="shared" si="23"/>
        <v>25-34 years</v>
      </c>
      <c r="J1481">
        <v>1.3</v>
      </c>
      <c r="K1481">
        <v>2014</v>
      </c>
      <c r="L1481">
        <v>16</v>
      </c>
      <c r="M1481" t="s">
        <v>48</v>
      </c>
      <c r="N1481">
        <v>1.4</v>
      </c>
      <c r="O1481">
        <v>16.2</v>
      </c>
    </row>
    <row r="1482" spans="1:15" hidden="1" x14ac:dyDescent="0.5">
      <c r="A1482" t="s">
        <v>15</v>
      </c>
      <c r="B1482" t="s">
        <v>74</v>
      </c>
      <c r="C1482">
        <v>1</v>
      </c>
      <c r="D1482" t="s">
        <v>23</v>
      </c>
      <c r="E1482">
        <v>2</v>
      </c>
      <c r="F1482" t="s">
        <v>45</v>
      </c>
      <c r="G1482">
        <v>1</v>
      </c>
      <c r="H1482" t="s">
        <v>48</v>
      </c>
      <c r="I1482" t="str">
        <f t="shared" si="23"/>
        <v>25-34 years</v>
      </c>
      <c r="J1482">
        <v>1.3</v>
      </c>
      <c r="K1482">
        <v>2015</v>
      </c>
      <c r="L1482">
        <v>17</v>
      </c>
      <c r="M1482" t="s">
        <v>48</v>
      </c>
      <c r="N1482">
        <v>1.4</v>
      </c>
      <c r="O1482">
        <v>19.399999999999999</v>
      </c>
    </row>
    <row r="1483" spans="1:15" hidden="1" x14ac:dyDescent="0.5">
      <c r="A1483" t="s">
        <v>15</v>
      </c>
      <c r="B1483" t="s">
        <v>74</v>
      </c>
      <c r="C1483">
        <v>1</v>
      </c>
      <c r="D1483" t="s">
        <v>23</v>
      </c>
      <c r="E1483">
        <v>2</v>
      </c>
      <c r="F1483" t="s">
        <v>45</v>
      </c>
      <c r="G1483">
        <v>1</v>
      </c>
      <c r="H1483" t="s">
        <v>48</v>
      </c>
      <c r="I1483" t="str">
        <f t="shared" si="23"/>
        <v>25-34 years</v>
      </c>
      <c r="J1483">
        <v>1.3</v>
      </c>
      <c r="K1483">
        <v>2016</v>
      </c>
      <c r="L1483">
        <v>18</v>
      </c>
      <c r="M1483" t="s">
        <v>48</v>
      </c>
      <c r="N1483">
        <v>1.4</v>
      </c>
      <c r="O1483">
        <v>25.9</v>
      </c>
    </row>
    <row r="1484" spans="1:15" hidden="1" x14ac:dyDescent="0.5">
      <c r="A1484" t="s">
        <v>15</v>
      </c>
      <c r="B1484" t="s">
        <v>74</v>
      </c>
      <c r="C1484">
        <v>1</v>
      </c>
      <c r="D1484" t="s">
        <v>23</v>
      </c>
      <c r="E1484">
        <v>2</v>
      </c>
      <c r="F1484" t="s">
        <v>45</v>
      </c>
      <c r="G1484">
        <v>1</v>
      </c>
      <c r="H1484" t="s">
        <v>48</v>
      </c>
      <c r="I1484" t="str">
        <f t="shared" si="23"/>
        <v>25-34 years</v>
      </c>
      <c r="J1484">
        <v>1.3</v>
      </c>
      <c r="K1484">
        <v>2017</v>
      </c>
      <c r="L1484">
        <v>19</v>
      </c>
      <c r="M1484" t="s">
        <v>48</v>
      </c>
      <c r="N1484">
        <v>1.4</v>
      </c>
      <c r="O1484">
        <v>29.1</v>
      </c>
    </row>
    <row r="1485" spans="1:15" hidden="1" x14ac:dyDescent="0.5">
      <c r="A1485" t="s">
        <v>15</v>
      </c>
      <c r="B1485" t="s">
        <v>74</v>
      </c>
      <c r="C1485">
        <v>1</v>
      </c>
      <c r="D1485" t="s">
        <v>23</v>
      </c>
      <c r="E1485">
        <v>2</v>
      </c>
      <c r="F1485" t="s">
        <v>45</v>
      </c>
      <c r="G1485">
        <v>1</v>
      </c>
      <c r="H1485" t="s">
        <v>49</v>
      </c>
      <c r="I1485" t="str">
        <f t="shared" si="23"/>
        <v>35-44 years</v>
      </c>
      <c r="J1485">
        <v>1.4</v>
      </c>
      <c r="K1485">
        <v>1999</v>
      </c>
      <c r="L1485">
        <v>1</v>
      </c>
      <c r="M1485" t="s">
        <v>49</v>
      </c>
      <c r="N1485">
        <v>1.5</v>
      </c>
      <c r="O1485">
        <v>7.2</v>
      </c>
    </row>
    <row r="1486" spans="1:15" hidden="1" x14ac:dyDescent="0.5">
      <c r="A1486" t="s">
        <v>15</v>
      </c>
      <c r="B1486" t="s">
        <v>74</v>
      </c>
      <c r="C1486">
        <v>1</v>
      </c>
      <c r="D1486" t="s">
        <v>23</v>
      </c>
      <c r="E1486">
        <v>2</v>
      </c>
      <c r="F1486" t="s">
        <v>45</v>
      </c>
      <c r="G1486">
        <v>1</v>
      </c>
      <c r="H1486" t="s">
        <v>49</v>
      </c>
      <c r="I1486" t="str">
        <f t="shared" si="23"/>
        <v>35-44 years</v>
      </c>
      <c r="J1486">
        <v>1.4</v>
      </c>
      <c r="K1486">
        <v>2000</v>
      </c>
      <c r="L1486">
        <v>2</v>
      </c>
      <c r="M1486" t="s">
        <v>49</v>
      </c>
      <c r="N1486">
        <v>1.5</v>
      </c>
      <c r="O1486">
        <v>7.3</v>
      </c>
    </row>
    <row r="1487" spans="1:15" hidden="1" x14ac:dyDescent="0.5">
      <c r="A1487" t="s">
        <v>15</v>
      </c>
      <c r="B1487" t="s">
        <v>74</v>
      </c>
      <c r="C1487">
        <v>1</v>
      </c>
      <c r="D1487" t="s">
        <v>23</v>
      </c>
      <c r="E1487">
        <v>2</v>
      </c>
      <c r="F1487" t="s">
        <v>45</v>
      </c>
      <c r="G1487">
        <v>1</v>
      </c>
      <c r="H1487" t="s">
        <v>49</v>
      </c>
      <c r="I1487" t="str">
        <f t="shared" si="23"/>
        <v>35-44 years</v>
      </c>
      <c r="J1487">
        <v>1.4</v>
      </c>
      <c r="K1487">
        <v>2001</v>
      </c>
      <c r="L1487">
        <v>3</v>
      </c>
      <c r="M1487" t="s">
        <v>49</v>
      </c>
      <c r="N1487">
        <v>1.5</v>
      </c>
      <c r="O1487">
        <v>7.8</v>
      </c>
    </row>
    <row r="1488" spans="1:15" hidden="1" x14ac:dyDescent="0.5">
      <c r="A1488" t="s">
        <v>15</v>
      </c>
      <c r="B1488" t="s">
        <v>74</v>
      </c>
      <c r="C1488">
        <v>1</v>
      </c>
      <c r="D1488" t="s">
        <v>23</v>
      </c>
      <c r="E1488">
        <v>2</v>
      </c>
      <c r="F1488" t="s">
        <v>45</v>
      </c>
      <c r="G1488">
        <v>1</v>
      </c>
      <c r="H1488" t="s">
        <v>49</v>
      </c>
      <c r="I1488" t="str">
        <f t="shared" si="23"/>
        <v>35-44 years</v>
      </c>
      <c r="J1488">
        <v>1.4</v>
      </c>
      <c r="K1488">
        <v>2002</v>
      </c>
      <c r="L1488">
        <v>4</v>
      </c>
      <c r="M1488" t="s">
        <v>49</v>
      </c>
      <c r="N1488">
        <v>1.5</v>
      </c>
      <c r="O1488">
        <v>9.5</v>
      </c>
    </row>
    <row r="1489" spans="1:15" hidden="1" x14ac:dyDescent="0.5">
      <c r="A1489" t="s">
        <v>15</v>
      </c>
      <c r="B1489" t="s">
        <v>74</v>
      </c>
      <c r="C1489">
        <v>1</v>
      </c>
      <c r="D1489" t="s">
        <v>23</v>
      </c>
      <c r="E1489">
        <v>2</v>
      </c>
      <c r="F1489" t="s">
        <v>45</v>
      </c>
      <c r="G1489">
        <v>1</v>
      </c>
      <c r="H1489" t="s">
        <v>49</v>
      </c>
      <c r="I1489" t="str">
        <f t="shared" si="23"/>
        <v>35-44 years</v>
      </c>
      <c r="J1489">
        <v>1.4</v>
      </c>
      <c r="K1489">
        <v>2003</v>
      </c>
      <c r="L1489">
        <v>5</v>
      </c>
      <c r="M1489" t="s">
        <v>49</v>
      </c>
      <c r="N1489">
        <v>1.5</v>
      </c>
      <c r="O1489">
        <v>9.6</v>
      </c>
    </row>
    <row r="1490" spans="1:15" hidden="1" x14ac:dyDescent="0.5">
      <c r="A1490" t="s">
        <v>15</v>
      </c>
      <c r="B1490" t="s">
        <v>74</v>
      </c>
      <c r="C1490">
        <v>1</v>
      </c>
      <c r="D1490" t="s">
        <v>23</v>
      </c>
      <c r="E1490">
        <v>2</v>
      </c>
      <c r="F1490" t="s">
        <v>45</v>
      </c>
      <c r="G1490">
        <v>1</v>
      </c>
      <c r="H1490" t="s">
        <v>49</v>
      </c>
      <c r="I1490" t="str">
        <f t="shared" si="23"/>
        <v>35-44 years</v>
      </c>
      <c r="J1490">
        <v>1.4</v>
      </c>
      <c r="K1490">
        <v>2004</v>
      </c>
      <c r="L1490">
        <v>6</v>
      </c>
      <c r="M1490" t="s">
        <v>49</v>
      </c>
      <c r="N1490">
        <v>1.5</v>
      </c>
      <c r="O1490">
        <v>9.6999999999999993</v>
      </c>
    </row>
    <row r="1491" spans="1:15" hidden="1" x14ac:dyDescent="0.5">
      <c r="A1491" t="s">
        <v>15</v>
      </c>
      <c r="B1491" t="s">
        <v>74</v>
      </c>
      <c r="C1491">
        <v>1</v>
      </c>
      <c r="D1491" t="s">
        <v>23</v>
      </c>
      <c r="E1491">
        <v>2</v>
      </c>
      <c r="F1491" t="s">
        <v>45</v>
      </c>
      <c r="G1491">
        <v>1</v>
      </c>
      <c r="H1491" t="s">
        <v>49</v>
      </c>
      <c r="I1491" t="str">
        <f t="shared" si="23"/>
        <v>35-44 years</v>
      </c>
      <c r="J1491">
        <v>1.4</v>
      </c>
      <c r="K1491">
        <v>2005</v>
      </c>
      <c r="L1491">
        <v>7</v>
      </c>
      <c r="M1491" t="s">
        <v>49</v>
      </c>
      <c r="N1491">
        <v>1.5</v>
      </c>
      <c r="O1491">
        <v>9.6</v>
      </c>
    </row>
    <row r="1492" spans="1:15" hidden="1" x14ac:dyDescent="0.5">
      <c r="A1492" t="s">
        <v>15</v>
      </c>
      <c r="B1492" t="s">
        <v>74</v>
      </c>
      <c r="C1492">
        <v>1</v>
      </c>
      <c r="D1492" t="s">
        <v>23</v>
      </c>
      <c r="E1492">
        <v>2</v>
      </c>
      <c r="F1492" t="s">
        <v>45</v>
      </c>
      <c r="G1492">
        <v>1</v>
      </c>
      <c r="H1492" t="s">
        <v>49</v>
      </c>
      <c r="I1492" t="str">
        <f t="shared" si="23"/>
        <v>35-44 years</v>
      </c>
      <c r="J1492">
        <v>1.4</v>
      </c>
      <c r="K1492">
        <v>2006</v>
      </c>
      <c r="L1492">
        <v>8</v>
      </c>
      <c r="M1492" t="s">
        <v>49</v>
      </c>
      <c r="N1492">
        <v>1.5</v>
      </c>
      <c r="O1492">
        <v>10.8</v>
      </c>
    </row>
    <row r="1493" spans="1:15" hidden="1" x14ac:dyDescent="0.5">
      <c r="A1493" t="s">
        <v>15</v>
      </c>
      <c r="B1493" t="s">
        <v>74</v>
      </c>
      <c r="C1493">
        <v>1</v>
      </c>
      <c r="D1493" t="s">
        <v>23</v>
      </c>
      <c r="E1493">
        <v>2</v>
      </c>
      <c r="F1493" t="s">
        <v>45</v>
      </c>
      <c r="G1493">
        <v>1</v>
      </c>
      <c r="H1493" t="s">
        <v>49</v>
      </c>
      <c r="I1493" t="str">
        <f t="shared" si="23"/>
        <v>35-44 years</v>
      </c>
      <c r="J1493">
        <v>1.4</v>
      </c>
      <c r="K1493">
        <v>2007</v>
      </c>
      <c r="L1493">
        <v>9</v>
      </c>
      <c r="M1493" t="s">
        <v>49</v>
      </c>
      <c r="N1493">
        <v>1.5</v>
      </c>
      <c r="O1493">
        <v>11</v>
      </c>
    </row>
    <row r="1494" spans="1:15" hidden="1" x14ac:dyDescent="0.5">
      <c r="A1494" t="s">
        <v>15</v>
      </c>
      <c r="B1494" t="s">
        <v>74</v>
      </c>
      <c r="C1494">
        <v>1</v>
      </c>
      <c r="D1494" t="s">
        <v>23</v>
      </c>
      <c r="E1494">
        <v>2</v>
      </c>
      <c r="F1494" t="s">
        <v>45</v>
      </c>
      <c r="G1494">
        <v>1</v>
      </c>
      <c r="H1494" t="s">
        <v>49</v>
      </c>
      <c r="I1494" t="str">
        <f t="shared" si="23"/>
        <v>35-44 years</v>
      </c>
      <c r="J1494">
        <v>1.4</v>
      </c>
      <c r="K1494">
        <v>2008</v>
      </c>
      <c r="L1494">
        <v>10</v>
      </c>
      <c r="M1494" t="s">
        <v>49</v>
      </c>
      <c r="N1494">
        <v>1.5</v>
      </c>
      <c r="O1494">
        <v>11.2</v>
      </c>
    </row>
    <row r="1495" spans="1:15" hidden="1" x14ac:dyDescent="0.5">
      <c r="A1495" t="s">
        <v>15</v>
      </c>
      <c r="B1495" t="s">
        <v>74</v>
      </c>
      <c r="C1495">
        <v>1</v>
      </c>
      <c r="D1495" t="s">
        <v>23</v>
      </c>
      <c r="E1495">
        <v>2</v>
      </c>
      <c r="F1495" t="s">
        <v>45</v>
      </c>
      <c r="G1495">
        <v>1</v>
      </c>
      <c r="H1495" t="s">
        <v>49</v>
      </c>
      <c r="I1495" t="str">
        <f t="shared" si="23"/>
        <v>35-44 years</v>
      </c>
      <c r="J1495">
        <v>1.4</v>
      </c>
      <c r="K1495">
        <v>2009</v>
      </c>
      <c r="L1495">
        <v>11</v>
      </c>
      <c r="M1495" t="s">
        <v>49</v>
      </c>
      <c r="N1495">
        <v>1.5</v>
      </c>
      <c r="O1495">
        <v>11.3</v>
      </c>
    </row>
    <row r="1496" spans="1:15" hidden="1" x14ac:dyDescent="0.5">
      <c r="A1496" t="s">
        <v>15</v>
      </c>
      <c r="B1496" t="s">
        <v>74</v>
      </c>
      <c r="C1496">
        <v>1</v>
      </c>
      <c r="D1496" t="s">
        <v>23</v>
      </c>
      <c r="E1496">
        <v>2</v>
      </c>
      <c r="F1496" t="s">
        <v>45</v>
      </c>
      <c r="G1496">
        <v>1</v>
      </c>
      <c r="H1496" t="s">
        <v>49</v>
      </c>
      <c r="I1496" t="str">
        <f t="shared" si="23"/>
        <v>35-44 years</v>
      </c>
      <c r="J1496">
        <v>1.4</v>
      </c>
      <c r="K1496">
        <v>2010</v>
      </c>
      <c r="L1496">
        <v>12</v>
      </c>
      <c r="M1496" t="s">
        <v>49</v>
      </c>
      <c r="N1496">
        <v>1.5</v>
      </c>
      <c r="O1496">
        <v>11.6</v>
      </c>
    </row>
    <row r="1497" spans="1:15" hidden="1" x14ac:dyDescent="0.5">
      <c r="A1497" t="s">
        <v>15</v>
      </c>
      <c r="B1497" t="s">
        <v>74</v>
      </c>
      <c r="C1497">
        <v>1</v>
      </c>
      <c r="D1497" t="s">
        <v>23</v>
      </c>
      <c r="E1497">
        <v>2</v>
      </c>
      <c r="F1497" t="s">
        <v>45</v>
      </c>
      <c r="G1497">
        <v>1</v>
      </c>
      <c r="H1497" t="s">
        <v>49</v>
      </c>
      <c r="I1497" t="str">
        <f t="shared" si="23"/>
        <v>35-44 years</v>
      </c>
      <c r="J1497">
        <v>1.4</v>
      </c>
      <c r="K1497">
        <v>2011</v>
      </c>
      <c r="L1497">
        <v>13</v>
      </c>
      <c r="M1497" t="s">
        <v>49</v>
      </c>
      <c r="N1497">
        <v>1.5</v>
      </c>
      <c r="O1497">
        <v>12.4</v>
      </c>
    </row>
    <row r="1498" spans="1:15" hidden="1" x14ac:dyDescent="0.5">
      <c r="A1498" t="s">
        <v>15</v>
      </c>
      <c r="B1498" t="s">
        <v>74</v>
      </c>
      <c r="C1498">
        <v>1</v>
      </c>
      <c r="D1498" t="s">
        <v>23</v>
      </c>
      <c r="E1498">
        <v>2</v>
      </c>
      <c r="F1498" t="s">
        <v>45</v>
      </c>
      <c r="G1498">
        <v>1</v>
      </c>
      <c r="H1498" t="s">
        <v>49</v>
      </c>
      <c r="I1498" t="str">
        <f t="shared" si="23"/>
        <v>35-44 years</v>
      </c>
      <c r="J1498">
        <v>1.4</v>
      </c>
      <c r="K1498">
        <v>2012</v>
      </c>
      <c r="L1498">
        <v>14</v>
      </c>
      <c r="M1498" t="s">
        <v>49</v>
      </c>
      <c r="N1498">
        <v>1.5</v>
      </c>
      <c r="O1498">
        <v>12.6</v>
      </c>
    </row>
    <row r="1499" spans="1:15" hidden="1" x14ac:dyDescent="0.5">
      <c r="A1499" t="s">
        <v>15</v>
      </c>
      <c r="B1499" t="s">
        <v>74</v>
      </c>
      <c r="C1499">
        <v>1</v>
      </c>
      <c r="D1499" t="s">
        <v>23</v>
      </c>
      <c r="E1499">
        <v>2</v>
      </c>
      <c r="F1499" t="s">
        <v>45</v>
      </c>
      <c r="G1499">
        <v>1</v>
      </c>
      <c r="H1499" t="s">
        <v>49</v>
      </c>
      <c r="I1499" t="str">
        <f t="shared" si="23"/>
        <v>35-44 years</v>
      </c>
      <c r="J1499">
        <v>1.4</v>
      </c>
      <c r="K1499">
        <v>2013</v>
      </c>
      <c r="L1499">
        <v>15</v>
      </c>
      <c r="M1499" t="s">
        <v>49</v>
      </c>
      <c r="N1499">
        <v>1.5</v>
      </c>
      <c r="O1499">
        <v>13.3</v>
      </c>
    </row>
    <row r="1500" spans="1:15" hidden="1" x14ac:dyDescent="0.5">
      <c r="A1500" t="s">
        <v>15</v>
      </c>
      <c r="B1500" t="s">
        <v>74</v>
      </c>
      <c r="C1500">
        <v>1</v>
      </c>
      <c r="D1500" t="s">
        <v>23</v>
      </c>
      <c r="E1500">
        <v>2</v>
      </c>
      <c r="F1500" t="s">
        <v>45</v>
      </c>
      <c r="G1500">
        <v>1</v>
      </c>
      <c r="H1500" t="s">
        <v>49</v>
      </c>
      <c r="I1500" t="str">
        <f t="shared" si="23"/>
        <v>35-44 years</v>
      </c>
      <c r="J1500">
        <v>1.4</v>
      </c>
      <c r="K1500">
        <v>2014</v>
      </c>
      <c r="L1500">
        <v>16</v>
      </c>
      <c r="M1500" t="s">
        <v>49</v>
      </c>
      <c r="N1500">
        <v>1.5</v>
      </c>
      <c r="O1500">
        <v>15.6</v>
      </c>
    </row>
    <row r="1501" spans="1:15" hidden="1" x14ac:dyDescent="0.5">
      <c r="A1501" t="s">
        <v>15</v>
      </c>
      <c r="B1501" t="s">
        <v>74</v>
      </c>
      <c r="C1501">
        <v>1</v>
      </c>
      <c r="D1501" t="s">
        <v>23</v>
      </c>
      <c r="E1501">
        <v>2</v>
      </c>
      <c r="F1501" t="s">
        <v>45</v>
      </c>
      <c r="G1501">
        <v>1</v>
      </c>
      <c r="H1501" t="s">
        <v>49</v>
      </c>
      <c r="I1501" t="str">
        <f t="shared" si="23"/>
        <v>35-44 years</v>
      </c>
      <c r="J1501">
        <v>1.4</v>
      </c>
      <c r="K1501">
        <v>2015</v>
      </c>
      <c r="L1501">
        <v>17</v>
      </c>
      <c r="M1501" t="s">
        <v>49</v>
      </c>
      <c r="N1501">
        <v>1.5</v>
      </c>
      <c r="O1501">
        <v>18.399999999999999</v>
      </c>
    </row>
    <row r="1502" spans="1:15" hidden="1" x14ac:dyDescent="0.5">
      <c r="A1502" t="s">
        <v>15</v>
      </c>
      <c r="B1502" t="s">
        <v>74</v>
      </c>
      <c r="C1502">
        <v>1</v>
      </c>
      <c r="D1502" t="s">
        <v>23</v>
      </c>
      <c r="E1502">
        <v>2</v>
      </c>
      <c r="F1502" t="s">
        <v>45</v>
      </c>
      <c r="G1502">
        <v>1</v>
      </c>
      <c r="H1502" t="s">
        <v>49</v>
      </c>
      <c r="I1502" t="str">
        <f t="shared" si="23"/>
        <v>35-44 years</v>
      </c>
      <c r="J1502">
        <v>1.4</v>
      </c>
      <c r="K1502">
        <v>2016</v>
      </c>
      <c r="L1502">
        <v>18</v>
      </c>
      <c r="M1502" t="s">
        <v>49</v>
      </c>
      <c r="N1502">
        <v>1.5</v>
      </c>
      <c r="O1502">
        <v>24.1</v>
      </c>
    </row>
    <row r="1503" spans="1:15" hidden="1" x14ac:dyDescent="0.5">
      <c r="A1503" t="s">
        <v>15</v>
      </c>
      <c r="B1503" t="s">
        <v>74</v>
      </c>
      <c r="C1503">
        <v>1</v>
      </c>
      <c r="D1503" t="s">
        <v>23</v>
      </c>
      <c r="E1503">
        <v>2</v>
      </c>
      <c r="F1503" t="s">
        <v>45</v>
      </c>
      <c r="G1503">
        <v>1</v>
      </c>
      <c r="H1503" t="s">
        <v>49</v>
      </c>
      <c r="I1503" t="str">
        <f t="shared" si="23"/>
        <v>35-44 years</v>
      </c>
      <c r="J1503">
        <v>1.4</v>
      </c>
      <c r="K1503">
        <v>2017</v>
      </c>
      <c r="L1503">
        <v>19</v>
      </c>
      <c r="M1503" t="s">
        <v>49</v>
      </c>
      <c r="N1503">
        <v>1.5</v>
      </c>
      <c r="O1503">
        <v>27.3</v>
      </c>
    </row>
    <row r="1504" spans="1:15" hidden="1" x14ac:dyDescent="0.5">
      <c r="A1504" t="s">
        <v>15</v>
      </c>
      <c r="B1504" t="s">
        <v>74</v>
      </c>
      <c r="C1504">
        <v>1</v>
      </c>
      <c r="D1504" t="s">
        <v>23</v>
      </c>
      <c r="E1504">
        <v>2</v>
      </c>
      <c r="F1504" t="s">
        <v>45</v>
      </c>
      <c r="G1504">
        <v>1</v>
      </c>
      <c r="H1504" t="s">
        <v>50</v>
      </c>
      <c r="I1504" t="str">
        <f t="shared" si="23"/>
        <v>45-54 years</v>
      </c>
      <c r="J1504">
        <v>1.5</v>
      </c>
      <c r="K1504">
        <v>1999</v>
      </c>
      <c r="L1504">
        <v>1</v>
      </c>
      <c r="M1504" t="s">
        <v>50</v>
      </c>
      <c r="N1504">
        <v>1.6</v>
      </c>
      <c r="O1504">
        <v>5.4</v>
      </c>
    </row>
    <row r="1505" spans="1:15" hidden="1" x14ac:dyDescent="0.5">
      <c r="A1505" t="s">
        <v>15</v>
      </c>
      <c r="B1505" t="s">
        <v>74</v>
      </c>
      <c r="C1505">
        <v>1</v>
      </c>
      <c r="D1505" t="s">
        <v>23</v>
      </c>
      <c r="E1505">
        <v>2</v>
      </c>
      <c r="F1505" t="s">
        <v>45</v>
      </c>
      <c r="G1505">
        <v>1</v>
      </c>
      <c r="H1505" t="s">
        <v>50</v>
      </c>
      <c r="I1505" t="str">
        <f t="shared" si="23"/>
        <v>45-54 years</v>
      </c>
      <c r="J1505">
        <v>1.5</v>
      </c>
      <c r="K1505">
        <v>2000</v>
      </c>
      <c r="L1505">
        <v>2</v>
      </c>
      <c r="M1505" t="s">
        <v>50</v>
      </c>
      <c r="N1505">
        <v>1.6</v>
      </c>
      <c r="O1505">
        <v>5.8</v>
      </c>
    </row>
    <row r="1506" spans="1:15" hidden="1" x14ac:dyDescent="0.5">
      <c r="A1506" t="s">
        <v>15</v>
      </c>
      <c r="B1506" t="s">
        <v>74</v>
      </c>
      <c r="C1506">
        <v>1</v>
      </c>
      <c r="D1506" t="s">
        <v>23</v>
      </c>
      <c r="E1506">
        <v>2</v>
      </c>
      <c r="F1506" t="s">
        <v>45</v>
      </c>
      <c r="G1506">
        <v>1</v>
      </c>
      <c r="H1506" t="s">
        <v>50</v>
      </c>
      <c r="I1506" t="str">
        <f t="shared" si="23"/>
        <v>45-54 years</v>
      </c>
      <c r="J1506">
        <v>1.5</v>
      </c>
      <c r="K1506">
        <v>2001</v>
      </c>
      <c r="L1506">
        <v>3</v>
      </c>
      <c r="M1506" t="s">
        <v>50</v>
      </c>
      <c r="N1506">
        <v>1.6</v>
      </c>
      <c r="O1506">
        <v>6.6</v>
      </c>
    </row>
    <row r="1507" spans="1:15" hidden="1" x14ac:dyDescent="0.5">
      <c r="A1507" t="s">
        <v>15</v>
      </c>
      <c r="B1507" t="s">
        <v>74</v>
      </c>
      <c r="C1507">
        <v>1</v>
      </c>
      <c r="D1507" t="s">
        <v>23</v>
      </c>
      <c r="E1507">
        <v>2</v>
      </c>
      <c r="F1507" t="s">
        <v>45</v>
      </c>
      <c r="G1507">
        <v>1</v>
      </c>
      <c r="H1507" t="s">
        <v>50</v>
      </c>
      <c r="I1507" t="str">
        <f t="shared" si="23"/>
        <v>45-54 years</v>
      </c>
      <c r="J1507">
        <v>1.5</v>
      </c>
      <c r="K1507">
        <v>2002</v>
      </c>
      <c r="L1507">
        <v>4</v>
      </c>
      <c r="M1507" t="s">
        <v>50</v>
      </c>
      <c r="N1507">
        <v>1.6</v>
      </c>
      <c r="O1507">
        <v>8.4</v>
      </c>
    </row>
    <row r="1508" spans="1:15" hidden="1" x14ac:dyDescent="0.5">
      <c r="A1508" t="s">
        <v>15</v>
      </c>
      <c r="B1508" t="s">
        <v>74</v>
      </c>
      <c r="C1508">
        <v>1</v>
      </c>
      <c r="D1508" t="s">
        <v>23</v>
      </c>
      <c r="E1508">
        <v>2</v>
      </c>
      <c r="F1508" t="s">
        <v>45</v>
      </c>
      <c r="G1508">
        <v>1</v>
      </c>
      <c r="H1508" t="s">
        <v>50</v>
      </c>
      <c r="I1508" t="str">
        <f t="shared" si="23"/>
        <v>45-54 years</v>
      </c>
      <c r="J1508">
        <v>1.5</v>
      </c>
      <c r="K1508">
        <v>2003</v>
      </c>
      <c r="L1508">
        <v>5</v>
      </c>
      <c r="M1508" t="s">
        <v>50</v>
      </c>
      <c r="N1508">
        <v>1.6</v>
      </c>
      <c r="O1508">
        <v>9.1999999999999993</v>
      </c>
    </row>
    <row r="1509" spans="1:15" hidden="1" x14ac:dyDescent="0.5">
      <c r="A1509" t="s">
        <v>15</v>
      </c>
      <c r="B1509" t="s">
        <v>74</v>
      </c>
      <c r="C1509">
        <v>1</v>
      </c>
      <c r="D1509" t="s">
        <v>23</v>
      </c>
      <c r="E1509">
        <v>2</v>
      </c>
      <c r="F1509" t="s">
        <v>45</v>
      </c>
      <c r="G1509">
        <v>1</v>
      </c>
      <c r="H1509" t="s">
        <v>50</v>
      </c>
      <c r="I1509" t="str">
        <f t="shared" si="23"/>
        <v>45-54 years</v>
      </c>
      <c r="J1509">
        <v>1.5</v>
      </c>
      <c r="K1509">
        <v>2004</v>
      </c>
      <c r="L1509">
        <v>6</v>
      </c>
      <c r="M1509" t="s">
        <v>50</v>
      </c>
      <c r="N1509">
        <v>1.6</v>
      </c>
      <c r="O1509">
        <v>9.6</v>
      </c>
    </row>
    <row r="1510" spans="1:15" hidden="1" x14ac:dyDescent="0.5">
      <c r="A1510" t="s">
        <v>15</v>
      </c>
      <c r="B1510" t="s">
        <v>74</v>
      </c>
      <c r="C1510">
        <v>1</v>
      </c>
      <c r="D1510" t="s">
        <v>23</v>
      </c>
      <c r="E1510">
        <v>2</v>
      </c>
      <c r="F1510" t="s">
        <v>45</v>
      </c>
      <c r="G1510">
        <v>1</v>
      </c>
      <c r="H1510" t="s">
        <v>50</v>
      </c>
      <c r="I1510" t="str">
        <f t="shared" si="23"/>
        <v>45-54 years</v>
      </c>
      <c r="J1510">
        <v>1.5</v>
      </c>
      <c r="K1510">
        <v>2005</v>
      </c>
      <c r="L1510">
        <v>7</v>
      </c>
      <c r="M1510" t="s">
        <v>50</v>
      </c>
      <c r="N1510">
        <v>1.6</v>
      </c>
      <c r="O1510">
        <v>10.7</v>
      </c>
    </row>
    <row r="1511" spans="1:15" hidden="1" x14ac:dyDescent="0.5">
      <c r="A1511" t="s">
        <v>15</v>
      </c>
      <c r="B1511" t="s">
        <v>74</v>
      </c>
      <c r="C1511">
        <v>1</v>
      </c>
      <c r="D1511" t="s">
        <v>23</v>
      </c>
      <c r="E1511">
        <v>2</v>
      </c>
      <c r="F1511" t="s">
        <v>45</v>
      </c>
      <c r="G1511">
        <v>1</v>
      </c>
      <c r="H1511" t="s">
        <v>50</v>
      </c>
      <c r="I1511" t="str">
        <f t="shared" si="23"/>
        <v>45-54 years</v>
      </c>
      <c r="J1511">
        <v>1.5</v>
      </c>
      <c r="K1511">
        <v>2006</v>
      </c>
      <c r="L1511">
        <v>8</v>
      </c>
      <c r="M1511" t="s">
        <v>50</v>
      </c>
      <c r="N1511">
        <v>1.6</v>
      </c>
      <c r="O1511">
        <v>12.2</v>
      </c>
    </row>
    <row r="1512" spans="1:15" hidden="1" x14ac:dyDescent="0.5">
      <c r="A1512" t="s">
        <v>15</v>
      </c>
      <c r="B1512" t="s">
        <v>74</v>
      </c>
      <c r="C1512">
        <v>1</v>
      </c>
      <c r="D1512" t="s">
        <v>23</v>
      </c>
      <c r="E1512">
        <v>2</v>
      </c>
      <c r="F1512" t="s">
        <v>45</v>
      </c>
      <c r="G1512">
        <v>1</v>
      </c>
      <c r="H1512" t="s">
        <v>50</v>
      </c>
      <c r="I1512" t="str">
        <f t="shared" si="23"/>
        <v>45-54 years</v>
      </c>
      <c r="J1512">
        <v>1.5</v>
      </c>
      <c r="K1512">
        <v>2007</v>
      </c>
      <c r="L1512">
        <v>9</v>
      </c>
      <c r="M1512" t="s">
        <v>50</v>
      </c>
      <c r="N1512">
        <v>1.6</v>
      </c>
      <c r="O1512">
        <v>12.5</v>
      </c>
    </row>
    <row r="1513" spans="1:15" hidden="1" x14ac:dyDescent="0.5">
      <c r="A1513" t="s">
        <v>15</v>
      </c>
      <c r="B1513" t="s">
        <v>74</v>
      </c>
      <c r="C1513">
        <v>1</v>
      </c>
      <c r="D1513" t="s">
        <v>23</v>
      </c>
      <c r="E1513">
        <v>2</v>
      </c>
      <c r="F1513" t="s">
        <v>45</v>
      </c>
      <c r="G1513">
        <v>1</v>
      </c>
      <c r="H1513" t="s">
        <v>50</v>
      </c>
      <c r="I1513" t="str">
        <f t="shared" si="23"/>
        <v>45-54 years</v>
      </c>
      <c r="J1513">
        <v>1.5</v>
      </c>
      <c r="K1513">
        <v>2008</v>
      </c>
      <c r="L1513">
        <v>10</v>
      </c>
      <c r="M1513" t="s">
        <v>50</v>
      </c>
      <c r="N1513">
        <v>1.6</v>
      </c>
      <c r="O1513">
        <v>13.2</v>
      </c>
    </row>
    <row r="1514" spans="1:15" hidden="1" x14ac:dyDescent="0.5">
      <c r="A1514" t="s">
        <v>15</v>
      </c>
      <c r="B1514" t="s">
        <v>74</v>
      </c>
      <c r="C1514">
        <v>1</v>
      </c>
      <c r="D1514" t="s">
        <v>23</v>
      </c>
      <c r="E1514">
        <v>2</v>
      </c>
      <c r="F1514" t="s">
        <v>45</v>
      </c>
      <c r="G1514">
        <v>1</v>
      </c>
      <c r="H1514" t="s">
        <v>50</v>
      </c>
      <c r="I1514" t="str">
        <f t="shared" si="23"/>
        <v>45-54 years</v>
      </c>
      <c r="J1514">
        <v>1.5</v>
      </c>
      <c r="K1514">
        <v>2009</v>
      </c>
      <c r="L1514">
        <v>11</v>
      </c>
      <c r="M1514" t="s">
        <v>50</v>
      </c>
      <c r="N1514">
        <v>1.6</v>
      </c>
      <c r="O1514">
        <v>13.4</v>
      </c>
    </row>
    <row r="1515" spans="1:15" hidden="1" x14ac:dyDescent="0.5">
      <c r="A1515" t="s">
        <v>15</v>
      </c>
      <c r="B1515" t="s">
        <v>74</v>
      </c>
      <c r="C1515">
        <v>1</v>
      </c>
      <c r="D1515" t="s">
        <v>23</v>
      </c>
      <c r="E1515">
        <v>2</v>
      </c>
      <c r="F1515" t="s">
        <v>45</v>
      </c>
      <c r="G1515">
        <v>1</v>
      </c>
      <c r="H1515" t="s">
        <v>50</v>
      </c>
      <c r="I1515" t="str">
        <f t="shared" si="23"/>
        <v>45-54 years</v>
      </c>
      <c r="J1515">
        <v>1.5</v>
      </c>
      <c r="K1515">
        <v>2010</v>
      </c>
      <c r="L1515">
        <v>12</v>
      </c>
      <c r="M1515" t="s">
        <v>50</v>
      </c>
      <c r="N1515">
        <v>1.6</v>
      </c>
      <c r="O1515">
        <v>13.2</v>
      </c>
    </row>
    <row r="1516" spans="1:15" hidden="1" x14ac:dyDescent="0.5">
      <c r="A1516" t="s">
        <v>15</v>
      </c>
      <c r="B1516" t="s">
        <v>74</v>
      </c>
      <c r="C1516">
        <v>1</v>
      </c>
      <c r="D1516" t="s">
        <v>23</v>
      </c>
      <c r="E1516">
        <v>2</v>
      </c>
      <c r="F1516" t="s">
        <v>45</v>
      </c>
      <c r="G1516">
        <v>1</v>
      </c>
      <c r="H1516" t="s">
        <v>50</v>
      </c>
      <c r="I1516" t="str">
        <f t="shared" si="23"/>
        <v>45-54 years</v>
      </c>
      <c r="J1516">
        <v>1.5</v>
      </c>
      <c r="K1516">
        <v>2011</v>
      </c>
      <c r="L1516">
        <v>13</v>
      </c>
      <c r="M1516" t="s">
        <v>50</v>
      </c>
      <c r="N1516">
        <v>1.6</v>
      </c>
      <c r="O1516">
        <v>14</v>
      </c>
    </row>
    <row r="1517" spans="1:15" hidden="1" x14ac:dyDescent="0.5">
      <c r="A1517" t="s">
        <v>15</v>
      </c>
      <c r="B1517" t="s">
        <v>74</v>
      </c>
      <c r="C1517">
        <v>1</v>
      </c>
      <c r="D1517" t="s">
        <v>23</v>
      </c>
      <c r="E1517">
        <v>2</v>
      </c>
      <c r="F1517" t="s">
        <v>45</v>
      </c>
      <c r="G1517">
        <v>1</v>
      </c>
      <c r="H1517" t="s">
        <v>50</v>
      </c>
      <c r="I1517" t="str">
        <f t="shared" si="23"/>
        <v>45-54 years</v>
      </c>
      <c r="J1517">
        <v>1.5</v>
      </c>
      <c r="K1517">
        <v>2012</v>
      </c>
      <c r="L1517">
        <v>14</v>
      </c>
      <c r="M1517" t="s">
        <v>50</v>
      </c>
      <c r="N1517">
        <v>1.6</v>
      </c>
      <c r="O1517">
        <v>14.2</v>
      </c>
    </row>
    <row r="1518" spans="1:15" hidden="1" x14ac:dyDescent="0.5">
      <c r="A1518" t="s">
        <v>15</v>
      </c>
      <c r="B1518" t="s">
        <v>74</v>
      </c>
      <c r="C1518">
        <v>1</v>
      </c>
      <c r="D1518" t="s">
        <v>23</v>
      </c>
      <c r="E1518">
        <v>2</v>
      </c>
      <c r="F1518" t="s">
        <v>45</v>
      </c>
      <c r="G1518">
        <v>1</v>
      </c>
      <c r="H1518" t="s">
        <v>50</v>
      </c>
      <c r="I1518" t="str">
        <f t="shared" si="23"/>
        <v>45-54 years</v>
      </c>
      <c r="J1518">
        <v>1.5</v>
      </c>
      <c r="K1518">
        <v>2013</v>
      </c>
      <c r="L1518">
        <v>15</v>
      </c>
      <c r="M1518" t="s">
        <v>50</v>
      </c>
      <c r="N1518">
        <v>1.6</v>
      </c>
      <c r="O1518">
        <v>14.8</v>
      </c>
    </row>
    <row r="1519" spans="1:15" hidden="1" x14ac:dyDescent="0.5">
      <c r="A1519" t="s">
        <v>15</v>
      </c>
      <c r="B1519" t="s">
        <v>74</v>
      </c>
      <c r="C1519">
        <v>1</v>
      </c>
      <c r="D1519" t="s">
        <v>23</v>
      </c>
      <c r="E1519">
        <v>2</v>
      </c>
      <c r="F1519" t="s">
        <v>45</v>
      </c>
      <c r="G1519">
        <v>1</v>
      </c>
      <c r="H1519" t="s">
        <v>50</v>
      </c>
      <c r="I1519" t="str">
        <f t="shared" si="23"/>
        <v>45-54 years</v>
      </c>
      <c r="J1519">
        <v>1.5</v>
      </c>
      <c r="K1519">
        <v>2014</v>
      </c>
      <c r="L1519">
        <v>16</v>
      </c>
      <c r="M1519" t="s">
        <v>50</v>
      </c>
      <c r="N1519">
        <v>1.6</v>
      </c>
      <c r="O1519">
        <v>16.100000000000001</v>
      </c>
    </row>
    <row r="1520" spans="1:15" hidden="1" x14ac:dyDescent="0.5">
      <c r="A1520" t="s">
        <v>15</v>
      </c>
      <c r="B1520" t="s">
        <v>74</v>
      </c>
      <c r="C1520">
        <v>1</v>
      </c>
      <c r="D1520" t="s">
        <v>23</v>
      </c>
      <c r="E1520">
        <v>2</v>
      </c>
      <c r="F1520" t="s">
        <v>45</v>
      </c>
      <c r="G1520">
        <v>1</v>
      </c>
      <c r="H1520" t="s">
        <v>50</v>
      </c>
      <c r="I1520" t="str">
        <f t="shared" si="23"/>
        <v>45-54 years</v>
      </c>
      <c r="J1520">
        <v>1.5</v>
      </c>
      <c r="K1520">
        <v>2015</v>
      </c>
      <c r="L1520">
        <v>17</v>
      </c>
      <c r="M1520" t="s">
        <v>50</v>
      </c>
      <c r="N1520">
        <v>1.6</v>
      </c>
      <c r="O1520">
        <v>17.600000000000001</v>
      </c>
    </row>
    <row r="1521" spans="1:15" hidden="1" x14ac:dyDescent="0.5">
      <c r="A1521" t="s">
        <v>15</v>
      </c>
      <c r="B1521" t="s">
        <v>74</v>
      </c>
      <c r="C1521">
        <v>1</v>
      </c>
      <c r="D1521" t="s">
        <v>23</v>
      </c>
      <c r="E1521">
        <v>2</v>
      </c>
      <c r="F1521" t="s">
        <v>45</v>
      </c>
      <c r="G1521">
        <v>1</v>
      </c>
      <c r="H1521" t="s">
        <v>50</v>
      </c>
      <c r="I1521" t="str">
        <f t="shared" si="23"/>
        <v>45-54 years</v>
      </c>
      <c r="J1521">
        <v>1.5</v>
      </c>
      <c r="K1521">
        <v>2016</v>
      </c>
      <c r="L1521">
        <v>18</v>
      </c>
      <c r="M1521" t="s">
        <v>50</v>
      </c>
      <c r="N1521">
        <v>1.6</v>
      </c>
      <c r="O1521">
        <v>21.2</v>
      </c>
    </row>
    <row r="1522" spans="1:15" hidden="1" x14ac:dyDescent="0.5">
      <c r="A1522" t="s">
        <v>15</v>
      </c>
      <c r="B1522" t="s">
        <v>74</v>
      </c>
      <c r="C1522">
        <v>1</v>
      </c>
      <c r="D1522" t="s">
        <v>23</v>
      </c>
      <c r="E1522">
        <v>2</v>
      </c>
      <c r="F1522" t="s">
        <v>45</v>
      </c>
      <c r="G1522">
        <v>1</v>
      </c>
      <c r="H1522" t="s">
        <v>50</v>
      </c>
      <c r="I1522" t="str">
        <f t="shared" si="23"/>
        <v>45-54 years</v>
      </c>
      <c r="J1522">
        <v>1.5</v>
      </c>
      <c r="K1522">
        <v>2017</v>
      </c>
      <c r="L1522">
        <v>19</v>
      </c>
      <c r="M1522" t="s">
        <v>50</v>
      </c>
      <c r="N1522">
        <v>1.6</v>
      </c>
      <c r="O1522">
        <v>24.1</v>
      </c>
    </row>
    <row r="1523" spans="1:15" hidden="1" x14ac:dyDescent="0.5">
      <c r="A1523" t="s">
        <v>15</v>
      </c>
      <c r="B1523" t="s">
        <v>74</v>
      </c>
      <c r="C1523">
        <v>1</v>
      </c>
      <c r="D1523" t="s">
        <v>23</v>
      </c>
      <c r="E1523">
        <v>2</v>
      </c>
      <c r="F1523" t="s">
        <v>45</v>
      </c>
      <c r="G1523">
        <v>1</v>
      </c>
      <c r="H1523" t="s">
        <v>51</v>
      </c>
      <c r="I1523" t="str">
        <f t="shared" si="23"/>
        <v>55-64 years</v>
      </c>
      <c r="J1523">
        <v>1.6</v>
      </c>
      <c r="K1523">
        <v>1999</v>
      </c>
      <c r="L1523">
        <v>1</v>
      </c>
      <c r="M1523" t="s">
        <v>51</v>
      </c>
      <c r="N1523">
        <v>1.7</v>
      </c>
      <c r="O1523">
        <v>1.5</v>
      </c>
    </row>
    <row r="1524" spans="1:15" hidden="1" x14ac:dyDescent="0.5">
      <c r="A1524" t="s">
        <v>15</v>
      </c>
      <c r="B1524" t="s">
        <v>74</v>
      </c>
      <c r="C1524">
        <v>1</v>
      </c>
      <c r="D1524" t="s">
        <v>23</v>
      </c>
      <c r="E1524">
        <v>2</v>
      </c>
      <c r="F1524" t="s">
        <v>45</v>
      </c>
      <c r="G1524">
        <v>1</v>
      </c>
      <c r="H1524" t="s">
        <v>51</v>
      </c>
      <c r="I1524" t="str">
        <f t="shared" si="23"/>
        <v>55-64 years</v>
      </c>
      <c r="J1524">
        <v>1.6</v>
      </c>
      <c r="K1524">
        <v>2000</v>
      </c>
      <c r="L1524">
        <v>2</v>
      </c>
      <c r="M1524" t="s">
        <v>51</v>
      </c>
      <c r="N1524">
        <v>1.7</v>
      </c>
      <c r="O1524">
        <v>1.6</v>
      </c>
    </row>
    <row r="1525" spans="1:15" hidden="1" x14ac:dyDescent="0.5">
      <c r="A1525" t="s">
        <v>15</v>
      </c>
      <c r="B1525" t="s">
        <v>74</v>
      </c>
      <c r="C1525">
        <v>1</v>
      </c>
      <c r="D1525" t="s">
        <v>23</v>
      </c>
      <c r="E1525">
        <v>2</v>
      </c>
      <c r="F1525" t="s">
        <v>45</v>
      </c>
      <c r="G1525">
        <v>1</v>
      </c>
      <c r="H1525" t="s">
        <v>51</v>
      </c>
      <c r="I1525" t="str">
        <f t="shared" si="23"/>
        <v>55-64 years</v>
      </c>
      <c r="J1525">
        <v>1.6</v>
      </c>
      <c r="K1525">
        <v>2001</v>
      </c>
      <c r="L1525">
        <v>3</v>
      </c>
      <c r="M1525" t="s">
        <v>51</v>
      </c>
      <c r="N1525">
        <v>1.7</v>
      </c>
      <c r="O1525">
        <v>2</v>
      </c>
    </row>
    <row r="1526" spans="1:15" hidden="1" x14ac:dyDescent="0.5">
      <c r="A1526" t="s">
        <v>15</v>
      </c>
      <c r="B1526" t="s">
        <v>74</v>
      </c>
      <c r="C1526">
        <v>1</v>
      </c>
      <c r="D1526" t="s">
        <v>23</v>
      </c>
      <c r="E1526">
        <v>2</v>
      </c>
      <c r="F1526" t="s">
        <v>45</v>
      </c>
      <c r="G1526">
        <v>1</v>
      </c>
      <c r="H1526" t="s">
        <v>51</v>
      </c>
      <c r="I1526" t="str">
        <f t="shared" si="23"/>
        <v>55-64 years</v>
      </c>
      <c r="J1526">
        <v>1.6</v>
      </c>
      <c r="K1526">
        <v>2002</v>
      </c>
      <c r="L1526">
        <v>4</v>
      </c>
      <c r="M1526" t="s">
        <v>51</v>
      </c>
      <c r="N1526">
        <v>1.7</v>
      </c>
      <c r="O1526">
        <v>2.4</v>
      </c>
    </row>
    <row r="1527" spans="1:15" hidden="1" x14ac:dyDescent="0.5">
      <c r="A1527" t="s">
        <v>15</v>
      </c>
      <c r="B1527" t="s">
        <v>74</v>
      </c>
      <c r="C1527">
        <v>1</v>
      </c>
      <c r="D1527" t="s">
        <v>23</v>
      </c>
      <c r="E1527">
        <v>2</v>
      </c>
      <c r="F1527" t="s">
        <v>45</v>
      </c>
      <c r="G1527">
        <v>1</v>
      </c>
      <c r="H1527" t="s">
        <v>51</v>
      </c>
      <c r="I1527" t="str">
        <f t="shared" si="23"/>
        <v>55-64 years</v>
      </c>
      <c r="J1527">
        <v>1.6</v>
      </c>
      <c r="K1527">
        <v>2003</v>
      </c>
      <c r="L1527">
        <v>5</v>
      </c>
      <c r="M1527" t="s">
        <v>51</v>
      </c>
      <c r="N1527">
        <v>1.7</v>
      </c>
      <c r="O1527">
        <v>2.9</v>
      </c>
    </row>
    <row r="1528" spans="1:15" hidden="1" x14ac:dyDescent="0.5">
      <c r="A1528" t="s">
        <v>15</v>
      </c>
      <c r="B1528" t="s">
        <v>74</v>
      </c>
      <c r="C1528">
        <v>1</v>
      </c>
      <c r="D1528" t="s">
        <v>23</v>
      </c>
      <c r="E1528">
        <v>2</v>
      </c>
      <c r="F1528" t="s">
        <v>45</v>
      </c>
      <c r="G1528">
        <v>1</v>
      </c>
      <c r="H1528" t="s">
        <v>51</v>
      </c>
      <c r="I1528" t="str">
        <f t="shared" si="23"/>
        <v>55-64 years</v>
      </c>
      <c r="J1528">
        <v>1.6</v>
      </c>
      <c r="K1528">
        <v>2004</v>
      </c>
      <c r="L1528">
        <v>6</v>
      </c>
      <c r="M1528" t="s">
        <v>51</v>
      </c>
      <c r="N1528">
        <v>1.7</v>
      </c>
      <c r="O1528">
        <v>3.4</v>
      </c>
    </row>
    <row r="1529" spans="1:15" hidden="1" x14ac:dyDescent="0.5">
      <c r="A1529" t="s">
        <v>15</v>
      </c>
      <c r="B1529" t="s">
        <v>74</v>
      </c>
      <c r="C1529">
        <v>1</v>
      </c>
      <c r="D1529" t="s">
        <v>23</v>
      </c>
      <c r="E1529">
        <v>2</v>
      </c>
      <c r="F1529" t="s">
        <v>45</v>
      </c>
      <c r="G1529">
        <v>1</v>
      </c>
      <c r="H1529" t="s">
        <v>51</v>
      </c>
      <c r="I1529" t="str">
        <f t="shared" si="23"/>
        <v>55-64 years</v>
      </c>
      <c r="J1529">
        <v>1.6</v>
      </c>
      <c r="K1529">
        <v>2005</v>
      </c>
      <c r="L1529">
        <v>7</v>
      </c>
      <c r="M1529" t="s">
        <v>51</v>
      </c>
      <c r="N1529">
        <v>1.7</v>
      </c>
      <c r="O1529">
        <v>3.9</v>
      </c>
    </row>
    <row r="1530" spans="1:15" hidden="1" x14ac:dyDescent="0.5">
      <c r="A1530" t="s">
        <v>15</v>
      </c>
      <c r="B1530" t="s">
        <v>74</v>
      </c>
      <c r="C1530">
        <v>1</v>
      </c>
      <c r="D1530" t="s">
        <v>23</v>
      </c>
      <c r="E1530">
        <v>2</v>
      </c>
      <c r="F1530" t="s">
        <v>45</v>
      </c>
      <c r="G1530">
        <v>1</v>
      </c>
      <c r="H1530" t="s">
        <v>51</v>
      </c>
      <c r="I1530" t="str">
        <f t="shared" si="23"/>
        <v>55-64 years</v>
      </c>
      <c r="J1530">
        <v>1.6</v>
      </c>
      <c r="K1530">
        <v>2006</v>
      </c>
      <c r="L1530">
        <v>8</v>
      </c>
      <c r="M1530" t="s">
        <v>51</v>
      </c>
      <c r="N1530">
        <v>1.7</v>
      </c>
      <c r="O1530">
        <v>4.8</v>
      </c>
    </row>
    <row r="1531" spans="1:15" hidden="1" x14ac:dyDescent="0.5">
      <c r="A1531" t="s">
        <v>15</v>
      </c>
      <c r="B1531" t="s">
        <v>74</v>
      </c>
      <c r="C1531">
        <v>1</v>
      </c>
      <c r="D1531" t="s">
        <v>23</v>
      </c>
      <c r="E1531">
        <v>2</v>
      </c>
      <c r="F1531" t="s">
        <v>45</v>
      </c>
      <c r="G1531">
        <v>1</v>
      </c>
      <c r="H1531" t="s">
        <v>51</v>
      </c>
      <c r="I1531" t="str">
        <f t="shared" si="23"/>
        <v>55-64 years</v>
      </c>
      <c r="J1531">
        <v>1.6</v>
      </c>
      <c r="K1531">
        <v>2007</v>
      </c>
      <c r="L1531">
        <v>9</v>
      </c>
      <c r="M1531" t="s">
        <v>51</v>
      </c>
      <c r="N1531">
        <v>1.7</v>
      </c>
      <c r="O1531">
        <v>5.6</v>
      </c>
    </row>
    <row r="1532" spans="1:15" hidden="1" x14ac:dyDescent="0.5">
      <c r="A1532" t="s">
        <v>15</v>
      </c>
      <c r="B1532" t="s">
        <v>74</v>
      </c>
      <c r="C1532">
        <v>1</v>
      </c>
      <c r="D1532" t="s">
        <v>23</v>
      </c>
      <c r="E1532">
        <v>2</v>
      </c>
      <c r="F1532" t="s">
        <v>45</v>
      </c>
      <c r="G1532">
        <v>1</v>
      </c>
      <c r="H1532" t="s">
        <v>51</v>
      </c>
      <c r="I1532" t="str">
        <f t="shared" si="23"/>
        <v>55-64 years</v>
      </c>
      <c r="J1532">
        <v>1.6</v>
      </c>
      <c r="K1532">
        <v>2008</v>
      </c>
      <c r="L1532">
        <v>10</v>
      </c>
      <c r="M1532" t="s">
        <v>51</v>
      </c>
      <c r="N1532">
        <v>1.7</v>
      </c>
      <c r="O1532">
        <v>6.2</v>
      </c>
    </row>
    <row r="1533" spans="1:15" hidden="1" x14ac:dyDescent="0.5">
      <c r="A1533" t="s">
        <v>15</v>
      </c>
      <c r="B1533" t="s">
        <v>74</v>
      </c>
      <c r="C1533">
        <v>1</v>
      </c>
      <c r="D1533" t="s">
        <v>23</v>
      </c>
      <c r="E1533">
        <v>2</v>
      </c>
      <c r="F1533" t="s">
        <v>45</v>
      </c>
      <c r="G1533">
        <v>1</v>
      </c>
      <c r="H1533" t="s">
        <v>51</v>
      </c>
      <c r="I1533" t="str">
        <f t="shared" si="23"/>
        <v>55-64 years</v>
      </c>
      <c r="J1533">
        <v>1.6</v>
      </c>
      <c r="K1533">
        <v>2009</v>
      </c>
      <c r="L1533">
        <v>11</v>
      </c>
      <c r="M1533" t="s">
        <v>51</v>
      </c>
      <c r="N1533">
        <v>1.7</v>
      </c>
      <c r="O1533">
        <v>7</v>
      </c>
    </row>
    <row r="1534" spans="1:15" hidden="1" x14ac:dyDescent="0.5">
      <c r="A1534" t="s">
        <v>15</v>
      </c>
      <c r="B1534" t="s">
        <v>74</v>
      </c>
      <c r="C1534">
        <v>1</v>
      </c>
      <c r="D1534" t="s">
        <v>23</v>
      </c>
      <c r="E1534">
        <v>2</v>
      </c>
      <c r="F1534" t="s">
        <v>45</v>
      </c>
      <c r="G1534">
        <v>1</v>
      </c>
      <c r="H1534" t="s">
        <v>51</v>
      </c>
      <c r="I1534" t="str">
        <f t="shared" si="23"/>
        <v>55-64 years</v>
      </c>
      <c r="J1534">
        <v>1.6</v>
      </c>
      <c r="K1534">
        <v>2010</v>
      </c>
      <c r="L1534">
        <v>12</v>
      </c>
      <c r="M1534" t="s">
        <v>51</v>
      </c>
      <c r="N1534">
        <v>1.7</v>
      </c>
      <c r="O1534">
        <v>7.4</v>
      </c>
    </row>
    <row r="1535" spans="1:15" hidden="1" x14ac:dyDescent="0.5">
      <c r="A1535" t="s">
        <v>15</v>
      </c>
      <c r="B1535" t="s">
        <v>74</v>
      </c>
      <c r="C1535">
        <v>1</v>
      </c>
      <c r="D1535" t="s">
        <v>23</v>
      </c>
      <c r="E1535">
        <v>2</v>
      </c>
      <c r="F1535" t="s">
        <v>45</v>
      </c>
      <c r="G1535">
        <v>1</v>
      </c>
      <c r="H1535" t="s">
        <v>51</v>
      </c>
      <c r="I1535" t="str">
        <f t="shared" si="23"/>
        <v>55-64 years</v>
      </c>
      <c r="J1535">
        <v>1.6</v>
      </c>
      <c r="K1535">
        <v>2011</v>
      </c>
      <c r="L1535">
        <v>13</v>
      </c>
      <c r="M1535" t="s">
        <v>51</v>
      </c>
      <c r="N1535">
        <v>1.7</v>
      </c>
      <c r="O1535">
        <v>7.8</v>
      </c>
    </row>
    <row r="1536" spans="1:15" hidden="1" x14ac:dyDescent="0.5">
      <c r="A1536" t="s">
        <v>15</v>
      </c>
      <c r="B1536" t="s">
        <v>74</v>
      </c>
      <c r="C1536">
        <v>1</v>
      </c>
      <c r="D1536" t="s">
        <v>23</v>
      </c>
      <c r="E1536">
        <v>2</v>
      </c>
      <c r="F1536" t="s">
        <v>45</v>
      </c>
      <c r="G1536">
        <v>1</v>
      </c>
      <c r="H1536" t="s">
        <v>51</v>
      </c>
      <c r="I1536" t="str">
        <f t="shared" si="23"/>
        <v>55-64 years</v>
      </c>
      <c r="J1536">
        <v>1.6</v>
      </c>
      <c r="K1536">
        <v>2012</v>
      </c>
      <c r="L1536">
        <v>14</v>
      </c>
      <c r="M1536" t="s">
        <v>51</v>
      </c>
      <c r="N1536">
        <v>1.7</v>
      </c>
      <c r="O1536">
        <v>8.3000000000000007</v>
      </c>
    </row>
    <row r="1537" spans="1:15" hidden="1" x14ac:dyDescent="0.5">
      <c r="A1537" t="s">
        <v>15</v>
      </c>
      <c r="B1537" t="s">
        <v>74</v>
      </c>
      <c r="C1537">
        <v>1</v>
      </c>
      <c r="D1537" t="s">
        <v>23</v>
      </c>
      <c r="E1537">
        <v>2</v>
      </c>
      <c r="F1537" t="s">
        <v>45</v>
      </c>
      <c r="G1537">
        <v>1</v>
      </c>
      <c r="H1537" t="s">
        <v>51</v>
      </c>
      <c r="I1537" t="str">
        <f t="shared" si="23"/>
        <v>55-64 years</v>
      </c>
      <c r="J1537">
        <v>1.6</v>
      </c>
      <c r="K1537">
        <v>2013</v>
      </c>
      <c r="L1537">
        <v>15</v>
      </c>
      <c r="M1537" t="s">
        <v>51</v>
      </c>
      <c r="N1537">
        <v>1.7</v>
      </c>
      <c r="O1537">
        <v>9.9</v>
      </c>
    </row>
    <row r="1538" spans="1:15" hidden="1" x14ac:dyDescent="0.5">
      <c r="A1538" t="s">
        <v>15</v>
      </c>
      <c r="B1538" t="s">
        <v>74</v>
      </c>
      <c r="C1538">
        <v>1</v>
      </c>
      <c r="D1538" t="s">
        <v>23</v>
      </c>
      <c r="E1538">
        <v>2</v>
      </c>
      <c r="F1538" t="s">
        <v>45</v>
      </c>
      <c r="G1538">
        <v>1</v>
      </c>
      <c r="H1538" t="s">
        <v>51</v>
      </c>
      <c r="I1538" t="str">
        <f t="shared" si="23"/>
        <v>55-64 years</v>
      </c>
      <c r="J1538">
        <v>1.6</v>
      </c>
      <c r="K1538">
        <v>2014</v>
      </c>
      <c r="L1538">
        <v>16</v>
      </c>
      <c r="M1538" t="s">
        <v>51</v>
      </c>
      <c r="N1538">
        <v>1.7</v>
      </c>
      <c r="O1538">
        <v>11.1</v>
      </c>
    </row>
    <row r="1539" spans="1:15" hidden="1" x14ac:dyDescent="0.5">
      <c r="A1539" t="s">
        <v>15</v>
      </c>
      <c r="B1539" t="s">
        <v>74</v>
      </c>
      <c r="C1539">
        <v>1</v>
      </c>
      <c r="D1539" t="s">
        <v>23</v>
      </c>
      <c r="E1539">
        <v>2</v>
      </c>
      <c r="F1539" t="s">
        <v>45</v>
      </c>
      <c r="G1539">
        <v>1</v>
      </c>
      <c r="H1539" t="s">
        <v>51</v>
      </c>
      <c r="I1539" t="str">
        <f t="shared" si="23"/>
        <v>55-64 years</v>
      </c>
      <c r="J1539">
        <v>1.6</v>
      </c>
      <c r="K1539">
        <v>2015</v>
      </c>
      <c r="L1539">
        <v>17</v>
      </c>
      <c r="M1539" t="s">
        <v>51</v>
      </c>
      <c r="N1539">
        <v>1.7</v>
      </c>
      <c r="O1539">
        <v>12.4</v>
      </c>
    </row>
    <row r="1540" spans="1:15" hidden="1" x14ac:dyDescent="0.5">
      <c r="A1540" t="s">
        <v>15</v>
      </c>
      <c r="B1540" t="s">
        <v>74</v>
      </c>
      <c r="C1540">
        <v>1</v>
      </c>
      <c r="D1540" t="s">
        <v>23</v>
      </c>
      <c r="E1540">
        <v>2</v>
      </c>
      <c r="F1540" t="s">
        <v>45</v>
      </c>
      <c r="G1540">
        <v>1</v>
      </c>
      <c r="H1540" t="s">
        <v>51</v>
      </c>
      <c r="I1540" t="str">
        <f t="shared" si="23"/>
        <v>55-64 years</v>
      </c>
      <c r="J1540">
        <v>1.6</v>
      </c>
      <c r="K1540">
        <v>2016</v>
      </c>
      <c r="L1540">
        <v>18</v>
      </c>
      <c r="M1540" t="s">
        <v>51</v>
      </c>
      <c r="N1540">
        <v>1.7</v>
      </c>
      <c r="O1540">
        <v>15.2</v>
      </c>
    </row>
    <row r="1541" spans="1:15" hidden="1" x14ac:dyDescent="0.5">
      <c r="A1541" t="s">
        <v>15</v>
      </c>
      <c r="B1541" t="s">
        <v>74</v>
      </c>
      <c r="C1541">
        <v>1</v>
      </c>
      <c r="D1541" t="s">
        <v>23</v>
      </c>
      <c r="E1541">
        <v>2</v>
      </c>
      <c r="F1541" t="s">
        <v>45</v>
      </c>
      <c r="G1541">
        <v>1</v>
      </c>
      <c r="H1541" t="s">
        <v>51</v>
      </c>
      <c r="I1541" t="str">
        <f t="shared" ref="I1541:I1604" si="24">H1541</f>
        <v>55-64 years</v>
      </c>
      <c r="J1541">
        <v>1.6</v>
      </c>
      <c r="K1541">
        <v>2017</v>
      </c>
      <c r="L1541">
        <v>19</v>
      </c>
      <c r="M1541" t="s">
        <v>51</v>
      </c>
      <c r="N1541">
        <v>1.7</v>
      </c>
      <c r="O1541">
        <v>17</v>
      </c>
    </row>
    <row r="1542" spans="1:15" hidden="1" x14ac:dyDescent="0.5">
      <c r="A1542" t="s">
        <v>15</v>
      </c>
      <c r="B1542" t="s">
        <v>74</v>
      </c>
      <c r="C1542">
        <v>1</v>
      </c>
      <c r="D1542" t="s">
        <v>23</v>
      </c>
      <c r="E1542">
        <v>2</v>
      </c>
      <c r="F1542" t="s">
        <v>45</v>
      </c>
      <c r="G1542">
        <v>1</v>
      </c>
      <c r="H1542" t="s">
        <v>52</v>
      </c>
      <c r="I1542" t="str">
        <f t="shared" si="24"/>
        <v>65-74 years</v>
      </c>
      <c r="J1542">
        <v>1.7</v>
      </c>
      <c r="K1542">
        <v>1999</v>
      </c>
      <c r="L1542">
        <v>1</v>
      </c>
      <c r="M1542" t="s">
        <v>52</v>
      </c>
      <c r="N1542">
        <v>1.8</v>
      </c>
      <c r="O1542">
        <v>0.5</v>
      </c>
    </row>
    <row r="1543" spans="1:15" hidden="1" x14ac:dyDescent="0.5">
      <c r="A1543" t="s">
        <v>15</v>
      </c>
      <c r="B1543" t="s">
        <v>74</v>
      </c>
      <c r="C1543">
        <v>1</v>
      </c>
      <c r="D1543" t="s">
        <v>23</v>
      </c>
      <c r="E1543">
        <v>2</v>
      </c>
      <c r="F1543" t="s">
        <v>45</v>
      </c>
      <c r="G1543">
        <v>1</v>
      </c>
      <c r="H1543" t="s">
        <v>52</v>
      </c>
      <c r="I1543" t="str">
        <f t="shared" si="24"/>
        <v>65-74 years</v>
      </c>
      <c r="J1543">
        <v>1.7</v>
      </c>
      <c r="K1543">
        <v>2000</v>
      </c>
      <c r="L1543">
        <v>2</v>
      </c>
      <c r="M1543" t="s">
        <v>52</v>
      </c>
      <c r="N1543">
        <v>1.8</v>
      </c>
      <c r="O1543">
        <v>0.5</v>
      </c>
    </row>
    <row r="1544" spans="1:15" hidden="1" x14ac:dyDescent="0.5">
      <c r="A1544" t="s">
        <v>15</v>
      </c>
      <c r="B1544" t="s">
        <v>74</v>
      </c>
      <c r="C1544">
        <v>1</v>
      </c>
      <c r="D1544" t="s">
        <v>23</v>
      </c>
      <c r="E1544">
        <v>2</v>
      </c>
      <c r="F1544" t="s">
        <v>45</v>
      </c>
      <c r="G1544">
        <v>1</v>
      </c>
      <c r="H1544" t="s">
        <v>52</v>
      </c>
      <c r="I1544" t="str">
        <f t="shared" si="24"/>
        <v>65-74 years</v>
      </c>
      <c r="J1544">
        <v>1.7</v>
      </c>
      <c r="K1544">
        <v>2001</v>
      </c>
      <c r="L1544">
        <v>3</v>
      </c>
      <c r="M1544" t="s">
        <v>52</v>
      </c>
      <c r="N1544">
        <v>1.8</v>
      </c>
      <c r="O1544">
        <v>0.5</v>
      </c>
    </row>
    <row r="1545" spans="1:15" hidden="1" x14ac:dyDescent="0.5">
      <c r="A1545" t="s">
        <v>15</v>
      </c>
      <c r="B1545" t="s">
        <v>74</v>
      </c>
      <c r="C1545">
        <v>1</v>
      </c>
      <c r="D1545" t="s">
        <v>23</v>
      </c>
      <c r="E1545">
        <v>2</v>
      </c>
      <c r="F1545" t="s">
        <v>45</v>
      </c>
      <c r="G1545">
        <v>1</v>
      </c>
      <c r="H1545" t="s">
        <v>52</v>
      </c>
      <c r="I1545" t="str">
        <f t="shared" si="24"/>
        <v>65-74 years</v>
      </c>
      <c r="J1545">
        <v>1.7</v>
      </c>
      <c r="K1545">
        <v>2002</v>
      </c>
      <c r="L1545">
        <v>4</v>
      </c>
      <c r="M1545" t="s">
        <v>52</v>
      </c>
      <c r="N1545">
        <v>1.8</v>
      </c>
      <c r="O1545">
        <v>0.8</v>
      </c>
    </row>
    <row r="1546" spans="1:15" hidden="1" x14ac:dyDescent="0.5">
      <c r="A1546" t="s">
        <v>15</v>
      </c>
      <c r="B1546" t="s">
        <v>74</v>
      </c>
      <c r="C1546">
        <v>1</v>
      </c>
      <c r="D1546" t="s">
        <v>23</v>
      </c>
      <c r="E1546">
        <v>2</v>
      </c>
      <c r="F1546" t="s">
        <v>45</v>
      </c>
      <c r="G1546">
        <v>1</v>
      </c>
      <c r="H1546" t="s">
        <v>52</v>
      </c>
      <c r="I1546" t="str">
        <f t="shared" si="24"/>
        <v>65-74 years</v>
      </c>
      <c r="J1546">
        <v>1.7</v>
      </c>
      <c r="K1546">
        <v>2003</v>
      </c>
      <c r="L1546">
        <v>5</v>
      </c>
      <c r="M1546" t="s">
        <v>52</v>
      </c>
      <c r="N1546">
        <v>1.8</v>
      </c>
      <c r="O1546">
        <v>0.9</v>
      </c>
    </row>
    <row r="1547" spans="1:15" hidden="1" x14ac:dyDescent="0.5">
      <c r="A1547" t="s">
        <v>15</v>
      </c>
      <c r="B1547" t="s">
        <v>74</v>
      </c>
      <c r="C1547">
        <v>1</v>
      </c>
      <c r="D1547" t="s">
        <v>23</v>
      </c>
      <c r="E1547">
        <v>2</v>
      </c>
      <c r="F1547" t="s">
        <v>45</v>
      </c>
      <c r="G1547">
        <v>1</v>
      </c>
      <c r="H1547" t="s">
        <v>52</v>
      </c>
      <c r="I1547" t="str">
        <f t="shared" si="24"/>
        <v>65-74 years</v>
      </c>
      <c r="J1547">
        <v>1.7</v>
      </c>
      <c r="K1547">
        <v>2004</v>
      </c>
      <c r="L1547">
        <v>6</v>
      </c>
      <c r="M1547" t="s">
        <v>52</v>
      </c>
      <c r="N1547">
        <v>1.8</v>
      </c>
      <c r="O1547">
        <v>1</v>
      </c>
    </row>
    <row r="1548" spans="1:15" hidden="1" x14ac:dyDescent="0.5">
      <c r="A1548" t="s">
        <v>15</v>
      </c>
      <c r="B1548" t="s">
        <v>74</v>
      </c>
      <c r="C1548">
        <v>1</v>
      </c>
      <c r="D1548" t="s">
        <v>23</v>
      </c>
      <c r="E1548">
        <v>2</v>
      </c>
      <c r="F1548" t="s">
        <v>45</v>
      </c>
      <c r="G1548">
        <v>1</v>
      </c>
      <c r="H1548" t="s">
        <v>52</v>
      </c>
      <c r="I1548" t="str">
        <f t="shared" si="24"/>
        <v>65-74 years</v>
      </c>
      <c r="J1548">
        <v>1.7</v>
      </c>
      <c r="K1548">
        <v>2005</v>
      </c>
      <c r="L1548">
        <v>7</v>
      </c>
      <c r="M1548" t="s">
        <v>52</v>
      </c>
      <c r="N1548">
        <v>1.8</v>
      </c>
      <c r="O1548">
        <v>1.2</v>
      </c>
    </row>
    <row r="1549" spans="1:15" hidden="1" x14ac:dyDescent="0.5">
      <c r="A1549" t="s">
        <v>15</v>
      </c>
      <c r="B1549" t="s">
        <v>74</v>
      </c>
      <c r="C1549">
        <v>1</v>
      </c>
      <c r="D1549" t="s">
        <v>23</v>
      </c>
      <c r="E1549">
        <v>2</v>
      </c>
      <c r="F1549" t="s">
        <v>45</v>
      </c>
      <c r="G1549">
        <v>1</v>
      </c>
      <c r="H1549" t="s">
        <v>52</v>
      </c>
      <c r="I1549" t="str">
        <f t="shared" si="24"/>
        <v>65-74 years</v>
      </c>
      <c r="J1549">
        <v>1.7</v>
      </c>
      <c r="K1549">
        <v>2006</v>
      </c>
      <c r="L1549">
        <v>8</v>
      </c>
      <c r="M1549" t="s">
        <v>52</v>
      </c>
      <c r="N1549">
        <v>1.8</v>
      </c>
      <c r="O1549">
        <v>1.2</v>
      </c>
    </row>
    <row r="1550" spans="1:15" hidden="1" x14ac:dyDescent="0.5">
      <c r="A1550" t="s">
        <v>15</v>
      </c>
      <c r="B1550" t="s">
        <v>74</v>
      </c>
      <c r="C1550">
        <v>1</v>
      </c>
      <c r="D1550" t="s">
        <v>23</v>
      </c>
      <c r="E1550">
        <v>2</v>
      </c>
      <c r="F1550" t="s">
        <v>45</v>
      </c>
      <c r="G1550">
        <v>1</v>
      </c>
      <c r="H1550" t="s">
        <v>52</v>
      </c>
      <c r="I1550" t="str">
        <f t="shared" si="24"/>
        <v>65-74 years</v>
      </c>
      <c r="J1550">
        <v>1.7</v>
      </c>
      <c r="K1550">
        <v>2007</v>
      </c>
      <c r="L1550">
        <v>9</v>
      </c>
      <c r="M1550" t="s">
        <v>52</v>
      </c>
      <c r="N1550">
        <v>1.8</v>
      </c>
      <c r="O1550">
        <v>1.4</v>
      </c>
    </row>
    <row r="1551" spans="1:15" hidden="1" x14ac:dyDescent="0.5">
      <c r="A1551" t="s">
        <v>15</v>
      </c>
      <c r="B1551" t="s">
        <v>74</v>
      </c>
      <c r="C1551">
        <v>1</v>
      </c>
      <c r="D1551" t="s">
        <v>23</v>
      </c>
      <c r="E1551">
        <v>2</v>
      </c>
      <c r="F1551" t="s">
        <v>45</v>
      </c>
      <c r="G1551">
        <v>1</v>
      </c>
      <c r="H1551" t="s">
        <v>52</v>
      </c>
      <c r="I1551" t="str">
        <f t="shared" si="24"/>
        <v>65-74 years</v>
      </c>
      <c r="J1551">
        <v>1.7</v>
      </c>
      <c r="K1551">
        <v>2008</v>
      </c>
      <c r="L1551">
        <v>10</v>
      </c>
      <c r="M1551" t="s">
        <v>52</v>
      </c>
      <c r="N1551">
        <v>1.8</v>
      </c>
      <c r="O1551">
        <v>1.7</v>
      </c>
    </row>
    <row r="1552" spans="1:15" hidden="1" x14ac:dyDescent="0.5">
      <c r="A1552" t="s">
        <v>15</v>
      </c>
      <c r="B1552" t="s">
        <v>74</v>
      </c>
      <c r="C1552">
        <v>1</v>
      </c>
      <c r="D1552" t="s">
        <v>23</v>
      </c>
      <c r="E1552">
        <v>2</v>
      </c>
      <c r="F1552" t="s">
        <v>45</v>
      </c>
      <c r="G1552">
        <v>1</v>
      </c>
      <c r="H1552" t="s">
        <v>52</v>
      </c>
      <c r="I1552" t="str">
        <f t="shared" si="24"/>
        <v>65-74 years</v>
      </c>
      <c r="J1552">
        <v>1.7</v>
      </c>
      <c r="K1552">
        <v>2009</v>
      </c>
      <c r="L1552">
        <v>11</v>
      </c>
      <c r="M1552" t="s">
        <v>52</v>
      </c>
      <c r="N1552">
        <v>1.8</v>
      </c>
      <c r="O1552">
        <v>1.9</v>
      </c>
    </row>
    <row r="1553" spans="1:15" hidden="1" x14ac:dyDescent="0.5">
      <c r="A1553" t="s">
        <v>15</v>
      </c>
      <c r="B1553" t="s">
        <v>74</v>
      </c>
      <c r="C1553">
        <v>1</v>
      </c>
      <c r="D1553" t="s">
        <v>23</v>
      </c>
      <c r="E1553">
        <v>2</v>
      </c>
      <c r="F1553" t="s">
        <v>45</v>
      </c>
      <c r="G1553">
        <v>1</v>
      </c>
      <c r="H1553" t="s">
        <v>52</v>
      </c>
      <c r="I1553" t="str">
        <f t="shared" si="24"/>
        <v>65-74 years</v>
      </c>
      <c r="J1553">
        <v>1.7</v>
      </c>
      <c r="K1553">
        <v>2010</v>
      </c>
      <c r="L1553">
        <v>12</v>
      </c>
      <c r="M1553" t="s">
        <v>52</v>
      </c>
      <c r="N1553">
        <v>1.8</v>
      </c>
      <c r="O1553">
        <v>1.7</v>
      </c>
    </row>
    <row r="1554" spans="1:15" hidden="1" x14ac:dyDescent="0.5">
      <c r="A1554" t="s">
        <v>15</v>
      </c>
      <c r="B1554" t="s">
        <v>74</v>
      </c>
      <c r="C1554">
        <v>1</v>
      </c>
      <c r="D1554" t="s">
        <v>23</v>
      </c>
      <c r="E1554">
        <v>2</v>
      </c>
      <c r="F1554" t="s">
        <v>45</v>
      </c>
      <c r="G1554">
        <v>1</v>
      </c>
      <c r="H1554" t="s">
        <v>52</v>
      </c>
      <c r="I1554" t="str">
        <f t="shared" si="24"/>
        <v>65-74 years</v>
      </c>
      <c r="J1554">
        <v>1.7</v>
      </c>
      <c r="K1554">
        <v>2011</v>
      </c>
      <c r="L1554">
        <v>13</v>
      </c>
      <c r="M1554" t="s">
        <v>52</v>
      </c>
      <c r="N1554">
        <v>1.8</v>
      </c>
      <c r="O1554">
        <v>2.1</v>
      </c>
    </row>
    <row r="1555" spans="1:15" hidden="1" x14ac:dyDescent="0.5">
      <c r="A1555" t="s">
        <v>15</v>
      </c>
      <c r="B1555" t="s">
        <v>74</v>
      </c>
      <c r="C1555">
        <v>1</v>
      </c>
      <c r="D1555" t="s">
        <v>23</v>
      </c>
      <c r="E1555">
        <v>2</v>
      </c>
      <c r="F1555" t="s">
        <v>45</v>
      </c>
      <c r="G1555">
        <v>1</v>
      </c>
      <c r="H1555" t="s">
        <v>52</v>
      </c>
      <c r="I1555" t="str">
        <f t="shared" si="24"/>
        <v>65-74 years</v>
      </c>
      <c r="J1555">
        <v>1.7</v>
      </c>
      <c r="K1555">
        <v>2012</v>
      </c>
      <c r="L1555">
        <v>14</v>
      </c>
      <c r="M1555" t="s">
        <v>52</v>
      </c>
      <c r="N1555">
        <v>1.8</v>
      </c>
      <c r="O1555">
        <v>2.2999999999999998</v>
      </c>
    </row>
    <row r="1556" spans="1:15" hidden="1" x14ac:dyDescent="0.5">
      <c r="A1556" t="s">
        <v>15</v>
      </c>
      <c r="B1556" t="s">
        <v>74</v>
      </c>
      <c r="C1556">
        <v>1</v>
      </c>
      <c r="D1556" t="s">
        <v>23</v>
      </c>
      <c r="E1556">
        <v>2</v>
      </c>
      <c r="F1556" t="s">
        <v>45</v>
      </c>
      <c r="G1556">
        <v>1</v>
      </c>
      <c r="H1556" t="s">
        <v>52</v>
      </c>
      <c r="I1556" t="str">
        <f t="shared" si="24"/>
        <v>65-74 years</v>
      </c>
      <c r="J1556">
        <v>1.7</v>
      </c>
      <c r="K1556">
        <v>2013</v>
      </c>
      <c r="L1556">
        <v>15</v>
      </c>
      <c r="M1556" t="s">
        <v>52</v>
      </c>
      <c r="N1556">
        <v>1.8</v>
      </c>
      <c r="O1556">
        <v>2.7</v>
      </c>
    </row>
    <row r="1557" spans="1:15" hidden="1" x14ac:dyDescent="0.5">
      <c r="A1557" t="s">
        <v>15</v>
      </c>
      <c r="B1557" t="s">
        <v>74</v>
      </c>
      <c r="C1557">
        <v>1</v>
      </c>
      <c r="D1557" t="s">
        <v>23</v>
      </c>
      <c r="E1557">
        <v>2</v>
      </c>
      <c r="F1557" t="s">
        <v>45</v>
      </c>
      <c r="G1557">
        <v>1</v>
      </c>
      <c r="H1557" t="s">
        <v>52</v>
      </c>
      <c r="I1557" t="str">
        <f t="shared" si="24"/>
        <v>65-74 years</v>
      </c>
      <c r="J1557">
        <v>1.7</v>
      </c>
      <c r="K1557">
        <v>2014</v>
      </c>
      <c r="L1557">
        <v>16</v>
      </c>
      <c r="M1557" t="s">
        <v>52</v>
      </c>
      <c r="N1557">
        <v>1.8</v>
      </c>
      <c r="O1557">
        <v>3.3</v>
      </c>
    </row>
    <row r="1558" spans="1:15" hidden="1" x14ac:dyDescent="0.5">
      <c r="A1558" t="s">
        <v>15</v>
      </c>
      <c r="B1558" t="s">
        <v>74</v>
      </c>
      <c r="C1558">
        <v>1</v>
      </c>
      <c r="D1558" t="s">
        <v>23</v>
      </c>
      <c r="E1558">
        <v>2</v>
      </c>
      <c r="F1558" t="s">
        <v>45</v>
      </c>
      <c r="G1558">
        <v>1</v>
      </c>
      <c r="H1558" t="s">
        <v>52</v>
      </c>
      <c r="I1558" t="str">
        <f t="shared" si="24"/>
        <v>65-74 years</v>
      </c>
      <c r="J1558">
        <v>1.7</v>
      </c>
      <c r="K1558">
        <v>2015</v>
      </c>
      <c r="L1558">
        <v>17</v>
      </c>
      <c r="M1558" t="s">
        <v>52</v>
      </c>
      <c r="N1558">
        <v>1.8</v>
      </c>
      <c r="O1558">
        <v>3.5</v>
      </c>
    </row>
    <row r="1559" spans="1:15" hidden="1" x14ac:dyDescent="0.5">
      <c r="A1559" t="s">
        <v>15</v>
      </c>
      <c r="B1559" t="s">
        <v>74</v>
      </c>
      <c r="C1559">
        <v>1</v>
      </c>
      <c r="D1559" t="s">
        <v>23</v>
      </c>
      <c r="E1559">
        <v>2</v>
      </c>
      <c r="F1559" t="s">
        <v>45</v>
      </c>
      <c r="G1559">
        <v>1</v>
      </c>
      <c r="H1559" t="s">
        <v>52</v>
      </c>
      <c r="I1559" t="str">
        <f t="shared" si="24"/>
        <v>65-74 years</v>
      </c>
      <c r="J1559">
        <v>1.7</v>
      </c>
      <c r="K1559">
        <v>2016</v>
      </c>
      <c r="L1559">
        <v>18</v>
      </c>
      <c r="M1559" t="s">
        <v>52</v>
      </c>
      <c r="N1559">
        <v>1.8</v>
      </c>
      <c r="O1559">
        <v>4.2</v>
      </c>
    </row>
    <row r="1560" spans="1:15" hidden="1" x14ac:dyDescent="0.5">
      <c r="A1560" t="s">
        <v>15</v>
      </c>
      <c r="B1560" t="s">
        <v>74</v>
      </c>
      <c r="C1560">
        <v>1</v>
      </c>
      <c r="D1560" t="s">
        <v>23</v>
      </c>
      <c r="E1560">
        <v>2</v>
      </c>
      <c r="F1560" t="s">
        <v>45</v>
      </c>
      <c r="G1560">
        <v>1</v>
      </c>
      <c r="H1560" t="s">
        <v>52</v>
      </c>
      <c r="I1560" t="str">
        <f t="shared" si="24"/>
        <v>65-74 years</v>
      </c>
      <c r="J1560">
        <v>1.7</v>
      </c>
      <c r="K1560">
        <v>2017</v>
      </c>
      <c r="L1560">
        <v>19</v>
      </c>
      <c r="M1560" t="s">
        <v>52</v>
      </c>
      <c r="N1560">
        <v>1.8</v>
      </c>
      <c r="O1560">
        <v>4.9000000000000004</v>
      </c>
    </row>
    <row r="1561" spans="1:15" hidden="1" x14ac:dyDescent="0.5">
      <c r="A1561" t="s">
        <v>15</v>
      </c>
      <c r="B1561" t="s">
        <v>74</v>
      </c>
      <c r="C1561">
        <v>1</v>
      </c>
      <c r="D1561" t="s">
        <v>23</v>
      </c>
      <c r="E1561">
        <v>2</v>
      </c>
      <c r="F1561" t="s">
        <v>45</v>
      </c>
      <c r="G1561">
        <v>1</v>
      </c>
      <c r="H1561" t="s">
        <v>53</v>
      </c>
      <c r="I1561" t="str">
        <f t="shared" si="24"/>
        <v>75-84 years</v>
      </c>
      <c r="J1561">
        <v>1.8</v>
      </c>
      <c r="K1561">
        <v>1999</v>
      </c>
      <c r="L1561">
        <v>1</v>
      </c>
      <c r="M1561" t="s">
        <v>53</v>
      </c>
      <c r="N1561">
        <v>1.9</v>
      </c>
      <c r="O1561">
        <v>0.4</v>
      </c>
    </row>
    <row r="1562" spans="1:15" hidden="1" x14ac:dyDescent="0.5">
      <c r="A1562" t="s">
        <v>15</v>
      </c>
      <c r="B1562" t="s">
        <v>74</v>
      </c>
      <c r="C1562">
        <v>1</v>
      </c>
      <c r="D1562" t="s">
        <v>23</v>
      </c>
      <c r="E1562">
        <v>2</v>
      </c>
      <c r="F1562" t="s">
        <v>45</v>
      </c>
      <c r="G1562">
        <v>1</v>
      </c>
      <c r="H1562" t="s">
        <v>53</v>
      </c>
      <c r="I1562" t="str">
        <f t="shared" si="24"/>
        <v>75-84 years</v>
      </c>
      <c r="J1562">
        <v>1.8</v>
      </c>
      <c r="K1562">
        <v>2000</v>
      </c>
      <c r="L1562">
        <v>2</v>
      </c>
      <c r="M1562" t="s">
        <v>53</v>
      </c>
      <c r="N1562">
        <v>1.9</v>
      </c>
      <c r="O1562">
        <v>0.3</v>
      </c>
    </row>
    <row r="1563" spans="1:15" hidden="1" x14ac:dyDescent="0.5">
      <c r="A1563" t="s">
        <v>15</v>
      </c>
      <c r="B1563" t="s">
        <v>74</v>
      </c>
      <c r="C1563">
        <v>1</v>
      </c>
      <c r="D1563" t="s">
        <v>23</v>
      </c>
      <c r="E1563">
        <v>2</v>
      </c>
      <c r="F1563" t="s">
        <v>45</v>
      </c>
      <c r="G1563">
        <v>1</v>
      </c>
      <c r="H1563" t="s">
        <v>53</v>
      </c>
      <c r="I1563" t="str">
        <f t="shared" si="24"/>
        <v>75-84 years</v>
      </c>
      <c r="J1563">
        <v>1.8</v>
      </c>
      <c r="K1563">
        <v>2001</v>
      </c>
      <c r="L1563">
        <v>3</v>
      </c>
      <c r="M1563" t="s">
        <v>53</v>
      </c>
      <c r="N1563">
        <v>1.9</v>
      </c>
      <c r="O1563">
        <v>0.4</v>
      </c>
    </row>
    <row r="1564" spans="1:15" hidden="1" x14ac:dyDescent="0.5">
      <c r="A1564" t="s">
        <v>15</v>
      </c>
      <c r="B1564" t="s">
        <v>74</v>
      </c>
      <c r="C1564">
        <v>1</v>
      </c>
      <c r="D1564" t="s">
        <v>23</v>
      </c>
      <c r="E1564">
        <v>2</v>
      </c>
      <c r="F1564" t="s">
        <v>45</v>
      </c>
      <c r="G1564">
        <v>1</v>
      </c>
      <c r="H1564" t="s">
        <v>53</v>
      </c>
      <c r="I1564" t="str">
        <f t="shared" si="24"/>
        <v>75-84 years</v>
      </c>
      <c r="J1564">
        <v>1.8</v>
      </c>
      <c r="K1564">
        <v>2002</v>
      </c>
      <c r="L1564">
        <v>4</v>
      </c>
      <c r="M1564" t="s">
        <v>53</v>
      </c>
      <c r="N1564">
        <v>1.9</v>
      </c>
      <c r="O1564">
        <v>0.5</v>
      </c>
    </row>
    <row r="1565" spans="1:15" hidden="1" x14ac:dyDescent="0.5">
      <c r="A1565" t="s">
        <v>15</v>
      </c>
      <c r="B1565" t="s">
        <v>74</v>
      </c>
      <c r="C1565">
        <v>1</v>
      </c>
      <c r="D1565" t="s">
        <v>23</v>
      </c>
      <c r="E1565">
        <v>2</v>
      </c>
      <c r="F1565" t="s">
        <v>45</v>
      </c>
      <c r="G1565">
        <v>1</v>
      </c>
      <c r="H1565" t="s">
        <v>53</v>
      </c>
      <c r="I1565" t="str">
        <f t="shared" si="24"/>
        <v>75-84 years</v>
      </c>
      <c r="J1565">
        <v>1.8</v>
      </c>
      <c r="K1565">
        <v>2003</v>
      </c>
      <c r="L1565">
        <v>5</v>
      </c>
      <c r="M1565" t="s">
        <v>53</v>
      </c>
      <c r="N1565">
        <v>1.9</v>
      </c>
      <c r="O1565">
        <v>0.5</v>
      </c>
    </row>
    <row r="1566" spans="1:15" hidden="1" x14ac:dyDescent="0.5">
      <c r="A1566" t="s">
        <v>15</v>
      </c>
      <c r="B1566" t="s">
        <v>74</v>
      </c>
      <c r="C1566">
        <v>1</v>
      </c>
      <c r="D1566" t="s">
        <v>23</v>
      </c>
      <c r="E1566">
        <v>2</v>
      </c>
      <c r="F1566" t="s">
        <v>45</v>
      </c>
      <c r="G1566">
        <v>1</v>
      </c>
      <c r="H1566" t="s">
        <v>53</v>
      </c>
      <c r="I1566" t="str">
        <f t="shared" si="24"/>
        <v>75-84 years</v>
      </c>
      <c r="J1566">
        <v>1.8</v>
      </c>
      <c r="K1566">
        <v>2004</v>
      </c>
      <c r="L1566">
        <v>6</v>
      </c>
      <c r="M1566" t="s">
        <v>53</v>
      </c>
      <c r="N1566">
        <v>1.9</v>
      </c>
      <c r="O1566">
        <v>0.6</v>
      </c>
    </row>
    <row r="1567" spans="1:15" hidden="1" x14ac:dyDescent="0.5">
      <c r="A1567" t="s">
        <v>15</v>
      </c>
      <c r="B1567" t="s">
        <v>74</v>
      </c>
      <c r="C1567">
        <v>1</v>
      </c>
      <c r="D1567" t="s">
        <v>23</v>
      </c>
      <c r="E1567">
        <v>2</v>
      </c>
      <c r="F1567" t="s">
        <v>45</v>
      </c>
      <c r="G1567">
        <v>1</v>
      </c>
      <c r="H1567" t="s">
        <v>53</v>
      </c>
      <c r="I1567" t="str">
        <f t="shared" si="24"/>
        <v>75-84 years</v>
      </c>
      <c r="J1567">
        <v>1.8</v>
      </c>
      <c r="K1567">
        <v>2005</v>
      </c>
      <c r="L1567">
        <v>7</v>
      </c>
      <c r="M1567" t="s">
        <v>53</v>
      </c>
      <c r="N1567">
        <v>1.9</v>
      </c>
      <c r="O1567">
        <v>0.7</v>
      </c>
    </row>
    <row r="1568" spans="1:15" hidden="1" x14ac:dyDescent="0.5">
      <c r="A1568" t="s">
        <v>15</v>
      </c>
      <c r="B1568" t="s">
        <v>74</v>
      </c>
      <c r="C1568">
        <v>1</v>
      </c>
      <c r="D1568" t="s">
        <v>23</v>
      </c>
      <c r="E1568">
        <v>2</v>
      </c>
      <c r="F1568" t="s">
        <v>45</v>
      </c>
      <c r="G1568">
        <v>1</v>
      </c>
      <c r="H1568" t="s">
        <v>53</v>
      </c>
      <c r="I1568" t="str">
        <f t="shared" si="24"/>
        <v>75-84 years</v>
      </c>
      <c r="J1568">
        <v>1.8</v>
      </c>
      <c r="K1568">
        <v>2006</v>
      </c>
      <c r="L1568">
        <v>8</v>
      </c>
      <c r="M1568" t="s">
        <v>53</v>
      </c>
      <c r="N1568">
        <v>1.9</v>
      </c>
      <c r="O1568">
        <v>0.8</v>
      </c>
    </row>
    <row r="1569" spans="1:16" hidden="1" x14ac:dyDescent="0.5">
      <c r="A1569" t="s">
        <v>15</v>
      </c>
      <c r="B1569" t="s">
        <v>74</v>
      </c>
      <c r="C1569">
        <v>1</v>
      </c>
      <c r="D1569" t="s">
        <v>23</v>
      </c>
      <c r="E1569">
        <v>2</v>
      </c>
      <c r="F1569" t="s">
        <v>45</v>
      </c>
      <c r="G1569">
        <v>1</v>
      </c>
      <c r="H1569" t="s">
        <v>53</v>
      </c>
      <c r="I1569" t="str">
        <f t="shared" si="24"/>
        <v>75-84 years</v>
      </c>
      <c r="J1569">
        <v>1.8</v>
      </c>
      <c r="K1569">
        <v>2007</v>
      </c>
      <c r="L1569">
        <v>9</v>
      </c>
      <c r="M1569" t="s">
        <v>53</v>
      </c>
      <c r="N1569">
        <v>1.9</v>
      </c>
      <c r="O1569">
        <v>0.7</v>
      </c>
    </row>
    <row r="1570" spans="1:16" hidden="1" x14ac:dyDescent="0.5">
      <c r="A1570" t="s">
        <v>15</v>
      </c>
      <c r="B1570" t="s">
        <v>74</v>
      </c>
      <c r="C1570">
        <v>1</v>
      </c>
      <c r="D1570" t="s">
        <v>23</v>
      </c>
      <c r="E1570">
        <v>2</v>
      </c>
      <c r="F1570" t="s">
        <v>45</v>
      </c>
      <c r="G1570">
        <v>1</v>
      </c>
      <c r="H1570" t="s">
        <v>53</v>
      </c>
      <c r="I1570" t="str">
        <f t="shared" si="24"/>
        <v>75-84 years</v>
      </c>
      <c r="J1570">
        <v>1.8</v>
      </c>
      <c r="K1570">
        <v>2008</v>
      </c>
      <c r="L1570">
        <v>10</v>
      </c>
      <c r="M1570" t="s">
        <v>53</v>
      </c>
      <c r="N1570">
        <v>1.9</v>
      </c>
      <c r="O1570">
        <v>0.7</v>
      </c>
    </row>
    <row r="1571" spans="1:16" hidden="1" x14ac:dyDescent="0.5">
      <c r="A1571" t="s">
        <v>15</v>
      </c>
      <c r="B1571" t="s">
        <v>74</v>
      </c>
      <c r="C1571">
        <v>1</v>
      </c>
      <c r="D1571" t="s">
        <v>23</v>
      </c>
      <c r="E1571">
        <v>2</v>
      </c>
      <c r="F1571" t="s">
        <v>45</v>
      </c>
      <c r="G1571">
        <v>1</v>
      </c>
      <c r="H1571" t="s">
        <v>53</v>
      </c>
      <c r="I1571" t="str">
        <f t="shared" si="24"/>
        <v>75-84 years</v>
      </c>
      <c r="J1571">
        <v>1.8</v>
      </c>
      <c r="K1571">
        <v>2009</v>
      </c>
      <c r="L1571">
        <v>11</v>
      </c>
      <c r="M1571" t="s">
        <v>53</v>
      </c>
      <c r="N1571">
        <v>1.9</v>
      </c>
      <c r="O1571">
        <v>0.9</v>
      </c>
    </row>
    <row r="1572" spans="1:16" hidden="1" x14ac:dyDescent="0.5">
      <c r="A1572" t="s">
        <v>15</v>
      </c>
      <c r="B1572" t="s">
        <v>74</v>
      </c>
      <c r="C1572">
        <v>1</v>
      </c>
      <c r="D1572" t="s">
        <v>23</v>
      </c>
      <c r="E1572">
        <v>2</v>
      </c>
      <c r="F1572" t="s">
        <v>45</v>
      </c>
      <c r="G1572">
        <v>1</v>
      </c>
      <c r="H1572" t="s">
        <v>53</v>
      </c>
      <c r="I1572" t="str">
        <f t="shared" si="24"/>
        <v>75-84 years</v>
      </c>
      <c r="J1572">
        <v>1.8</v>
      </c>
      <c r="K1572">
        <v>2010</v>
      </c>
      <c r="L1572">
        <v>12</v>
      </c>
      <c r="M1572" t="s">
        <v>53</v>
      </c>
      <c r="N1572">
        <v>1.9</v>
      </c>
      <c r="O1572">
        <v>0.8</v>
      </c>
    </row>
    <row r="1573" spans="1:16" hidden="1" x14ac:dyDescent="0.5">
      <c r="A1573" t="s">
        <v>15</v>
      </c>
      <c r="B1573" t="s">
        <v>74</v>
      </c>
      <c r="C1573">
        <v>1</v>
      </c>
      <c r="D1573" t="s">
        <v>23</v>
      </c>
      <c r="E1573">
        <v>2</v>
      </c>
      <c r="F1573" t="s">
        <v>45</v>
      </c>
      <c r="G1573">
        <v>1</v>
      </c>
      <c r="H1573" t="s">
        <v>53</v>
      </c>
      <c r="I1573" t="str">
        <f t="shared" si="24"/>
        <v>75-84 years</v>
      </c>
      <c r="J1573">
        <v>1.8</v>
      </c>
      <c r="K1573">
        <v>2011</v>
      </c>
      <c r="L1573">
        <v>13</v>
      </c>
      <c r="M1573" t="s">
        <v>53</v>
      </c>
      <c r="N1573">
        <v>1.9</v>
      </c>
      <c r="O1573">
        <v>0.8</v>
      </c>
    </row>
    <row r="1574" spans="1:16" hidden="1" x14ac:dyDescent="0.5">
      <c r="A1574" t="s">
        <v>15</v>
      </c>
      <c r="B1574" t="s">
        <v>74</v>
      </c>
      <c r="C1574">
        <v>1</v>
      </c>
      <c r="D1574" t="s">
        <v>23</v>
      </c>
      <c r="E1574">
        <v>2</v>
      </c>
      <c r="F1574" t="s">
        <v>45</v>
      </c>
      <c r="G1574">
        <v>1</v>
      </c>
      <c r="H1574" t="s">
        <v>53</v>
      </c>
      <c r="I1574" t="str">
        <f t="shared" si="24"/>
        <v>75-84 years</v>
      </c>
      <c r="J1574">
        <v>1.8</v>
      </c>
      <c r="K1574">
        <v>2012</v>
      </c>
      <c r="L1574">
        <v>14</v>
      </c>
      <c r="M1574" t="s">
        <v>53</v>
      </c>
      <c r="N1574">
        <v>1.9</v>
      </c>
      <c r="O1574">
        <v>1</v>
      </c>
    </row>
    <row r="1575" spans="1:16" hidden="1" x14ac:dyDescent="0.5">
      <c r="A1575" t="s">
        <v>15</v>
      </c>
      <c r="B1575" t="s">
        <v>74</v>
      </c>
      <c r="C1575">
        <v>1</v>
      </c>
      <c r="D1575" t="s">
        <v>23</v>
      </c>
      <c r="E1575">
        <v>2</v>
      </c>
      <c r="F1575" t="s">
        <v>45</v>
      </c>
      <c r="G1575">
        <v>1</v>
      </c>
      <c r="H1575" t="s">
        <v>53</v>
      </c>
      <c r="I1575" t="str">
        <f t="shared" si="24"/>
        <v>75-84 years</v>
      </c>
      <c r="J1575">
        <v>1.8</v>
      </c>
      <c r="K1575">
        <v>2013</v>
      </c>
      <c r="L1575">
        <v>15</v>
      </c>
      <c r="M1575" t="s">
        <v>53</v>
      </c>
      <c r="N1575">
        <v>1.9</v>
      </c>
      <c r="O1575">
        <v>0.9</v>
      </c>
    </row>
    <row r="1576" spans="1:16" hidden="1" x14ac:dyDescent="0.5">
      <c r="A1576" t="s">
        <v>15</v>
      </c>
      <c r="B1576" t="s">
        <v>74</v>
      </c>
      <c r="C1576">
        <v>1</v>
      </c>
      <c r="D1576" t="s">
        <v>23</v>
      </c>
      <c r="E1576">
        <v>2</v>
      </c>
      <c r="F1576" t="s">
        <v>45</v>
      </c>
      <c r="G1576">
        <v>1</v>
      </c>
      <c r="H1576" t="s">
        <v>53</v>
      </c>
      <c r="I1576" t="str">
        <f t="shared" si="24"/>
        <v>75-84 years</v>
      </c>
      <c r="J1576">
        <v>1.8</v>
      </c>
      <c r="K1576">
        <v>2014</v>
      </c>
      <c r="L1576">
        <v>16</v>
      </c>
      <c r="M1576" t="s">
        <v>53</v>
      </c>
      <c r="N1576">
        <v>1.9</v>
      </c>
      <c r="O1576">
        <v>1</v>
      </c>
    </row>
    <row r="1577" spans="1:16" hidden="1" x14ac:dyDescent="0.5">
      <c r="A1577" t="s">
        <v>15</v>
      </c>
      <c r="B1577" t="s">
        <v>74</v>
      </c>
      <c r="C1577">
        <v>1</v>
      </c>
      <c r="D1577" t="s">
        <v>23</v>
      </c>
      <c r="E1577">
        <v>2</v>
      </c>
      <c r="F1577" t="s">
        <v>45</v>
      </c>
      <c r="G1577">
        <v>1</v>
      </c>
      <c r="H1577" t="s">
        <v>53</v>
      </c>
      <c r="I1577" t="str">
        <f t="shared" si="24"/>
        <v>75-84 years</v>
      </c>
      <c r="J1577">
        <v>1.8</v>
      </c>
      <c r="K1577">
        <v>2015</v>
      </c>
      <c r="L1577">
        <v>17</v>
      </c>
      <c r="M1577" t="s">
        <v>53</v>
      </c>
      <c r="N1577">
        <v>1.9</v>
      </c>
      <c r="O1577">
        <v>1.2</v>
      </c>
    </row>
    <row r="1578" spans="1:16" hidden="1" x14ac:dyDescent="0.5">
      <c r="A1578" t="s">
        <v>15</v>
      </c>
      <c r="B1578" t="s">
        <v>74</v>
      </c>
      <c r="C1578">
        <v>1</v>
      </c>
      <c r="D1578" t="s">
        <v>23</v>
      </c>
      <c r="E1578">
        <v>2</v>
      </c>
      <c r="F1578" t="s">
        <v>45</v>
      </c>
      <c r="G1578">
        <v>1</v>
      </c>
      <c r="H1578" t="s">
        <v>53</v>
      </c>
      <c r="I1578" t="str">
        <f t="shared" si="24"/>
        <v>75-84 years</v>
      </c>
      <c r="J1578">
        <v>1.8</v>
      </c>
      <c r="K1578">
        <v>2016</v>
      </c>
      <c r="L1578">
        <v>18</v>
      </c>
      <c r="M1578" t="s">
        <v>53</v>
      </c>
      <c r="N1578">
        <v>1.9</v>
      </c>
      <c r="O1578">
        <v>1.2</v>
      </c>
    </row>
    <row r="1579" spans="1:16" hidden="1" x14ac:dyDescent="0.5">
      <c r="A1579" t="s">
        <v>15</v>
      </c>
      <c r="B1579" t="s">
        <v>74</v>
      </c>
      <c r="C1579">
        <v>1</v>
      </c>
      <c r="D1579" t="s">
        <v>23</v>
      </c>
      <c r="E1579">
        <v>2</v>
      </c>
      <c r="F1579" t="s">
        <v>45</v>
      </c>
      <c r="G1579">
        <v>1</v>
      </c>
      <c r="H1579" t="s">
        <v>53</v>
      </c>
      <c r="I1579" t="str">
        <f t="shared" si="24"/>
        <v>75-84 years</v>
      </c>
      <c r="J1579">
        <v>1.8</v>
      </c>
      <c r="K1579">
        <v>2017</v>
      </c>
      <c r="L1579">
        <v>19</v>
      </c>
      <c r="M1579" t="s">
        <v>53</v>
      </c>
      <c r="N1579">
        <v>1.9</v>
      </c>
      <c r="O1579">
        <v>1.4</v>
      </c>
    </row>
    <row r="1580" spans="1:16" hidden="1" x14ac:dyDescent="0.5">
      <c r="A1580" t="s">
        <v>15</v>
      </c>
      <c r="B1580" t="s">
        <v>74</v>
      </c>
      <c r="C1580">
        <v>1</v>
      </c>
      <c r="D1580" t="s">
        <v>23</v>
      </c>
      <c r="E1580">
        <v>2</v>
      </c>
      <c r="F1580" t="s">
        <v>45</v>
      </c>
      <c r="G1580">
        <v>1</v>
      </c>
      <c r="H1580" t="s">
        <v>54</v>
      </c>
      <c r="I1580" t="str">
        <f t="shared" si="24"/>
        <v>85 years and over</v>
      </c>
      <c r="J1580">
        <v>1.9</v>
      </c>
      <c r="K1580">
        <v>1999</v>
      </c>
      <c r="L1580">
        <v>1</v>
      </c>
      <c r="M1580" t="s">
        <v>54</v>
      </c>
      <c r="N1580">
        <v>1.91</v>
      </c>
      <c r="P1580" t="s">
        <v>75</v>
      </c>
    </row>
    <row r="1581" spans="1:16" hidden="1" x14ac:dyDescent="0.5">
      <c r="A1581" t="s">
        <v>15</v>
      </c>
      <c r="B1581" t="s">
        <v>74</v>
      </c>
      <c r="C1581">
        <v>1</v>
      </c>
      <c r="D1581" t="s">
        <v>23</v>
      </c>
      <c r="E1581">
        <v>2</v>
      </c>
      <c r="F1581" t="s">
        <v>45</v>
      </c>
      <c r="G1581">
        <v>1</v>
      </c>
      <c r="H1581" t="s">
        <v>54</v>
      </c>
      <c r="I1581" t="str">
        <f t="shared" si="24"/>
        <v>85 years and over</v>
      </c>
      <c r="J1581">
        <v>1.9</v>
      </c>
      <c r="K1581">
        <v>2000</v>
      </c>
      <c r="L1581">
        <v>2</v>
      </c>
      <c r="M1581" t="s">
        <v>54</v>
      </c>
      <c r="N1581">
        <v>1.91</v>
      </c>
      <c r="P1581" t="s">
        <v>75</v>
      </c>
    </row>
    <row r="1582" spans="1:16" hidden="1" x14ac:dyDescent="0.5">
      <c r="A1582" t="s">
        <v>15</v>
      </c>
      <c r="B1582" t="s">
        <v>74</v>
      </c>
      <c r="C1582">
        <v>1</v>
      </c>
      <c r="D1582" t="s">
        <v>23</v>
      </c>
      <c r="E1582">
        <v>2</v>
      </c>
      <c r="F1582" t="s">
        <v>45</v>
      </c>
      <c r="G1582">
        <v>1</v>
      </c>
      <c r="H1582" t="s">
        <v>54</v>
      </c>
      <c r="I1582" t="str">
        <f t="shared" si="24"/>
        <v>85 years and over</v>
      </c>
      <c r="J1582">
        <v>1.9</v>
      </c>
      <c r="K1582">
        <v>2001</v>
      </c>
      <c r="L1582">
        <v>3</v>
      </c>
      <c r="M1582" t="s">
        <v>54</v>
      </c>
      <c r="N1582">
        <v>1.91</v>
      </c>
      <c r="O1582">
        <v>0.5</v>
      </c>
    </row>
    <row r="1583" spans="1:16" hidden="1" x14ac:dyDescent="0.5">
      <c r="A1583" t="s">
        <v>15</v>
      </c>
      <c r="B1583" t="s">
        <v>74</v>
      </c>
      <c r="C1583">
        <v>1</v>
      </c>
      <c r="D1583" t="s">
        <v>23</v>
      </c>
      <c r="E1583">
        <v>2</v>
      </c>
      <c r="F1583" t="s">
        <v>45</v>
      </c>
      <c r="G1583">
        <v>1</v>
      </c>
      <c r="H1583" t="s">
        <v>54</v>
      </c>
      <c r="I1583" t="str">
        <f t="shared" si="24"/>
        <v>85 years and over</v>
      </c>
      <c r="J1583">
        <v>1.9</v>
      </c>
      <c r="K1583">
        <v>2002</v>
      </c>
      <c r="L1583">
        <v>4</v>
      </c>
      <c r="M1583" t="s">
        <v>54</v>
      </c>
      <c r="N1583">
        <v>1.91</v>
      </c>
      <c r="O1583">
        <v>0.8</v>
      </c>
    </row>
    <row r="1584" spans="1:16" hidden="1" x14ac:dyDescent="0.5">
      <c r="A1584" t="s">
        <v>15</v>
      </c>
      <c r="B1584" t="s">
        <v>74</v>
      </c>
      <c r="C1584">
        <v>1</v>
      </c>
      <c r="D1584" t="s">
        <v>23</v>
      </c>
      <c r="E1584">
        <v>2</v>
      </c>
      <c r="F1584" t="s">
        <v>45</v>
      </c>
      <c r="G1584">
        <v>1</v>
      </c>
      <c r="H1584" t="s">
        <v>54</v>
      </c>
      <c r="I1584" t="str">
        <f t="shared" si="24"/>
        <v>85 years and over</v>
      </c>
      <c r="J1584">
        <v>1.9</v>
      </c>
      <c r="K1584">
        <v>2003</v>
      </c>
      <c r="L1584">
        <v>5</v>
      </c>
      <c r="M1584" t="s">
        <v>54</v>
      </c>
      <c r="N1584">
        <v>1.91</v>
      </c>
      <c r="O1584">
        <v>0.7</v>
      </c>
    </row>
    <row r="1585" spans="1:15" hidden="1" x14ac:dyDescent="0.5">
      <c r="A1585" t="s">
        <v>15</v>
      </c>
      <c r="B1585" t="s">
        <v>74</v>
      </c>
      <c r="C1585">
        <v>1</v>
      </c>
      <c r="D1585" t="s">
        <v>23</v>
      </c>
      <c r="E1585">
        <v>2</v>
      </c>
      <c r="F1585" t="s">
        <v>45</v>
      </c>
      <c r="G1585">
        <v>1</v>
      </c>
      <c r="H1585" t="s">
        <v>54</v>
      </c>
      <c r="I1585" t="str">
        <f t="shared" si="24"/>
        <v>85 years and over</v>
      </c>
      <c r="J1585">
        <v>1.9</v>
      </c>
      <c r="K1585">
        <v>2004</v>
      </c>
      <c r="L1585">
        <v>6</v>
      </c>
      <c r="M1585" t="s">
        <v>54</v>
      </c>
      <c r="N1585">
        <v>1.91</v>
      </c>
      <c r="O1585">
        <v>0.6</v>
      </c>
    </row>
    <row r="1586" spans="1:15" hidden="1" x14ac:dyDescent="0.5">
      <c r="A1586" t="s">
        <v>15</v>
      </c>
      <c r="B1586" t="s">
        <v>74</v>
      </c>
      <c r="C1586">
        <v>1</v>
      </c>
      <c r="D1586" t="s">
        <v>23</v>
      </c>
      <c r="E1586">
        <v>2</v>
      </c>
      <c r="F1586" t="s">
        <v>45</v>
      </c>
      <c r="G1586">
        <v>1</v>
      </c>
      <c r="H1586" t="s">
        <v>54</v>
      </c>
      <c r="I1586" t="str">
        <f t="shared" si="24"/>
        <v>85 years and over</v>
      </c>
      <c r="J1586">
        <v>1.9</v>
      </c>
      <c r="K1586">
        <v>2005</v>
      </c>
      <c r="L1586">
        <v>7</v>
      </c>
      <c r="M1586" t="s">
        <v>54</v>
      </c>
      <c r="N1586">
        <v>1.91</v>
      </c>
      <c r="O1586">
        <v>1</v>
      </c>
    </row>
    <row r="1587" spans="1:15" hidden="1" x14ac:dyDescent="0.5">
      <c r="A1587" t="s">
        <v>15</v>
      </c>
      <c r="B1587" t="s">
        <v>74</v>
      </c>
      <c r="C1587">
        <v>1</v>
      </c>
      <c r="D1587" t="s">
        <v>23</v>
      </c>
      <c r="E1587">
        <v>2</v>
      </c>
      <c r="F1587" t="s">
        <v>45</v>
      </c>
      <c r="G1587">
        <v>1</v>
      </c>
      <c r="H1587" t="s">
        <v>54</v>
      </c>
      <c r="I1587" t="str">
        <f t="shared" si="24"/>
        <v>85 years and over</v>
      </c>
      <c r="J1587">
        <v>1.9</v>
      </c>
      <c r="K1587">
        <v>2006</v>
      </c>
      <c r="L1587">
        <v>8</v>
      </c>
      <c r="M1587" t="s">
        <v>54</v>
      </c>
      <c r="N1587">
        <v>1.91</v>
      </c>
      <c r="O1587">
        <v>0.8</v>
      </c>
    </row>
    <row r="1588" spans="1:15" hidden="1" x14ac:dyDescent="0.5">
      <c r="A1588" t="s">
        <v>15</v>
      </c>
      <c r="B1588" t="s">
        <v>74</v>
      </c>
      <c r="C1588">
        <v>1</v>
      </c>
      <c r="D1588" t="s">
        <v>23</v>
      </c>
      <c r="E1588">
        <v>2</v>
      </c>
      <c r="F1588" t="s">
        <v>45</v>
      </c>
      <c r="G1588">
        <v>1</v>
      </c>
      <c r="H1588" t="s">
        <v>54</v>
      </c>
      <c r="I1588" t="str">
        <f t="shared" si="24"/>
        <v>85 years and over</v>
      </c>
      <c r="J1588">
        <v>1.9</v>
      </c>
      <c r="K1588">
        <v>2007</v>
      </c>
      <c r="L1588">
        <v>9</v>
      </c>
      <c r="M1588" t="s">
        <v>54</v>
      </c>
      <c r="N1588">
        <v>1.91</v>
      </c>
      <c r="O1588">
        <v>1.1000000000000001</v>
      </c>
    </row>
    <row r="1589" spans="1:15" hidden="1" x14ac:dyDescent="0.5">
      <c r="A1589" t="s">
        <v>15</v>
      </c>
      <c r="B1589" t="s">
        <v>74</v>
      </c>
      <c r="C1589">
        <v>1</v>
      </c>
      <c r="D1589" t="s">
        <v>23</v>
      </c>
      <c r="E1589">
        <v>2</v>
      </c>
      <c r="F1589" t="s">
        <v>45</v>
      </c>
      <c r="G1589">
        <v>1</v>
      </c>
      <c r="H1589" t="s">
        <v>54</v>
      </c>
      <c r="I1589" t="str">
        <f t="shared" si="24"/>
        <v>85 years and over</v>
      </c>
      <c r="J1589">
        <v>1.9</v>
      </c>
      <c r="K1589">
        <v>2008</v>
      </c>
      <c r="L1589">
        <v>10</v>
      </c>
      <c r="M1589" t="s">
        <v>54</v>
      </c>
      <c r="N1589">
        <v>1.91</v>
      </c>
      <c r="O1589">
        <v>0.8</v>
      </c>
    </row>
    <row r="1590" spans="1:15" hidden="1" x14ac:dyDescent="0.5">
      <c r="A1590" t="s">
        <v>15</v>
      </c>
      <c r="B1590" t="s">
        <v>74</v>
      </c>
      <c r="C1590">
        <v>1</v>
      </c>
      <c r="D1590" t="s">
        <v>23</v>
      </c>
      <c r="E1590">
        <v>2</v>
      </c>
      <c r="F1590" t="s">
        <v>45</v>
      </c>
      <c r="G1590">
        <v>1</v>
      </c>
      <c r="H1590" t="s">
        <v>54</v>
      </c>
      <c r="I1590" t="str">
        <f t="shared" si="24"/>
        <v>85 years and over</v>
      </c>
      <c r="J1590">
        <v>1.9</v>
      </c>
      <c r="K1590">
        <v>2009</v>
      </c>
      <c r="L1590">
        <v>11</v>
      </c>
      <c r="M1590" t="s">
        <v>54</v>
      </c>
      <c r="N1590">
        <v>1.91</v>
      </c>
      <c r="O1590">
        <v>0.8</v>
      </c>
    </row>
    <row r="1591" spans="1:15" hidden="1" x14ac:dyDescent="0.5">
      <c r="A1591" t="s">
        <v>15</v>
      </c>
      <c r="B1591" t="s">
        <v>74</v>
      </c>
      <c r="C1591">
        <v>1</v>
      </c>
      <c r="D1591" t="s">
        <v>23</v>
      </c>
      <c r="E1591">
        <v>2</v>
      </c>
      <c r="F1591" t="s">
        <v>45</v>
      </c>
      <c r="G1591">
        <v>1</v>
      </c>
      <c r="H1591" t="s">
        <v>54</v>
      </c>
      <c r="I1591" t="str">
        <f t="shared" si="24"/>
        <v>85 years and over</v>
      </c>
      <c r="J1591">
        <v>1.9</v>
      </c>
      <c r="K1591">
        <v>2010</v>
      </c>
      <c r="L1591">
        <v>12</v>
      </c>
      <c r="M1591" t="s">
        <v>54</v>
      </c>
      <c r="N1591">
        <v>1.91</v>
      </c>
      <c r="O1591">
        <v>1.3</v>
      </c>
    </row>
    <row r="1592" spans="1:15" hidden="1" x14ac:dyDescent="0.5">
      <c r="A1592" t="s">
        <v>15</v>
      </c>
      <c r="B1592" t="s">
        <v>74</v>
      </c>
      <c r="C1592">
        <v>1</v>
      </c>
      <c r="D1592" t="s">
        <v>23</v>
      </c>
      <c r="E1592">
        <v>2</v>
      </c>
      <c r="F1592" t="s">
        <v>45</v>
      </c>
      <c r="G1592">
        <v>1</v>
      </c>
      <c r="H1592" t="s">
        <v>54</v>
      </c>
      <c r="I1592" t="str">
        <f t="shared" si="24"/>
        <v>85 years and over</v>
      </c>
      <c r="J1592">
        <v>1.9</v>
      </c>
      <c r="K1592">
        <v>2011</v>
      </c>
      <c r="L1592">
        <v>13</v>
      </c>
      <c r="M1592" t="s">
        <v>54</v>
      </c>
      <c r="N1592">
        <v>1.91</v>
      </c>
      <c r="O1592">
        <v>0.9</v>
      </c>
    </row>
    <row r="1593" spans="1:15" hidden="1" x14ac:dyDescent="0.5">
      <c r="A1593" t="s">
        <v>15</v>
      </c>
      <c r="B1593" t="s">
        <v>74</v>
      </c>
      <c r="C1593">
        <v>1</v>
      </c>
      <c r="D1593" t="s">
        <v>23</v>
      </c>
      <c r="E1593">
        <v>2</v>
      </c>
      <c r="F1593" t="s">
        <v>45</v>
      </c>
      <c r="G1593">
        <v>1</v>
      </c>
      <c r="H1593" t="s">
        <v>54</v>
      </c>
      <c r="I1593" t="str">
        <f t="shared" si="24"/>
        <v>85 years and over</v>
      </c>
      <c r="J1593">
        <v>1.9</v>
      </c>
      <c r="K1593">
        <v>2012</v>
      </c>
      <c r="L1593">
        <v>14</v>
      </c>
      <c r="M1593" t="s">
        <v>54</v>
      </c>
      <c r="N1593">
        <v>1.91</v>
      </c>
      <c r="O1593">
        <v>0.9</v>
      </c>
    </row>
    <row r="1594" spans="1:15" hidden="1" x14ac:dyDescent="0.5">
      <c r="A1594" t="s">
        <v>15</v>
      </c>
      <c r="B1594" t="s">
        <v>74</v>
      </c>
      <c r="C1594">
        <v>1</v>
      </c>
      <c r="D1594" t="s">
        <v>23</v>
      </c>
      <c r="E1594">
        <v>2</v>
      </c>
      <c r="F1594" t="s">
        <v>45</v>
      </c>
      <c r="G1594">
        <v>1</v>
      </c>
      <c r="H1594" t="s">
        <v>54</v>
      </c>
      <c r="I1594" t="str">
        <f t="shared" si="24"/>
        <v>85 years and over</v>
      </c>
      <c r="J1594">
        <v>1.9</v>
      </c>
      <c r="K1594">
        <v>2013</v>
      </c>
      <c r="L1594">
        <v>15</v>
      </c>
      <c r="M1594" t="s">
        <v>54</v>
      </c>
      <c r="N1594">
        <v>1.91</v>
      </c>
      <c r="O1594">
        <v>1</v>
      </c>
    </row>
    <row r="1595" spans="1:15" hidden="1" x14ac:dyDescent="0.5">
      <c r="A1595" t="s">
        <v>15</v>
      </c>
      <c r="B1595" t="s">
        <v>74</v>
      </c>
      <c r="C1595">
        <v>1</v>
      </c>
      <c r="D1595" t="s">
        <v>23</v>
      </c>
      <c r="E1595">
        <v>2</v>
      </c>
      <c r="F1595" t="s">
        <v>45</v>
      </c>
      <c r="G1595">
        <v>1</v>
      </c>
      <c r="H1595" t="s">
        <v>54</v>
      </c>
      <c r="I1595" t="str">
        <f t="shared" si="24"/>
        <v>85 years and over</v>
      </c>
      <c r="J1595">
        <v>1.9</v>
      </c>
      <c r="K1595">
        <v>2014</v>
      </c>
      <c r="L1595">
        <v>16</v>
      </c>
      <c r="M1595" t="s">
        <v>54</v>
      </c>
      <c r="N1595">
        <v>1.91</v>
      </c>
      <c r="O1595">
        <v>1.1000000000000001</v>
      </c>
    </row>
    <row r="1596" spans="1:15" hidden="1" x14ac:dyDescent="0.5">
      <c r="A1596" t="s">
        <v>15</v>
      </c>
      <c r="B1596" t="s">
        <v>74</v>
      </c>
      <c r="C1596">
        <v>1</v>
      </c>
      <c r="D1596" t="s">
        <v>23</v>
      </c>
      <c r="E1596">
        <v>2</v>
      </c>
      <c r="F1596" t="s">
        <v>45</v>
      </c>
      <c r="G1596">
        <v>1</v>
      </c>
      <c r="H1596" t="s">
        <v>54</v>
      </c>
      <c r="I1596" t="str">
        <f t="shared" si="24"/>
        <v>85 years and over</v>
      </c>
      <c r="J1596">
        <v>1.9</v>
      </c>
      <c r="K1596">
        <v>2015</v>
      </c>
      <c r="L1596">
        <v>17</v>
      </c>
      <c r="M1596" t="s">
        <v>54</v>
      </c>
      <c r="N1596">
        <v>1.91</v>
      </c>
      <c r="O1596">
        <v>0.9</v>
      </c>
    </row>
    <row r="1597" spans="1:15" hidden="1" x14ac:dyDescent="0.5">
      <c r="A1597" t="s">
        <v>15</v>
      </c>
      <c r="B1597" t="s">
        <v>74</v>
      </c>
      <c r="C1597">
        <v>1</v>
      </c>
      <c r="D1597" t="s">
        <v>23</v>
      </c>
      <c r="E1597">
        <v>2</v>
      </c>
      <c r="F1597" t="s">
        <v>45</v>
      </c>
      <c r="G1597">
        <v>1</v>
      </c>
      <c r="H1597" t="s">
        <v>54</v>
      </c>
      <c r="I1597" t="str">
        <f t="shared" si="24"/>
        <v>85 years and over</v>
      </c>
      <c r="J1597">
        <v>1.9</v>
      </c>
      <c r="K1597">
        <v>2016</v>
      </c>
      <c r="L1597">
        <v>18</v>
      </c>
      <c r="M1597" t="s">
        <v>54</v>
      </c>
      <c r="N1597">
        <v>1.91</v>
      </c>
      <c r="O1597">
        <v>0.9</v>
      </c>
    </row>
    <row r="1598" spans="1:15" hidden="1" x14ac:dyDescent="0.5">
      <c r="A1598" t="s">
        <v>15</v>
      </c>
      <c r="B1598" t="s">
        <v>74</v>
      </c>
      <c r="C1598">
        <v>1</v>
      </c>
      <c r="D1598" t="s">
        <v>23</v>
      </c>
      <c r="E1598">
        <v>2</v>
      </c>
      <c r="F1598" t="s">
        <v>45</v>
      </c>
      <c r="G1598">
        <v>1</v>
      </c>
      <c r="H1598" t="s">
        <v>54</v>
      </c>
      <c r="I1598" t="str">
        <f t="shared" si="24"/>
        <v>85 years and over</v>
      </c>
      <c r="J1598">
        <v>1.9</v>
      </c>
      <c r="K1598">
        <v>2017</v>
      </c>
      <c r="L1598">
        <v>19</v>
      </c>
      <c r="M1598" t="s">
        <v>54</v>
      </c>
      <c r="N1598">
        <v>1.91</v>
      </c>
      <c r="O1598">
        <v>1.2</v>
      </c>
    </row>
    <row r="1599" spans="1:15" hidden="1" x14ac:dyDescent="0.5">
      <c r="A1599" t="s">
        <v>15</v>
      </c>
      <c r="B1599" t="s">
        <v>74</v>
      </c>
      <c r="C1599">
        <v>1</v>
      </c>
      <c r="D1599" t="s">
        <v>23</v>
      </c>
      <c r="E1599">
        <v>2</v>
      </c>
      <c r="F1599" t="s">
        <v>21</v>
      </c>
      <c r="G1599">
        <v>2</v>
      </c>
      <c r="H1599" t="s">
        <v>22</v>
      </c>
      <c r="I1599" t="str">
        <f t="shared" si="24"/>
        <v>Male</v>
      </c>
      <c r="J1599">
        <v>2.1</v>
      </c>
      <c r="K1599">
        <v>1999</v>
      </c>
      <c r="L1599">
        <v>1</v>
      </c>
      <c r="M1599" t="s">
        <v>20</v>
      </c>
      <c r="N1599">
        <v>1.1000000000000001</v>
      </c>
      <c r="O1599">
        <v>4.4000000000000004</v>
      </c>
    </row>
    <row r="1600" spans="1:15" hidden="1" x14ac:dyDescent="0.5">
      <c r="A1600" t="s">
        <v>15</v>
      </c>
      <c r="B1600" t="s">
        <v>74</v>
      </c>
      <c r="C1600">
        <v>1</v>
      </c>
      <c r="D1600" t="s">
        <v>23</v>
      </c>
      <c r="E1600">
        <v>2</v>
      </c>
      <c r="F1600" t="s">
        <v>21</v>
      </c>
      <c r="G1600">
        <v>2</v>
      </c>
      <c r="H1600" t="s">
        <v>22</v>
      </c>
      <c r="I1600" t="str">
        <f t="shared" si="24"/>
        <v>Male</v>
      </c>
      <c r="J1600">
        <v>2.1</v>
      </c>
      <c r="K1600">
        <v>2000</v>
      </c>
      <c r="L1600">
        <v>2</v>
      </c>
      <c r="M1600" t="s">
        <v>20</v>
      </c>
      <c r="N1600">
        <v>1.1000000000000001</v>
      </c>
      <c r="O1600">
        <v>4.4000000000000004</v>
      </c>
    </row>
    <row r="1601" spans="1:15" hidden="1" x14ac:dyDescent="0.5">
      <c r="A1601" t="s">
        <v>15</v>
      </c>
      <c r="B1601" t="s">
        <v>74</v>
      </c>
      <c r="C1601">
        <v>1</v>
      </c>
      <c r="D1601" t="s">
        <v>23</v>
      </c>
      <c r="E1601">
        <v>2</v>
      </c>
      <c r="F1601" t="s">
        <v>21</v>
      </c>
      <c r="G1601">
        <v>2</v>
      </c>
      <c r="H1601" t="s">
        <v>22</v>
      </c>
      <c r="I1601" t="str">
        <f t="shared" si="24"/>
        <v>Male</v>
      </c>
      <c r="J1601">
        <v>2.1</v>
      </c>
      <c r="K1601">
        <v>2001</v>
      </c>
      <c r="L1601">
        <v>3</v>
      </c>
      <c r="M1601" t="s">
        <v>20</v>
      </c>
      <c r="N1601">
        <v>1.1000000000000001</v>
      </c>
      <c r="O1601">
        <v>4.8</v>
      </c>
    </row>
    <row r="1602" spans="1:15" hidden="1" x14ac:dyDescent="0.5">
      <c r="A1602" t="s">
        <v>15</v>
      </c>
      <c r="B1602" t="s">
        <v>74</v>
      </c>
      <c r="C1602">
        <v>1</v>
      </c>
      <c r="D1602" t="s">
        <v>23</v>
      </c>
      <c r="E1602">
        <v>2</v>
      </c>
      <c r="F1602" t="s">
        <v>21</v>
      </c>
      <c r="G1602">
        <v>2</v>
      </c>
      <c r="H1602" t="s">
        <v>22</v>
      </c>
      <c r="I1602" t="str">
        <f t="shared" si="24"/>
        <v>Male</v>
      </c>
      <c r="J1602">
        <v>2.1</v>
      </c>
      <c r="K1602">
        <v>2002</v>
      </c>
      <c r="L1602">
        <v>4</v>
      </c>
      <c r="M1602" t="s">
        <v>20</v>
      </c>
      <c r="N1602">
        <v>1.1000000000000001</v>
      </c>
      <c r="O1602">
        <v>5.8</v>
      </c>
    </row>
    <row r="1603" spans="1:15" hidden="1" x14ac:dyDescent="0.5">
      <c r="A1603" t="s">
        <v>15</v>
      </c>
      <c r="B1603" t="s">
        <v>74</v>
      </c>
      <c r="C1603">
        <v>1</v>
      </c>
      <c r="D1603" t="s">
        <v>23</v>
      </c>
      <c r="E1603">
        <v>2</v>
      </c>
      <c r="F1603" t="s">
        <v>21</v>
      </c>
      <c r="G1603">
        <v>2</v>
      </c>
      <c r="H1603" t="s">
        <v>22</v>
      </c>
      <c r="I1603" t="str">
        <f t="shared" si="24"/>
        <v>Male</v>
      </c>
      <c r="J1603">
        <v>2.1</v>
      </c>
      <c r="K1603">
        <v>2003</v>
      </c>
      <c r="L1603">
        <v>5</v>
      </c>
      <c r="M1603" t="s">
        <v>20</v>
      </c>
      <c r="N1603">
        <v>1.1000000000000001</v>
      </c>
      <c r="O1603">
        <v>6.2</v>
      </c>
    </row>
    <row r="1604" spans="1:15" hidden="1" x14ac:dyDescent="0.5">
      <c r="A1604" t="s">
        <v>15</v>
      </c>
      <c r="B1604" t="s">
        <v>74</v>
      </c>
      <c r="C1604">
        <v>1</v>
      </c>
      <c r="D1604" t="s">
        <v>23</v>
      </c>
      <c r="E1604">
        <v>2</v>
      </c>
      <c r="F1604" t="s">
        <v>21</v>
      </c>
      <c r="G1604">
        <v>2</v>
      </c>
      <c r="H1604" t="s">
        <v>22</v>
      </c>
      <c r="I1604" t="str">
        <f t="shared" si="24"/>
        <v>Male</v>
      </c>
      <c r="J1604">
        <v>2.1</v>
      </c>
      <c r="K1604">
        <v>2004</v>
      </c>
      <c r="L1604">
        <v>6</v>
      </c>
      <c r="M1604" t="s">
        <v>20</v>
      </c>
      <c r="N1604">
        <v>1.1000000000000001</v>
      </c>
      <c r="O1604">
        <v>6.3</v>
      </c>
    </row>
    <row r="1605" spans="1:15" hidden="1" x14ac:dyDescent="0.5">
      <c r="A1605" t="s">
        <v>15</v>
      </c>
      <c r="B1605" t="s">
        <v>74</v>
      </c>
      <c r="C1605">
        <v>1</v>
      </c>
      <c r="D1605" t="s">
        <v>23</v>
      </c>
      <c r="E1605">
        <v>2</v>
      </c>
      <c r="F1605" t="s">
        <v>21</v>
      </c>
      <c r="G1605">
        <v>2</v>
      </c>
      <c r="H1605" t="s">
        <v>22</v>
      </c>
      <c r="I1605" t="str">
        <f t="shared" ref="I1605:I1668" si="25">H1605</f>
        <v>Male</v>
      </c>
      <c r="J1605">
        <v>2.1</v>
      </c>
      <c r="K1605">
        <v>2005</v>
      </c>
      <c r="L1605">
        <v>7</v>
      </c>
      <c r="M1605" t="s">
        <v>20</v>
      </c>
      <c r="N1605">
        <v>1.1000000000000001</v>
      </c>
      <c r="O1605">
        <v>6.7</v>
      </c>
    </row>
    <row r="1606" spans="1:15" hidden="1" x14ac:dyDescent="0.5">
      <c r="A1606" t="s">
        <v>15</v>
      </c>
      <c r="B1606" t="s">
        <v>74</v>
      </c>
      <c r="C1606">
        <v>1</v>
      </c>
      <c r="D1606" t="s">
        <v>23</v>
      </c>
      <c r="E1606">
        <v>2</v>
      </c>
      <c r="F1606" t="s">
        <v>21</v>
      </c>
      <c r="G1606">
        <v>2</v>
      </c>
      <c r="H1606" t="s">
        <v>22</v>
      </c>
      <c r="I1606" t="str">
        <f t="shared" si="25"/>
        <v>Male</v>
      </c>
      <c r="J1606">
        <v>2.1</v>
      </c>
      <c r="K1606">
        <v>2006</v>
      </c>
      <c r="L1606">
        <v>8</v>
      </c>
      <c r="M1606" t="s">
        <v>20</v>
      </c>
      <c r="N1606">
        <v>1.1000000000000001</v>
      </c>
      <c r="O1606">
        <v>7.9</v>
      </c>
    </row>
    <row r="1607" spans="1:15" hidden="1" x14ac:dyDescent="0.5">
      <c r="A1607" t="s">
        <v>15</v>
      </c>
      <c r="B1607" t="s">
        <v>74</v>
      </c>
      <c r="C1607">
        <v>1</v>
      </c>
      <c r="D1607" t="s">
        <v>23</v>
      </c>
      <c r="E1607">
        <v>2</v>
      </c>
      <c r="F1607" t="s">
        <v>21</v>
      </c>
      <c r="G1607">
        <v>2</v>
      </c>
      <c r="H1607" t="s">
        <v>22</v>
      </c>
      <c r="I1607" t="str">
        <f t="shared" si="25"/>
        <v>Male</v>
      </c>
      <c r="J1607">
        <v>2.1</v>
      </c>
      <c r="K1607">
        <v>2007</v>
      </c>
      <c r="L1607">
        <v>9</v>
      </c>
      <c r="M1607" t="s">
        <v>20</v>
      </c>
      <c r="N1607">
        <v>1.1000000000000001</v>
      </c>
      <c r="O1607">
        <v>8.1</v>
      </c>
    </row>
    <row r="1608" spans="1:15" hidden="1" x14ac:dyDescent="0.5">
      <c r="A1608" t="s">
        <v>15</v>
      </c>
      <c r="B1608" t="s">
        <v>74</v>
      </c>
      <c r="C1608">
        <v>1</v>
      </c>
      <c r="D1608" t="s">
        <v>23</v>
      </c>
      <c r="E1608">
        <v>2</v>
      </c>
      <c r="F1608" t="s">
        <v>21</v>
      </c>
      <c r="G1608">
        <v>2</v>
      </c>
      <c r="H1608" t="s">
        <v>22</v>
      </c>
      <c r="I1608" t="str">
        <f t="shared" si="25"/>
        <v>Male</v>
      </c>
      <c r="J1608">
        <v>2.1</v>
      </c>
      <c r="K1608">
        <v>2008</v>
      </c>
      <c r="L1608">
        <v>10</v>
      </c>
      <c r="M1608" t="s">
        <v>20</v>
      </c>
      <c r="N1608">
        <v>1.1000000000000001</v>
      </c>
      <c r="O1608">
        <v>8.5</v>
      </c>
    </row>
    <row r="1609" spans="1:15" hidden="1" x14ac:dyDescent="0.5">
      <c r="A1609" t="s">
        <v>15</v>
      </c>
      <c r="B1609" t="s">
        <v>74</v>
      </c>
      <c r="C1609">
        <v>1</v>
      </c>
      <c r="D1609" t="s">
        <v>23</v>
      </c>
      <c r="E1609">
        <v>2</v>
      </c>
      <c r="F1609" t="s">
        <v>21</v>
      </c>
      <c r="G1609">
        <v>2</v>
      </c>
      <c r="H1609" t="s">
        <v>22</v>
      </c>
      <c r="I1609" t="str">
        <f t="shared" si="25"/>
        <v>Male</v>
      </c>
      <c r="J1609">
        <v>2.1</v>
      </c>
      <c r="K1609">
        <v>2009</v>
      </c>
      <c r="L1609">
        <v>11</v>
      </c>
      <c r="M1609" t="s">
        <v>20</v>
      </c>
      <c r="N1609">
        <v>1.1000000000000001</v>
      </c>
      <c r="O1609">
        <v>8.6999999999999993</v>
      </c>
    </row>
    <row r="1610" spans="1:15" hidden="1" x14ac:dyDescent="0.5">
      <c r="A1610" t="s">
        <v>15</v>
      </c>
      <c r="B1610" t="s">
        <v>74</v>
      </c>
      <c r="C1610">
        <v>1</v>
      </c>
      <c r="D1610" t="s">
        <v>23</v>
      </c>
      <c r="E1610">
        <v>2</v>
      </c>
      <c r="F1610" t="s">
        <v>21</v>
      </c>
      <c r="G1610">
        <v>2</v>
      </c>
      <c r="H1610" t="s">
        <v>22</v>
      </c>
      <c r="I1610" t="str">
        <f t="shared" si="25"/>
        <v>Male</v>
      </c>
      <c r="J1610">
        <v>2.1</v>
      </c>
      <c r="K1610">
        <v>2010</v>
      </c>
      <c r="L1610">
        <v>12</v>
      </c>
      <c r="M1610" t="s">
        <v>20</v>
      </c>
      <c r="N1610">
        <v>1.1000000000000001</v>
      </c>
      <c r="O1610">
        <v>8.8000000000000007</v>
      </c>
    </row>
    <row r="1611" spans="1:15" hidden="1" x14ac:dyDescent="0.5">
      <c r="A1611" t="s">
        <v>15</v>
      </c>
      <c r="B1611" t="s">
        <v>74</v>
      </c>
      <c r="C1611">
        <v>1</v>
      </c>
      <c r="D1611" t="s">
        <v>23</v>
      </c>
      <c r="E1611">
        <v>2</v>
      </c>
      <c r="F1611" t="s">
        <v>21</v>
      </c>
      <c r="G1611">
        <v>2</v>
      </c>
      <c r="H1611" t="s">
        <v>22</v>
      </c>
      <c r="I1611" t="str">
        <f t="shared" si="25"/>
        <v>Male</v>
      </c>
      <c r="J1611">
        <v>2.1</v>
      </c>
      <c r="K1611">
        <v>2011</v>
      </c>
      <c r="L1611">
        <v>13</v>
      </c>
      <c r="M1611" t="s">
        <v>20</v>
      </c>
      <c r="N1611">
        <v>1.1000000000000001</v>
      </c>
      <c r="O1611">
        <v>9.4</v>
      </c>
    </row>
    <row r="1612" spans="1:15" hidden="1" x14ac:dyDescent="0.5">
      <c r="A1612" t="s">
        <v>15</v>
      </c>
      <c r="B1612" t="s">
        <v>74</v>
      </c>
      <c r="C1612">
        <v>1</v>
      </c>
      <c r="D1612" t="s">
        <v>23</v>
      </c>
      <c r="E1612">
        <v>2</v>
      </c>
      <c r="F1612" t="s">
        <v>21</v>
      </c>
      <c r="G1612">
        <v>2</v>
      </c>
      <c r="H1612" t="s">
        <v>22</v>
      </c>
      <c r="I1612" t="str">
        <f t="shared" si="25"/>
        <v>Male</v>
      </c>
      <c r="J1612">
        <v>2.1</v>
      </c>
      <c r="K1612">
        <v>2012</v>
      </c>
      <c r="L1612">
        <v>14</v>
      </c>
      <c r="M1612" t="s">
        <v>20</v>
      </c>
      <c r="N1612">
        <v>1.1000000000000001</v>
      </c>
      <c r="O1612">
        <v>9.5</v>
      </c>
    </row>
    <row r="1613" spans="1:15" hidden="1" x14ac:dyDescent="0.5">
      <c r="A1613" t="s">
        <v>15</v>
      </c>
      <c r="B1613" t="s">
        <v>74</v>
      </c>
      <c r="C1613">
        <v>1</v>
      </c>
      <c r="D1613" t="s">
        <v>23</v>
      </c>
      <c r="E1613">
        <v>2</v>
      </c>
      <c r="F1613" t="s">
        <v>21</v>
      </c>
      <c r="G1613">
        <v>2</v>
      </c>
      <c r="H1613" t="s">
        <v>22</v>
      </c>
      <c r="I1613" t="str">
        <f t="shared" si="25"/>
        <v>Male</v>
      </c>
      <c r="J1613">
        <v>2.1</v>
      </c>
      <c r="K1613">
        <v>2013</v>
      </c>
      <c r="L1613">
        <v>15</v>
      </c>
      <c r="M1613" t="s">
        <v>20</v>
      </c>
      <c r="N1613">
        <v>1.1000000000000001</v>
      </c>
      <c r="O1613">
        <v>10.3</v>
      </c>
    </row>
    <row r="1614" spans="1:15" hidden="1" x14ac:dyDescent="0.5">
      <c r="A1614" t="s">
        <v>15</v>
      </c>
      <c r="B1614" t="s">
        <v>74</v>
      </c>
      <c r="C1614">
        <v>1</v>
      </c>
      <c r="D1614" t="s">
        <v>23</v>
      </c>
      <c r="E1614">
        <v>2</v>
      </c>
      <c r="F1614" t="s">
        <v>21</v>
      </c>
      <c r="G1614">
        <v>2</v>
      </c>
      <c r="H1614" t="s">
        <v>22</v>
      </c>
      <c r="I1614" t="str">
        <f t="shared" si="25"/>
        <v>Male</v>
      </c>
      <c r="J1614">
        <v>2.1</v>
      </c>
      <c r="K1614">
        <v>2014</v>
      </c>
      <c r="L1614">
        <v>16</v>
      </c>
      <c r="M1614" t="s">
        <v>20</v>
      </c>
      <c r="N1614">
        <v>1.1000000000000001</v>
      </c>
      <c r="O1614">
        <v>11.7</v>
      </c>
    </row>
    <row r="1615" spans="1:15" hidden="1" x14ac:dyDescent="0.5">
      <c r="A1615" t="s">
        <v>15</v>
      </c>
      <c r="B1615" t="s">
        <v>74</v>
      </c>
      <c r="C1615">
        <v>1</v>
      </c>
      <c r="D1615" t="s">
        <v>23</v>
      </c>
      <c r="E1615">
        <v>2</v>
      </c>
      <c r="F1615" t="s">
        <v>21</v>
      </c>
      <c r="G1615">
        <v>2</v>
      </c>
      <c r="H1615" t="s">
        <v>22</v>
      </c>
      <c r="I1615" t="str">
        <f t="shared" si="25"/>
        <v>Male</v>
      </c>
      <c r="J1615">
        <v>2.1</v>
      </c>
      <c r="K1615">
        <v>2015</v>
      </c>
      <c r="L1615">
        <v>17</v>
      </c>
      <c r="M1615" t="s">
        <v>20</v>
      </c>
      <c r="N1615">
        <v>1.1000000000000001</v>
      </c>
      <c r="O1615">
        <v>13.7</v>
      </c>
    </row>
    <row r="1616" spans="1:15" hidden="1" x14ac:dyDescent="0.5">
      <c r="A1616" t="s">
        <v>15</v>
      </c>
      <c r="B1616" t="s">
        <v>74</v>
      </c>
      <c r="C1616">
        <v>1</v>
      </c>
      <c r="D1616" t="s">
        <v>23</v>
      </c>
      <c r="E1616">
        <v>2</v>
      </c>
      <c r="F1616" t="s">
        <v>21</v>
      </c>
      <c r="G1616">
        <v>2</v>
      </c>
      <c r="H1616" t="s">
        <v>22</v>
      </c>
      <c r="I1616" t="str">
        <f t="shared" si="25"/>
        <v>Male</v>
      </c>
      <c r="J1616">
        <v>2.1</v>
      </c>
      <c r="K1616">
        <v>2016</v>
      </c>
      <c r="L1616">
        <v>18</v>
      </c>
      <c r="M1616" t="s">
        <v>20</v>
      </c>
      <c r="N1616">
        <v>1.1000000000000001</v>
      </c>
      <c r="O1616">
        <v>17.899999999999999</v>
      </c>
    </row>
    <row r="1617" spans="1:15" hidden="1" x14ac:dyDescent="0.5">
      <c r="A1617" t="s">
        <v>15</v>
      </c>
      <c r="B1617" t="s">
        <v>74</v>
      </c>
      <c r="C1617">
        <v>1</v>
      </c>
      <c r="D1617" t="s">
        <v>23</v>
      </c>
      <c r="E1617">
        <v>2</v>
      </c>
      <c r="F1617" t="s">
        <v>21</v>
      </c>
      <c r="G1617">
        <v>2</v>
      </c>
      <c r="H1617" t="s">
        <v>22</v>
      </c>
      <c r="I1617" t="str">
        <f t="shared" si="25"/>
        <v>Male</v>
      </c>
      <c r="J1617">
        <v>2.1</v>
      </c>
      <c r="K1617">
        <v>2017</v>
      </c>
      <c r="L1617">
        <v>19</v>
      </c>
      <c r="M1617" t="s">
        <v>20</v>
      </c>
      <c r="N1617">
        <v>1.1000000000000001</v>
      </c>
      <c r="O1617">
        <v>20.2</v>
      </c>
    </row>
    <row r="1618" spans="1:15" hidden="1" x14ac:dyDescent="0.5">
      <c r="A1618" t="s">
        <v>15</v>
      </c>
      <c r="B1618" t="s">
        <v>74</v>
      </c>
      <c r="C1618">
        <v>1</v>
      </c>
      <c r="D1618" t="s">
        <v>23</v>
      </c>
      <c r="E1618">
        <v>2</v>
      </c>
      <c r="F1618" t="s">
        <v>21</v>
      </c>
      <c r="G1618">
        <v>2</v>
      </c>
      <c r="H1618" t="s">
        <v>24</v>
      </c>
      <c r="I1618" t="str">
        <f t="shared" si="25"/>
        <v>Female</v>
      </c>
      <c r="J1618">
        <v>2.2000000000000002</v>
      </c>
      <c r="K1618">
        <v>1999</v>
      </c>
      <c r="L1618">
        <v>1</v>
      </c>
      <c r="M1618" t="s">
        <v>20</v>
      </c>
      <c r="N1618">
        <v>1.1000000000000001</v>
      </c>
      <c r="O1618">
        <v>1.4</v>
      </c>
    </row>
    <row r="1619" spans="1:15" hidden="1" x14ac:dyDescent="0.5">
      <c r="A1619" t="s">
        <v>15</v>
      </c>
      <c r="B1619" t="s">
        <v>74</v>
      </c>
      <c r="C1619">
        <v>1</v>
      </c>
      <c r="D1619" t="s">
        <v>23</v>
      </c>
      <c r="E1619">
        <v>2</v>
      </c>
      <c r="F1619" t="s">
        <v>21</v>
      </c>
      <c r="G1619">
        <v>2</v>
      </c>
      <c r="H1619" t="s">
        <v>24</v>
      </c>
      <c r="I1619" t="str">
        <f t="shared" si="25"/>
        <v>Female</v>
      </c>
      <c r="J1619">
        <v>2.2000000000000002</v>
      </c>
      <c r="K1619">
        <v>2000</v>
      </c>
      <c r="L1619">
        <v>2</v>
      </c>
      <c r="M1619" t="s">
        <v>20</v>
      </c>
      <c r="N1619">
        <v>1.1000000000000001</v>
      </c>
      <c r="O1619">
        <v>1.6</v>
      </c>
    </row>
    <row r="1620" spans="1:15" hidden="1" x14ac:dyDescent="0.5">
      <c r="A1620" t="s">
        <v>15</v>
      </c>
      <c r="B1620" t="s">
        <v>74</v>
      </c>
      <c r="C1620">
        <v>1</v>
      </c>
      <c r="D1620" t="s">
        <v>23</v>
      </c>
      <c r="E1620">
        <v>2</v>
      </c>
      <c r="F1620" t="s">
        <v>21</v>
      </c>
      <c r="G1620">
        <v>2</v>
      </c>
      <c r="H1620" t="s">
        <v>24</v>
      </c>
      <c r="I1620" t="str">
        <f t="shared" si="25"/>
        <v>Female</v>
      </c>
      <c r="J1620">
        <v>2.2000000000000002</v>
      </c>
      <c r="K1620">
        <v>2001</v>
      </c>
      <c r="L1620">
        <v>3</v>
      </c>
      <c r="M1620" t="s">
        <v>20</v>
      </c>
      <c r="N1620">
        <v>1.1000000000000001</v>
      </c>
      <c r="O1620">
        <v>1.9</v>
      </c>
    </row>
    <row r="1621" spans="1:15" hidden="1" x14ac:dyDescent="0.5">
      <c r="A1621" t="s">
        <v>15</v>
      </c>
      <c r="B1621" t="s">
        <v>74</v>
      </c>
      <c r="C1621">
        <v>1</v>
      </c>
      <c r="D1621" t="s">
        <v>23</v>
      </c>
      <c r="E1621">
        <v>2</v>
      </c>
      <c r="F1621" t="s">
        <v>21</v>
      </c>
      <c r="G1621">
        <v>2</v>
      </c>
      <c r="H1621" t="s">
        <v>24</v>
      </c>
      <c r="I1621" t="str">
        <f t="shared" si="25"/>
        <v>Female</v>
      </c>
      <c r="J1621">
        <v>2.2000000000000002</v>
      </c>
      <c r="K1621">
        <v>2002</v>
      </c>
      <c r="L1621">
        <v>4</v>
      </c>
      <c r="M1621" t="s">
        <v>20</v>
      </c>
      <c r="N1621">
        <v>1.1000000000000001</v>
      </c>
      <c r="O1621">
        <v>2.6</v>
      </c>
    </row>
    <row r="1622" spans="1:15" hidden="1" x14ac:dyDescent="0.5">
      <c r="A1622" t="s">
        <v>15</v>
      </c>
      <c r="B1622" t="s">
        <v>74</v>
      </c>
      <c r="C1622">
        <v>1</v>
      </c>
      <c r="D1622" t="s">
        <v>23</v>
      </c>
      <c r="E1622">
        <v>2</v>
      </c>
      <c r="F1622" t="s">
        <v>21</v>
      </c>
      <c r="G1622">
        <v>2</v>
      </c>
      <c r="H1622" t="s">
        <v>24</v>
      </c>
      <c r="I1622" t="str">
        <f t="shared" si="25"/>
        <v>Female</v>
      </c>
      <c r="J1622">
        <v>2.2000000000000002</v>
      </c>
      <c r="K1622">
        <v>2003</v>
      </c>
      <c r="L1622">
        <v>5</v>
      </c>
      <c r="M1622" t="s">
        <v>20</v>
      </c>
      <c r="N1622">
        <v>1.1000000000000001</v>
      </c>
      <c r="O1622">
        <v>2.8</v>
      </c>
    </row>
    <row r="1623" spans="1:15" hidden="1" x14ac:dyDescent="0.5">
      <c r="A1623" t="s">
        <v>15</v>
      </c>
      <c r="B1623" t="s">
        <v>74</v>
      </c>
      <c r="C1623">
        <v>1</v>
      </c>
      <c r="D1623" t="s">
        <v>23</v>
      </c>
      <c r="E1623">
        <v>2</v>
      </c>
      <c r="F1623" t="s">
        <v>21</v>
      </c>
      <c r="G1623">
        <v>2</v>
      </c>
      <c r="H1623" t="s">
        <v>24</v>
      </c>
      <c r="I1623" t="str">
        <f t="shared" si="25"/>
        <v>Female</v>
      </c>
      <c r="J1623">
        <v>2.2000000000000002</v>
      </c>
      <c r="K1623">
        <v>2004</v>
      </c>
      <c r="L1623">
        <v>6</v>
      </c>
      <c r="M1623" t="s">
        <v>20</v>
      </c>
      <c r="N1623">
        <v>1.1000000000000001</v>
      </c>
      <c r="O1623">
        <v>3.1</v>
      </c>
    </row>
    <row r="1624" spans="1:15" hidden="1" x14ac:dyDescent="0.5">
      <c r="A1624" t="s">
        <v>15</v>
      </c>
      <c r="B1624" t="s">
        <v>74</v>
      </c>
      <c r="C1624">
        <v>1</v>
      </c>
      <c r="D1624" t="s">
        <v>23</v>
      </c>
      <c r="E1624">
        <v>2</v>
      </c>
      <c r="F1624" t="s">
        <v>21</v>
      </c>
      <c r="G1624">
        <v>2</v>
      </c>
      <c r="H1624" t="s">
        <v>24</v>
      </c>
      <c r="I1624" t="str">
        <f t="shared" si="25"/>
        <v>Female</v>
      </c>
      <c r="J1624">
        <v>2.2000000000000002</v>
      </c>
      <c r="K1624">
        <v>2005</v>
      </c>
      <c r="L1624">
        <v>7</v>
      </c>
      <c r="M1624" t="s">
        <v>20</v>
      </c>
      <c r="N1624">
        <v>1.1000000000000001</v>
      </c>
      <c r="O1624">
        <v>3.4</v>
      </c>
    </row>
    <row r="1625" spans="1:15" hidden="1" x14ac:dyDescent="0.5">
      <c r="A1625" t="s">
        <v>15</v>
      </c>
      <c r="B1625" t="s">
        <v>74</v>
      </c>
      <c r="C1625">
        <v>1</v>
      </c>
      <c r="D1625" t="s">
        <v>23</v>
      </c>
      <c r="E1625">
        <v>2</v>
      </c>
      <c r="F1625" t="s">
        <v>21</v>
      </c>
      <c r="G1625">
        <v>2</v>
      </c>
      <c r="H1625" t="s">
        <v>24</v>
      </c>
      <c r="I1625" t="str">
        <f t="shared" si="25"/>
        <v>Female</v>
      </c>
      <c r="J1625">
        <v>2.2000000000000002</v>
      </c>
      <c r="K1625">
        <v>2006</v>
      </c>
      <c r="L1625">
        <v>8</v>
      </c>
      <c r="M1625" t="s">
        <v>20</v>
      </c>
      <c r="N1625">
        <v>1.1000000000000001</v>
      </c>
      <c r="O1625">
        <v>3.9</v>
      </c>
    </row>
    <row r="1626" spans="1:15" hidden="1" x14ac:dyDescent="0.5">
      <c r="A1626" t="s">
        <v>15</v>
      </c>
      <c r="B1626" t="s">
        <v>74</v>
      </c>
      <c r="C1626">
        <v>1</v>
      </c>
      <c r="D1626" t="s">
        <v>23</v>
      </c>
      <c r="E1626">
        <v>2</v>
      </c>
      <c r="F1626" t="s">
        <v>21</v>
      </c>
      <c r="G1626">
        <v>2</v>
      </c>
      <c r="H1626" t="s">
        <v>24</v>
      </c>
      <c r="I1626" t="str">
        <f t="shared" si="25"/>
        <v>Female</v>
      </c>
      <c r="J1626">
        <v>2.2000000000000002</v>
      </c>
      <c r="K1626">
        <v>2007</v>
      </c>
      <c r="L1626">
        <v>9</v>
      </c>
      <c r="M1626" t="s">
        <v>20</v>
      </c>
      <c r="N1626">
        <v>1.1000000000000001</v>
      </c>
      <c r="O1626">
        <v>4.3</v>
      </c>
    </row>
    <row r="1627" spans="1:15" hidden="1" x14ac:dyDescent="0.5">
      <c r="A1627" t="s">
        <v>15</v>
      </c>
      <c r="B1627" t="s">
        <v>74</v>
      </c>
      <c r="C1627">
        <v>1</v>
      </c>
      <c r="D1627" t="s">
        <v>23</v>
      </c>
      <c r="E1627">
        <v>2</v>
      </c>
      <c r="F1627" t="s">
        <v>21</v>
      </c>
      <c r="G1627">
        <v>2</v>
      </c>
      <c r="H1627" t="s">
        <v>24</v>
      </c>
      <c r="I1627" t="str">
        <f t="shared" si="25"/>
        <v>Female</v>
      </c>
      <c r="J1627">
        <v>2.2000000000000002</v>
      </c>
      <c r="K1627">
        <v>2008</v>
      </c>
      <c r="L1627">
        <v>10</v>
      </c>
      <c r="M1627" t="s">
        <v>20</v>
      </c>
      <c r="N1627">
        <v>1.1000000000000001</v>
      </c>
      <c r="O1627">
        <v>4.4000000000000004</v>
      </c>
    </row>
    <row r="1628" spans="1:15" hidden="1" x14ac:dyDescent="0.5">
      <c r="A1628" t="s">
        <v>15</v>
      </c>
      <c r="B1628" t="s">
        <v>74</v>
      </c>
      <c r="C1628">
        <v>1</v>
      </c>
      <c r="D1628" t="s">
        <v>23</v>
      </c>
      <c r="E1628">
        <v>2</v>
      </c>
      <c r="F1628" t="s">
        <v>21</v>
      </c>
      <c r="G1628">
        <v>2</v>
      </c>
      <c r="H1628" t="s">
        <v>24</v>
      </c>
      <c r="I1628" t="str">
        <f t="shared" si="25"/>
        <v>Female</v>
      </c>
      <c r="J1628">
        <v>2.2000000000000002</v>
      </c>
      <c r="K1628">
        <v>2009</v>
      </c>
      <c r="L1628">
        <v>11</v>
      </c>
      <c r="M1628" t="s">
        <v>20</v>
      </c>
      <c r="N1628">
        <v>1.1000000000000001</v>
      </c>
      <c r="O1628">
        <v>4.7</v>
      </c>
    </row>
    <row r="1629" spans="1:15" hidden="1" x14ac:dyDescent="0.5">
      <c r="A1629" t="s">
        <v>15</v>
      </c>
      <c r="B1629" t="s">
        <v>74</v>
      </c>
      <c r="C1629">
        <v>1</v>
      </c>
      <c r="D1629" t="s">
        <v>23</v>
      </c>
      <c r="E1629">
        <v>2</v>
      </c>
      <c r="F1629" t="s">
        <v>21</v>
      </c>
      <c r="G1629">
        <v>2</v>
      </c>
      <c r="H1629" t="s">
        <v>24</v>
      </c>
      <c r="I1629" t="str">
        <f t="shared" si="25"/>
        <v>Female</v>
      </c>
      <c r="J1629">
        <v>2.2000000000000002</v>
      </c>
      <c r="K1629">
        <v>2010</v>
      </c>
      <c r="L1629">
        <v>12</v>
      </c>
      <c r="M1629" t="s">
        <v>20</v>
      </c>
      <c r="N1629">
        <v>1.1000000000000001</v>
      </c>
      <c r="O1629">
        <v>4.9000000000000004</v>
      </c>
    </row>
    <row r="1630" spans="1:15" hidden="1" x14ac:dyDescent="0.5">
      <c r="A1630" t="s">
        <v>15</v>
      </c>
      <c r="B1630" t="s">
        <v>74</v>
      </c>
      <c r="C1630">
        <v>1</v>
      </c>
      <c r="D1630" t="s">
        <v>23</v>
      </c>
      <c r="E1630">
        <v>2</v>
      </c>
      <c r="F1630" t="s">
        <v>21</v>
      </c>
      <c r="G1630">
        <v>2</v>
      </c>
      <c r="H1630" t="s">
        <v>24</v>
      </c>
      <c r="I1630" t="str">
        <f t="shared" si="25"/>
        <v>Female</v>
      </c>
      <c r="J1630">
        <v>2.2000000000000002</v>
      </c>
      <c r="K1630">
        <v>2011</v>
      </c>
      <c r="L1630">
        <v>13</v>
      </c>
      <c r="M1630" t="s">
        <v>20</v>
      </c>
      <c r="N1630">
        <v>1.1000000000000001</v>
      </c>
      <c r="O1630">
        <v>5.3</v>
      </c>
    </row>
    <row r="1631" spans="1:15" hidden="1" x14ac:dyDescent="0.5">
      <c r="A1631" t="s">
        <v>15</v>
      </c>
      <c r="B1631" t="s">
        <v>74</v>
      </c>
      <c r="C1631">
        <v>1</v>
      </c>
      <c r="D1631" t="s">
        <v>23</v>
      </c>
      <c r="E1631">
        <v>2</v>
      </c>
      <c r="F1631" t="s">
        <v>21</v>
      </c>
      <c r="G1631">
        <v>2</v>
      </c>
      <c r="H1631" t="s">
        <v>24</v>
      </c>
      <c r="I1631" t="str">
        <f t="shared" si="25"/>
        <v>Female</v>
      </c>
      <c r="J1631">
        <v>2.2000000000000002</v>
      </c>
      <c r="K1631">
        <v>2012</v>
      </c>
      <c r="L1631">
        <v>14</v>
      </c>
      <c r="M1631" t="s">
        <v>20</v>
      </c>
      <c r="N1631">
        <v>1.1000000000000001</v>
      </c>
      <c r="O1631">
        <v>5.3</v>
      </c>
    </row>
    <row r="1632" spans="1:15" hidden="1" x14ac:dyDescent="0.5">
      <c r="A1632" t="s">
        <v>15</v>
      </c>
      <c r="B1632" t="s">
        <v>74</v>
      </c>
      <c r="C1632">
        <v>1</v>
      </c>
      <c r="D1632" t="s">
        <v>23</v>
      </c>
      <c r="E1632">
        <v>2</v>
      </c>
      <c r="F1632" t="s">
        <v>21</v>
      </c>
      <c r="G1632">
        <v>2</v>
      </c>
      <c r="H1632" t="s">
        <v>24</v>
      </c>
      <c r="I1632" t="str">
        <f t="shared" si="25"/>
        <v>Female</v>
      </c>
      <c r="J1632">
        <v>2.2000000000000002</v>
      </c>
      <c r="K1632">
        <v>2013</v>
      </c>
      <c r="L1632">
        <v>15</v>
      </c>
      <c r="M1632" t="s">
        <v>20</v>
      </c>
      <c r="N1632">
        <v>1.1000000000000001</v>
      </c>
      <c r="O1632">
        <v>5.6</v>
      </c>
    </row>
    <row r="1633" spans="1:16" hidden="1" x14ac:dyDescent="0.5">
      <c r="A1633" t="s">
        <v>15</v>
      </c>
      <c r="B1633" t="s">
        <v>74</v>
      </c>
      <c r="C1633">
        <v>1</v>
      </c>
      <c r="D1633" t="s">
        <v>23</v>
      </c>
      <c r="E1633">
        <v>2</v>
      </c>
      <c r="F1633" t="s">
        <v>21</v>
      </c>
      <c r="G1633">
        <v>2</v>
      </c>
      <c r="H1633" t="s">
        <v>24</v>
      </c>
      <c r="I1633" t="str">
        <f t="shared" si="25"/>
        <v>Female</v>
      </c>
      <c r="J1633">
        <v>2.2000000000000002</v>
      </c>
      <c r="K1633">
        <v>2014</v>
      </c>
      <c r="L1633">
        <v>16</v>
      </c>
      <c r="M1633" t="s">
        <v>20</v>
      </c>
      <c r="N1633">
        <v>1.1000000000000001</v>
      </c>
      <c r="O1633">
        <v>6.3</v>
      </c>
    </row>
    <row r="1634" spans="1:16" hidden="1" x14ac:dyDescent="0.5">
      <c r="A1634" t="s">
        <v>15</v>
      </c>
      <c r="B1634" t="s">
        <v>74</v>
      </c>
      <c r="C1634">
        <v>1</v>
      </c>
      <c r="D1634" t="s">
        <v>23</v>
      </c>
      <c r="E1634">
        <v>2</v>
      </c>
      <c r="F1634" t="s">
        <v>21</v>
      </c>
      <c r="G1634">
        <v>2</v>
      </c>
      <c r="H1634" t="s">
        <v>24</v>
      </c>
      <c r="I1634" t="str">
        <f t="shared" si="25"/>
        <v>Female</v>
      </c>
      <c r="J1634">
        <v>2.2000000000000002</v>
      </c>
      <c r="K1634">
        <v>2015</v>
      </c>
      <c r="L1634">
        <v>17</v>
      </c>
      <c r="M1634" t="s">
        <v>20</v>
      </c>
      <c r="N1634">
        <v>1.1000000000000001</v>
      </c>
      <c r="O1634">
        <v>7</v>
      </c>
    </row>
    <row r="1635" spans="1:16" hidden="1" x14ac:dyDescent="0.5">
      <c r="A1635" t="s">
        <v>15</v>
      </c>
      <c r="B1635" t="s">
        <v>74</v>
      </c>
      <c r="C1635">
        <v>1</v>
      </c>
      <c r="D1635" t="s">
        <v>23</v>
      </c>
      <c r="E1635">
        <v>2</v>
      </c>
      <c r="F1635" t="s">
        <v>21</v>
      </c>
      <c r="G1635">
        <v>2</v>
      </c>
      <c r="H1635" t="s">
        <v>24</v>
      </c>
      <c r="I1635" t="str">
        <f t="shared" si="25"/>
        <v>Female</v>
      </c>
      <c r="J1635">
        <v>2.2000000000000002</v>
      </c>
      <c r="K1635">
        <v>2016</v>
      </c>
      <c r="L1635">
        <v>18</v>
      </c>
      <c r="M1635" t="s">
        <v>20</v>
      </c>
      <c r="N1635">
        <v>1.1000000000000001</v>
      </c>
      <c r="O1635">
        <v>8.4</v>
      </c>
    </row>
    <row r="1636" spans="1:16" hidden="1" x14ac:dyDescent="0.5">
      <c r="A1636" t="s">
        <v>15</v>
      </c>
      <c r="B1636" t="s">
        <v>74</v>
      </c>
      <c r="C1636">
        <v>1</v>
      </c>
      <c r="D1636" t="s">
        <v>23</v>
      </c>
      <c r="E1636">
        <v>2</v>
      </c>
      <c r="F1636" t="s">
        <v>21</v>
      </c>
      <c r="G1636">
        <v>2</v>
      </c>
      <c r="H1636" t="s">
        <v>24</v>
      </c>
      <c r="I1636" t="str">
        <f t="shared" si="25"/>
        <v>Female</v>
      </c>
      <c r="J1636">
        <v>2.2000000000000002</v>
      </c>
      <c r="K1636">
        <v>2017</v>
      </c>
      <c r="L1636">
        <v>19</v>
      </c>
      <c r="M1636" t="s">
        <v>20</v>
      </c>
      <c r="N1636">
        <v>1.1000000000000001</v>
      </c>
      <c r="O1636">
        <v>9.1999999999999993</v>
      </c>
    </row>
    <row r="1637" spans="1:16" hidden="1" x14ac:dyDescent="0.5">
      <c r="A1637" t="s">
        <v>15</v>
      </c>
      <c r="B1637" t="s">
        <v>74</v>
      </c>
      <c r="C1637">
        <v>1</v>
      </c>
      <c r="D1637" t="s">
        <v>23</v>
      </c>
      <c r="E1637">
        <v>2</v>
      </c>
      <c r="F1637" t="s">
        <v>55</v>
      </c>
      <c r="G1637">
        <v>3</v>
      </c>
      <c r="H1637" t="s">
        <v>56</v>
      </c>
      <c r="I1637" t="str">
        <f t="shared" si="25"/>
        <v>Male: Under 15 years</v>
      </c>
      <c r="J1637">
        <v>3.11</v>
      </c>
      <c r="K1637">
        <v>1999</v>
      </c>
      <c r="L1637">
        <v>1</v>
      </c>
      <c r="M1637" t="s">
        <v>46</v>
      </c>
      <c r="N1637">
        <v>1.2</v>
      </c>
      <c r="P1637" t="s">
        <v>75</v>
      </c>
    </row>
    <row r="1638" spans="1:16" hidden="1" x14ac:dyDescent="0.5">
      <c r="A1638" t="s">
        <v>15</v>
      </c>
      <c r="B1638" t="s">
        <v>74</v>
      </c>
      <c r="C1638">
        <v>1</v>
      </c>
      <c r="D1638" t="s">
        <v>23</v>
      </c>
      <c r="E1638">
        <v>2</v>
      </c>
      <c r="F1638" t="s">
        <v>55</v>
      </c>
      <c r="G1638">
        <v>3</v>
      </c>
      <c r="H1638" t="s">
        <v>56</v>
      </c>
      <c r="I1638" t="str">
        <f t="shared" si="25"/>
        <v>Male: Under 15 years</v>
      </c>
      <c r="J1638">
        <v>3.11</v>
      </c>
      <c r="K1638">
        <v>2000</v>
      </c>
      <c r="L1638">
        <v>2</v>
      </c>
      <c r="M1638" t="s">
        <v>46</v>
      </c>
      <c r="N1638">
        <v>1.2</v>
      </c>
      <c r="O1638">
        <v>0.1</v>
      </c>
    </row>
    <row r="1639" spans="1:16" hidden="1" x14ac:dyDescent="0.5">
      <c r="A1639" t="s">
        <v>15</v>
      </c>
      <c r="B1639" t="s">
        <v>74</v>
      </c>
      <c r="C1639">
        <v>1</v>
      </c>
      <c r="D1639" t="s">
        <v>23</v>
      </c>
      <c r="E1639">
        <v>2</v>
      </c>
      <c r="F1639" t="s">
        <v>55</v>
      </c>
      <c r="G1639">
        <v>3</v>
      </c>
      <c r="H1639" t="s">
        <v>56</v>
      </c>
      <c r="I1639" t="str">
        <f t="shared" si="25"/>
        <v>Male: Under 15 years</v>
      </c>
      <c r="J1639">
        <v>3.11</v>
      </c>
      <c r="K1639">
        <v>2001</v>
      </c>
      <c r="L1639">
        <v>3</v>
      </c>
      <c r="M1639" t="s">
        <v>46</v>
      </c>
      <c r="N1639">
        <v>1.2</v>
      </c>
      <c r="O1639">
        <v>0.1</v>
      </c>
    </row>
    <row r="1640" spans="1:16" hidden="1" x14ac:dyDescent="0.5">
      <c r="A1640" t="s">
        <v>15</v>
      </c>
      <c r="B1640" t="s">
        <v>74</v>
      </c>
      <c r="C1640">
        <v>1</v>
      </c>
      <c r="D1640" t="s">
        <v>23</v>
      </c>
      <c r="E1640">
        <v>2</v>
      </c>
      <c r="F1640" t="s">
        <v>55</v>
      </c>
      <c r="G1640">
        <v>3</v>
      </c>
      <c r="H1640" t="s">
        <v>56</v>
      </c>
      <c r="I1640" t="str">
        <f t="shared" si="25"/>
        <v>Male: Under 15 years</v>
      </c>
      <c r="J1640">
        <v>3.11</v>
      </c>
      <c r="K1640">
        <v>2002</v>
      </c>
      <c r="L1640">
        <v>4</v>
      </c>
      <c r="M1640" t="s">
        <v>46</v>
      </c>
      <c r="N1640">
        <v>1.2</v>
      </c>
      <c r="O1640">
        <v>0.1</v>
      </c>
    </row>
    <row r="1641" spans="1:16" hidden="1" x14ac:dyDescent="0.5">
      <c r="A1641" t="s">
        <v>15</v>
      </c>
      <c r="B1641" t="s">
        <v>74</v>
      </c>
      <c r="C1641">
        <v>1</v>
      </c>
      <c r="D1641" t="s">
        <v>23</v>
      </c>
      <c r="E1641">
        <v>2</v>
      </c>
      <c r="F1641" t="s">
        <v>55</v>
      </c>
      <c r="G1641">
        <v>3</v>
      </c>
      <c r="H1641" t="s">
        <v>56</v>
      </c>
      <c r="I1641" t="str">
        <f t="shared" si="25"/>
        <v>Male: Under 15 years</v>
      </c>
      <c r="J1641">
        <v>3.11</v>
      </c>
      <c r="K1641">
        <v>2003</v>
      </c>
      <c r="L1641">
        <v>5</v>
      </c>
      <c r="M1641" t="s">
        <v>46</v>
      </c>
      <c r="N1641">
        <v>1.2</v>
      </c>
      <c r="O1641">
        <v>0.1</v>
      </c>
    </row>
    <row r="1642" spans="1:16" hidden="1" x14ac:dyDescent="0.5">
      <c r="A1642" t="s">
        <v>15</v>
      </c>
      <c r="B1642" t="s">
        <v>74</v>
      </c>
      <c r="C1642">
        <v>1</v>
      </c>
      <c r="D1642" t="s">
        <v>23</v>
      </c>
      <c r="E1642">
        <v>2</v>
      </c>
      <c r="F1642" t="s">
        <v>55</v>
      </c>
      <c r="G1642">
        <v>3</v>
      </c>
      <c r="H1642" t="s">
        <v>56</v>
      </c>
      <c r="I1642" t="str">
        <f t="shared" si="25"/>
        <v>Male: Under 15 years</v>
      </c>
      <c r="J1642">
        <v>3.11</v>
      </c>
      <c r="K1642">
        <v>2004</v>
      </c>
      <c r="L1642">
        <v>6</v>
      </c>
      <c r="M1642" t="s">
        <v>46</v>
      </c>
      <c r="N1642">
        <v>1.2</v>
      </c>
      <c r="O1642">
        <v>0.1</v>
      </c>
    </row>
    <row r="1643" spans="1:16" hidden="1" x14ac:dyDescent="0.5">
      <c r="A1643" t="s">
        <v>15</v>
      </c>
      <c r="B1643" t="s">
        <v>74</v>
      </c>
      <c r="C1643">
        <v>1</v>
      </c>
      <c r="D1643" t="s">
        <v>23</v>
      </c>
      <c r="E1643">
        <v>2</v>
      </c>
      <c r="F1643" t="s">
        <v>55</v>
      </c>
      <c r="G1643">
        <v>3</v>
      </c>
      <c r="H1643" t="s">
        <v>56</v>
      </c>
      <c r="I1643" t="str">
        <f t="shared" si="25"/>
        <v>Male: Under 15 years</v>
      </c>
      <c r="J1643">
        <v>3.11</v>
      </c>
      <c r="K1643">
        <v>2005</v>
      </c>
      <c r="L1643">
        <v>7</v>
      </c>
      <c r="M1643" t="s">
        <v>46</v>
      </c>
      <c r="N1643">
        <v>1.2</v>
      </c>
      <c r="O1643">
        <v>0.1</v>
      </c>
    </row>
    <row r="1644" spans="1:16" hidden="1" x14ac:dyDescent="0.5">
      <c r="A1644" t="s">
        <v>15</v>
      </c>
      <c r="B1644" t="s">
        <v>74</v>
      </c>
      <c r="C1644">
        <v>1</v>
      </c>
      <c r="D1644" t="s">
        <v>23</v>
      </c>
      <c r="E1644">
        <v>2</v>
      </c>
      <c r="F1644" t="s">
        <v>55</v>
      </c>
      <c r="G1644">
        <v>3</v>
      </c>
      <c r="H1644" t="s">
        <v>56</v>
      </c>
      <c r="I1644" t="str">
        <f t="shared" si="25"/>
        <v>Male: Under 15 years</v>
      </c>
      <c r="J1644">
        <v>3.11</v>
      </c>
      <c r="K1644">
        <v>2006</v>
      </c>
      <c r="L1644">
        <v>8</v>
      </c>
      <c r="M1644" t="s">
        <v>46</v>
      </c>
      <c r="N1644">
        <v>1.2</v>
      </c>
      <c r="O1644">
        <v>0.1</v>
      </c>
    </row>
    <row r="1645" spans="1:16" hidden="1" x14ac:dyDescent="0.5">
      <c r="A1645" t="s">
        <v>15</v>
      </c>
      <c r="B1645" t="s">
        <v>74</v>
      </c>
      <c r="C1645">
        <v>1</v>
      </c>
      <c r="D1645" t="s">
        <v>23</v>
      </c>
      <c r="E1645">
        <v>2</v>
      </c>
      <c r="F1645" t="s">
        <v>55</v>
      </c>
      <c r="G1645">
        <v>3</v>
      </c>
      <c r="H1645" t="s">
        <v>56</v>
      </c>
      <c r="I1645" t="str">
        <f t="shared" si="25"/>
        <v>Male: Under 15 years</v>
      </c>
      <c r="J1645">
        <v>3.11</v>
      </c>
      <c r="K1645">
        <v>2007</v>
      </c>
      <c r="L1645">
        <v>9</v>
      </c>
      <c r="M1645" t="s">
        <v>46</v>
      </c>
      <c r="N1645">
        <v>1.2</v>
      </c>
      <c r="O1645">
        <v>0.1</v>
      </c>
    </row>
    <row r="1646" spans="1:16" hidden="1" x14ac:dyDescent="0.5">
      <c r="A1646" t="s">
        <v>15</v>
      </c>
      <c r="B1646" t="s">
        <v>74</v>
      </c>
      <c r="C1646">
        <v>1</v>
      </c>
      <c r="D1646" t="s">
        <v>23</v>
      </c>
      <c r="E1646">
        <v>2</v>
      </c>
      <c r="F1646" t="s">
        <v>55</v>
      </c>
      <c r="G1646">
        <v>3</v>
      </c>
      <c r="H1646" t="s">
        <v>56</v>
      </c>
      <c r="I1646" t="str">
        <f t="shared" si="25"/>
        <v>Male: Under 15 years</v>
      </c>
      <c r="J1646">
        <v>3.11</v>
      </c>
      <c r="K1646">
        <v>2008</v>
      </c>
      <c r="L1646">
        <v>10</v>
      </c>
      <c r="M1646" t="s">
        <v>46</v>
      </c>
      <c r="N1646">
        <v>1.2</v>
      </c>
      <c r="O1646">
        <v>0.1</v>
      </c>
    </row>
    <row r="1647" spans="1:16" hidden="1" x14ac:dyDescent="0.5">
      <c r="A1647" t="s">
        <v>15</v>
      </c>
      <c r="B1647" t="s">
        <v>74</v>
      </c>
      <c r="C1647">
        <v>1</v>
      </c>
      <c r="D1647" t="s">
        <v>23</v>
      </c>
      <c r="E1647">
        <v>2</v>
      </c>
      <c r="F1647" t="s">
        <v>55</v>
      </c>
      <c r="G1647">
        <v>3</v>
      </c>
      <c r="H1647" t="s">
        <v>56</v>
      </c>
      <c r="I1647" t="str">
        <f t="shared" si="25"/>
        <v>Male: Under 15 years</v>
      </c>
      <c r="J1647">
        <v>3.11</v>
      </c>
      <c r="K1647">
        <v>2009</v>
      </c>
      <c r="L1647">
        <v>11</v>
      </c>
      <c r="M1647" t="s">
        <v>46</v>
      </c>
      <c r="N1647">
        <v>1.2</v>
      </c>
      <c r="O1647">
        <v>0.1</v>
      </c>
    </row>
    <row r="1648" spans="1:16" hidden="1" x14ac:dyDescent="0.5">
      <c r="A1648" t="s">
        <v>15</v>
      </c>
      <c r="B1648" t="s">
        <v>74</v>
      </c>
      <c r="C1648">
        <v>1</v>
      </c>
      <c r="D1648" t="s">
        <v>23</v>
      </c>
      <c r="E1648">
        <v>2</v>
      </c>
      <c r="F1648" t="s">
        <v>55</v>
      </c>
      <c r="G1648">
        <v>3</v>
      </c>
      <c r="H1648" t="s">
        <v>56</v>
      </c>
      <c r="I1648" t="str">
        <f t="shared" si="25"/>
        <v>Male: Under 15 years</v>
      </c>
      <c r="J1648">
        <v>3.11</v>
      </c>
      <c r="K1648">
        <v>2010</v>
      </c>
      <c r="L1648">
        <v>12</v>
      </c>
      <c r="M1648" t="s">
        <v>46</v>
      </c>
      <c r="N1648">
        <v>1.2</v>
      </c>
      <c r="O1648">
        <v>0.2</v>
      </c>
    </row>
    <row r="1649" spans="1:15" hidden="1" x14ac:dyDescent="0.5">
      <c r="A1649" t="s">
        <v>15</v>
      </c>
      <c r="B1649" t="s">
        <v>74</v>
      </c>
      <c r="C1649">
        <v>1</v>
      </c>
      <c r="D1649" t="s">
        <v>23</v>
      </c>
      <c r="E1649">
        <v>2</v>
      </c>
      <c r="F1649" t="s">
        <v>55</v>
      </c>
      <c r="G1649">
        <v>3</v>
      </c>
      <c r="H1649" t="s">
        <v>56</v>
      </c>
      <c r="I1649" t="str">
        <f t="shared" si="25"/>
        <v>Male: Under 15 years</v>
      </c>
      <c r="J1649">
        <v>3.11</v>
      </c>
      <c r="K1649">
        <v>2011</v>
      </c>
      <c r="L1649">
        <v>13</v>
      </c>
      <c r="M1649" t="s">
        <v>46</v>
      </c>
      <c r="N1649">
        <v>1.2</v>
      </c>
      <c r="O1649">
        <v>0.1</v>
      </c>
    </row>
    <row r="1650" spans="1:15" hidden="1" x14ac:dyDescent="0.5">
      <c r="A1650" t="s">
        <v>15</v>
      </c>
      <c r="B1650" t="s">
        <v>74</v>
      </c>
      <c r="C1650">
        <v>1</v>
      </c>
      <c r="D1650" t="s">
        <v>23</v>
      </c>
      <c r="E1650">
        <v>2</v>
      </c>
      <c r="F1650" t="s">
        <v>55</v>
      </c>
      <c r="G1650">
        <v>3</v>
      </c>
      <c r="H1650" t="s">
        <v>56</v>
      </c>
      <c r="I1650" t="str">
        <f t="shared" si="25"/>
        <v>Male: Under 15 years</v>
      </c>
      <c r="J1650">
        <v>3.11</v>
      </c>
      <c r="K1650">
        <v>2012</v>
      </c>
      <c r="L1650">
        <v>14</v>
      </c>
      <c r="M1650" t="s">
        <v>46</v>
      </c>
      <c r="N1650">
        <v>1.2</v>
      </c>
      <c r="O1650">
        <v>0.1</v>
      </c>
    </row>
    <row r="1651" spans="1:15" hidden="1" x14ac:dyDescent="0.5">
      <c r="A1651" t="s">
        <v>15</v>
      </c>
      <c r="B1651" t="s">
        <v>74</v>
      </c>
      <c r="C1651">
        <v>1</v>
      </c>
      <c r="D1651" t="s">
        <v>23</v>
      </c>
      <c r="E1651">
        <v>2</v>
      </c>
      <c r="F1651" t="s">
        <v>55</v>
      </c>
      <c r="G1651">
        <v>3</v>
      </c>
      <c r="H1651" t="s">
        <v>56</v>
      </c>
      <c r="I1651" t="str">
        <f t="shared" si="25"/>
        <v>Male: Under 15 years</v>
      </c>
      <c r="J1651">
        <v>3.11</v>
      </c>
      <c r="K1651">
        <v>2013</v>
      </c>
      <c r="L1651">
        <v>15</v>
      </c>
      <c r="M1651" t="s">
        <v>46</v>
      </c>
      <c r="N1651">
        <v>1.2</v>
      </c>
      <c r="O1651">
        <v>0.1</v>
      </c>
    </row>
    <row r="1652" spans="1:15" hidden="1" x14ac:dyDescent="0.5">
      <c r="A1652" t="s">
        <v>15</v>
      </c>
      <c r="B1652" t="s">
        <v>74</v>
      </c>
      <c r="C1652">
        <v>1</v>
      </c>
      <c r="D1652" t="s">
        <v>23</v>
      </c>
      <c r="E1652">
        <v>2</v>
      </c>
      <c r="F1652" t="s">
        <v>55</v>
      </c>
      <c r="G1652">
        <v>3</v>
      </c>
      <c r="H1652" t="s">
        <v>56</v>
      </c>
      <c r="I1652" t="str">
        <f t="shared" si="25"/>
        <v>Male: Under 15 years</v>
      </c>
      <c r="J1652">
        <v>3.11</v>
      </c>
      <c r="K1652">
        <v>2014</v>
      </c>
      <c r="L1652">
        <v>16</v>
      </c>
      <c r="M1652" t="s">
        <v>46</v>
      </c>
      <c r="N1652">
        <v>1.2</v>
      </c>
      <c r="O1652">
        <v>0.1</v>
      </c>
    </row>
    <row r="1653" spans="1:15" hidden="1" x14ac:dyDescent="0.5">
      <c r="A1653" t="s">
        <v>15</v>
      </c>
      <c r="B1653" t="s">
        <v>74</v>
      </c>
      <c r="C1653">
        <v>1</v>
      </c>
      <c r="D1653" t="s">
        <v>23</v>
      </c>
      <c r="E1653">
        <v>2</v>
      </c>
      <c r="F1653" t="s">
        <v>55</v>
      </c>
      <c r="G1653">
        <v>3</v>
      </c>
      <c r="H1653" t="s">
        <v>56</v>
      </c>
      <c r="I1653" t="str">
        <f t="shared" si="25"/>
        <v>Male: Under 15 years</v>
      </c>
      <c r="J1653">
        <v>3.11</v>
      </c>
      <c r="K1653">
        <v>2015</v>
      </c>
      <c r="L1653">
        <v>17</v>
      </c>
      <c r="M1653" t="s">
        <v>46</v>
      </c>
      <c r="N1653">
        <v>1.2</v>
      </c>
      <c r="O1653">
        <v>0.1</v>
      </c>
    </row>
    <row r="1654" spans="1:15" hidden="1" x14ac:dyDescent="0.5">
      <c r="A1654" t="s">
        <v>15</v>
      </c>
      <c r="B1654" t="s">
        <v>74</v>
      </c>
      <c r="C1654">
        <v>1</v>
      </c>
      <c r="D1654" t="s">
        <v>23</v>
      </c>
      <c r="E1654">
        <v>2</v>
      </c>
      <c r="F1654" t="s">
        <v>55</v>
      </c>
      <c r="G1654">
        <v>3</v>
      </c>
      <c r="H1654" t="s">
        <v>56</v>
      </c>
      <c r="I1654" t="str">
        <f t="shared" si="25"/>
        <v>Male: Under 15 years</v>
      </c>
      <c r="J1654">
        <v>3.11</v>
      </c>
      <c r="K1654">
        <v>2016</v>
      </c>
      <c r="L1654">
        <v>18</v>
      </c>
      <c r="M1654" t="s">
        <v>46</v>
      </c>
      <c r="N1654">
        <v>1.2</v>
      </c>
      <c r="O1654">
        <v>0.1</v>
      </c>
    </row>
    <row r="1655" spans="1:15" hidden="1" x14ac:dyDescent="0.5">
      <c r="A1655" t="s">
        <v>15</v>
      </c>
      <c r="B1655" t="s">
        <v>74</v>
      </c>
      <c r="C1655">
        <v>1</v>
      </c>
      <c r="D1655" t="s">
        <v>23</v>
      </c>
      <c r="E1655">
        <v>2</v>
      </c>
      <c r="F1655" t="s">
        <v>55</v>
      </c>
      <c r="G1655">
        <v>3</v>
      </c>
      <c r="H1655" t="s">
        <v>56</v>
      </c>
      <c r="I1655" t="str">
        <f t="shared" si="25"/>
        <v>Male: Under 15 years</v>
      </c>
      <c r="J1655">
        <v>3.11</v>
      </c>
      <c r="K1655">
        <v>2017</v>
      </c>
      <c r="L1655">
        <v>19</v>
      </c>
      <c r="M1655" t="s">
        <v>46</v>
      </c>
      <c r="N1655">
        <v>1.2</v>
      </c>
      <c r="O1655">
        <v>0.1</v>
      </c>
    </row>
    <row r="1656" spans="1:15" hidden="1" x14ac:dyDescent="0.5">
      <c r="A1656" t="s">
        <v>15</v>
      </c>
      <c r="B1656" t="s">
        <v>74</v>
      </c>
      <c r="C1656">
        <v>1</v>
      </c>
      <c r="D1656" t="s">
        <v>23</v>
      </c>
      <c r="E1656">
        <v>2</v>
      </c>
      <c r="F1656" t="s">
        <v>55</v>
      </c>
      <c r="G1656">
        <v>3</v>
      </c>
      <c r="H1656" t="s">
        <v>57</v>
      </c>
      <c r="I1656" t="str">
        <f t="shared" si="25"/>
        <v>Male: 15-24 years</v>
      </c>
      <c r="J1656">
        <v>3.12</v>
      </c>
      <c r="K1656">
        <v>1999</v>
      </c>
      <c r="L1656">
        <v>1</v>
      </c>
      <c r="M1656" t="s">
        <v>47</v>
      </c>
      <c r="N1656">
        <v>1.3</v>
      </c>
      <c r="O1656">
        <v>2.4</v>
      </c>
    </row>
    <row r="1657" spans="1:15" hidden="1" x14ac:dyDescent="0.5">
      <c r="A1657" t="s">
        <v>15</v>
      </c>
      <c r="B1657" t="s">
        <v>74</v>
      </c>
      <c r="C1657">
        <v>1</v>
      </c>
      <c r="D1657" t="s">
        <v>23</v>
      </c>
      <c r="E1657">
        <v>2</v>
      </c>
      <c r="F1657" t="s">
        <v>55</v>
      </c>
      <c r="G1657">
        <v>3</v>
      </c>
      <c r="H1657" t="s">
        <v>57</v>
      </c>
      <c r="I1657" t="str">
        <f t="shared" si="25"/>
        <v>Male: 15-24 years</v>
      </c>
      <c r="J1657">
        <v>3.12</v>
      </c>
      <c r="K1657">
        <v>2000</v>
      </c>
      <c r="L1657">
        <v>2</v>
      </c>
      <c r="M1657" t="s">
        <v>47</v>
      </c>
      <c r="N1657">
        <v>1.3</v>
      </c>
      <c r="O1657">
        <v>2.9</v>
      </c>
    </row>
    <row r="1658" spans="1:15" hidden="1" x14ac:dyDescent="0.5">
      <c r="A1658" t="s">
        <v>15</v>
      </c>
      <c r="B1658" t="s">
        <v>74</v>
      </c>
      <c r="C1658">
        <v>1</v>
      </c>
      <c r="D1658" t="s">
        <v>23</v>
      </c>
      <c r="E1658">
        <v>2</v>
      </c>
      <c r="F1658" t="s">
        <v>55</v>
      </c>
      <c r="G1658">
        <v>3</v>
      </c>
      <c r="H1658" t="s">
        <v>57</v>
      </c>
      <c r="I1658" t="str">
        <f t="shared" si="25"/>
        <v>Male: 15-24 years</v>
      </c>
      <c r="J1658">
        <v>3.12</v>
      </c>
      <c r="K1658">
        <v>2001</v>
      </c>
      <c r="L1658">
        <v>3</v>
      </c>
      <c r="M1658" t="s">
        <v>47</v>
      </c>
      <c r="N1658">
        <v>1.3</v>
      </c>
      <c r="O1658">
        <v>3.6</v>
      </c>
    </row>
    <row r="1659" spans="1:15" hidden="1" x14ac:dyDescent="0.5">
      <c r="A1659" t="s">
        <v>15</v>
      </c>
      <c r="B1659" t="s">
        <v>74</v>
      </c>
      <c r="C1659">
        <v>1</v>
      </c>
      <c r="D1659" t="s">
        <v>23</v>
      </c>
      <c r="E1659">
        <v>2</v>
      </c>
      <c r="F1659" t="s">
        <v>55</v>
      </c>
      <c r="G1659">
        <v>3</v>
      </c>
      <c r="H1659" t="s">
        <v>57</v>
      </c>
      <c r="I1659" t="str">
        <f t="shared" si="25"/>
        <v>Male: 15-24 years</v>
      </c>
      <c r="J1659">
        <v>3.12</v>
      </c>
      <c r="K1659">
        <v>2002</v>
      </c>
      <c r="L1659">
        <v>4</v>
      </c>
      <c r="M1659" t="s">
        <v>47</v>
      </c>
      <c r="N1659">
        <v>1.3</v>
      </c>
      <c r="O1659">
        <v>4.3</v>
      </c>
    </row>
    <row r="1660" spans="1:15" hidden="1" x14ac:dyDescent="0.5">
      <c r="A1660" t="s">
        <v>15</v>
      </c>
      <c r="B1660" t="s">
        <v>74</v>
      </c>
      <c r="C1660">
        <v>1</v>
      </c>
      <c r="D1660" t="s">
        <v>23</v>
      </c>
      <c r="E1660">
        <v>2</v>
      </c>
      <c r="F1660" t="s">
        <v>55</v>
      </c>
      <c r="G1660">
        <v>3</v>
      </c>
      <c r="H1660" t="s">
        <v>57</v>
      </c>
      <c r="I1660" t="str">
        <f t="shared" si="25"/>
        <v>Male: 15-24 years</v>
      </c>
      <c r="J1660">
        <v>3.12</v>
      </c>
      <c r="K1660">
        <v>2003</v>
      </c>
      <c r="L1660">
        <v>5</v>
      </c>
      <c r="M1660" t="s">
        <v>47</v>
      </c>
      <c r="N1660">
        <v>1.3</v>
      </c>
      <c r="O1660">
        <v>5.2</v>
      </c>
    </row>
    <row r="1661" spans="1:15" hidden="1" x14ac:dyDescent="0.5">
      <c r="A1661" t="s">
        <v>15</v>
      </c>
      <c r="B1661" t="s">
        <v>74</v>
      </c>
      <c r="C1661">
        <v>1</v>
      </c>
      <c r="D1661" t="s">
        <v>23</v>
      </c>
      <c r="E1661">
        <v>2</v>
      </c>
      <c r="F1661" t="s">
        <v>55</v>
      </c>
      <c r="G1661">
        <v>3</v>
      </c>
      <c r="H1661" t="s">
        <v>57</v>
      </c>
      <c r="I1661" t="str">
        <f t="shared" si="25"/>
        <v>Male: 15-24 years</v>
      </c>
      <c r="J1661">
        <v>3.12</v>
      </c>
      <c r="K1661">
        <v>2004</v>
      </c>
      <c r="L1661">
        <v>6</v>
      </c>
      <c r="M1661" t="s">
        <v>47</v>
      </c>
      <c r="N1661">
        <v>1.3</v>
      </c>
      <c r="O1661">
        <v>5.9</v>
      </c>
    </row>
    <row r="1662" spans="1:15" hidden="1" x14ac:dyDescent="0.5">
      <c r="A1662" t="s">
        <v>15</v>
      </c>
      <c r="B1662" t="s">
        <v>74</v>
      </c>
      <c r="C1662">
        <v>1</v>
      </c>
      <c r="D1662" t="s">
        <v>23</v>
      </c>
      <c r="E1662">
        <v>2</v>
      </c>
      <c r="F1662" t="s">
        <v>55</v>
      </c>
      <c r="G1662">
        <v>3</v>
      </c>
      <c r="H1662" t="s">
        <v>57</v>
      </c>
      <c r="I1662" t="str">
        <f t="shared" si="25"/>
        <v>Male: 15-24 years</v>
      </c>
      <c r="J1662">
        <v>3.12</v>
      </c>
      <c r="K1662">
        <v>2005</v>
      </c>
      <c r="L1662">
        <v>7</v>
      </c>
      <c r="M1662" t="s">
        <v>47</v>
      </c>
      <c r="N1662">
        <v>1.3</v>
      </c>
      <c r="O1662">
        <v>6</v>
      </c>
    </row>
    <row r="1663" spans="1:15" hidden="1" x14ac:dyDescent="0.5">
      <c r="A1663" t="s">
        <v>15</v>
      </c>
      <c r="B1663" t="s">
        <v>74</v>
      </c>
      <c r="C1663">
        <v>1</v>
      </c>
      <c r="D1663" t="s">
        <v>23</v>
      </c>
      <c r="E1663">
        <v>2</v>
      </c>
      <c r="F1663" t="s">
        <v>55</v>
      </c>
      <c r="G1663">
        <v>3</v>
      </c>
      <c r="H1663" t="s">
        <v>57</v>
      </c>
      <c r="I1663" t="str">
        <f t="shared" si="25"/>
        <v>Male: 15-24 years</v>
      </c>
      <c r="J1663">
        <v>3.12</v>
      </c>
      <c r="K1663">
        <v>2006</v>
      </c>
      <c r="L1663">
        <v>8</v>
      </c>
      <c r="M1663" t="s">
        <v>47</v>
      </c>
      <c r="N1663">
        <v>1.3</v>
      </c>
      <c r="O1663">
        <v>7.5</v>
      </c>
    </row>
    <row r="1664" spans="1:15" hidden="1" x14ac:dyDescent="0.5">
      <c r="A1664" t="s">
        <v>15</v>
      </c>
      <c r="B1664" t="s">
        <v>74</v>
      </c>
      <c r="C1664">
        <v>1</v>
      </c>
      <c r="D1664" t="s">
        <v>23</v>
      </c>
      <c r="E1664">
        <v>2</v>
      </c>
      <c r="F1664" t="s">
        <v>55</v>
      </c>
      <c r="G1664">
        <v>3</v>
      </c>
      <c r="H1664" t="s">
        <v>57</v>
      </c>
      <c r="I1664" t="str">
        <f t="shared" si="25"/>
        <v>Male: 15-24 years</v>
      </c>
      <c r="J1664">
        <v>3.12</v>
      </c>
      <c r="K1664">
        <v>2007</v>
      </c>
      <c r="L1664">
        <v>9</v>
      </c>
      <c r="M1664" t="s">
        <v>47</v>
      </c>
      <c r="N1664">
        <v>1.3</v>
      </c>
      <c r="O1664">
        <v>7.6</v>
      </c>
    </row>
    <row r="1665" spans="1:15" hidden="1" x14ac:dyDescent="0.5">
      <c r="A1665" t="s">
        <v>15</v>
      </c>
      <c r="B1665" t="s">
        <v>74</v>
      </c>
      <c r="C1665">
        <v>1</v>
      </c>
      <c r="D1665" t="s">
        <v>23</v>
      </c>
      <c r="E1665">
        <v>2</v>
      </c>
      <c r="F1665" t="s">
        <v>55</v>
      </c>
      <c r="G1665">
        <v>3</v>
      </c>
      <c r="H1665" t="s">
        <v>57</v>
      </c>
      <c r="I1665" t="str">
        <f t="shared" si="25"/>
        <v>Male: 15-24 years</v>
      </c>
      <c r="J1665">
        <v>3.12</v>
      </c>
      <c r="K1665">
        <v>2008</v>
      </c>
      <c r="L1665">
        <v>10</v>
      </c>
      <c r="M1665" t="s">
        <v>47</v>
      </c>
      <c r="N1665">
        <v>1.3</v>
      </c>
      <c r="O1665">
        <v>8.1</v>
      </c>
    </row>
    <row r="1666" spans="1:15" hidden="1" x14ac:dyDescent="0.5">
      <c r="A1666" t="s">
        <v>15</v>
      </c>
      <c r="B1666" t="s">
        <v>74</v>
      </c>
      <c r="C1666">
        <v>1</v>
      </c>
      <c r="D1666" t="s">
        <v>23</v>
      </c>
      <c r="E1666">
        <v>2</v>
      </c>
      <c r="F1666" t="s">
        <v>55</v>
      </c>
      <c r="G1666">
        <v>3</v>
      </c>
      <c r="H1666" t="s">
        <v>57</v>
      </c>
      <c r="I1666" t="str">
        <f t="shared" si="25"/>
        <v>Male: 15-24 years</v>
      </c>
      <c r="J1666">
        <v>3.12</v>
      </c>
      <c r="K1666">
        <v>2009</v>
      </c>
      <c r="L1666">
        <v>11</v>
      </c>
      <c r="M1666" t="s">
        <v>47</v>
      </c>
      <c r="N1666">
        <v>1.3</v>
      </c>
      <c r="O1666">
        <v>7.7</v>
      </c>
    </row>
    <row r="1667" spans="1:15" hidden="1" x14ac:dyDescent="0.5">
      <c r="A1667" t="s">
        <v>15</v>
      </c>
      <c r="B1667" t="s">
        <v>74</v>
      </c>
      <c r="C1667">
        <v>1</v>
      </c>
      <c r="D1667" t="s">
        <v>23</v>
      </c>
      <c r="E1667">
        <v>2</v>
      </c>
      <c r="F1667" t="s">
        <v>55</v>
      </c>
      <c r="G1667">
        <v>3</v>
      </c>
      <c r="H1667" t="s">
        <v>57</v>
      </c>
      <c r="I1667" t="str">
        <f t="shared" si="25"/>
        <v>Male: 15-24 years</v>
      </c>
      <c r="J1667">
        <v>3.12</v>
      </c>
      <c r="K1667">
        <v>2010</v>
      </c>
      <c r="L1667">
        <v>12</v>
      </c>
      <c r="M1667" t="s">
        <v>47</v>
      </c>
      <c r="N1667">
        <v>1.3</v>
      </c>
      <c r="O1667">
        <v>8</v>
      </c>
    </row>
    <row r="1668" spans="1:15" hidden="1" x14ac:dyDescent="0.5">
      <c r="A1668" t="s">
        <v>15</v>
      </c>
      <c r="B1668" t="s">
        <v>74</v>
      </c>
      <c r="C1668">
        <v>1</v>
      </c>
      <c r="D1668" t="s">
        <v>23</v>
      </c>
      <c r="E1668">
        <v>2</v>
      </c>
      <c r="F1668" t="s">
        <v>55</v>
      </c>
      <c r="G1668">
        <v>3</v>
      </c>
      <c r="H1668" t="s">
        <v>57</v>
      </c>
      <c r="I1668" t="str">
        <f t="shared" si="25"/>
        <v>Male: 15-24 years</v>
      </c>
      <c r="J1668">
        <v>3.12</v>
      </c>
      <c r="K1668">
        <v>2011</v>
      </c>
      <c r="L1668">
        <v>13</v>
      </c>
      <c r="M1668" t="s">
        <v>47</v>
      </c>
      <c r="N1668">
        <v>1.3</v>
      </c>
      <c r="O1668">
        <v>8.6</v>
      </c>
    </row>
    <row r="1669" spans="1:15" hidden="1" x14ac:dyDescent="0.5">
      <c r="A1669" t="s">
        <v>15</v>
      </c>
      <c r="B1669" t="s">
        <v>74</v>
      </c>
      <c r="C1669">
        <v>1</v>
      </c>
      <c r="D1669" t="s">
        <v>23</v>
      </c>
      <c r="E1669">
        <v>2</v>
      </c>
      <c r="F1669" t="s">
        <v>55</v>
      </c>
      <c r="G1669">
        <v>3</v>
      </c>
      <c r="H1669" t="s">
        <v>57</v>
      </c>
      <c r="I1669" t="str">
        <f t="shared" ref="I1669:I1732" si="26">H1669</f>
        <v>Male: 15-24 years</v>
      </c>
      <c r="J1669">
        <v>3.12</v>
      </c>
      <c r="K1669">
        <v>2012</v>
      </c>
      <c r="L1669">
        <v>14</v>
      </c>
      <c r="M1669" t="s">
        <v>47</v>
      </c>
      <c r="N1669">
        <v>1.3</v>
      </c>
      <c r="O1669">
        <v>7.9</v>
      </c>
    </row>
    <row r="1670" spans="1:15" hidden="1" x14ac:dyDescent="0.5">
      <c r="A1670" t="s">
        <v>15</v>
      </c>
      <c r="B1670" t="s">
        <v>74</v>
      </c>
      <c r="C1670">
        <v>1</v>
      </c>
      <c r="D1670" t="s">
        <v>23</v>
      </c>
      <c r="E1670">
        <v>2</v>
      </c>
      <c r="F1670" t="s">
        <v>55</v>
      </c>
      <c r="G1670">
        <v>3</v>
      </c>
      <c r="H1670" t="s">
        <v>57</v>
      </c>
      <c r="I1670" t="str">
        <f t="shared" si="26"/>
        <v>Male: 15-24 years</v>
      </c>
      <c r="J1670">
        <v>3.12</v>
      </c>
      <c r="K1670">
        <v>2013</v>
      </c>
      <c r="L1670">
        <v>15</v>
      </c>
      <c r="M1670" t="s">
        <v>47</v>
      </c>
      <c r="N1670">
        <v>1.3</v>
      </c>
      <c r="O1670">
        <v>8.1999999999999993</v>
      </c>
    </row>
    <row r="1671" spans="1:15" hidden="1" x14ac:dyDescent="0.5">
      <c r="A1671" t="s">
        <v>15</v>
      </c>
      <c r="B1671" t="s">
        <v>74</v>
      </c>
      <c r="C1671">
        <v>1</v>
      </c>
      <c r="D1671" t="s">
        <v>23</v>
      </c>
      <c r="E1671">
        <v>2</v>
      </c>
      <c r="F1671" t="s">
        <v>55</v>
      </c>
      <c r="G1671">
        <v>3</v>
      </c>
      <c r="H1671" t="s">
        <v>57</v>
      </c>
      <c r="I1671" t="str">
        <f t="shared" si="26"/>
        <v>Male: 15-24 years</v>
      </c>
      <c r="J1671">
        <v>3.12</v>
      </c>
      <c r="K1671">
        <v>2014</v>
      </c>
      <c r="L1671">
        <v>16</v>
      </c>
      <c r="M1671" t="s">
        <v>47</v>
      </c>
      <c r="N1671">
        <v>1.3</v>
      </c>
      <c r="O1671">
        <v>8.9</v>
      </c>
    </row>
    <row r="1672" spans="1:15" hidden="1" x14ac:dyDescent="0.5">
      <c r="A1672" t="s">
        <v>15</v>
      </c>
      <c r="B1672" t="s">
        <v>74</v>
      </c>
      <c r="C1672">
        <v>1</v>
      </c>
      <c r="D1672" t="s">
        <v>23</v>
      </c>
      <c r="E1672">
        <v>2</v>
      </c>
      <c r="F1672" t="s">
        <v>55</v>
      </c>
      <c r="G1672">
        <v>3</v>
      </c>
      <c r="H1672" t="s">
        <v>57</v>
      </c>
      <c r="I1672" t="str">
        <f t="shared" si="26"/>
        <v>Male: 15-24 years</v>
      </c>
      <c r="J1672">
        <v>3.12</v>
      </c>
      <c r="K1672">
        <v>2015</v>
      </c>
      <c r="L1672">
        <v>17</v>
      </c>
      <c r="M1672" t="s">
        <v>47</v>
      </c>
      <c r="N1672">
        <v>1.3</v>
      </c>
      <c r="O1672">
        <v>9.8000000000000007</v>
      </c>
    </row>
    <row r="1673" spans="1:15" hidden="1" x14ac:dyDescent="0.5">
      <c r="A1673" t="s">
        <v>15</v>
      </c>
      <c r="B1673" t="s">
        <v>74</v>
      </c>
      <c r="C1673">
        <v>1</v>
      </c>
      <c r="D1673" t="s">
        <v>23</v>
      </c>
      <c r="E1673">
        <v>2</v>
      </c>
      <c r="F1673" t="s">
        <v>55</v>
      </c>
      <c r="G1673">
        <v>3</v>
      </c>
      <c r="H1673" t="s">
        <v>57</v>
      </c>
      <c r="I1673" t="str">
        <f t="shared" si="26"/>
        <v>Male: 15-24 years</v>
      </c>
      <c r="J1673">
        <v>3.12</v>
      </c>
      <c r="K1673">
        <v>2016</v>
      </c>
      <c r="L1673">
        <v>18</v>
      </c>
      <c r="M1673" t="s">
        <v>47</v>
      </c>
      <c r="N1673">
        <v>1.3</v>
      </c>
      <c r="O1673">
        <v>13.4</v>
      </c>
    </row>
    <row r="1674" spans="1:15" hidden="1" x14ac:dyDescent="0.5">
      <c r="A1674" t="s">
        <v>15</v>
      </c>
      <c r="B1674" t="s">
        <v>74</v>
      </c>
      <c r="C1674">
        <v>1</v>
      </c>
      <c r="D1674" t="s">
        <v>23</v>
      </c>
      <c r="E1674">
        <v>2</v>
      </c>
      <c r="F1674" t="s">
        <v>55</v>
      </c>
      <c r="G1674">
        <v>3</v>
      </c>
      <c r="H1674" t="s">
        <v>57</v>
      </c>
      <c r="I1674" t="str">
        <f t="shared" si="26"/>
        <v>Male: 15-24 years</v>
      </c>
      <c r="J1674">
        <v>3.12</v>
      </c>
      <c r="K1674">
        <v>2017</v>
      </c>
      <c r="L1674">
        <v>19</v>
      </c>
      <c r="M1674" t="s">
        <v>47</v>
      </c>
      <c r="N1674">
        <v>1.3</v>
      </c>
      <c r="O1674">
        <v>13</v>
      </c>
    </row>
    <row r="1675" spans="1:15" hidden="1" x14ac:dyDescent="0.5">
      <c r="A1675" t="s">
        <v>15</v>
      </c>
      <c r="B1675" t="s">
        <v>74</v>
      </c>
      <c r="C1675">
        <v>1</v>
      </c>
      <c r="D1675" t="s">
        <v>23</v>
      </c>
      <c r="E1675">
        <v>2</v>
      </c>
      <c r="F1675" t="s">
        <v>55</v>
      </c>
      <c r="G1675">
        <v>3</v>
      </c>
      <c r="H1675" t="s">
        <v>58</v>
      </c>
      <c r="I1675" t="str">
        <f t="shared" si="26"/>
        <v>Male: 25-34 years</v>
      </c>
      <c r="J1675">
        <v>3.13</v>
      </c>
      <c r="K1675">
        <v>1999</v>
      </c>
      <c r="L1675">
        <v>1</v>
      </c>
      <c r="M1675" t="s">
        <v>48</v>
      </c>
      <c r="N1675">
        <v>1.4</v>
      </c>
      <c r="O1675">
        <v>6.3</v>
      </c>
    </row>
    <row r="1676" spans="1:15" hidden="1" x14ac:dyDescent="0.5">
      <c r="A1676" t="s">
        <v>15</v>
      </c>
      <c r="B1676" t="s">
        <v>74</v>
      </c>
      <c r="C1676">
        <v>1</v>
      </c>
      <c r="D1676" t="s">
        <v>23</v>
      </c>
      <c r="E1676">
        <v>2</v>
      </c>
      <c r="F1676" t="s">
        <v>55</v>
      </c>
      <c r="G1676">
        <v>3</v>
      </c>
      <c r="H1676" t="s">
        <v>58</v>
      </c>
      <c r="I1676" t="str">
        <f t="shared" si="26"/>
        <v>Male: 25-34 years</v>
      </c>
      <c r="J1676">
        <v>3.13</v>
      </c>
      <c r="K1676">
        <v>2000</v>
      </c>
      <c r="L1676">
        <v>2</v>
      </c>
      <c r="M1676" t="s">
        <v>48</v>
      </c>
      <c r="N1676">
        <v>1.4</v>
      </c>
      <c r="O1676">
        <v>6.2</v>
      </c>
    </row>
    <row r="1677" spans="1:15" hidden="1" x14ac:dyDescent="0.5">
      <c r="A1677" t="s">
        <v>15</v>
      </c>
      <c r="B1677" t="s">
        <v>74</v>
      </c>
      <c r="C1677">
        <v>1</v>
      </c>
      <c r="D1677" t="s">
        <v>23</v>
      </c>
      <c r="E1677">
        <v>2</v>
      </c>
      <c r="F1677" t="s">
        <v>55</v>
      </c>
      <c r="G1677">
        <v>3</v>
      </c>
      <c r="H1677" t="s">
        <v>58</v>
      </c>
      <c r="I1677" t="str">
        <f t="shared" si="26"/>
        <v>Male: 25-34 years</v>
      </c>
      <c r="J1677">
        <v>3.13</v>
      </c>
      <c r="K1677">
        <v>2001</v>
      </c>
      <c r="L1677">
        <v>3</v>
      </c>
      <c r="M1677" t="s">
        <v>48</v>
      </c>
      <c r="N1677">
        <v>1.4</v>
      </c>
      <c r="O1677">
        <v>6.6</v>
      </c>
    </row>
    <row r="1678" spans="1:15" hidden="1" x14ac:dyDescent="0.5">
      <c r="A1678" t="s">
        <v>15</v>
      </c>
      <c r="B1678" t="s">
        <v>74</v>
      </c>
      <c r="C1678">
        <v>1</v>
      </c>
      <c r="D1678" t="s">
        <v>23</v>
      </c>
      <c r="E1678">
        <v>2</v>
      </c>
      <c r="F1678" t="s">
        <v>55</v>
      </c>
      <c r="G1678">
        <v>3</v>
      </c>
      <c r="H1678" t="s">
        <v>58</v>
      </c>
      <c r="I1678" t="str">
        <f t="shared" si="26"/>
        <v>Male: 25-34 years</v>
      </c>
      <c r="J1678">
        <v>3.13</v>
      </c>
      <c r="K1678">
        <v>2002</v>
      </c>
      <c r="L1678">
        <v>4</v>
      </c>
      <c r="M1678" t="s">
        <v>48</v>
      </c>
      <c r="N1678">
        <v>1.4</v>
      </c>
      <c r="O1678">
        <v>8.1999999999999993</v>
      </c>
    </row>
    <row r="1679" spans="1:15" hidden="1" x14ac:dyDescent="0.5">
      <c r="A1679" t="s">
        <v>15</v>
      </c>
      <c r="B1679" t="s">
        <v>74</v>
      </c>
      <c r="C1679">
        <v>1</v>
      </c>
      <c r="D1679" t="s">
        <v>23</v>
      </c>
      <c r="E1679">
        <v>2</v>
      </c>
      <c r="F1679" t="s">
        <v>55</v>
      </c>
      <c r="G1679">
        <v>3</v>
      </c>
      <c r="H1679" t="s">
        <v>58</v>
      </c>
      <c r="I1679" t="str">
        <f t="shared" si="26"/>
        <v>Male: 25-34 years</v>
      </c>
      <c r="J1679">
        <v>3.13</v>
      </c>
      <c r="K1679">
        <v>2003</v>
      </c>
      <c r="L1679">
        <v>5</v>
      </c>
      <c r="M1679" t="s">
        <v>48</v>
      </c>
      <c r="N1679">
        <v>1.4</v>
      </c>
      <c r="O1679">
        <v>8.9</v>
      </c>
    </row>
    <row r="1680" spans="1:15" hidden="1" x14ac:dyDescent="0.5">
      <c r="A1680" t="s">
        <v>15</v>
      </c>
      <c r="B1680" t="s">
        <v>74</v>
      </c>
      <c r="C1680">
        <v>1</v>
      </c>
      <c r="D1680" t="s">
        <v>23</v>
      </c>
      <c r="E1680">
        <v>2</v>
      </c>
      <c r="F1680" t="s">
        <v>55</v>
      </c>
      <c r="G1680">
        <v>3</v>
      </c>
      <c r="H1680" t="s">
        <v>58</v>
      </c>
      <c r="I1680" t="str">
        <f t="shared" si="26"/>
        <v>Male: 25-34 years</v>
      </c>
      <c r="J1680">
        <v>3.13</v>
      </c>
      <c r="K1680">
        <v>2004</v>
      </c>
      <c r="L1680">
        <v>6</v>
      </c>
      <c r="M1680" t="s">
        <v>48</v>
      </c>
      <c r="N1680">
        <v>1.4</v>
      </c>
      <c r="O1680">
        <v>9.4</v>
      </c>
    </row>
    <row r="1681" spans="1:15" hidden="1" x14ac:dyDescent="0.5">
      <c r="A1681" t="s">
        <v>15</v>
      </c>
      <c r="B1681" t="s">
        <v>74</v>
      </c>
      <c r="C1681">
        <v>1</v>
      </c>
      <c r="D1681" t="s">
        <v>23</v>
      </c>
      <c r="E1681">
        <v>2</v>
      </c>
      <c r="F1681" t="s">
        <v>55</v>
      </c>
      <c r="G1681">
        <v>3</v>
      </c>
      <c r="H1681" t="s">
        <v>58</v>
      </c>
      <c r="I1681" t="str">
        <f t="shared" si="26"/>
        <v>Male: 25-34 years</v>
      </c>
      <c r="J1681">
        <v>3.13</v>
      </c>
      <c r="K1681">
        <v>2005</v>
      </c>
      <c r="L1681">
        <v>7</v>
      </c>
      <c r="M1681" t="s">
        <v>48</v>
      </c>
      <c r="N1681">
        <v>1.4</v>
      </c>
      <c r="O1681">
        <v>10.5</v>
      </c>
    </row>
    <row r="1682" spans="1:15" hidden="1" x14ac:dyDescent="0.5">
      <c r="A1682" t="s">
        <v>15</v>
      </c>
      <c r="B1682" t="s">
        <v>74</v>
      </c>
      <c r="C1682">
        <v>1</v>
      </c>
      <c r="D1682" t="s">
        <v>23</v>
      </c>
      <c r="E1682">
        <v>2</v>
      </c>
      <c r="F1682" t="s">
        <v>55</v>
      </c>
      <c r="G1682">
        <v>3</v>
      </c>
      <c r="H1682" t="s">
        <v>58</v>
      </c>
      <c r="I1682" t="str">
        <f t="shared" si="26"/>
        <v>Male: 25-34 years</v>
      </c>
      <c r="J1682">
        <v>3.13</v>
      </c>
      <c r="K1682">
        <v>2006</v>
      </c>
      <c r="L1682">
        <v>8</v>
      </c>
      <c r="M1682" t="s">
        <v>48</v>
      </c>
      <c r="N1682">
        <v>1.4</v>
      </c>
      <c r="O1682">
        <v>13.1</v>
      </c>
    </row>
    <row r="1683" spans="1:15" hidden="1" x14ac:dyDescent="0.5">
      <c r="A1683" t="s">
        <v>15</v>
      </c>
      <c r="B1683" t="s">
        <v>74</v>
      </c>
      <c r="C1683">
        <v>1</v>
      </c>
      <c r="D1683" t="s">
        <v>23</v>
      </c>
      <c r="E1683">
        <v>2</v>
      </c>
      <c r="F1683" t="s">
        <v>55</v>
      </c>
      <c r="G1683">
        <v>3</v>
      </c>
      <c r="H1683" t="s">
        <v>58</v>
      </c>
      <c r="I1683" t="str">
        <f t="shared" si="26"/>
        <v>Male: 25-34 years</v>
      </c>
      <c r="J1683">
        <v>3.13</v>
      </c>
      <c r="K1683">
        <v>2007</v>
      </c>
      <c r="L1683">
        <v>9</v>
      </c>
      <c r="M1683" t="s">
        <v>48</v>
      </c>
      <c r="N1683">
        <v>1.4</v>
      </c>
      <c r="O1683">
        <v>13.9</v>
      </c>
    </row>
    <row r="1684" spans="1:15" hidden="1" x14ac:dyDescent="0.5">
      <c r="A1684" t="s">
        <v>15</v>
      </c>
      <c r="B1684" t="s">
        <v>74</v>
      </c>
      <c r="C1684">
        <v>1</v>
      </c>
      <c r="D1684" t="s">
        <v>23</v>
      </c>
      <c r="E1684">
        <v>2</v>
      </c>
      <c r="F1684" t="s">
        <v>55</v>
      </c>
      <c r="G1684">
        <v>3</v>
      </c>
      <c r="H1684" t="s">
        <v>58</v>
      </c>
      <c r="I1684" t="str">
        <f t="shared" si="26"/>
        <v>Male: 25-34 years</v>
      </c>
      <c r="J1684">
        <v>3.13</v>
      </c>
      <c r="K1684">
        <v>2008</v>
      </c>
      <c r="L1684">
        <v>10</v>
      </c>
      <c r="M1684" t="s">
        <v>48</v>
      </c>
      <c r="N1684">
        <v>1.4</v>
      </c>
      <c r="O1684">
        <v>14.7</v>
      </c>
    </row>
    <row r="1685" spans="1:15" hidden="1" x14ac:dyDescent="0.5">
      <c r="A1685" t="s">
        <v>15</v>
      </c>
      <c r="B1685" t="s">
        <v>74</v>
      </c>
      <c r="C1685">
        <v>1</v>
      </c>
      <c r="D1685" t="s">
        <v>23</v>
      </c>
      <c r="E1685">
        <v>2</v>
      </c>
      <c r="F1685" t="s">
        <v>55</v>
      </c>
      <c r="G1685">
        <v>3</v>
      </c>
      <c r="H1685" t="s">
        <v>58</v>
      </c>
      <c r="I1685" t="str">
        <f t="shared" si="26"/>
        <v>Male: 25-34 years</v>
      </c>
      <c r="J1685">
        <v>3.13</v>
      </c>
      <c r="K1685">
        <v>2009</v>
      </c>
      <c r="L1685">
        <v>11</v>
      </c>
      <c r="M1685" t="s">
        <v>48</v>
      </c>
      <c r="N1685">
        <v>1.4</v>
      </c>
      <c r="O1685">
        <v>15.6</v>
      </c>
    </row>
    <row r="1686" spans="1:15" hidden="1" x14ac:dyDescent="0.5">
      <c r="A1686" t="s">
        <v>15</v>
      </c>
      <c r="B1686" t="s">
        <v>74</v>
      </c>
      <c r="C1686">
        <v>1</v>
      </c>
      <c r="D1686" t="s">
        <v>23</v>
      </c>
      <c r="E1686">
        <v>2</v>
      </c>
      <c r="F1686" t="s">
        <v>55</v>
      </c>
      <c r="G1686">
        <v>3</v>
      </c>
      <c r="H1686" t="s">
        <v>58</v>
      </c>
      <c r="I1686" t="str">
        <f t="shared" si="26"/>
        <v>Male: 25-34 years</v>
      </c>
      <c r="J1686">
        <v>3.13</v>
      </c>
      <c r="K1686">
        <v>2010</v>
      </c>
      <c r="L1686">
        <v>12</v>
      </c>
      <c r="M1686" t="s">
        <v>48</v>
      </c>
      <c r="N1686">
        <v>1.4</v>
      </c>
      <c r="O1686">
        <v>16.2</v>
      </c>
    </row>
    <row r="1687" spans="1:15" hidden="1" x14ac:dyDescent="0.5">
      <c r="A1687" t="s">
        <v>15</v>
      </c>
      <c r="B1687" t="s">
        <v>74</v>
      </c>
      <c r="C1687">
        <v>1</v>
      </c>
      <c r="D1687" t="s">
        <v>23</v>
      </c>
      <c r="E1687">
        <v>2</v>
      </c>
      <c r="F1687" t="s">
        <v>55</v>
      </c>
      <c r="G1687">
        <v>3</v>
      </c>
      <c r="H1687" t="s">
        <v>58</v>
      </c>
      <c r="I1687" t="str">
        <f t="shared" si="26"/>
        <v>Male: 25-34 years</v>
      </c>
      <c r="J1687">
        <v>3.13</v>
      </c>
      <c r="K1687">
        <v>2011</v>
      </c>
      <c r="L1687">
        <v>13</v>
      </c>
      <c r="M1687" t="s">
        <v>48</v>
      </c>
      <c r="N1687">
        <v>1.4</v>
      </c>
      <c r="O1687">
        <v>17.899999999999999</v>
      </c>
    </row>
    <row r="1688" spans="1:15" hidden="1" x14ac:dyDescent="0.5">
      <c r="A1688" t="s">
        <v>15</v>
      </c>
      <c r="B1688" t="s">
        <v>74</v>
      </c>
      <c r="C1688">
        <v>1</v>
      </c>
      <c r="D1688" t="s">
        <v>23</v>
      </c>
      <c r="E1688">
        <v>2</v>
      </c>
      <c r="F1688" t="s">
        <v>55</v>
      </c>
      <c r="G1688">
        <v>3</v>
      </c>
      <c r="H1688" t="s">
        <v>58</v>
      </c>
      <c r="I1688" t="str">
        <f t="shared" si="26"/>
        <v>Male: 25-34 years</v>
      </c>
      <c r="J1688">
        <v>3.13</v>
      </c>
      <c r="K1688">
        <v>2012</v>
      </c>
      <c r="L1688">
        <v>14</v>
      </c>
      <c r="M1688" t="s">
        <v>48</v>
      </c>
      <c r="N1688">
        <v>1.4</v>
      </c>
      <c r="O1688">
        <v>17.8</v>
      </c>
    </row>
    <row r="1689" spans="1:15" hidden="1" x14ac:dyDescent="0.5">
      <c r="A1689" t="s">
        <v>15</v>
      </c>
      <c r="B1689" t="s">
        <v>74</v>
      </c>
      <c r="C1689">
        <v>1</v>
      </c>
      <c r="D1689" t="s">
        <v>23</v>
      </c>
      <c r="E1689">
        <v>2</v>
      </c>
      <c r="F1689" t="s">
        <v>55</v>
      </c>
      <c r="G1689">
        <v>3</v>
      </c>
      <c r="H1689" t="s">
        <v>58</v>
      </c>
      <c r="I1689" t="str">
        <f t="shared" si="26"/>
        <v>Male: 25-34 years</v>
      </c>
      <c r="J1689">
        <v>3.13</v>
      </c>
      <c r="K1689">
        <v>2013</v>
      </c>
      <c r="L1689">
        <v>15</v>
      </c>
      <c r="M1689" t="s">
        <v>48</v>
      </c>
      <c r="N1689">
        <v>1.4</v>
      </c>
      <c r="O1689">
        <v>19.7</v>
      </c>
    </row>
    <row r="1690" spans="1:15" hidden="1" x14ac:dyDescent="0.5">
      <c r="A1690" t="s">
        <v>15</v>
      </c>
      <c r="B1690" t="s">
        <v>74</v>
      </c>
      <c r="C1690">
        <v>1</v>
      </c>
      <c r="D1690" t="s">
        <v>23</v>
      </c>
      <c r="E1690">
        <v>2</v>
      </c>
      <c r="F1690" t="s">
        <v>55</v>
      </c>
      <c r="G1690">
        <v>3</v>
      </c>
      <c r="H1690" t="s">
        <v>58</v>
      </c>
      <c r="I1690" t="str">
        <f t="shared" si="26"/>
        <v>Male: 25-34 years</v>
      </c>
      <c r="J1690">
        <v>3.13</v>
      </c>
      <c r="K1690">
        <v>2014</v>
      </c>
      <c r="L1690">
        <v>16</v>
      </c>
      <c r="M1690" t="s">
        <v>48</v>
      </c>
      <c r="N1690">
        <v>1.4</v>
      </c>
      <c r="O1690">
        <v>23.4</v>
      </c>
    </row>
    <row r="1691" spans="1:15" hidden="1" x14ac:dyDescent="0.5">
      <c r="A1691" t="s">
        <v>15</v>
      </c>
      <c r="B1691" t="s">
        <v>74</v>
      </c>
      <c r="C1691">
        <v>1</v>
      </c>
      <c r="D1691" t="s">
        <v>23</v>
      </c>
      <c r="E1691">
        <v>2</v>
      </c>
      <c r="F1691" t="s">
        <v>55</v>
      </c>
      <c r="G1691">
        <v>3</v>
      </c>
      <c r="H1691" t="s">
        <v>58</v>
      </c>
      <c r="I1691" t="str">
        <f t="shared" si="26"/>
        <v>Male: 25-34 years</v>
      </c>
      <c r="J1691">
        <v>3.13</v>
      </c>
      <c r="K1691">
        <v>2015</v>
      </c>
      <c r="L1691">
        <v>17</v>
      </c>
      <c r="M1691" t="s">
        <v>48</v>
      </c>
      <c r="N1691">
        <v>1.4</v>
      </c>
      <c r="O1691">
        <v>28.2</v>
      </c>
    </row>
    <row r="1692" spans="1:15" hidden="1" x14ac:dyDescent="0.5">
      <c r="A1692" t="s">
        <v>15</v>
      </c>
      <c r="B1692" t="s">
        <v>74</v>
      </c>
      <c r="C1692">
        <v>1</v>
      </c>
      <c r="D1692" t="s">
        <v>23</v>
      </c>
      <c r="E1692">
        <v>2</v>
      </c>
      <c r="F1692" t="s">
        <v>55</v>
      </c>
      <c r="G1692">
        <v>3</v>
      </c>
      <c r="H1692" t="s">
        <v>58</v>
      </c>
      <c r="I1692" t="str">
        <f t="shared" si="26"/>
        <v>Male: 25-34 years</v>
      </c>
      <c r="J1692">
        <v>3.13</v>
      </c>
      <c r="K1692">
        <v>2016</v>
      </c>
      <c r="L1692">
        <v>18</v>
      </c>
      <c r="M1692" t="s">
        <v>48</v>
      </c>
      <c r="N1692">
        <v>1.4</v>
      </c>
      <c r="O1692">
        <v>37.299999999999997</v>
      </c>
    </row>
    <row r="1693" spans="1:15" hidden="1" x14ac:dyDescent="0.5">
      <c r="A1693" t="s">
        <v>15</v>
      </c>
      <c r="B1693" t="s">
        <v>74</v>
      </c>
      <c r="C1693">
        <v>1</v>
      </c>
      <c r="D1693" t="s">
        <v>23</v>
      </c>
      <c r="E1693">
        <v>2</v>
      </c>
      <c r="F1693" t="s">
        <v>55</v>
      </c>
      <c r="G1693">
        <v>3</v>
      </c>
      <c r="H1693" t="s">
        <v>58</v>
      </c>
      <c r="I1693" t="str">
        <f t="shared" si="26"/>
        <v>Male: 25-34 years</v>
      </c>
      <c r="J1693">
        <v>3.13</v>
      </c>
      <c r="K1693">
        <v>2017</v>
      </c>
      <c r="L1693">
        <v>19</v>
      </c>
      <c r="M1693" t="s">
        <v>48</v>
      </c>
      <c r="N1693">
        <v>1.4</v>
      </c>
      <c r="O1693">
        <v>41.7</v>
      </c>
    </row>
    <row r="1694" spans="1:15" hidden="1" x14ac:dyDescent="0.5">
      <c r="A1694" t="s">
        <v>15</v>
      </c>
      <c r="B1694" t="s">
        <v>74</v>
      </c>
      <c r="C1694">
        <v>1</v>
      </c>
      <c r="D1694" t="s">
        <v>23</v>
      </c>
      <c r="E1694">
        <v>2</v>
      </c>
      <c r="F1694" t="s">
        <v>55</v>
      </c>
      <c r="G1694">
        <v>3</v>
      </c>
      <c r="H1694" t="s">
        <v>59</v>
      </c>
      <c r="I1694" t="str">
        <f t="shared" si="26"/>
        <v>Male: 35-44 years</v>
      </c>
      <c r="J1694">
        <v>3.14</v>
      </c>
      <c r="K1694">
        <v>1999</v>
      </c>
      <c r="L1694">
        <v>1</v>
      </c>
      <c r="M1694" t="s">
        <v>49</v>
      </c>
      <c r="N1694">
        <v>1.5</v>
      </c>
      <c r="O1694">
        <v>10.9</v>
      </c>
    </row>
    <row r="1695" spans="1:15" hidden="1" x14ac:dyDescent="0.5">
      <c r="A1695" t="s">
        <v>15</v>
      </c>
      <c r="B1695" t="s">
        <v>74</v>
      </c>
      <c r="C1695">
        <v>1</v>
      </c>
      <c r="D1695" t="s">
        <v>23</v>
      </c>
      <c r="E1695">
        <v>2</v>
      </c>
      <c r="F1695" t="s">
        <v>55</v>
      </c>
      <c r="G1695">
        <v>3</v>
      </c>
      <c r="H1695" t="s">
        <v>59</v>
      </c>
      <c r="I1695" t="str">
        <f t="shared" si="26"/>
        <v>Male: 35-44 years</v>
      </c>
      <c r="J1695">
        <v>3.14</v>
      </c>
      <c r="K1695">
        <v>2000</v>
      </c>
      <c r="L1695">
        <v>2</v>
      </c>
      <c r="M1695" t="s">
        <v>49</v>
      </c>
      <c r="N1695">
        <v>1.5</v>
      </c>
      <c r="O1695">
        <v>10.7</v>
      </c>
    </row>
    <row r="1696" spans="1:15" hidden="1" x14ac:dyDescent="0.5">
      <c r="A1696" t="s">
        <v>15</v>
      </c>
      <c r="B1696" t="s">
        <v>74</v>
      </c>
      <c r="C1696">
        <v>1</v>
      </c>
      <c r="D1696" t="s">
        <v>23</v>
      </c>
      <c r="E1696">
        <v>2</v>
      </c>
      <c r="F1696" t="s">
        <v>55</v>
      </c>
      <c r="G1696">
        <v>3</v>
      </c>
      <c r="H1696" t="s">
        <v>59</v>
      </c>
      <c r="I1696" t="str">
        <f t="shared" si="26"/>
        <v>Male: 35-44 years</v>
      </c>
      <c r="J1696">
        <v>3.14</v>
      </c>
      <c r="K1696">
        <v>2001</v>
      </c>
      <c r="L1696">
        <v>3</v>
      </c>
      <c r="M1696" t="s">
        <v>49</v>
      </c>
      <c r="N1696">
        <v>1.5</v>
      </c>
      <c r="O1696">
        <v>11</v>
      </c>
    </row>
    <row r="1697" spans="1:15" hidden="1" x14ac:dyDescent="0.5">
      <c r="A1697" t="s">
        <v>15</v>
      </c>
      <c r="B1697" t="s">
        <v>74</v>
      </c>
      <c r="C1697">
        <v>1</v>
      </c>
      <c r="D1697" t="s">
        <v>23</v>
      </c>
      <c r="E1697">
        <v>2</v>
      </c>
      <c r="F1697" t="s">
        <v>55</v>
      </c>
      <c r="G1697">
        <v>3</v>
      </c>
      <c r="H1697" t="s">
        <v>59</v>
      </c>
      <c r="I1697" t="str">
        <f t="shared" si="26"/>
        <v>Male: 35-44 years</v>
      </c>
      <c r="J1697">
        <v>3.14</v>
      </c>
      <c r="K1697">
        <v>2002</v>
      </c>
      <c r="L1697">
        <v>4</v>
      </c>
      <c r="M1697" t="s">
        <v>49</v>
      </c>
      <c r="N1697">
        <v>1.5</v>
      </c>
      <c r="O1697">
        <v>12.9</v>
      </c>
    </row>
    <row r="1698" spans="1:15" hidden="1" x14ac:dyDescent="0.5">
      <c r="A1698" t="s">
        <v>15</v>
      </c>
      <c r="B1698" t="s">
        <v>74</v>
      </c>
      <c r="C1698">
        <v>1</v>
      </c>
      <c r="D1698" t="s">
        <v>23</v>
      </c>
      <c r="E1698">
        <v>2</v>
      </c>
      <c r="F1698" t="s">
        <v>55</v>
      </c>
      <c r="G1698">
        <v>3</v>
      </c>
      <c r="H1698" t="s">
        <v>59</v>
      </c>
      <c r="I1698" t="str">
        <f t="shared" si="26"/>
        <v>Male: 35-44 years</v>
      </c>
      <c r="J1698">
        <v>3.14</v>
      </c>
      <c r="K1698">
        <v>2003</v>
      </c>
      <c r="L1698">
        <v>5</v>
      </c>
      <c r="M1698" t="s">
        <v>49</v>
      </c>
      <c r="N1698">
        <v>1.5</v>
      </c>
      <c r="O1698">
        <v>13</v>
      </c>
    </row>
    <row r="1699" spans="1:15" hidden="1" x14ac:dyDescent="0.5">
      <c r="A1699" t="s">
        <v>15</v>
      </c>
      <c r="B1699" t="s">
        <v>74</v>
      </c>
      <c r="C1699">
        <v>1</v>
      </c>
      <c r="D1699" t="s">
        <v>23</v>
      </c>
      <c r="E1699">
        <v>2</v>
      </c>
      <c r="F1699" t="s">
        <v>55</v>
      </c>
      <c r="G1699">
        <v>3</v>
      </c>
      <c r="H1699" t="s">
        <v>59</v>
      </c>
      <c r="I1699" t="str">
        <f t="shared" si="26"/>
        <v>Male: 35-44 years</v>
      </c>
      <c r="J1699">
        <v>3.14</v>
      </c>
      <c r="K1699">
        <v>2004</v>
      </c>
      <c r="L1699">
        <v>6</v>
      </c>
      <c r="M1699" t="s">
        <v>49</v>
      </c>
      <c r="N1699">
        <v>1.5</v>
      </c>
      <c r="O1699">
        <v>12.5</v>
      </c>
    </row>
    <row r="1700" spans="1:15" hidden="1" x14ac:dyDescent="0.5">
      <c r="A1700" t="s">
        <v>15</v>
      </c>
      <c r="B1700" t="s">
        <v>74</v>
      </c>
      <c r="C1700">
        <v>1</v>
      </c>
      <c r="D1700" t="s">
        <v>23</v>
      </c>
      <c r="E1700">
        <v>2</v>
      </c>
      <c r="F1700" t="s">
        <v>55</v>
      </c>
      <c r="G1700">
        <v>3</v>
      </c>
      <c r="H1700" t="s">
        <v>59</v>
      </c>
      <c r="I1700" t="str">
        <f t="shared" si="26"/>
        <v>Male: 35-44 years</v>
      </c>
      <c r="J1700">
        <v>3.14</v>
      </c>
      <c r="K1700">
        <v>2005</v>
      </c>
      <c r="L1700">
        <v>7</v>
      </c>
      <c r="M1700" t="s">
        <v>49</v>
      </c>
      <c r="N1700">
        <v>1.5</v>
      </c>
      <c r="O1700">
        <v>12.3</v>
      </c>
    </row>
    <row r="1701" spans="1:15" hidden="1" x14ac:dyDescent="0.5">
      <c r="A1701" t="s">
        <v>15</v>
      </c>
      <c r="B1701" t="s">
        <v>74</v>
      </c>
      <c r="C1701">
        <v>1</v>
      </c>
      <c r="D1701" t="s">
        <v>23</v>
      </c>
      <c r="E1701">
        <v>2</v>
      </c>
      <c r="F1701" t="s">
        <v>55</v>
      </c>
      <c r="G1701">
        <v>3</v>
      </c>
      <c r="H1701" t="s">
        <v>59</v>
      </c>
      <c r="I1701" t="str">
        <f t="shared" si="26"/>
        <v>Male: 35-44 years</v>
      </c>
      <c r="J1701">
        <v>3.14</v>
      </c>
      <c r="K1701">
        <v>2006</v>
      </c>
      <c r="L1701">
        <v>8</v>
      </c>
      <c r="M1701" t="s">
        <v>49</v>
      </c>
      <c r="N1701">
        <v>1.5</v>
      </c>
      <c r="O1701">
        <v>14.2</v>
      </c>
    </row>
    <row r="1702" spans="1:15" hidden="1" x14ac:dyDescent="0.5">
      <c r="A1702" t="s">
        <v>15</v>
      </c>
      <c r="B1702" t="s">
        <v>74</v>
      </c>
      <c r="C1702">
        <v>1</v>
      </c>
      <c r="D1702" t="s">
        <v>23</v>
      </c>
      <c r="E1702">
        <v>2</v>
      </c>
      <c r="F1702" t="s">
        <v>55</v>
      </c>
      <c r="G1702">
        <v>3</v>
      </c>
      <c r="H1702" t="s">
        <v>59</v>
      </c>
      <c r="I1702" t="str">
        <f t="shared" si="26"/>
        <v>Male: 35-44 years</v>
      </c>
      <c r="J1702">
        <v>3.14</v>
      </c>
      <c r="K1702">
        <v>2007</v>
      </c>
      <c r="L1702">
        <v>9</v>
      </c>
      <c r="M1702" t="s">
        <v>49</v>
      </c>
      <c r="N1702">
        <v>1.5</v>
      </c>
      <c r="O1702">
        <v>14.1</v>
      </c>
    </row>
    <row r="1703" spans="1:15" hidden="1" x14ac:dyDescent="0.5">
      <c r="A1703" t="s">
        <v>15</v>
      </c>
      <c r="B1703" t="s">
        <v>74</v>
      </c>
      <c r="C1703">
        <v>1</v>
      </c>
      <c r="D1703" t="s">
        <v>23</v>
      </c>
      <c r="E1703">
        <v>2</v>
      </c>
      <c r="F1703" t="s">
        <v>55</v>
      </c>
      <c r="G1703">
        <v>3</v>
      </c>
      <c r="H1703" t="s">
        <v>59</v>
      </c>
      <c r="I1703" t="str">
        <f t="shared" si="26"/>
        <v>Male: 35-44 years</v>
      </c>
      <c r="J1703">
        <v>3.14</v>
      </c>
      <c r="K1703">
        <v>2008</v>
      </c>
      <c r="L1703">
        <v>10</v>
      </c>
      <c r="M1703" t="s">
        <v>49</v>
      </c>
      <c r="N1703">
        <v>1.5</v>
      </c>
      <c r="O1703">
        <v>14.4</v>
      </c>
    </row>
    <row r="1704" spans="1:15" hidden="1" x14ac:dyDescent="0.5">
      <c r="A1704" t="s">
        <v>15</v>
      </c>
      <c r="B1704" t="s">
        <v>74</v>
      </c>
      <c r="C1704">
        <v>1</v>
      </c>
      <c r="D1704" t="s">
        <v>23</v>
      </c>
      <c r="E1704">
        <v>2</v>
      </c>
      <c r="F1704" t="s">
        <v>55</v>
      </c>
      <c r="G1704">
        <v>3</v>
      </c>
      <c r="H1704" t="s">
        <v>59</v>
      </c>
      <c r="I1704" t="str">
        <f t="shared" si="26"/>
        <v>Male: 35-44 years</v>
      </c>
      <c r="J1704">
        <v>3.14</v>
      </c>
      <c r="K1704">
        <v>2009</v>
      </c>
      <c r="L1704">
        <v>11</v>
      </c>
      <c r="M1704" t="s">
        <v>49</v>
      </c>
      <c r="N1704">
        <v>1.5</v>
      </c>
      <c r="O1704">
        <v>14.8</v>
      </c>
    </row>
    <row r="1705" spans="1:15" hidden="1" x14ac:dyDescent="0.5">
      <c r="A1705" t="s">
        <v>15</v>
      </c>
      <c r="B1705" t="s">
        <v>74</v>
      </c>
      <c r="C1705">
        <v>1</v>
      </c>
      <c r="D1705" t="s">
        <v>23</v>
      </c>
      <c r="E1705">
        <v>2</v>
      </c>
      <c r="F1705" t="s">
        <v>55</v>
      </c>
      <c r="G1705">
        <v>3</v>
      </c>
      <c r="H1705" t="s">
        <v>59</v>
      </c>
      <c r="I1705" t="str">
        <f t="shared" si="26"/>
        <v>Male: 35-44 years</v>
      </c>
      <c r="J1705">
        <v>3.14</v>
      </c>
      <c r="K1705">
        <v>2010</v>
      </c>
      <c r="L1705">
        <v>12</v>
      </c>
      <c r="M1705" t="s">
        <v>49</v>
      </c>
      <c r="N1705">
        <v>1.5</v>
      </c>
      <c r="O1705">
        <v>14.7</v>
      </c>
    </row>
    <row r="1706" spans="1:15" hidden="1" x14ac:dyDescent="0.5">
      <c r="A1706" t="s">
        <v>15</v>
      </c>
      <c r="B1706" t="s">
        <v>74</v>
      </c>
      <c r="C1706">
        <v>1</v>
      </c>
      <c r="D1706" t="s">
        <v>23</v>
      </c>
      <c r="E1706">
        <v>2</v>
      </c>
      <c r="F1706" t="s">
        <v>55</v>
      </c>
      <c r="G1706">
        <v>3</v>
      </c>
      <c r="H1706" t="s">
        <v>59</v>
      </c>
      <c r="I1706" t="str">
        <f t="shared" si="26"/>
        <v>Male: 35-44 years</v>
      </c>
      <c r="J1706">
        <v>3.14</v>
      </c>
      <c r="K1706">
        <v>2011</v>
      </c>
      <c r="L1706">
        <v>13</v>
      </c>
      <c r="M1706" t="s">
        <v>49</v>
      </c>
      <c r="N1706">
        <v>1.5</v>
      </c>
      <c r="O1706">
        <v>15.6</v>
      </c>
    </row>
    <row r="1707" spans="1:15" hidden="1" x14ac:dyDescent="0.5">
      <c r="A1707" t="s">
        <v>15</v>
      </c>
      <c r="B1707" t="s">
        <v>74</v>
      </c>
      <c r="C1707">
        <v>1</v>
      </c>
      <c r="D1707" t="s">
        <v>23</v>
      </c>
      <c r="E1707">
        <v>2</v>
      </c>
      <c r="F1707" t="s">
        <v>55</v>
      </c>
      <c r="G1707">
        <v>3</v>
      </c>
      <c r="H1707" t="s">
        <v>59</v>
      </c>
      <c r="I1707" t="str">
        <f t="shared" si="26"/>
        <v>Male: 35-44 years</v>
      </c>
      <c r="J1707">
        <v>3.14</v>
      </c>
      <c r="K1707">
        <v>2012</v>
      </c>
      <c r="L1707">
        <v>14</v>
      </c>
      <c r="M1707" t="s">
        <v>49</v>
      </c>
      <c r="N1707">
        <v>1.5</v>
      </c>
      <c r="O1707">
        <v>16.3</v>
      </c>
    </row>
    <row r="1708" spans="1:15" hidden="1" x14ac:dyDescent="0.5">
      <c r="A1708" t="s">
        <v>15</v>
      </c>
      <c r="B1708" t="s">
        <v>74</v>
      </c>
      <c r="C1708">
        <v>1</v>
      </c>
      <c r="D1708" t="s">
        <v>23</v>
      </c>
      <c r="E1708">
        <v>2</v>
      </c>
      <c r="F1708" t="s">
        <v>55</v>
      </c>
      <c r="G1708">
        <v>3</v>
      </c>
      <c r="H1708" t="s">
        <v>59</v>
      </c>
      <c r="I1708" t="str">
        <f t="shared" si="26"/>
        <v>Male: 35-44 years</v>
      </c>
      <c r="J1708">
        <v>3.14</v>
      </c>
      <c r="K1708">
        <v>2013</v>
      </c>
      <c r="L1708">
        <v>15</v>
      </c>
      <c r="M1708" t="s">
        <v>49</v>
      </c>
      <c r="N1708">
        <v>1.5</v>
      </c>
      <c r="O1708">
        <v>16.899999999999999</v>
      </c>
    </row>
    <row r="1709" spans="1:15" hidden="1" x14ac:dyDescent="0.5">
      <c r="A1709" t="s">
        <v>15</v>
      </c>
      <c r="B1709" t="s">
        <v>74</v>
      </c>
      <c r="C1709">
        <v>1</v>
      </c>
      <c r="D1709" t="s">
        <v>23</v>
      </c>
      <c r="E1709">
        <v>2</v>
      </c>
      <c r="F1709" t="s">
        <v>55</v>
      </c>
      <c r="G1709">
        <v>3</v>
      </c>
      <c r="H1709" t="s">
        <v>59</v>
      </c>
      <c r="I1709" t="str">
        <f t="shared" si="26"/>
        <v>Male: 35-44 years</v>
      </c>
      <c r="J1709">
        <v>3.14</v>
      </c>
      <c r="K1709">
        <v>2014</v>
      </c>
      <c r="L1709">
        <v>16</v>
      </c>
      <c r="M1709" t="s">
        <v>49</v>
      </c>
      <c r="N1709">
        <v>1.5</v>
      </c>
      <c r="O1709">
        <v>20.100000000000001</v>
      </c>
    </row>
    <row r="1710" spans="1:15" hidden="1" x14ac:dyDescent="0.5">
      <c r="A1710" t="s">
        <v>15</v>
      </c>
      <c r="B1710" t="s">
        <v>74</v>
      </c>
      <c r="C1710">
        <v>1</v>
      </c>
      <c r="D1710" t="s">
        <v>23</v>
      </c>
      <c r="E1710">
        <v>2</v>
      </c>
      <c r="F1710" t="s">
        <v>55</v>
      </c>
      <c r="G1710">
        <v>3</v>
      </c>
      <c r="H1710" t="s">
        <v>59</v>
      </c>
      <c r="I1710" t="str">
        <f t="shared" si="26"/>
        <v>Male: 35-44 years</v>
      </c>
      <c r="J1710">
        <v>3.14</v>
      </c>
      <c r="K1710">
        <v>2015</v>
      </c>
      <c r="L1710">
        <v>17</v>
      </c>
      <c r="M1710" t="s">
        <v>49</v>
      </c>
      <c r="N1710">
        <v>1.5</v>
      </c>
      <c r="O1710">
        <v>24.5</v>
      </c>
    </row>
    <row r="1711" spans="1:15" hidden="1" x14ac:dyDescent="0.5">
      <c r="A1711" t="s">
        <v>15</v>
      </c>
      <c r="B1711" t="s">
        <v>74</v>
      </c>
      <c r="C1711">
        <v>1</v>
      </c>
      <c r="D1711" t="s">
        <v>23</v>
      </c>
      <c r="E1711">
        <v>2</v>
      </c>
      <c r="F1711" t="s">
        <v>55</v>
      </c>
      <c r="G1711">
        <v>3</v>
      </c>
      <c r="H1711" t="s">
        <v>59</v>
      </c>
      <c r="I1711" t="str">
        <f t="shared" si="26"/>
        <v>Male: 35-44 years</v>
      </c>
      <c r="J1711">
        <v>3.14</v>
      </c>
      <c r="K1711">
        <v>2016</v>
      </c>
      <c r="L1711">
        <v>18</v>
      </c>
      <c r="M1711" t="s">
        <v>49</v>
      </c>
      <c r="N1711">
        <v>1.5</v>
      </c>
      <c r="O1711">
        <v>33.299999999999997</v>
      </c>
    </row>
    <row r="1712" spans="1:15" hidden="1" x14ac:dyDescent="0.5">
      <c r="A1712" t="s">
        <v>15</v>
      </c>
      <c r="B1712" t="s">
        <v>74</v>
      </c>
      <c r="C1712">
        <v>1</v>
      </c>
      <c r="D1712" t="s">
        <v>23</v>
      </c>
      <c r="E1712">
        <v>2</v>
      </c>
      <c r="F1712" t="s">
        <v>55</v>
      </c>
      <c r="G1712">
        <v>3</v>
      </c>
      <c r="H1712" t="s">
        <v>59</v>
      </c>
      <c r="I1712" t="str">
        <f t="shared" si="26"/>
        <v>Male: 35-44 years</v>
      </c>
      <c r="J1712">
        <v>3.14</v>
      </c>
      <c r="K1712">
        <v>2017</v>
      </c>
      <c r="L1712">
        <v>19</v>
      </c>
      <c r="M1712" t="s">
        <v>49</v>
      </c>
      <c r="N1712">
        <v>1.5</v>
      </c>
      <c r="O1712">
        <v>38.1</v>
      </c>
    </row>
    <row r="1713" spans="1:15" hidden="1" x14ac:dyDescent="0.5">
      <c r="A1713" t="s">
        <v>15</v>
      </c>
      <c r="B1713" t="s">
        <v>74</v>
      </c>
      <c r="C1713">
        <v>1</v>
      </c>
      <c r="D1713" t="s">
        <v>23</v>
      </c>
      <c r="E1713">
        <v>2</v>
      </c>
      <c r="F1713" t="s">
        <v>55</v>
      </c>
      <c r="G1713">
        <v>3</v>
      </c>
      <c r="H1713" t="s">
        <v>60</v>
      </c>
      <c r="I1713" t="str">
        <f t="shared" si="26"/>
        <v>Male: 45-54 years</v>
      </c>
      <c r="J1713">
        <v>3.15</v>
      </c>
      <c r="K1713">
        <v>1999</v>
      </c>
      <c r="L1713">
        <v>1</v>
      </c>
      <c r="M1713" t="s">
        <v>50</v>
      </c>
      <c r="N1713">
        <v>1.6</v>
      </c>
      <c r="O1713">
        <v>8.1999999999999993</v>
      </c>
    </row>
    <row r="1714" spans="1:15" hidden="1" x14ac:dyDescent="0.5">
      <c r="A1714" t="s">
        <v>15</v>
      </c>
      <c r="B1714" t="s">
        <v>74</v>
      </c>
      <c r="C1714">
        <v>1</v>
      </c>
      <c r="D1714" t="s">
        <v>23</v>
      </c>
      <c r="E1714">
        <v>2</v>
      </c>
      <c r="F1714" t="s">
        <v>55</v>
      </c>
      <c r="G1714">
        <v>3</v>
      </c>
      <c r="H1714" t="s">
        <v>60</v>
      </c>
      <c r="I1714" t="str">
        <f t="shared" si="26"/>
        <v>Male: 45-54 years</v>
      </c>
      <c r="J1714">
        <v>3.15</v>
      </c>
      <c r="K1714">
        <v>2000</v>
      </c>
      <c r="L1714">
        <v>2</v>
      </c>
      <c r="M1714" t="s">
        <v>50</v>
      </c>
      <c r="N1714">
        <v>1.6</v>
      </c>
      <c r="O1714">
        <v>8.6</v>
      </c>
    </row>
    <row r="1715" spans="1:15" hidden="1" x14ac:dyDescent="0.5">
      <c r="A1715" t="s">
        <v>15</v>
      </c>
      <c r="B1715" t="s">
        <v>74</v>
      </c>
      <c r="C1715">
        <v>1</v>
      </c>
      <c r="D1715" t="s">
        <v>23</v>
      </c>
      <c r="E1715">
        <v>2</v>
      </c>
      <c r="F1715" t="s">
        <v>55</v>
      </c>
      <c r="G1715">
        <v>3</v>
      </c>
      <c r="H1715" t="s">
        <v>60</v>
      </c>
      <c r="I1715" t="str">
        <f t="shared" si="26"/>
        <v>Male: 45-54 years</v>
      </c>
      <c r="J1715">
        <v>3.15</v>
      </c>
      <c r="K1715">
        <v>2001</v>
      </c>
      <c r="L1715">
        <v>3</v>
      </c>
      <c r="M1715" t="s">
        <v>50</v>
      </c>
      <c r="N1715">
        <v>1.6</v>
      </c>
      <c r="O1715">
        <v>9.4</v>
      </c>
    </row>
    <row r="1716" spans="1:15" hidden="1" x14ac:dyDescent="0.5">
      <c r="A1716" t="s">
        <v>15</v>
      </c>
      <c r="B1716" t="s">
        <v>74</v>
      </c>
      <c r="C1716">
        <v>1</v>
      </c>
      <c r="D1716" t="s">
        <v>23</v>
      </c>
      <c r="E1716">
        <v>2</v>
      </c>
      <c r="F1716" t="s">
        <v>55</v>
      </c>
      <c r="G1716">
        <v>3</v>
      </c>
      <c r="H1716" t="s">
        <v>60</v>
      </c>
      <c r="I1716" t="str">
        <f t="shared" si="26"/>
        <v>Male: 45-54 years</v>
      </c>
      <c r="J1716">
        <v>3.15</v>
      </c>
      <c r="K1716">
        <v>2002</v>
      </c>
      <c r="L1716">
        <v>4</v>
      </c>
      <c r="M1716" t="s">
        <v>50</v>
      </c>
      <c r="N1716">
        <v>1.6</v>
      </c>
      <c r="O1716">
        <v>11.4</v>
      </c>
    </row>
    <row r="1717" spans="1:15" hidden="1" x14ac:dyDescent="0.5">
      <c r="A1717" t="s">
        <v>15</v>
      </c>
      <c r="B1717" t="s">
        <v>74</v>
      </c>
      <c r="C1717">
        <v>1</v>
      </c>
      <c r="D1717" t="s">
        <v>23</v>
      </c>
      <c r="E1717">
        <v>2</v>
      </c>
      <c r="F1717" t="s">
        <v>55</v>
      </c>
      <c r="G1717">
        <v>3</v>
      </c>
      <c r="H1717" t="s">
        <v>60</v>
      </c>
      <c r="I1717" t="str">
        <f t="shared" si="26"/>
        <v>Male: 45-54 years</v>
      </c>
      <c r="J1717">
        <v>3.15</v>
      </c>
      <c r="K1717">
        <v>2003</v>
      </c>
      <c r="L1717">
        <v>5</v>
      </c>
      <c r="M1717" t="s">
        <v>50</v>
      </c>
      <c r="N1717">
        <v>1.6</v>
      </c>
      <c r="O1717">
        <v>12.3</v>
      </c>
    </row>
    <row r="1718" spans="1:15" hidden="1" x14ac:dyDescent="0.5">
      <c r="A1718" t="s">
        <v>15</v>
      </c>
      <c r="B1718" t="s">
        <v>74</v>
      </c>
      <c r="C1718">
        <v>1</v>
      </c>
      <c r="D1718" t="s">
        <v>23</v>
      </c>
      <c r="E1718">
        <v>2</v>
      </c>
      <c r="F1718" t="s">
        <v>55</v>
      </c>
      <c r="G1718">
        <v>3</v>
      </c>
      <c r="H1718" t="s">
        <v>60</v>
      </c>
      <c r="I1718" t="str">
        <f t="shared" si="26"/>
        <v>Male: 45-54 years</v>
      </c>
      <c r="J1718">
        <v>3.15</v>
      </c>
      <c r="K1718">
        <v>2004</v>
      </c>
      <c r="L1718">
        <v>6</v>
      </c>
      <c r="M1718" t="s">
        <v>50</v>
      </c>
      <c r="N1718">
        <v>1.6</v>
      </c>
      <c r="O1718">
        <v>12.3</v>
      </c>
    </row>
    <row r="1719" spans="1:15" hidden="1" x14ac:dyDescent="0.5">
      <c r="A1719" t="s">
        <v>15</v>
      </c>
      <c r="B1719" t="s">
        <v>74</v>
      </c>
      <c r="C1719">
        <v>1</v>
      </c>
      <c r="D1719" t="s">
        <v>23</v>
      </c>
      <c r="E1719">
        <v>2</v>
      </c>
      <c r="F1719" t="s">
        <v>55</v>
      </c>
      <c r="G1719">
        <v>3</v>
      </c>
      <c r="H1719" t="s">
        <v>60</v>
      </c>
      <c r="I1719" t="str">
        <f t="shared" si="26"/>
        <v>Male: 45-54 years</v>
      </c>
      <c r="J1719">
        <v>3.15</v>
      </c>
      <c r="K1719">
        <v>2005</v>
      </c>
      <c r="L1719">
        <v>7</v>
      </c>
      <c r="M1719" t="s">
        <v>50</v>
      </c>
      <c r="N1719">
        <v>1.6</v>
      </c>
      <c r="O1719">
        <v>13.6</v>
      </c>
    </row>
    <row r="1720" spans="1:15" hidden="1" x14ac:dyDescent="0.5">
      <c r="A1720" t="s">
        <v>15</v>
      </c>
      <c r="B1720" t="s">
        <v>74</v>
      </c>
      <c r="C1720">
        <v>1</v>
      </c>
      <c r="D1720" t="s">
        <v>23</v>
      </c>
      <c r="E1720">
        <v>2</v>
      </c>
      <c r="F1720" t="s">
        <v>55</v>
      </c>
      <c r="G1720">
        <v>3</v>
      </c>
      <c r="H1720" t="s">
        <v>60</v>
      </c>
      <c r="I1720" t="str">
        <f t="shared" si="26"/>
        <v>Male: 45-54 years</v>
      </c>
      <c r="J1720">
        <v>3.15</v>
      </c>
      <c r="K1720">
        <v>2006</v>
      </c>
      <c r="L1720">
        <v>8</v>
      </c>
      <c r="M1720" t="s">
        <v>50</v>
      </c>
      <c r="N1720">
        <v>1.6</v>
      </c>
      <c r="O1720">
        <v>15.3</v>
      </c>
    </row>
    <row r="1721" spans="1:15" hidden="1" x14ac:dyDescent="0.5">
      <c r="A1721" t="s">
        <v>15</v>
      </c>
      <c r="B1721" t="s">
        <v>74</v>
      </c>
      <c r="C1721">
        <v>1</v>
      </c>
      <c r="D1721" t="s">
        <v>23</v>
      </c>
      <c r="E1721">
        <v>2</v>
      </c>
      <c r="F1721" t="s">
        <v>55</v>
      </c>
      <c r="G1721">
        <v>3</v>
      </c>
      <c r="H1721" t="s">
        <v>60</v>
      </c>
      <c r="I1721" t="str">
        <f t="shared" si="26"/>
        <v>Male: 45-54 years</v>
      </c>
      <c r="J1721">
        <v>3.15</v>
      </c>
      <c r="K1721">
        <v>2007</v>
      </c>
      <c r="L1721">
        <v>9</v>
      </c>
      <c r="M1721" t="s">
        <v>50</v>
      </c>
      <c r="N1721">
        <v>1.6</v>
      </c>
      <c r="O1721">
        <v>14.8</v>
      </c>
    </row>
    <row r="1722" spans="1:15" hidden="1" x14ac:dyDescent="0.5">
      <c r="A1722" t="s">
        <v>15</v>
      </c>
      <c r="B1722" t="s">
        <v>74</v>
      </c>
      <c r="C1722">
        <v>1</v>
      </c>
      <c r="D1722" t="s">
        <v>23</v>
      </c>
      <c r="E1722">
        <v>2</v>
      </c>
      <c r="F1722" t="s">
        <v>55</v>
      </c>
      <c r="G1722">
        <v>3</v>
      </c>
      <c r="H1722" t="s">
        <v>60</v>
      </c>
      <c r="I1722" t="str">
        <f t="shared" si="26"/>
        <v>Male: 45-54 years</v>
      </c>
      <c r="J1722">
        <v>3.15</v>
      </c>
      <c r="K1722">
        <v>2008</v>
      </c>
      <c r="L1722">
        <v>10</v>
      </c>
      <c r="M1722" t="s">
        <v>50</v>
      </c>
      <c r="N1722">
        <v>1.6</v>
      </c>
      <c r="O1722">
        <v>16</v>
      </c>
    </row>
    <row r="1723" spans="1:15" hidden="1" x14ac:dyDescent="0.5">
      <c r="A1723" t="s">
        <v>15</v>
      </c>
      <c r="B1723" t="s">
        <v>74</v>
      </c>
      <c r="C1723">
        <v>1</v>
      </c>
      <c r="D1723" t="s">
        <v>23</v>
      </c>
      <c r="E1723">
        <v>2</v>
      </c>
      <c r="F1723" t="s">
        <v>55</v>
      </c>
      <c r="G1723">
        <v>3</v>
      </c>
      <c r="H1723" t="s">
        <v>60</v>
      </c>
      <c r="I1723" t="str">
        <f t="shared" si="26"/>
        <v>Male: 45-54 years</v>
      </c>
      <c r="J1723">
        <v>3.15</v>
      </c>
      <c r="K1723">
        <v>2009</v>
      </c>
      <c r="L1723">
        <v>11</v>
      </c>
      <c r="M1723" t="s">
        <v>50</v>
      </c>
      <c r="N1723">
        <v>1.6</v>
      </c>
      <c r="O1723">
        <v>15.8</v>
      </c>
    </row>
    <row r="1724" spans="1:15" hidden="1" x14ac:dyDescent="0.5">
      <c r="A1724" t="s">
        <v>15</v>
      </c>
      <c r="B1724" t="s">
        <v>74</v>
      </c>
      <c r="C1724">
        <v>1</v>
      </c>
      <c r="D1724" t="s">
        <v>23</v>
      </c>
      <c r="E1724">
        <v>2</v>
      </c>
      <c r="F1724" t="s">
        <v>55</v>
      </c>
      <c r="G1724">
        <v>3</v>
      </c>
      <c r="H1724" t="s">
        <v>60</v>
      </c>
      <c r="I1724" t="str">
        <f t="shared" si="26"/>
        <v>Male: 45-54 years</v>
      </c>
      <c r="J1724">
        <v>3.15</v>
      </c>
      <c r="K1724">
        <v>2010</v>
      </c>
      <c r="L1724">
        <v>12</v>
      </c>
      <c r="M1724" t="s">
        <v>50</v>
      </c>
      <c r="N1724">
        <v>1.6</v>
      </c>
      <c r="O1724">
        <v>15.4</v>
      </c>
    </row>
    <row r="1725" spans="1:15" hidden="1" x14ac:dyDescent="0.5">
      <c r="A1725" t="s">
        <v>15</v>
      </c>
      <c r="B1725" t="s">
        <v>74</v>
      </c>
      <c r="C1725">
        <v>1</v>
      </c>
      <c r="D1725" t="s">
        <v>23</v>
      </c>
      <c r="E1725">
        <v>2</v>
      </c>
      <c r="F1725" t="s">
        <v>55</v>
      </c>
      <c r="G1725">
        <v>3</v>
      </c>
      <c r="H1725" t="s">
        <v>60</v>
      </c>
      <c r="I1725" t="str">
        <f t="shared" si="26"/>
        <v>Male: 45-54 years</v>
      </c>
      <c r="J1725">
        <v>3.15</v>
      </c>
      <c r="K1725">
        <v>2011</v>
      </c>
      <c r="L1725">
        <v>13</v>
      </c>
      <c r="M1725" t="s">
        <v>50</v>
      </c>
      <c r="N1725">
        <v>1.6</v>
      </c>
      <c r="O1725">
        <v>16.3</v>
      </c>
    </row>
    <row r="1726" spans="1:15" hidden="1" x14ac:dyDescent="0.5">
      <c r="A1726" t="s">
        <v>15</v>
      </c>
      <c r="B1726" t="s">
        <v>74</v>
      </c>
      <c r="C1726">
        <v>1</v>
      </c>
      <c r="D1726" t="s">
        <v>23</v>
      </c>
      <c r="E1726">
        <v>2</v>
      </c>
      <c r="F1726" t="s">
        <v>55</v>
      </c>
      <c r="G1726">
        <v>3</v>
      </c>
      <c r="H1726" t="s">
        <v>60</v>
      </c>
      <c r="I1726" t="str">
        <f t="shared" si="26"/>
        <v>Male: 45-54 years</v>
      </c>
      <c r="J1726">
        <v>3.15</v>
      </c>
      <c r="K1726">
        <v>2012</v>
      </c>
      <c r="L1726">
        <v>14</v>
      </c>
      <c r="M1726" t="s">
        <v>50</v>
      </c>
      <c r="N1726">
        <v>1.6</v>
      </c>
      <c r="O1726">
        <v>16.600000000000001</v>
      </c>
    </row>
    <row r="1727" spans="1:15" hidden="1" x14ac:dyDescent="0.5">
      <c r="A1727" t="s">
        <v>15</v>
      </c>
      <c r="B1727" t="s">
        <v>74</v>
      </c>
      <c r="C1727">
        <v>1</v>
      </c>
      <c r="D1727" t="s">
        <v>23</v>
      </c>
      <c r="E1727">
        <v>2</v>
      </c>
      <c r="F1727" t="s">
        <v>55</v>
      </c>
      <c r="G1727">
        <v>3</v>
      </c>
      <c r="H1727" t="s">
        <v>60</v>
      </c>
      <c r="I1727" t="str">
        <f t="shared" si="26"/>
        <v>Male: 45-54 years</v>
      </c>
      <c r="J1727">
        <v>3.15</v>
      </c>
      <c r="K1727">
        <v>2013</v>
      </c>
      <c r="L1727">
        <v>15</v>
      </c>
      <c r="M1727" t="s">
        <v>50</v>
      </c>
      <c r="N1727">
        <v>1.6</v>
      </c>
      <c r="O1727">
        <v>17.399999999999999</v>
      </c>
    </row>
    <row r="1728" spans="1:15" hidden="1" x14ac:dyDescent="0.5">
      <c r="A1728" t="s">
        <v>15</v>
      </c>
      <c r="B1728" t="s">
        <v>74</v>
      </c>
      <c r="C1728">
        <v>1</v>
      </c>
      <c r="D1728" t="s">
        <v>23</v>
      </c>
      <c r="E1728">
        <v>2</v>
      </c>
      <c r="F1728" t="s">
        <v>55</v>
      </c>
      <c r="G1728">
        <v>3</v>
      </c>
      <c r="H1728" t="s">
        <v>60</v>
      </c>
      <c r="I1728" t="str">
        <f t="shared" si="26"/>
        <v>Male: 45-54 years</v>
      </c>
      <c r="J1728">
        <v>3.15</v>
      </c>
      <c r="K1728">
        <v>2014</v>
      </c>
      <c r="L1728">
        <v>16</v>
      </c>
      <c r="M1728" t="s">
        <v>50</v>
      </c>
      <c r="N1728">
        <v>1.6</v>
      </c>
      <c r="O1728">
        <v>19.2</v>
      </c>
    </row>
    <row r="1729" spans="1:15" hidden="1" x14ac:dyDescent="0.5">
      <c r="A1729" t="s">
        <v>15</v>
      </c>
      <c r="B1729" t="s">
        <v>74</v>
      </c>
      <c r="C1729">
        <v>1</v>
      </c>
      <c r="D1729" t="s">
        <v>23</v>
      </c>
      <c r="E1729">
        <v>2</v>
      </c>
      <c r="F1729" t="s">
        <v>55</v>
      </c>
      <c r="G1729">
        <v>3</v>
      </c>
      <c r="H1729" t="s">
        <v>60</v>
      </c>
      <c r="I1729" t="str">
        <f t="shared" si="26"/>
        <v>Male: 45-54 years</v>
      </c>
      <c r="J1729">
        <v>3.15</v>
      </c>
      <c r="K1729">
        <v>2015</v>
      </c>
      <c r="L1729">
        <v>17</v>
      </c>
      <c r="M1729" t="s">
        <v>50</v>
      </c>
      <c r="N1729">
        <v>1.6</v>
      </c>
      <c r="O1729">
        <v>21.2</v>
      </c>
    </row>
    <row r="1730" spans="1:15" hidden="1" x14ac:dyDescent="0.5">
      <c r="A1730" t="s">
        <v>15</v>
      </c>
      <c r="B1730" t="s">
        <v>74</v>
      </c>
      <c r="C1730">
        <v>1</v>
      </c>
      <c r="D1730" t="s">
        <v>23</v>
      </c>
      <c r="E1730">
        <v>2</v>
      </c>
      <c r="F1730" t="s">
        <v>55</v>
      </c>
      <c r="G1730">
        <v>3</v>
      </c>
      <c r="H1730" t="s">
        <v>60</v>
      </c>
      <c r="I1730" t="str">
        <f t="shared" si="26"/>
        <v>Male: 45-54 years</v>
      </c>
      <c r="J1730">
        <v>3.15</v>
      </c>
      <c r="K1730">
        <v>2016</v>
      </c>
      <c r="L1730">
        <v>18</v>
      </c>
      <c r="M1730" t="s">
        <v>50</v>
      </c>
      <c r="N1730">
        <v>1.6</v>
      </c>
      <c r="O1730">
        <v>26.8</v>
      </c>
    </row>
    <row r="1731" spans="1:15" hidden="1" x14ac:dyDescent="0.5">
      <c r="A1731" t="s">
        <v>15</v>
      </c>
      <c r="B1731" t="s">
        <v>74</v>
      </c>
      <c r="C1731">
        <v>1</v>
      </c>
      <c r="D1731" t="s">
        <v>23</v>
      </c>
      <c r="E1731">
        <v>2</v>
      </c>
      <c r="F1731" t="s">
        <v>55</v>
      </c>
      <c r="G1731">
        <v>3</v>
      </c>
      <c r="H1731" t="s">
        <v>60</v>
      </c>
      <c r="I1731" t="str">
        <f t="shared" si="26"/>
        <v>Male: 45-54 years</v>
      </c>
      <c r="J1731">
        <v>3.15</v>
      </c>
      <c r="K1731">
        <v>2017</v>
      </c>
      <c r="L1731">
        <v>19</v>
      </c>
      <c r="M1731" t="s">
        <v>50</v>
      </c>
      <c r="N1731">
        <v>1.6</v>
      </c>
      <c r="O1731">
        <v>31.5</v>
      </c>
    </row>
    <row r="1732" spans="1:15" hidden="1" x14ac:dyDescent="0.5">
      <c r="A1732" t="s">
        <v>15</v>
      </c>
      <c r="B1732" t="s">
        <v>74</v>
      </c>
      <c r="C1732">
        <v>1</v>
      </c>
      <c r="D1732" t="s">
        <v>23</v>
      </c>
      <c r="E1732">
        <v>2</v>
      </c>
      <c r="F1732" t="s">
        <v>55</v>
      </c>
      <c r="G1732">
        <v>3</v>
      </c>
      <c r="H1732" t="s">
        <v>61</v>
      </c>
      <c r="I1732" t="str">
        <f t="shared" si="26"/>
        <v>Male: 55-64 years</v>
      </c>
      <c r="J1732">
        <v>3.16</v>
      </c>
      <c r="K1732">
        <v>1999</v>
      </c>
      <c r="L1732">
        <v>1</v>
      </c>
      <c r="M1732" t="s">
        <v>51</v>
      </c>
      <c r="N1732">
        <v>1.7</v>
      </c>
      <c r="O1732">
        <v>2</v>
      </c>
    </row>
    <row r="1733" spans="1:15" hidden="1" x14ac:dyDescent="0.5">
      <c r="A1733" t="s">
        <v>15</v>
      </c>
      <c r="B1733" t="s">
        <v>74</v>
      </c>
      <c r="C1733">
        <v>1</v>
      </c>
      <c r="D1733" t="s">
        <v>23</v>
      </c>
      <c r="E1733">
        <v>2</v>
      </c>
      <c r="F1733" t="s">
        <v>55</v>
      </c>
      <c r="G1733">
        <v>3</v>
      </c>
      <c r="H1733" t="s">
        <v>61</v>
      </c>
      <c r="I1733" t="str">
        <f t="shared" ref="I1733:I1796" si="27">H1733</f>
        <v>Male: 55-64 years</v>
      </c>
      <c r="J1733">
        <v>3.16</v>
      </c>
      <c r="K1733">
        <v>2000</v>
      </c>
      <c r="L1733">
        <v>2</v>
      </c>
      <c r="M1733" t="s">
        <v>51</v>
      </c>
      <c r="N1733">
        <v>1.7</v>
      </c>
      <c r="O1733">
        <v>1.9</v>
      </c>
    </row>
    <row r="1734" spans="1:15" hidden="1" x14ac:dyDescent="0.5">
      <c r="A1734" t="s">
        <v>15</v>
      </c>
      <c r="B1734" t="s">
        <v>74</v>
      </c>
      <c r="C1734">
        <v>1</v>
      </c>
      <c r="D1734" t="s">
        <v>23</v>
      </c>
      <c r="E1734">
        <v>2</v>
      </c>
      <c r="F1734" t="s">
        <v>55</v>
      </c>
      <c r="G1734">
        <v>3</v>
      </c>
      <c r="H1734" t="s">
        <v>61</v>
      </c>
      <c r="I1734" t="str">
        <f t="shared" si="27"/>
        <v>Male: 55-64 years</v>
      </c>
      <c r="J1734">
        <v>3.16</v>
      </c>
      <c r="K1734">
        <v>2001</v>
      </c>
      <c r="L1734">
        <v>3</v>
      </c>
      <c r="M1734" t="s">
        <v>51</v>
      </c>
      <c r="N1734">
        <v>1.7</v>
      </c>
      <c r="O1734">
        <v>2.4</v>
      </c>
    </row>
    <row r="1735" spans="1:15" hidden="1" x14ac:dyDescent="0.5">
      <c r="A1735" t="s">
        <v>15</v>
      </c>
      <c r="B1735" t="s">
        <v>74</v>
      </c>
      <c r="C1735">
        <v>1</v>
      </c>
      <c r="D1735" t="s">
        <v>23</v>
      </c>
      <c r="E1735">
        <v>2</v>
      </c>
      <c r="F1735" t="s">
        <v>55</v>
      </c>
      <c r="G1735">
        <v>3</v>
      </c>
      <c r="H1735" t="s">
        <v>61</v>
      </c>
      <c r="I1735" t="str">
        <f t="shared" si="27"/>
        <v>Male: 55-64 years</v>
      </c>
      <c r="J1735">
        <v>3.16</v>
      </c>
      <c r="K1735">
        <v>2002</v>
      </c>
      <c r="L1735">
        <v>4</v>
      </c>
      <c r="M1735" t="s">
        <v>51</v>
      </c>
      <c r="N1735">
        <v>1.7</v>
      </c>
      <c r="O1735">
        <v>3.1</v>
      </c>
    </row>
    <row r="1736" spans="1:15" hidden="1" x14ac:dyDescent="0.5">
      <c r="A1736" t="s">
        <v>15</v>
      </c>
      <c r="B1736" t="s">
        <v>74</v>
      </c>
      <c r="C1736">
        <v>1</v>
      </c>
      <c r="D1736" t="s">
        <v>23</v>
      </c>
      <c r="E1736">
        <v>2</v>
      </c>
      <c r="F1736" t="s">
        <v>55</v>
      </c>
      <c r="G1736">
        <v>3</v>
      </c>
      <c r="H1736" t="s">
        <v>61</v>
      </c>
      <c r="I1736" t="str">
        <f t="shared" si="27"/>
        <v>Male: 55-64 years</v>
      </c>
      <c r="J1736">
        <v>3.16</v>
      </c>
      <c r="K1736">
        <v>2003</v>
      </c>
      <c r="L1736">
        <v>5</v>
      </c>
      <c r="M1736" t="s">
        <v>51</v>
      </c>
      <c r="N1736">
        <v>1.7</v>
      </c>
      <c r="O1736">
        <v>3.6</v>
      </c>
    </row>
    <row r="1737" spans="1:15" hidden="1" x14ac:dyDescent="0.5">
      <c r="A1737" t="s">
        <v>15</v>
      </c>
      <c r="B1737" t="s">
        <v>74</v>
      </c>
      <c r="C1737">
        <v>1</v>
      </c>
      <c r="D1737" t="s">
        <v>23</v>
      </c>
      <c r="E1737">
        <v>2</v>
      </c>
      <c r="F1737" t="s">
        <v>55</v>
      </c>
      <c r="G1737">
        <v>3</v>
      </c>
      <c r="H1737" t="s">
        <v>61</v>
      </c>
      <c r="I1737" t="str">
        <f t="shared" si="27"/>
        <v>Male: 55-64 years</v>
      </c>
      <c r="J1737">
        <v>3.16</v>
      </c>
      <c r="K1737">
        <v>2004</v>
      </c>
      <c r="L1737">
        <v>6</v>
      </c>
      <c r="M1737" t="s">
        <v>51</v>
      </c>
      <c r="N1737">
        <v>1.7</v>
      </c>
      <c r="O1737">
        <v>4.0999999999999996</v>
      </c>
    </row>
    <row r="1738" spans="1:15" hidden="1" x14ac:dyDescent="0.5">
      <c r="A1738" t="s">
        <v>15</v>
      </c>
      <c r="B1738" t="s">
        <v>74</v>
      </c>
      <c r="C1738">
        <v>1</v>
      </c>
      <c r="D1738" t="s">
        <v>23</v>
      </c>
      <c r="E1738">
        <v>2</v>
      </c>
      <c r="F1738" t="s">
        <v>55</v>
      </c>
      <c r="G1738">
        <v>3</v>
      </c>
      <c r="H1738" t="s">
        <v>61</v>
      </c>
      <c r="I1738" t="str">
        <f t="shared" si="27"/>
        <v>Male: 55-64 years</v>
      </c>
      <c r="J1738">
        <v>3.16</v>
      </c>
      <c r="K1738">
        <v>2005</v>
      </c>
      <c r="L1738">
        <v>7</v>
      </c>
      <c r="M1738" t="s">
        <v>51</v>
      </c>
      <c r="N1738">
        <v>1.7</v>
      </c>
      <c r="O1738">
        <v>4.7</v>
      </c>
    </row>
    <row r="1739" spans="1:15" hidden="1" x14ac:dyDescent="0.5">
      <c r="A1739" t="s">
        <v>15</v>
      </c>
      <c r="B1739" t="s">
        <v>74</v>
      </c>
      <c r="C1739">
        <v>1</v>
      </c>
      <c r="D1739" t="s">
        <v>23</v>
      </c>
      <c r="E1739">
        <v>2</v>
      </c>
      <c r="F1739" t="s">
        <v>55</v>
      </c>
      <c r="G1739">
        <v>3</v>
      </c>
      <c r="H1739" t="s">
        <v>61</v>
      </c>
      <c r="I1739" t="str">
        <f t="shared" si="27"/>
        <v>Male: 55-64 years</v>
      </c>
      <c r="J1739">
        <v>3.16</v>
      </c>
      <c r="K1739">
        <v>2006</v>
      </c>
      <c r="L1739">
        <v>8</v>
      </c>
      <c r="M1739" t="s">
        <v>51</v>
      </c>
      <c r="N1739">
        <v>1.7</v>
      </c>
      <c r="O1739">
        <v>5.6</v>
      </c>
    </row>
    <row r="1740" spans="1:15" hidden="1" x14ac:dyDescent="0.5">
      <c r="A1740" t="s">
        <v>15</v>
      </c>
      <c r="B1740" t="s">
        <v>74</v>
      </c>
      <c r="C1740">
        <v>1</v>
      </c>
      <c r="D1740" t="s">
        <v>23</v>
      </c>
      <c r="E1740">
        <v>2</v>
      </c>
      <c r="F1740" t="s">
        <v>55</v>
      </c>
      <c r="G1740">
        <v>3</v>
      </c>
      <c r="H1740" t="s">
        <v>61</v>
      </c>
      <c r="I1740" t="str">
        <f t="shared" si="27"/>
        <v>Male: 55-64 years</v>
      </c>
      <c r="J1740">
        <v>3.16</v>
      </c>
      <c r="K1740">
        <v>2007</v>
      </c>
      <c r="L1740">
        <v>9</v>
      </c>
      <c r="M1740" t="s">
        <v>51</v>
      </c>
      <c r="N1740">
        <v>1.7</v>
      </c>
      <c r="O1740">
        <v>6.5</v>
      </c>
    </row>
    <row r="1741" spans="1:15" hidden="1" x14ac:dyDescent="0.5">
      <c r="A1741" t="s">
        <v>15</v>
      </c>
      <c r="B1741" t="s">
        <v>74</v>
      </c>
      <c r="C1741">
        <v>1</v>
      </c>
      <c r="D1741" t="s">
        <v>23</v>
      </c>
      <c r="E1741">
        <v>2</v>
      </c>
      <c r="F1741" t="s">
        <v>55</v>
      </c>
      <c r="G1741">
        <v>3</v>
      </c>
      <c r="H1741" t="s">
        <v>61</v>
      </c>
      <c r="I1741" t="str">
        <f t="shared" si="27"/>
        <v>Male: 55-64 years</v>
      </c>
      <c r="J1741">
        <v>3.16</v>
      </c>
      <c r="K1741">
        <v>2008</v>
      </c>
      <c r="L1741">
        <v>10</v>
      </c>
      <c r="M1741" t="s">
        <v>51</v>
      </c>
      <c r="N1741">
        <v>1.7</v>
      </c>
      <c r="O1741">
        <v>7.3</v>
      </c>
    </row>
    <row r="1742" spans="1:15" hidden="1" x14ac:dyDescent="0.5">
      <c r="A1742" t="s">
        <v>15</v>
      </c>
      <c r="B1742" t="s">
        <v>74</v>
      </c>
      <c r="C1742">
        <v>1</v>
      </c>
      <c r="D1742" t="s">
        <v>23</v>
      </c>
      <c r="E1742">
        <v>2</v>
      </c>
      <c r="F1742" t="s">
        <v>55</v>
      </c>
      <c r="G1742">
        <v>3</v>
      </c>
      <c r="H1742" t="s">
        <v>61</v>
      </c>
      <c r="I1742" t="str">
        <f t="shared" si="27"/>
        <v>Male: 55-64 years</v>
      </c>
      <c r="J1742">
        <v>3.16</v>
      </c>
      <c r="K1742">
        <v>2009</v>
      </c>
      <c r="L1742">
        <v>11</v>
      </c>
      <c r="M1742" t="s">
        <v>51</v>
      </c>
      <c r="N1742">
        <v>1.7</v>
      </c>
      <c r="O1742">
        <v>8.3000000000000007</v>
      </c>
    </row>
    <row r="1743" spans="1:15" hidden="1" x14ac:dyDescent="0.5">
      <c r="A1743" t="s">
        <v>15</v>
      </c>
      <c r="B1743" t="s">
        <v>74</v>
      </c>
      <c r="C1743">
        <v>1</v>
      </c>
      <c r="D1743" t="s">
        <v>23</v>
      </c>
      <c r="E1743">
        <v>2</v>
      </c>
      <c r="F1743" t="s">
        <v>55</v>
      </c>
      <c r="G1743">
        <v>3</v>
      </c>
      <c r="H1743" t="s">
        <v>61</v>
      </c>
      <c r="I1743" t="str">
        <f t="shared" si="27"/>
        <v>Male: 55-64 years</v>
      </c>
      <c r="J1743">
        <v>3.16</v>
      </c>
      <c r="K1743">
        <v>2010</v>
      </c>
      <c r="L1743">
        <v>12</v>
      </c>
      <c r="M1743" t="s">
        <v>51</v>
      </c>
      <c r="N1743">
        <v>1.7</v>
      </c>
      <c r="O1743">
        <v>8.6999999999999993</v>
      </c>
    </row>
    <row r="1744" spans="1:15" hidden="1" x14ac:dyDescent="0.5">
      <c r="A1744" t="s">
        <v>15</v>
      </c>
      <c r="B1744" t="s">
        <v>74</v>
      </c>
      <c r="C1744">
        <v>1</v>
      </c>
      <c r="D1744" t="s">
        <v>23</v>
      </c>
      <c r="E1744">
        <v>2</v>
      </c>
      <c r="F1744" t="s">
        <v>55</v>
      </c>
      <c r="G1744">
        <v>3</v>
      </c>
      <c r="H1744" t="s">
        <v>61</v>
      </c>
      <c r="I1744" t="str">
        <f t="shared" si="27"/>
        <v>Male: 55-64 years</v>
      </c>
      <c r="J1744">
        <v>3.16</v>
      </c>
      <c r="K1744">
        <v>2011</v>
      </c>
      <c r="L1744">
        <v>13</v>
      </c>
      <c r="M1744" t="s">
        <v>51</v>
      </c>
      <c r="N1744">
        <v>1.7</v>
      </c>
      <c r="O1744">
        <v>9.1999999999999993</v>
      </c>
    </row>
    <row r="1745" spans="1:15" hidden="1" x14ac:dyDescent="0.5">
      <c r="A1745" t="s">
        <v>15</v>
      </c>
      <c r="B1745" t="s">
        <v>74</v>
      </c>
      <c r="C1745">
        <v>1</v>
      </c>
      <c r="D1745" t="s">
        <v>23</v>
      </c>
      <c r="E1745">
        <v>2</v>
      </c>
      <c r="F1745" t="s">
        <v>55</v>
      </c>
      <c r="G1745">
        <v>3</v>
      </c>
      <c r="H1745" t="s">
        <v>61</v>
      </c>
      <c r="I1745" t="str">
        <f t="shared" si="27"/>
        <v>Male: 55-64 years</v>
      </c>
      <c r="J1745">
        <v>3.16</v>
      </c>
      <c r="K1745">
        <v>2012</v>
      </c>
      <c r="L1745">
        <v>14</v>
      </c>
      <c r="M1745" t="s">
        <v>51</v>
      </c>
      <c r="N1745">
        <v>1.7</v>
      </c>
      <c r="O1745">
        <v>10.1</v>
      </c>
    </row>
    <row r="1746" spans="1:15" hidden="1" x14ac:dyDescent="0.5">
      <c r="A1746" t="s">
        <v>15</v>
      </c>
      <c r="B1746" t="s">
        <v>74</v>
      </c>
      <c r="C1746">
        <v>1</v>
      </c>
      <c r="D1746" t="s">
        <v>23</v>
      </c>
      <c r="E1746">
        <v>2</v>
      </c>
      <c r="F1746" t="s">
        <v>55</v>
      </c>
      <c r="G1746">
        <v>3</v>
      </c>
      <c r="H1746" t="s">
        <v>61</v>
      </c>
      <c r="I1746" t="str">
        <f t="shared" si="27"/>
        <v>Male: 55-64 years</v>
      </c>
      <c r="J1746">
        <v>3.16</v>
      </c>
      <c r="K1746">
        <v>2013</v>
      </c>
      <c r="L1746">
        <v>15</v>
      </c>
      <c r="M1746" t="s">
        <v>51</v>
      </c>
      <c r="N1746">
        <v>1.7</v>
      </c>
      <c r="O1746">
        <v>11.9</v>
      </c>
    </row>
    <row r="1747" spans="1:15" hidden="1" x14ac:dyDescent="0.5">
      <c r="A1747" t="s">
        <v>15</v>
      </c>
      <c r="B1747" t="s">
        <v>74</v>
      </c>
      <c r="C1747">
        <v>1</v>
      </c>
      <c r="D1747" t="s">
        <v>23</v>
      </c>
      <c r="E1747">
        <v>2</v>
      </c>
      <c r="F1747" t="s">
        <v>55</v>
      </c>
      <c r="G1747">
        <v>3</v>
      </c>
      <c r="H1747" t="s">
        <v>61</v>
      </c>
      <c r="I1747" t="str">
        <f t="shared" si="27"/>
        <v>Male: 55-64 years</v>
      </c>
      <c r="J1747">
        <v>3.16</v>
      </c>
      <c r="K1747">
        <v>2014</v>
      </c>
      <c r="L1747">
        <v>16</v>
      </c>
      <c r="M1747" t="s">
        <v>51</v>
      </c>
      <c r="N1747">
        <v>1.7</v>
      </c>
      <c r="O1747">
        <v>13.4</v>
      </c>
    </row>
    <row r="1748" spans="1:15" hidden="1" x14ac:dyDescent="0.5">
      <c r="A1748" t="s">
        <v>15</v>
      </c>
      <c r="B1748" t="s">
        <v>74</v>
      </c>
      <c r="C1748">
        <v>1</v>
      </c>
      <c r="D1748" t="s">
        <v>23</v>
      </c>
      <c r="E1748">
        <v>2</v>
      </c>
      <c r="F1748" t="s">
        <v>55</v>
      </c>
      <c r="G1748">
        <v>3</v>
      </c>
      <c r="H1748" t="s">
        <v>61</v>
      </c>
      <c r="I1748" t="str">
        <f t="shared" si="27"/>
        <v>Male: 55-64 years</v>
      </c>
      <c r="J1748">
        <v>3.16</v>
      </c>
      <c r="K1748">
        <v>2015</v>
      </c>
      <c r="L1748">
        <v>17</v>
      </c>
      <c r="M1748" t="s">
        <v>51</v>
      </c>
      <c r="N1748">
        <v>1.7</v>
      </c>
      <c r="O1748">
        <v>15.3</v>
      </c>
    </row>
    <row r="1749" spans="1:15" hidden="1" x14ac:dyDescent="0.5">
      <c r="A1749" t="s">
        <v>15</v>
      </c>
      <c r="B1749" t="s">
        <v>74</v>
      </c>
      <c r="C1749">
        <v>1</v>
      </c>
      <c r="D1749" t="s">
        <v>23</v>
      </c>
      <c r="E1749">
        <v>2</v>
      </c>
      <c r="F1749" t="s">
        <v>55</v>
      </c>
      <c r="G1749">
        <v>3</v>
      </c>
      <c r="H1749" t="s">
        <v>61</v>
      </c>
      <c r="I1749" t="str">
        <f t="shared" si="27"/>
        <v>Male: 55-64 years</v>
      </c>
      <c r="J1749">
        <v>3.16</v>
      </c>
      <c r="K1749">
        <v>2016</v>
      </c>
      <c r="L1749">
        <v>18</v>
      </c>
      <c r="M1749" t="s">
        <v>51</v>
      </c>
      <c r="N1749">
        <v>1.7</v>
      </c>
      <c r="O1749">
        <v>19.3</v>
      </c>
    </row>
    <row r="1750" spans="1:15" hidden="1" x14ac:dyDescent="0.5">
      <c r="A1750" t="s">
        <v>15</v>
      </c>
      <c r="B1750" t="s">
        <v>74</v>
      </c>
      <c r="C1750">
        <v>1</v>
      </c>
      <c r="D1750" t="s">
        <v>23</v>
      </c>
      <c r="E1750">
        <v>2</v>
      </c>
      <c r="F1750" t="s">
        <v>55</v>
      </c>
      <c r="G1750">
        <v>3</v>
      </c>
      <c r="H1750" t="s">
        <v>61</v>
      </c>
      <c r="I1750" t="str">
        <f t="shared" si="27"/>
        <v>Male: 55-64 years</v>
      </c>
      <c r="J1750">
        <v>3.16</v>
      </c>
      <c r="K1750">
        <v>2017</v>
      </c>
      <c r="L1750">
        <v>19</v>
      </c>
      <c r="M1750" t="s">
        <v>51</v>
      </c>
      <c r="N1750">
        <v>1.7</v>
      </c>
      <c r="O1750">
        <v>22.1</v>
      </c>
    </row>
    <row r="1751" spans="1:15" hidden="1" x14ac:dyDescent="0.5">
      <c r="A1751" t="s">
        <v>15</v>
      </c>
      <c r="B1751" t="s">
        <v>74</v>
      </c>
      <c r="C1751">
        <v>1</v>
      </c>
      <c r="D1751" t="s">
        <v>23</v>
      </c>
      <c r="E1751">
        <v>2</v>
      </c>
      <c r="F1751" t="s">
        <v>55</v>
      </c>
      <c r="G1751">
        <v>3</v>
      </c>
      <c r="H1751" t="s">
        <v>62</v>
      </c>
      <c r="I1751" t="str">
        <f t="shared" si="27"/>
        <v>Male: 65-74 years</v>
      </c>
      <c r="J1751">
        <v>3.17</v>
      </c>
      <c r="K1751">
        <v>1999</v>
      </c>
      <c r="L1751">
        <v>1</v>
      </c>
      <c r="M1751" t="s">
        <v>52</v>
      </c>
      <c r="N1751">
        <v>1.8</v>
      </c>
      <c r="O1751">
        <v>0.7</v>
      </c>
    </row>
    <row r="1752" spans="1:15" hidden="1" x14ac:dyDescent="0.5">
      <c r="A1752" t="s">
        <v>15</v>
      </c>
      <c r="B1752" t="s">
        <v>74</v>
      </c>
      <c r="C1752">
        <v>1</v>
      </c>
      <c r="D1752" t="s">
        <v>23</v>
      </c>
      <c r="E1752">
        <v>2</v>
      </c>
      <c r="F1752" t="s">
        <v>55</v>
      </c>
      <c r="G1752">
        <v>3</v>
      </c>
      <c r="H1752" t="s">
        <v>62</v>
      </c>
      <c r="I1752" t="str">
        <f t="shared" si="27"/>
        <v>Male: 65-74 years</v>
      </c>
      <c r="J1752">
        <v>3.17</v>
      </c>
      <c r="K1752">
        <v>2000</v>
      </c>
      <c r="L1752">
        <v>2</v>
      </c>
      <c r="M1752" t="s">
        <v>52</v>
      </c>
      <c r="N1752">
        <v>1.8</v>
      </c>
      <c r="O1752">
        <v>0.5</v>
      </c>
    </row>
    <row r="1753" spans="1:15" hidden="1" x14ac:dyDescent="0.5">
      <c r="A1753" t="s">
        <v>15</v>
      </c>
      <c r="B1753" t="s">
        <v>74</v>
      </c>
      <c r="C1753">
        <v>1</v>
      </c>
      <c r="D1753" t="s">
        <v>23</v>
      </c>
      <c r="E1753">
        <v>2</v>
      </c>
      <c r="F1753" t="s">
        <v>55</v>
      </c>
      <c r="G1753">
        <v>3</v>
      </c>
      <c r="H1753" t="s">
        <v>62</v>
      </c>
      <c r="I1753" t="str">
        <f t="shared" si="27"/>
        <v>Male: 65-74 years</v>
      </c>
      <c r="J1753">
        <v>3.17</v>
      </c>
      <c r="K1753">
        <v>2001</v>
      </c>
      <c r="L1753">
        <v>3</v>
      </c>
      <c r="M1753" t="s">
        <v>52</v>
      </c>
      <c r="N1753">
        <v>1.8</v>
      </c>
      <c r="O1753">
        <v>0.6</v>
      </c>
    </row>
    <row r="1754" spans="1:15" hidden="1" x14ac:dyDescent="0.5">
      <c r="A1754" t="s">
        <v>15</v>
      </c>
      <c r="B1754" t="s">
        <v>74</v>
      </c>
      <c r="C1754">
        <v>1</v>
      </c>
      <c r="D1754" t="s">
        <v>23</v>
      </c>
      <c r="E1754">
        <v>2</v>
      </c>
      <c r="F1754" t="s">
        <v>55</v>
      </c>
      <c r="G1754">
        <v>3</v>
      </c>
      <c r="H1754" t="s">
        <v>62</v>
      </c>
      <c r="I1754" t="str">
        <f t="shared" si="27"/>
        <v>Male: 65-74 years</v>
      </c>
      <c r="J1754">
        <v>3.17</v>
      </c>
      <c r="K1754">
        <v>2002</v>
      </c>
      <c r="L1754">
        <v>4</v>
      </c>
      <c r="M1754" t="s">
        <v>52</v>
      </c>
      <c r="N1754">
        <v>1.8</v>
      </c>
      <c r="O1754">
        <v>0.8</v>
      </c>
    </row>
    <row r="1755" spans="1:15" hidden="1" x14ac:dyDescent="0.5">
      <c r="A1755" t="s">
        <v>15</v>
      </c>
      <c r="B1755" t="s">
        <v>74</v>
      </c>
      <c r="C1755">
        <v>1</v>
      </c>
      <c r="D1755" t="s">
        <v>23</v>
      </c>
      <c r="E1755">
        <v>2</v>
      </c>
      <c r="F1755" t="s">
        <v>55</v>
      </c>
      <c r="G1755">
        <v>3</v>
      </c>
      <c r="H1755" t="s">
        <v>62</v>
      </c>
      <c r="I1755" t="str">
        <f t="shared" si="27"/>
        <v>Male: 65-74 years</v>
      </c>
      <c r="J1755">
        <v>3.17</v>
      </c>
      <c r="K1755">
        <v>2003</v>
      </c>
      <c r="L1755">
        <v>5</v>
      </c>
      <c r="M1755" t="s">
        <v>52</v>
      </c>
      <c r="N1755">
        <v>1.8</v>
      </c>
      <c r="O1755">
        <v>1</v>
      </c>
    </row>
    <row r="1756" spans="1:15" hidden="1" x14ac:dyDescent="0.5">
      <c r="A1756" t="s">
        <v>15</v>
      </c>
      <c r="B1756" t="s">
        <v>74</v>
      </c>
      <c r="C1756">
        <v>1</v>
      </c>
      <c r="D1756" t="s">
        <v>23</v>
      </c>
      <c r="E1756">
        <v>2</v>
      </c>
      <c r="F1756" t="s">
        <v>55</v>
      </c>
      <c r="G1756">
        <v>3</v>
      </c>
      <c r="H1756" t="s">
        <v>62</v>
      </c>
      <c r="I1756" t="str">
        <f t="shared" si="27"/>
        <v>Male: 65-74 years</v>
      </c>
      <c r="J1756">
        <v>3.17</v>
      </c>
      <c r="K1756">
        <v>2004</v>
      </c>
      <c r="L1756">
        <v>6</v>
      </c>
      <c r="M1756" t="s">
        <v>52</v>
      </c>
      <c r="N1756">
        <v>1.8</v>
      </c>
      <c r="O1756">
        <v>1</v>
      </c>
    </row>
    <row r="1757" spans="1:15" hidden="1" x14ac:dyDescent="0.5">
      <c r="A1757" t="s">
        <v>15</v>
      </c>
      <c r="B1757" t="s">
        <v>74</v>
      </c>
      <c r="C1757">
        <v>1</v>
      </c>
      <c r="D1757" t="s">
        <v>23</v>
      </c>
      <c r="E1757">
        <v>2</v>
      </c>
      <c r="F1757" t="s">
        <v>55</v>
      </c>
      <c r="G1757">
        <v>3</v>
      </c>
      <c r="H1757" t="s">
        <v>62</v>
      </c>
      <c r="I1757" t="str">
        <f t="shared" si="27"/>
        <v>Male: 65-74 years</v>
      </c>
      <c r="J1757">
        <v>3.17</v>
      </c>
      <c r="K1757">
        <v>2005</v>
      </c>
      <c r="L1757">
        <v>7</v>
      </c>
      <c r="M1757" t="s">
        <v>52</v>
      </c>
      <c r="N1757">
        <v>1.8</v>
      </c>
      <c r="O1757">
        <v>1</v>
      </c>
    </row>
    <row r="1758" spans="1:15" hidden="1" x14ac:dyDescent="0.5">
      <c r="A1758" t="s">
        <v>15</v>
      </c>
      <c r="B1758" t="s">
        <v>74</v>
      </c>
      <c r="C1758">
        <v>1</v>
      </c>
      <c r="D1758" t="s">
        <v>23</v>
      </c>
      <c r="E1758">
        <v>2</v>
      </c>
      <c r="F1758" t="s">
        <v>55</v>
      </c>
      <c r="G1758">
        <v>3</v>
      </c>
      <c r="H1758" t="s">
        <v>62</v>
      </c>
      <c r="I1758" t="str">
        <f t="shared" si="27"/>
        <v>Male: 65-74 years</v>
      </c>
      <c r="J1758">
        <v>3.17</v>
      </c>
      <c r="K1758">
        <v>2006</v>
      </c>
      <c r="L1758">
        <v>8</v>
      </c>
      <c r="M1758" t="s">
        <v>52</v>
      </c>
      <c r="N1758">
        <v>1.8</v>
      </c>
      <c r="O1758">
        <v>1.3</v>
      </c>
    </row>
    <row r="1759" spans="1:15" hidden="1" x14ac:dyDescent="0.5">
      <c r="A1759" t="s">
        <v>15</v>
      </c>
      <c r="B1759" t="s">
        <v>74</v>
      </c>
      <c r="C1759">
        <v>1</v>
      </c>
      <c r="D1759" t="s">
        <v>23</v>
      </c>
      <c r="E1759">
        <v>2</v>
      </c>
      <c r="F1759" t="s">
        <v>55</v>
      </c>
      <c r="G1759">
        <v>3</v>
      </c>
      <c r="H1759" t="s">
        <v>62</v>
      </c>
      <c r="I1759" t="str">
        <f t="shared" si="27"/>
        <v>Male: 65-74 years</v>
      </c>
      <c r="J1759">
        <v>3.17</v>
      </c>
      <c r="K1759">
        <v>2007</v>
      </c>
      <c r="L1759">
        <v>9</v>
      </c>
      <c r="M1759" t="s">
        <v>52</v>
      </c>
      <c r="N1759">
        <v>1.8</v>
      </c>
      <c r="O1759">
        <v>1.4</v>
      </c>
    </row>
    <row r="1760" spans="1:15" hidden="1" x14ac:dyDescent="0.5">
      <c r="A1760" t="s">
        <v>15</v>
      </c>
      <c r="B1760" t="s">
        <v>74</v>
      </c>
      <c r="C1760">
        <v>1</v>
      </c>
      <c r="D1760" t="s">
        <v>23</v>
      </c>
      <c r="E1760">
        <v>2</v>
      </c>
      <c r="F1760" t="s">
        <v>55</v>
      </c>
      <c r="G1760">
        <v>3</v>
      </c>
      <c r="H1760" t="s">
        <v>62</v>
      </c>
      <c r="I1760" t="str">
        <f t="shared" si="27"/>
        <v>Male: 65-74 years</v>
      </c>
      <c r="J1760">
        <v>3.17</v>
      </c>
      <c r="K1760">
        <v>2008</v>
      </c>
      <c r="L1760">
        <v>10</v>
      </c>
      <c r="M1760" t="s">
        <v>52</v>
      </c>
      <c r="N1760">
        <v>1.8</v>
      </c>
      <c r="O1760">
        <v>1.8</v>
      </c>
    </row>
    <row r="1761" spans="1:16" hidden="1" x14ac:dyDescent="0.5">
      <c r="A1761" t="s">
        <v>15</v>
      </c>
      <c r="B1761" t="s">
        <v>74</v>
      </c>
      <c r="C1761">
        <v>1</v>
      </c>
      <c r="D1761" t="s">
        <v>23</v>
      </c>
      <c r="E1761">
        <v>2</v>
      </c>
      <c r="F1761" t="s">
        <v>55</v>
      </c>
      <c r="G1761">
        <v>3</v>
      </c>
      <c r="H1761" t="s">
        <v>62</v>
      </c>
      <c r="I1761" t="str">
        <f t="shared" si="27"/>
        <v>Male: 65-74 years</v>
      </c>
      <c r="J1761">
        <v>3.17</v>
      </c>
      <c r="K1761">
        <v>2009</v>
      </c>
      <c r="L1761">
        <v>11</v>
      </c>
      <c r="M1761" t="s">
        <v>52</v>
      </c>
      <c r="N1761">
        <v>1.8</v>
      </c>
      <c r="O1761">
        <v>1.9</v>
      </c>
    </row>
    <row r="1762" spans="1:16" hidden="1" x14ac:dyDescent="0.5">
      <c r="A1762" t="s">
        <v>15</v>
      </c>
      <c r="B1762" t="s">
        <v>74</v>
      </c>
      <c r="C1762">
        <v>1</v>
      </c>
      <c r="D1762" t="s">
        <v>23</v>
      </c>
      <c r="E1762">
        <v>2</v>
      </c>
      <c r="F1762" t="s">
        <v>55</v>
      </c>
      <c r="G1762">
        <v>3</v>
      </c>
      <c r="H1762" t="s">
        <v>62</v>
      </c>
      <c r="I1762" t="str">
        <f t="shared" si="27"/>
        <v>Male: 65-74 years</v>
      </c>
      <c r="J1762">
        <v>3.17</v>
      </c>
      <c r="K1762">
        <v>2010</v>
      </c>
      <c r="L1762">
        <v>12</v>
      </c>
      <c r="M1762" t="s">
        <v>52</v>
      </c>
      <c r="N1762">
        <v>1.8</v>
      </c>
      <c r="O1762">
        <v>1.6</v>
      </c>
    </row>
    <row r="1763" spans="1:16" hidden="1" x14ac:dyDescent="0.5">
      <c r="A1763" t="s">
        <v>15</v>
      </c>
      <c r="B1763" t="s">
        <v>74</v>
      </c>
      <c r="C1763">
        <v>1</v>
      </c>
      <c r="D1763" t="s">
        <v>23</v>
      </c>
      <c r="E1763">
        <v>2</v>
      </c>
      <c r="F1763" t="s">
        <v>55</v>
      </c>
      <c r="G1763">
        <v>3</v>
      </c>
      <c r="H1763" t="s">
        <v>62</v>
      </c>
      <c r="I1763" t="str">
        <f t="shared" si="27"/>
        <v>Male: 65-74 years</v>
      </c>
      <c r="J1763">
        <v>3.17</v>
      </c>
      <c r="K1763">
        <v>2011</v>
      </c>
      <c r="L1763">
        <v>13</v>
      </c>
      <c r="M1763" t="s">
        <v>52</v>
      </c>
      <c r="N1763">
        <v>1.8</v>
      </c>
      <c r="O1763">
        <v>2</v>
      </c>
    </row>
    <row r="1764" spans="1:16" hidden="1" x14ac:dyDescent="0.5">
      <c r="A1764" t="s">
        <v>15</v>
      </c>
      <c r="B1764" t="s">
        <v>74</v>
      </c>
      <c r="C1764">
        <v>1</v>
      </c>
      <c r="D1764" t="s">
        <v>23</v>
      </c>
      <c r="E1764">
        <v>2</v>
      </c>
      <c r="F1764" t="s">
        <v>55</v>
      </c>
      <c r="G1764">
        <v>3</v>
      </c>
      <c r="H1764" t="s">
        <v>62</v>
      </c>
      <c r="I1764" t="str">
        <f t="shared" si="27"/>
        <v>Male: 65-74 years</v>
      </c>
      <c r="J1764">
        <v>3.17</v>
      </c>
      <c r="K1764">
        <v>2012</v>
      </c>
      <c r="L1764">
        <v>14</v>
      </c>
      <c r="M1764" t="s">
        <v>52</v>
      </c>
      <c r="N1764">
        <v>1.8</v>
      </c>
      <c r="O1764">
        <v>2.4</v>
      </c>
    </row>
    <row r="1765" spans="1:16" hidden="1" x14ac:dyDescent="0.5">
      <c r="A1765" t="s">
        <v>15</v>
      </c>
      <c r="B1765" t="s">
        <v>74</v>
      </c>
      <c r="C1765">
        <v>1</v>
      </c>
      <c r="D1765" t="s">
        <v>23</v>
      </c>
      <c r="E1765">
        <v>2</v>
      </c>
      <c r="F1765" t="s">
        <v>55</v>
      </c>
      <c r="G1765">
        <v>3</v>
      </c>
      <c r="H1765" t="s">
        <v>62</v>
      </c>
      <c r="I1765" t="str">
        <f t="shared" si="27"/>
        <v>Male: 65-74 years</v>
      </c>
      <c r="J1765">
        <v>3.17</v>
      </c>
      <c r="K1765">
        <v>2013</v>
      </c>
      <c r="L1765">
        <v>15</v>
      </c>
      <c r="M1765" t="s">
        <v>52</v>
      </c>
      <c r="N1765">
        <v>1.8</v>
      </c>
      <c r="O1765">
        <v>2.8</v>
      </c>
    </row>
    <row r="1766" spans="1:16" hidden="1" x14ac:dyDescent="0.5">
      <c r="A1766" t="s">
        <v>15</v>
      </c>
      <c r="B1766" t="s">
        <v>74</v>
      </c>
      <c r="C1766">
        <v>1</v>
      </c>
      <c r="D1766" t="s">
        <v>23</v>
      </c>
      <c r="E1766">
        <v>2</v>
      </c>
      <c r="F1766" t="s">
        <v>55</v>
      </c>
      <c r="G1766">
        <v>3</v>
      </c>
      <c r="H1766" t="s">
        <v>62</v>
      </c>
      <c r="I1766" t="str">
        <f t="shared" si="27"/>
        <v>Male: 65-74 years</v>
      </c>
      <c r="J1766">
        <v>3.17</v>
      </c>
      <c r="K1766">
        <v>2014</v>
      </c>
      <c r="L1766">
        <v>16</v>
      </c>
      <c r="M1766" t="s">
        <v>52</v>
      </c>
      <c r="N1766">
        <v>1.8</v>
      </c>
      <c r="O1766">
        <v>3.4</v>
      </c>
    </row>
    <row r="1767" spans="1:16" hidden="1" x14ac:dyDescent="0.5">
      <c r="A1767" t="s">
        <v>15</v>
      </c>
      <c r="B1767" t="s">
        <v>74</v>
      </c>
      <c r="C1767">
        <v>1</v>
      </c>
      <c r="D1767" t="s">
        <v>23</v>
      </c>
      <c r="E1767">
        <v>2</v>
      </c>
      <c r="F1767" t="s">
        <v>55</v>
      </c>
      <c r="G1767">
        <v>3</v>
      </c>
      <c r="H1767" t="s">
        <v>62</v>
      </c>
      <c r="I1767" t="str">
        <f t="shared" si="27"/>
        <v>Male: 65-74 years</v>
      </c>
      <c r="J1767">
        <v>3.17</v>
      </c>
      <c r="K1767">
        <v>2015</v>
      </c>
      <c r="L1767">
        <v>17</v>
      </c>
      <c r="M1767" t="s">
        <v>52</v>
      </c>
      <c r="N1767">
        <v>1.8</v>
      </c>
      <c r="O1767">
        <v>4.4000000000000004</v>
      </c>
    </row>
    <row r="1768" spans="1:16" hidden="1" x14ac:dyDescent="0.5">
      <c r="A1768" t="s">
        <v>15</v>
      </c>
      <c r="B1768" t="s">
        <v>74</v>
      </c>
      <c r="C1768">
        <v>1</v>
      </c>
      <c r="D1768" t="s">
        <v>23</v>
      </c>
      <c r="E1768">
        <v>2</v>
      </c>
      <c r="F1768" t="s">
        <v>55</v>
      </c>
      <c r="G1768">
        <v>3</v>
      </c>
      <c r="H1768" t="s">
        <v>62</v>
      </c>
      <c r="I1768" t="str">
        <f t="shared" si="27"/>
        <v>Male: 65-74 years</v>
      </c>
      <c r="J1768">
        <v>3.17</v>
      </c>
      <c r="K1768">
        <v>2016</v>
      </c>
      <c r="L1768">
        <v>18</v>
      </c>
      <c r="M1768" t="s">
        <v>52</v>
      </c>
      <c r="N1768">
        <v>1.8</v>
      </c>
      <c r="O1768">
        <v>5.3</v>
      </c>
    </row>
    <row r="1769" spans="1:16" hidden="1" x14ac:dyDescent="0.5">
      <c r="A1769" t="s">
        <v>15</v>
      </c>
      <c r="B1769" t="s">
        <v>74</v>
      </c>
      <c r="C1769">
        <v>1</v>
      </c>
      <c r="D1769" t="s">
        <v>23</v>
      </c>
      <c r="E1769">
        <v>2</v>
      </c>
      <c r="F1769" t="s">
        <v>55</v>
      </c>
      <c r="G1769">
        <v>3</v>
      </c>
      <c r="H1769" t="s">
        <v>62</v>
      </c>
      <c r="I1769" t="str">
        <f t="shared" si="27"/>
        <v>Male: 65-74 years</v>
      </c>
      <c r="J1769">
        <v>3.17</v>
      </c>
      <c r="K1769">
        <v>2017</v>
      </c>
      <c r="L1769">
        <v>19</v>
      </c>
      <c r="M1769" t="s">
        <v>52</v>
      </c>
      <c r="N1769">
        <v>1.8</v>
      </c>
      <c r="O1769">
        <v>6.3</v>
      </c>
    </row>
    <row r="1770" spans="1:16" hidden="1" x14ac:dyDescent="0.5">
      <c r="A1770" t="s">
        <v>15</v>
      </c>
      <c r="B1770" t="s">
        <v>74</v>
      </c>
      <c r="C1770">
        <v>1</v>
      </c>
      <c r="D1770" t="s">
        <v>23</v>
      </c>
      <c r="E1770">
        <v>2</v>
      </c>
      <c r="F1770" t="s">
        <v>55</v>
      </c>
      <c r="G1770">
        <v>3</v>
      </c>
      <c r="H1770" t="s">
        <v>63</v>
      </c>
      <c r="I1770" t="str">
        <f t="shared" si="27"/>
        <v>Male: 75-84 years</v>
      </c>
      <c r="J1770">
        <v>3.18</v>
      </c>
      <c r="K1770">
        <v>1999</v>
      </c>
      <c r="L1770">
        <v>1</v>
      </c>
      <c r="M1770" t="s">
        <v>53</v>
      </c>
      <c r="N1770">
        <v>1.9</v>
      </c>
      <c r="O1770">
        <v>0.5</v>
      </c>
    </row>
    <row r="1771" spans="1:16" hidden="1" x14ac:dyDescent="0.5">
      <c r="A1771" t="s">
        <v>15</v>
      </c>
      <c r="B1771" t="s">
        <v>74</v>
      </c>
      <c r="C1771">
        <v>1</v>
      </c>
      <c r="D1771" t="s">
        <v>23</v>
      </c>
      <c r="E1771">
        <v>2</v>
      </c>
      <c r="F1771" t="s">
        <v>55</v>
      </c>
      <c r="G1771">
        <v>3</v>
      </c>
      <c r="H1771" t="s">
        <v>63</v>
      </c>
      <c r="I1771" t="str">
        <f t="shared" si="27"/>
        <v>Male: 75-84 years</v>
      </c>
      <c r="J1771">
        <v>3.18</v>
      </c>
      <c r="K1771">
        <v>2000</v>
      </c>
      <c r="L1771">
        <v>2</v>
      </c>
      <c r="M1771" t="s">
        <v>53</v>
      </c>
      <c r="N1771">
        <v>1.9</v>
      </c>
      <c r="P1771" t="s">
        <v>75</v>
      </c>
    </row>
    <row r="1772" spans="1:16" hidden="1" x14ac:dyDescent="0.5">
      <c r="A1772" t="s">
        <v>15</v>
      </c>
      <c r="B1772" t="s">
        <v>74</v>
      </c>
      <c r="C1772">
        <v>1</v>
      </c>
      <c r="D1772" t="s">
        <v>23</v>
      </c>
      <c r="E1772">
        <v>2</v>
      </c>
      <c r="F1772" t="s">
        <v>55</v>
      </c>
      <c r="G1772">
        <v>3</v>
      </c>
      <c r="H1772" t="s">
        <v>63</v>
      </c>
      <c r="I1772" t="str">
        <f t="shared" si="27"/>
        <v>Male: 75-84 years</v>
      </c>
      <c r="J1772">
        <v>3.18</v>
      </c>
      <c r="K1772">
        <v>2001</v>
      </c>
      <c r="L1772">
        <v>3</v>
      </c>
      <c r="M1772" t="s">
        <v>53</v>
      </c>
      <c r="N1772">
        <v>1.9</v>
      </c>
      <c r="O1772">
        <v>0.5</v>
      </c>
    </row>
    <row r="1773" spans="1:16" hidden="1" x14ac:dyDescent="0.5">
      <c r="A1773" t="s">
        <v>15</v>
      </c>
      <c r="B1773" t="s">
        <v>74</v>
      </c>
      <c r="C1773">
        <v>1</v>
      </c>
      <c r="D1773" t="s">
        <v>23</v>
      </c>
      <c r="E1773">
        <v>2</v>
      </c>
      <c r="F1773" t="s">
        <v>55</v>
      </c>
      <c r="G1773">
        <v>3</v>
      </c>
      <c r="H1773" t="s">
        <v>63</v>
      </c>
      <c r="I1773" t="str">
        <f t="shared" si="27"/>
        <v>Male: 75-84 years</v>
      </c>
      <c r="J1773">
        <v>3.18</v>
      </c>
      <c r="K1773">
        <v>2002</v>
      </c>
      <c r="L1773">
        <v>4</v>
      </c>
      <c r="M1773" t="s">
        <v>53</v>
      </c>
      <c r="N1773">
        <v>1.9</v>
      </c>
      <c r="O1773">
        <v>0.5</v>
      </c>
    </row>
    <row r="1774" spans="1:16" hidden="1" x14ac:dyDescent="0.5">
      <c r="A1774" t="s">
        <v>15</v>
      </c>
      <c r="B1774" t="s">
        <v>74</v>
      </c>
      <c r="C1774">
        <v>1</v>
      </c>
      <c r="D1774" t="s">
        <v>23</v>
      </c>
      <c r="E1774">
        <v>2</v>
      </c>
      <c r="F1774" t="s">
        <v>55</v>
      </c>
      <c r="G1774">
        <v>3</v>
      </c>
      <c r="H1774" t="s">
        <v>63</v>
      </c>
      <c r="I1774" t="str">
        <f t="shared" si="27"/>
        <v>Male: 75-84 years</v>
      </c>
      <c r="J1774">
        <v>3.18</v>
      </c>
      <c r="K1774">
        <v>2003</v>
      </c>
      <c r="L1774">
        <v>5</v>
      </c>
      <c r="M1774" t="s">
        <v>53</v>
      </c>
      <c r="N1774">
        <v>1.9</v>
      </c>
      <c r="O1774">
        <v>0.4</v>
      </c>
    </row>
    <row r="1775" spans="1:16" hidden="1" x14ac:dyDescent="0.5">
      <c r="A1775" t="s">
        <v>15</v>
      </c>
      <c r="B1775" t="s">
        <v>74</v>
      </c>
      <c r="C1775">
        <v>1</v>
      </c>
      <c r="D1775" t="s">
        <v>23</v>
      </c>
      <c r="E1775">
        <v>2</v>
      </c>
      <c r="F1775" t="s">
        <v>55</v>
      </c>
      <c r="G1775">
        <v>3</v>
      </c>
      <c r="H1775" t="s">
        <v>63</v>
      </c>
      <c r="I1775" t="str">
        <f t="shared" si="27"/>
        <v>Male: 75-84 years</v>
      </c>
      <c r="J1775">
        <v>3.18</v>
      </c>
      <c r="K1775">
        <v>2004</v>
      </c>
      <c r="L1775">
        <v>6</v>
      </c>
      <c r="M1775" t="s">
        <v>53</v>
      </c>
      <c r="N1775">
        <v>1.9</v>
      </c>
      <c r="O1775">
        <v>0.5</v>
      </c>
    </row>
    <row r="1776" spans="1:16" hidden="1" x14ac:dyDescent="0.5">
      <c r="A1776" t="s">
        <v>15</v>
      </c>
      <c r="B1776" t="s">
        <v>74</v>
      </c>
      <c r="C1776">
        <v>1</v>
      </c>
      <c r="D1776" t="s">
        <v>23</v>
      </c>
      <c r="E1776">
        <v>2</v>
      </c>
      <c r="F1776" t="s">
        <v>55</v>
      </c>
      <c r="G1776">
        <v>3</v>
      </c>
      <c r="H1776" t="s">
        <v>63</v>
      </c>
      <c r="I1776" t="str">
        <f t="shared" si="27"/>
        <v>Male: 75-84 years</v>
      </c>
      <c r="J1776">
        <v>3.18</v>
      </c>
      <c r="K1776">
        <v>2005</v>
      </c>
      <c r="L1776">
        <v>7</v>
      </c>
      <c r="M1776" t="s">
        <v>53</v>
      </c>
      <c r="N1776">
        <v>1.9</v>
      </c>
      <c r="O1776">
        <v>0.6</v>
      </c>
    </row>
    <row r="1777" spans="1:16" hidden="1" x14ac:dyDescent="0.5">
      <c r="A1777" t="s">
        <v>15</v>
      </c>
      <c r="B1777" t="s">
        <v>74</v>
      </c>
      <c r="C1777">
        <v>1</v>
      </c>
      <c r="D1777" t="s">
        <v>23</v>
      </c>
      <c r="E1777">
        <v>2</v>
      </c>
      <c r="F1777" t="s">
        <v>55</v>
      </c>
      <c r="G1777">
        <v>3</v>
      </c>
      <c r="H1777" t="s">
        <v>63</v>
      </c>
      <c r="I1777" t="str">
        <f t="shared" si="27"/>
        <v>Male: 75-84 years</v>
      </c>
      <c r="J1777">
        <v>3.18</v>
      </c>
      <c r="K1777">
        <v>2006</v>
      </c>
      <c r="L1777">
        <v>8</v>
      </c>
      <c r="M1777" t="s">
        <v>53</v>
      </c>
      <c r="N1777">
        <v>1.9</v>
      </c>
      <c r="O1777">
        <v>0.7</v>
      </c>
    </row>
    <row r="1778" spans="1:16" hidden="1" x14ac:dyDescent="0.5">
      <c r="A1778" t="s">
        <v>15</v>
      </c>
      <c r="B1778" t="s">
        <v>74</v>
      </c>
      <c r="C1778">
        <v>1</v>
      </c>
      <c r="D1778" t="s">
        <v>23</v>
      </c>
      <c r="E1778">
        <v>2</v>
      </c>
      <c r="F1778" t="s">
        <v>55</v>
      </c>
      <c r="G1778">
        <v>3</v>
      </c>
      <c r="H1778" t="s">
        <v>63</v>
      </c>
      <c r="I1778" t="str">
        <f t="shared" si="27"/>
        <v>Male: 75-84 years</v>
      </c>
      <c r="J1778">
        <v>3.18</v>
      </c>
      <c r="K1778">
        <v>2007</v>
      </c>
      <c r="L1778">
        <v>9</v>
      </c>
      <c r="M1778" t="s">
        <v>53</v>
      </c>
      <c r="N1778">
        <v>1.9</v>
      </c>
      <c r="O1778">
        <v>0.6</v>
      </c>
    </row>
    <row r="1779" spans="1:16" hidden="1" x14ac:dyDescent="0.5">
      <c r="A1779" t="s">
        <v>15</v>
      </c>
      <c r="B1779" t="s">
        <v>74</v>
      </c>
      <c r="C1779">
        <v>1</v>
      </c>
      <c r="D1779" t="s">
        <v>23</v>
      </c>
      <c r="E1779">
        <v>2</v>
      </c>
      <c r="F1779" t="s">
        <v>55</v>
      </c>
      <c r="G1779">
        <v>3</v>
      </c>
      <c r="H1779" t="s">
        <v>63</v>
      </c>
      <c r="I1779" t="str">
        <f t="shared" si="27"/>
        <v>Male: 75-84 years</v>
      </c>
      <c r="J1779">
        <v>3.18</v>
      </c>
      <c r="K1779">
        <v>2008</v>
      </c>
      <c r="L1779">
        <v>10</v>
      </c>
      <c r="M1779" t="s">
        <v>53</v>
      </c>
      <c r="N1779">
        <v>1.9</v>
      </c>
      <c r="O1779">
        <v>0.6</v>
      </c>
    </row>
    <row r="1780" spans="1:16" hidden="1" x14ac:dyDescent="0.5">
      <c r="A1780" t="s">
        <v>15</v>
      </c>
      <c r="B1780" t="s">
        <v>74</v>
      </c>
      <c r="C1780">
        <v>1</v>
      </c>
      <c r="D1780" t="s">
        <v>23</v>
      </c>
      <c r="E1780">
        <v>2</v>
      </c>
      <c r="F1780" t="s">
        <v>55</v>
      </c>
      <c r="G1780">
        <v>3</v>
      </c>
      <c r="H1780" t="s">
        <v>63</v>
      </c>
      <c r="I1780" t="str">
        <f t="shared" si="27"/>
        <v>Male: 75-84 years</v>
      </c>
      <c r="J1780">
        <v>3.18</v>
      </c>
      <c r="K1780">
        <v>2009</v>
      </c>
      <c r="L1780">
        <v>11</v>
      </c>
      <c r="M1780" t="s">
        <v>53</v>
      </c>
      <c r="N1780">
        <v>1.9</v>
      </c>
      <c r="O1780">
        <v>0.8</v>
      </c>
    </row>
    <row r="1781" spans="1:16" hidden="1" x14ac:dyDescent="0.5">
      <c r="A1781" t="s">
        <v>15</v>
      </c>
      <c r="B1781" t="s">
        <v>74</v>
      </c>
      <c r="C1781">
        <v>1</v>
      </c>
      <c r="D1781" t="s">
        <v>23</v>
      </c>
      <c r="E1781">
        <v>2</v>
      </c>
      <c r="F1781" t="s">
        <v>55</v>
      </c>
      <c r="G1781">
        <v>3</v>
      </c>
      <c r="H1781" t="s">
        <v>63</v>
      </c>
      <c r="I1781" t="str">
        <f t="shared" si="27"/>
        <v>Male: 75-84 years</v>
      </c>
      <c r="J1781">
        <v>3.18</v>
      </c>
      <c r="K1781">
        <v>2010</v>
      </c>
      <c r="L1781">
        <v>12</v>
      </c>
      <c r="M1781" t="s">
        <v>53</v>
      </c>
      <c r="N1781">
        <v>1.9</v>
      </c>
      <c r="O1781">
        <v>0.8</v>
      </c>
    </row>
    <row r="1782" spans="1:16" hidden="1" x14ac:dyDescent="0.5">
      <c r="A1782" t="s">
        <v>15</v>
      </c>
      <c r="B1782" t="s">
        <v>74</v>
      </c>
      <c r="C1782">
        <v>1</v>
      </c>
      <c r="D1782" t="s">
        <v>23</v>
      </c>
      <c r="E1782">
        <v>2</v>
      </c>
      <c r="F1782" t="s">
        <v>55</v>
      </c>
      <c r="G1782">
        <v>3</v>
      </c>
      <c r="H1782" t="s">
        <v>63</v>
      </c>
      <c r="I1782" t="str">
        <f t="shared" si="27"/>
        <v>Male: 75-84 years</v>
      </c>
      <c r="J1782">
        <v>3.18</v>
      </c>
      <c r="K1782">
        <v>2011</v>
      </c>
      <c r="L1782">
        <v>13</v>
      </c>
      <c r="M1782" t="s">
        <v>53</v>
      </c>
      <c r="N1782">
        <v>1.9</v>
      </c>
      <c r="O1782">
        <v>0.8</v>
      </c>
    </row>
    <row r="1783" spans="1:16" hidden="1" x14ac:dyDescent="0.5">
      <c r="A1783" t="s">
        <v>15</v>
      </c>
      <c r="B1783" t="s">
        <v>74</v>
      </c>
      <c r="C1783">
        <v>1</v>
      </c>
      <c r="D1783" t="s">
        <v>23</v>
      </c>
      <c r="E1783">
        <v>2</v>
      </c>
      <c r="F1783" t="s">
        <v>55</v>
      </c>
      <c r="G1783">
        <v>3</v>
      </c>
      <c r="H1783" t="s">
        <v>63</v>
      </c>
      <c r="I1783" t="str">
        <f t="shared" si="27"/>
        <v>Male: 75-84 years</v>
      </c>
      <c r="J1783">
        <v>3.18</v>
      </c>
      <c r="K1783">
        <v>2012</v>
      </c>
      <c r="L1783">
        <v>14</v>
      </c>
      <c r="M1783" t="s">
        <v>53</v>
      </c>
      <c r="N1783">
        <v>1.9</v>
      </c>
      <c r="O1783">
        <v>0.9</v>
      </c>
    </row>
    <row r="1784" spans="1:16" hidden="1" x14ac:dyDescent="0.5">
      <c r="A1784" t="s">
        <v>15</v>
      </c>
      <c r="B1784" t="s">
        <v>74</v>
      </c>
      <c r="C1784">
        <v>1</v>
      </c>
      <c r="D1784" t="s">
        <v>23</v>
      </c>
      <c r="E1784">
        <v>2</v>
      </c>
      <c r="F1784" t="s">
        <v>55</v>
      </c>
      <c r="G1784">
        <v>3</v>
      </c>
      <c r="H1784" t="s">
        <v>63</v>
      </c>
      <c r="I1784" t="str">
        <f t="shared" si="27"/>
        <v>Male: 75-84 years</v>
      </c>
      <c r="J1784">
        <v>3.18</v>
      </c>
      <c r="K1784">
        <v>2013</v>
      </c>
      <c r="L1784">
        <v>15</v>
      </c>
      <c r="M1784" t="s">
        <v>53</v>
      </c>
      <c r="N1784">
        <v>1.9</v>
      </c>
      <c r="O1784">
        <v>1</v>
      </c>
    </row>
    <row r="1785" spans="1:16" hidden="1" x14ac:dyDescent="0.5">
      <c r="A1785" t="s">
        <v>15</v>
      </c>
      <c r="B1785" t="s">
        <v>74</v>
      </c>
      <c r="C1785">
        <v>1</v>
      </c>
      <c r="D1785" t="s">
        <v>23</v>
      </c>
      <c r="E1785">
        <v>2</v>
      </c>
      <c r="F1785" t="s">
        <v>55</v>
      </c>
      <c r="G1785">
        <v>3</v>
      </c>
      <c r="H1785" t="s">
        <v>63</v>
      </c>
      <c r="I1785" t="str">
        <f t="shared" si="27"/>
        <v>Male: 75-84 years</v>
      </c>
      <c r="J1785">
        <v>3.18</v>
      </c>
      <c r="K1785">
        <v>2014</v>
      </c>
      <c r="L1785">
        <v>16</v>
      </c>
      <c r="M1785" t="s">
        <v>53</v>
      </c>
      <c r="N1785">
        <v>1.9</v>
      </c>
      <c r="O1785">
        <v>1</v>
      </c>
    </row>
    <row r="1786" spans="1:16" hidden="1" x14ac:dyDescent="0.5">
      <c r="A1786" t="s">
        <v>15</v>
      </c>
      <c r="B1786" t="s">
        <v>74</v>
      </c>
      <c r="C1786">
        <v>1</v>
      </c>
      <c r="D1786" t="s">
        <v>23</v>
      </c>
      <c r="E1786">
        <v>2</v>
      </c>
      <c r="F1786" t="s">
        <v>55</v>
      </c>
      <c r="G1786">
        <v>3</v>
      </c>
      <c r="H1786" t="s">
        <v>63</v>
      </c>
      <c r="I1786" t="str">
        <f t="shared" si="27"/>
        <v>Male: 75-84 years</v>
      </c>
      <c r="J1786">
        <v>3.18</v>
      </c>
      <c r="K1786">
        <v>2015</v>
      </c>
      <c r="L1786">
        <v>17</v>
      </c>
      <c r="M1786" t="s">
        <v>53</v>
      </c>
      <c r="N1786">
        <v>1.9</v>
      </c>
      <c r="O1786">
        <v>1.2</v>
      </c>
    </row>
    <row r="1787" spans="1:16" hidden="1" x14ac:dyDescent="0.5">
      <c r="A1787" t="s">
        <v>15</v>
      </c>
      <c r="B1787" t="s">
        <v>74</v>
      </c>
      <c r="C1787">
        <v>1</v>
      </c>
      <c r="D1787" t="s">
        <v>23</v>
      </c>
      <c r="E1787">
        <v>2</v>
      </c>
      <c r="F1787" t="s">
        <v>55</v>
      </c>
      <c r="G1787">
        <v>3</v>
      </c>
      <c r="H1787" t="s">
        <v>63</v>
      </c>
      <c r="I1787" t="str">
        <f t="shared" si="27"/>
        <v>Male: 75-84 years</v>
      </c>
      <c r="J1787">
        <v>3.18</v>
      </c>
      <c r="K1787">
        <v>2016</v>
      </c>
      <c r="L1787">
        <v>18</v>
      </c>
      <c r="M1787" t="s">
        <v>53</v>
      </c>
      <c r="N1787">
        <v>1.9</v>
      </c>
      <c r="O1787">
        <v>1.4</v>
      </c>
    </row>
    <row r="1788" spans="1:16" hidden="1" x14ac:dyDescent="0.5">
      <c r="A1788" t="s">
        <v>15</v>
      </c>
      <c r="B1788" t="s">
        <v>74</v>
      </c>
      <c r="C1788">
        <v>1</v>
      </c>
      <c r="D1788" t="s">
        <v>23</v>
      </c>
      <c r="E1788">
        <v>2</v>
      </c>
      <c r="F1788" t="s">
        <v>55</v>
      </c>
      <c r="G1788">
        <v>3</v>
      </c>
      <c r="H1788" t="s">
        <v>63</v>
      </c>
      <c r="I1788" t="str">
        <f t="shared" si="27"/>
        <v>Male: 75-84 years</v>
      </c>
      <c r="J1788">
        <v>3.18</v>
      </c>
      <c r="K1788">
        <v>2017</v>
      </c>
      <c r="L1788">
        <v>19</v>
      </c>
      <c r="M1788" t="s">
        <v>53</v>
      </c>
      <c r="N1788">
        <v>1.9</v>
      </c>
      <c r="O1788">
        <v>1.4</v>
      </c>
    </row>
    <row r="1789" spans="1:16" hidden="1" x14ac:dyDescent="0.5">
      <c r="A1789" t="s">
        <v>15</v>
      </c>
      <c r="B1789" t="s">
        <v>74</v>
      </c>
      <c r="C1789">
        <v>1</v>
      </c>
      <c r="D1789" t="s">
        <v>23</v>
      </c>
      <c r="E1789">
        <v>2</v>
      </c>
      <c r="F1789" t="s">
        <v>55</v>
      </c>
      <c r="G1789">
        <v>3</v>
      </c>
      <c r="H1789" t="s">
        <v>64</v>
      </c>
      <c r="I1789" t="str">
        <f t="shared" si="27"/>
        <v>Male: 85 years and over</v>
      </c>
      <c r="J1789">
        <v>3.19</v>
      </c>
      <c r="K1789">
        <v>1999</v>
      </c>
      <c r="L1789">
        <v>1</v>
      </c>
      <c r="M1789" t="s">
        <v>54</v>
      </c>
      <c r="N1789">
        <v>1.91</v>
      </c>
      <c r="P1789" t="s">
        <v>75</v>
      </c>
    </row>
    <row r="1790" spans="1:16" hidden="1" x14ac:dyDescent="0.5">
      <c r="A1790" t="s">
        <v>15</v>
      </c>
      <c r="B1790" t="s">
        <v>74</v>
      </c>
      <c r="C1790">
        <v>1</v>
      </c>
      <c r="D1790" t="s">
        <v>23</v>
      </c>
      <c r="E1790">
        <v>2</v>
      </c>
      <c r="F1790" t="s">
        <v>55</v>
      </c>
      <c r="G1790">
        <v>3</v>
      </c>
      <c r="H1790" t="s">
        <v>64</v>
      </c>
      <c r="I1790" t="str">
        <f t="shared" si="27"/>
        <v>Male: 85 years and over</v>
      </c>
      <c r="J1790">
        <v>3.19</v>
      </c>
      <c r="K1790">
        <v>2000</v>
      </c>
      <c r="L1790">
        <v>2</v>
      </c>
      <c r="M1790" t="s">
        <v>54</v>
      </c>
      <c r="N1790">
        <v>1.91</v>
      </c>
      <c r="P1790" t="s">
        <v>75</v>
      </c>
    </row>
    <row r="1791" spans="1:16" hidden="1" x14ac:dyDescent="0.5">
      <c r="A1791" t="s">
        <v>15</v>
      </c>
      <c r="B1791" t="s">
        <v>74</v>
      </c>
      <c r="C1791">
        <v>1</v>
      </c>
      <c r="D1791" t="s">
        <v>23</v>
      </c>
      <c r="E1791">
        <v>2</v>
      </c>
      <c r="F1791" t="s">
        <v>55</v>
      </c>
      <c r="G1791">
        <v>3</v>
      </c>
      <c r="H1791" t="s">
        <v>64</v>
      </c>
      <c r="I1791" t="str">
        <f t="shared" si="27"/>
        <v>Male: 85 years and over</v>
      </c>
      <c r="J1791">
        <v>3.19</v>
      </c>
      <c r="K1791">
        <v>2001</v>
      </c>
      <c r="L1791">
        <v>3</v>
      </c>
      <c r="M1791" t="s">
        <v>54</v>
      </c>
      <c r="N1791">
        <v>1.91</v>
      </c>
      <c r="P1791" t="s">
        <v>75</v>
      </c>
    </row>
    <row r="1792" spans="1:16" hidden="1" x14ac:dyDescent="0.5">
      <c r="A1792" t="s">
        <v>15</v>
      </c>
      <c r="B1792" t="s">
        <v>74</v>
      </c>
      <c r="C1792">
        <v>1</v>
      </c>
      <c r="D1792" t="s">
        <v>23</v>
      </c>
      <c r="E1792">
        <v>2</v>
      </c>
      <c r="F1792" t="s">
        <v>55</v>
      </c>
      <c r="G1792">
        <v>3</v>
      </c>
      <c r="H1792" t="s">
        <v>64</v>
      </c>
      <c r="I1792" t="str">
        <f t="shared" si="27"/>
        <v>Male: 85 years and over</v>
      </c>
      <c r="J1792">
        <v>3.19</v>
      </c>
      <c r="K1792">
        <v>2002</v>
      </c>
      <c r="L1792">
        <v>4</v>
      </c>
      <c r="M1792" t="s">
        <v>54</v>
      </c>
      <c r="N1792">
        <v>1.91</v>
      </c>
      <c r="P1792" t="s">
        <v>75</v>
      </c>
    </row>
    <row r="1793" spans="1:16" hidden="1" x14ac:dyDescent="0.5">
      <c r="A1793" t="s">
        <v>15</v>
      </c>
      <c r="B1793" t="s">
        <v>74</v>
      </c>
      <c r="C1793">
        <v>1</v>
      </c>
      <c r="D1793" t="s">
        <v>23</v>
      </c>
      <c r="E1793">
        <v>2</v>
      </c>
      <c r="F1793" t="s">
        <v>55</v>
      </c>
      <c r="G1793">
        <v>3</v>
      </c>
      <c r="H1793" t="s">
        <v>64</v>
      </c>
      <c r="I1793" t="str">
        <f t="shared" si="27"/>
        <v>Male: 85 years and over</v>
      </c>
      <c r="J1793">
        <v>3.19</v>
      </c>
      <c r="K1793">
        <v>2003</v>
      </c>
      <c r="L1793">
        <v>5</v>
      </c>
      <c r="M1793" t="s">
        <v>54</v>
      </c>
      <c r="N1793">
        <v>1.91</v>
      </c>
      <c r="P1793" t="s">
        <v>75</v>
      </c>
    </row>
    <row r="1794" spans="1:16" hidden="1" x14ac:dyDescent="0.5">
      <c r="A1794" t="s">
        <v>15</v>
      </c>
      <c r="B1794" t="s">
        <v>74</v>
      </c>
      <c r="C1794">
        <v>1</v>
      </c>
      <c r="D1794" t="s">
        <v>23</v>
      </c>
      <c r="E1794">
        <v>2</v>
      </c>
      <c r="F1794" t="s">
        <v>55</v>
      </c>
      <c r="G1794">
        <v>3</v>
      </c>
      <c r="H1794" t="s">
        <v>64</v>
      </c>
      <c r="I1794" t="str">
        <f t="shared" si="27"/>
        <v>Male: 85 years and over</v>
      </c>
      <c r="J1794">
        <v>3.19</v>
      </c>
      <c r="K1794">
        <v>2004</v>
      </c>
      <c r="L1794">
        <v>6</v>
      </c>
      <c r="M1794" t="s">
        <v>54</v>
      </c>
      <c r="N1794">
        <v>1.91</v>
      </c>
      <c r="P1794" t="s">
        <v>75</v>
      </c>
    </row>
    <row r="1795" spans="1:16" hidden="1" x14ac:dyDescent="0.5">
      <c r="A1795" t="s">
        <v>15</v>
      </c>
      <c r="B1795" t="s">
        <v>74</v>
      </c>
      <c r="C1795">
        <v>1</v>
      </c>
      <c r="D1795" t="s">
        <v>23</v>
      </c>
      <c r="E1795">
        <v>2</v>
      </c>
      <c r="F1795" t="s">
        <v>55</v>
      </c>
      <c r="G1795">
        <v>3</v>
      </c>
      <c r="H1795" t="s">
        <v>64</v>
      </c>
      <c r="I1795" t="str">
        <f t="shared" si="27"/>
        <v>Male: 85 years and over</v>
      </c>
      <c r="J1795">
        <v>3.19</v>
      </c>
      <c r="K1795">
        <v>2005</v>
      </c>
      <c r="L1795">
        <v>7</v>
      </c>
      <c r="M1795" t="s">
        <v>54</v>
      </c>
      <c r="N1795">
        <v>1.91</v>
      </c>
      <c r="P1795" t="s">
        <v>75</v>
      </c>
    </row>
    <row r="1796" spans="1:16" hidden="1" x14ac:dyDescent="0.5">
      <c r="A1796" t="s">
        <v>15</v>
      </c>
      <c r="B1796" t="s">
        <v>74</v>
      </c>
      <c r="C1796">
        <v>1</v>
      </c>
      <c r="D1796" t="s">
        <v>23</v>
      </c>
      <c r="E1796">
        <v>2</v>
      </c>
      <c r="F1796" t="s">
        <v>55</v>
      </c>
      <c r="G1796">
        <v>3</v>
      </c>
      <c r="H1796" t="s">
        <v>64</v>
      </c>
      <c r="I1796" t="str">
        <f t="shared" si="27"/>
        <v>Male: 85 years and over</v>
      </c>
      <c r="J1796">
        <v>3.19</v>
      </c>
      <c r="K1796">
        <v>2006</v>
      </c>
      <c r="L1796">
        <v>8</v>
      </c>
      <c r="M1796" t="s">
        <v>54</v>
      </c>
      <c r="N1796">
        <v>1.91</v>
      </c>
      <c r="P1796" t="s">
        <v>75</v>
      </c>
    </row>
    <row r="1797" spans="1:16" hidden="1" x14ac:dyDescent="0.5">
      <c r="A1797" t="s">
        <v>15</v>
      </c>
      <c r="B1797" t="s">
        <v>74</v>
      </c>
      <c r="C1797">
        <v>1</v>
      </c>
      <c r="D1797" t="s">
        <v>23</v>
      </c>
      <c r="E1797">
        <v>2</v>
      </c>
      <c r="F1797" t="s">
        <v>55</v>
      </c>
      <c r="G1797">
        <v>3</v>
      </c>
      <c r="H1797" t="s">
        <v>64</v>
      </c>
      <c r="I1797" t="str">
        <f t="shared" ref="I1797:I1860" si="28">H1797</f>
        <v>Male: 85 years and over</v>
      </c>
      <c r="J1797">
        <v>3.19</v>
      </c>
      <c r="K1797">
        <v>2007</v>
      </c>
      <c r="L1797">
        <v>9</v>
      </c>
      <c r="M1797" t="s">
        <v>54</v>
      </c>
      <c r="N1797">
        <v>1.91</v>
      </c>
      <c r="O1797">
        <v>1.4</v>
      </c>
    </row>
    <row r="1798" spans="1:16" hidden="1" x14ac:dyDescent="0.5">
      <c r="A1798" t="s">
        <v>15</v>
      </c>
      <c r="B1798" t="s">
        <v>74</v>
      </c>
      <c r="C1798">
        <v>1</v>
      </c>
      <c r="D1798" t="s">
        <v>23</v>
      </c>
      <c r="E1798">
        <v>2</v>
      </c>
      <c r="F1798" t="s">
        <v>55</v>
      </c>
      <c r="G1798">
        <v>3</v>
      </c>
      <c r="H1798" t="s">
        <v>64</v>
      </c>
      <c r="I1798" t="str">
        <f t="shared" si="28"/>
        <v>Male: 85 years and over</v>
      </c>
      <c r="J1798">
        <v>3.19</v>
      </c>
      <c r="K1798">
        <v>2008</v>
      </c>
      <c r="L1798">
        <v>10</v>
      </c>
      <c r="M1798" t="s">
        <v>54</v>
      </c>
      <c r="N1798">
        <v>1.91</v>
      </c>
      <c r="P1798" t="s">
        <v>75</v>
      </c>
    </row>
    <row r="1799" spans="1:16" hidden="1" x14ac:dyDescent="0.5">
      <c r="A1799" t="s">
        <v>15</v>
      </c>
      <c r="B1799" t="s">
        <v>74</v>
      </c>
      <c r="C1799">
        <v>1</v>
      </c>
      <c r="D1799" t="s">
        <v>23</v>
      </c>
      <c r="E1799">
        <v>2</v>
      </c>
      <c r="F1799" t="s">
        <v>55</v>
      </c>
      <c r="G1799">
        <v>3</v>
      </c>
      <c r="H1799" t="s">
        <v>64</v>
      </c>
      <c r="I1799" t="str">
        <f t="shared" si="28"/>
        <v>Male: 85 years and over</v>
      </c>
      <c r="J1799">
        <v>3.19</v>
      </c>
      <c r="K1799">
        <v>2009</v>
      </c>
      <c r="L1799">
        <v>11</v>
      </c>
      <c r="M1799" t="s">
        <v>54</v>
      </c>
      <c r="N1799">
        <v>1.91</v>
      </c>
      <c r="O1799">
        <v>1.3</v>
      </c>
    </row>
    <row r="1800" spans="1:16" hidden="1" x14ac:dyDescent="0.5">
      <c r="A1800" t="s">
        <v>15</v>
      </c>
      <c r="B1800" t="s">
        <v>74</v>
      </c>
      <c r="C1800">
        <v>1</v>
      </c>
      <c r="D1800" t="s">
        <v>23</v>
      </c>
      <c r="E1800">
        <v>2</v>
      </c>
      <c r="F1800" t="s">
        <v>55</v>
      </c>
      <c r="G1800">
        <v>3</v>
      </c>
      <c r="H1800" t="s">
        <v>64</v>
      </c>
      <c r="I1800" t="str">
        <f t="shared" si="28"/>
        <v>Male: 85 years and over</v>
      </c>
      <c r="J1800">
        <v>3.19</v>
      </c>
      <c r="K1800">
        <v>2010</v>
      </c>
      <c r="L1800">
        <v>12</v>
      </c>
      <c r="M1800" t="s">
        <v>54</v>
      </c>
      <c r="N1800">
        <v>1.91</v>
      </c>
      <c r="O1800">
        <v>1.4</v>
      </c>
    </row>
    <row r="1801" spans="1:16" hidden="1" x14ac:dyDescent="0.5">
      <c r="A1801" t="s">
        <v>15</v>
      </c>
      <c r="B1801" t="s">
        <v>74</v>
      </c>
      <c r="C1801">
        <v>1</v>
      </c>
      <c r="D1801" t="s">
        <v>23</v>
      </c>
      <c r="E1801">
        <v>2</v>
      </c>
      <c r="F1801" t="s">
        <v>55</v>
      </c>
      <c r="G1801">
        <v>3</v>
      </c>
      <c r="H1801" t="s">
        <v>64</v>
      </c>
      <c r="I1801" t="str">
        <f t="shared" si="28"/>
        <v>Male: 85 years and over</v>
      </c>
      <c r="J1801">
        <v>3.19</v>
      </c>
      <c r="K1801">
        <v>2011</v>
      </c>
      <c r="L1801">
        <v>13</v>
      </c>
      <c r="M1801" t="s">
        <v>54</v>
      </c>
      <c r="N1801">
        <v>1.91</v>
      </c>
      <c r="P1801" t="s">
        <v>75</v>
      </c>
    </row>
    <row r="1802" spans="1:16" hidden="1" x14ac:dyDescent="0.5">
      <c r="A1802" t="s">
        <v>15</v>
      </c>
      <c r="B1802" t="s">
        <v>74</v>
      </c>
      <c r="C1802">
        <v>1</v>
      </c>
      <c r="D1802" t="s">
        <v>23</v>
      </c>
      <c r="E1802">
        <v>2</v>
      </c>
      <c r="F1802" t="s">
        <v>55</v>
      </c>
      <c r="G1802">
        <v>3</v>
      </c>
      <c r="H1802" t="s">
        <v>64</v>
      </c>
      <c r="I1802" t="str">
        <f t="shared" si="28"/>
        <v>Male: 85 years and over</v>
      </c>
      <c r="J1802">
        <v>3.19</v>
      </c>
      <c r="K1802">
        <v>2012</v>
      </c>
      <c r="L1802">
        <v>14</v>
      </c>
      <c r="M1802" t="s">
        <v>54</v>
      </c>
      <c r="N1802">
        <v>1.91</v>
      </c>
      <c r="O1802">
        <v>1</v>
      </c>
    </row>
    <row r="1803" spans="1:16" hidden="1" x14ac:dyDescent="0.5">
      <c r="A1803" t="s">
        <v>15</v>
      </c>
      <c r="B1803" t="s">
        <v>74</v>
      </c>
      <c r="C1803">
        <v>1</v>
      </c>
      <c r="D1803" t="s">
        <v>23</v>
      </c>
      <c r="E1803">
        <v>2</v>
      </c>
      <c r="F1803" t="s">
        <v>55</v>
      </c>
      <c r="G1803">
        <v>3</v>
      </c>
      <c r="H1803" t="s">
        <v>64</v>
      </c>
      <c r="I1803" t="str">
        <f t="shared" si="28"/>
        <v>Male: 85 years and over</v>
      </c>
      <c r="J1803">
        <v>3.19</v>
      </c>
      <c r="K1803">
        <v>2013</v>
      </c>
      <c r="L1803">
        <v>15</v>
      </c>
      <c r="M1803" t="s">
        <v>54</v>
      </c>
      <c r="N1803">
        <v>1.91</v>
      </c>
      <c r="O1803">
        <v>1.5</v>
      </c>
    </row>
    <row r="1804" spans="1:16" hidden="1" x14ac:dyDescent="0.5">
      <c r="A1804" t="s">
        <v>15</v>
      </c>
      <c r="B1804" t="s">
        <v>74</v>
      </c>
      <c r="C1804">
        <v>1</v>
      </c>
      <c r="D1804" t="s">
        <v>23</v>
      </c>
      <c r="E1804">
        <v>2</v>
      </c>
      <c r="F1804" t="s">
        <v>55</v>
      </c>
      <c r="G1804">
        <v>3</v>
      </c>
      <c r="H1804" t="s">
        <v>64</v>
      </c>
      <c r="I1804" t="str">
        <f t="shared" si="28"/>
        <v>Male: 85 years and over</v>
      </c>
      <c r="J1804">
        <v>3.19</v>
      </c>
      <c r="K1804">
        <v>2014</v>
      </c>
      <c r="L1804">
        <v>16</v>
      </c>
      <c r="M1804" t="s">
        <v>54</v>
      </c>
      <c r="N1804">
        <v>1.91</v>
      </c>
      <c r="O1804">
        <v>0.9</v>
      </c>
    </row>
    <row r="1805" spans="1:16" hidden="1" x14ac:dyDescent="0.5">
      <c r="A1805" t="s">
        <v>15</v>
      </c>
      <c r="B1805" t="s">
        <v>74</v>
      </c>
      <c r="C1805">
        <v>1</v>
      </c>
      <c r="D1805" t="s">
        <v>23</v>
      </c>
      <c r="E1805">
        <v>2</v>
      </c>
      <c r="F1805" t="s">
        <v>55</v>
      </c>
      <c r="G1805">
        <v>3</v>
      </c>
      <c r="H1805" t="s">
        <v>64</v>
      </c>
      <c r="I1805" t="str">
        <f t="shared" si="28"/>
        <v>Male: 85 years and over</v>
      </c>
      <c r="J1805">
        <v>3.19</v>
      </c>
      <c r="K1805">
        <v>2015</v>
      </c>
      <c r="L1805">
        <v>17</v>
      </c>
      <c r="M1805" t="s">
        <v>54</v>
      </c>
      <c r="N1805">
        <v>1.91</v>
      </c>
      <c r="O1805">
        <v>0.9</v>
      </c>
    </row>
    <row r="1806" spans="1:16" hidden="1" x14ac:dyDescent="0.5">
      <c r="A1806" t="s">
        <v>15</v>
      </c>
      <c r="B1806" t="s">
        <v>74</v>
      </c>
      <c r="C1806">
        <v>1</v>
      </c>
      <c r="D1806" t="s">
        <v>23</v>
      </c>
      <c r="E1806">
        <v>2</v>
      </c>
      <c r="F1806" t="s">
        <v>55</v>
      </c>
      <c r="G1806">
        <v>3</v>
      </c>
      <c r="H1806" t="s">
        <v>64</v>
      </c>
      <c r="I1806" t="str">
        <f t="shared" si="28"/>
        <v>Male: 85 years and over</v>
      </c>
      <c r="J1806">
        <v>3.19</v>
      </c>
      <c r="K1806">
        <v>2016</v>
      </c>
      <c r="L1806">
        <v>18</v>
      </c>
      <c r="M1806" t="s">
        <v>54</v>
      </c>
      <c r="N1806">
        <v>1.91</v>
      </c>
      <c r="O1806">
        <v>1</v>
      </c>
    </row>
    <row r="1807" spans="1:16" hidden="1" x14ac:dyDescent="0.5">
      <c r="A1807" t="s">
        <v>15</v>
      </c>
      <c r="B1807" t="s">
        <v>74</v>
      </c>
      <c r="C1807">
        <v>1</v>
      </c>
      <c r="D1807" t="s">
        <v>23</v>
      </c>
      <c r="E1807">
        <v>2</v>
      </c>
      <c r="F1807" t="s">
        <v>55</v>
      </c>
      <c r="G1807">
        <v>3</v>
      </c>
      <c r="H1807" t="s">
        <v>64</v>
      </c>
      <c r="I1807" t="str">
        <f t="shared" si="28"/>
        <v>Male: 85 years and over</v>
      </c>
      <c r="J1807">
        <v>3.19</v>
      </c>
      <c r="K1807">
        <v>2017</v>
      </c>
      <c r="L1807">
        <v>19</v>
      </c>
      <c r="M1807" t="s">
        <v>54</v>
      </c>
      <c r="N1807">
        <v>1.91</v>
      </c>
      <c r="O1807">
        <v>1.2</v>
      </c>
    </row>
    <row r="1808" spans="1:16" hidden="1" x14ac:dyDescent="0.5">
      <c r="A1808" t="s">
        <v>15</v>
      </c>
      <c r="B1808" t="s">
        <v>74</v>
      </c>
      <c r="C1808">
        <v>1</v>
      </c>
      <c r="D1808" t="s">
        <v>23</v>
      </c>
      <c r="E1808">
        <v>2</v>
      </c>
      <c r="F1808" t="s">
        <v>55</v>
      </c>
      <c r="G1808">
        <v>3</v>
      </c>
      <c r="H1808" t="s">
        <v>65</v>
      </c>
      <c r="I1808" t="str">
        <f t="shared" si="28"/>
        <v>Female: Under 15 years</v>
      </c>
      <c r="J1808">
        <v>3.21</v>
      </c>
      <c r="K1808">
        <v>1999</v>
      </c>
      <c r="L1808">
        <v>1</v>
      </c>
      <c r="M1808" t="s">
        <v>46</v>
      </c>
      <c r="N1808">
        <v>1.2</v>
      </c>
      <c r="P1808" t="s">
        <v>75</v>
      </c>
    </row>
    <row r="1809" spans="1:16" hidden="1" x14ac:dyDescent="0.5">
      <c r="A1809" t="s">
        <v>15</v>
      </c>
      <c r="B1809" t="s">
        <v>74</v>
      </c>
      <c r="C1809">
        <v>1</v>
      </c>
      <c r="D1809" t="s">
        <v>23</v>
      </c>
      <c r="E1809">
        <v>2</v>
      </c>
      <c r="F1809" t="s">
        <v>55</v>
      </c>
      <c r="G1809">
        <v>3</v>
      </c>
      <c r="H1809" t="s">
        <v>65</v>
      </c>
      <c r="I1809" t="str">
        <f t="shared" si="28"/>
        <v>Female: Under 15 years</v>
      </c>
      <c r="J1809">
        <v>3.21</v>
      </c>
      <c r="K1809">
        <v>2000</v>
      </c>
      <c r="L1809">
        <v>2</v>
      </c>
      <c r="M1809" t="s">
        <v>46</v>
      </c>
      <c r="N1809">
        <v>1.2</v>
      </c>
      <c r="P1809" t="s">
        <v>75</v>
      </c>
    </row>
    <row r="1810" spans="1:16" hidden="1" x14ac:dyDescent="0.5">
      <c r="A1810" t="s">
        <v>15</v>
      </c>
      <c r="B1810" t="s">
        <v>74</v>
      </c>
      <c r="C1810">
        <v>1</v>
      </c>
      <c r="D1810" t="s">
        <v>23</v>
      </c>
      <c r="E1810">
        <v>2</v>
      </c>
      <c r="F1810" t="s">
        <v>55</v>
      </c>
      <c r="G1810">
        <v>3</v>
      </c>
      <c r="H1810" t="s">
        <v>65</v>
      </c>
      <c r="I1810" t="str">
        <f t="shared" si="28"/>
        <v>Female: Under 15 years</v>
      </c>
      <c r="J1810">
        <v>3.21</v>
      </c>
      <c r="K1810">
        <v>2001</v>
      </c>
      <c r="L1810">
        <v>3</v>
      </c>
      <c r="M1810" t="s">
        <v>46</v>
      </c>
      <c r="N1810">
        <v>1.2</v>
      </c>
      <c r="P1810" t="s">
        <v>75</v>
      </c>
    </row>
    <row r="1811" spans="1:16" hidden="1" x14ac:dyDescent="0.5">
      <c r="A1811" t="s">
        <v>15</v>
      </c>
      <c r="B1811" t="s">
        <v>74</v>
      </c>
      <c r="C1811">
        <v>1</v>
      </c>
      <c r="D1811" t="s">
        <v>23</v>
      </c>
      <c r="E1811">
        <v>2</v>
      </c>
      <c r="F1811" t="s">
        <v>55</v>
      </c>
      <c r="G1811">
        <v>3</v>
      </c>
      <c r="H1811" t="s">
        <v>65</v>
      </c>
      <c r="I1811" t="str">
        <f t="shared" si="28"/>
        <v>Female: Under 15 years</v>
      </c>
      <c r="J1811">
        <v>3.21</v>
      </c>
      <c r="K1811">
        <v>2002</v>
      </c>
      <c r="L1811">
        <v>4</v>
      </c>
      <c r="M1811" t="s">
        <v>46</v>
      </c>
      <c r="N1811">
        <v>1.2</v>
      </c>
      <c r="P1811" t="s">
        <v>75</v>
      </c>
    </row>
    <row r="1812" spans="1:16" hidden="1" x14ac:dyDescent="0.5">
      <c r="A1812" t="s">
        <v>15</v>
      </c>
      <c r="B1812" t="s">
        <v>74</v>
      </c>
      <c r="C1812">
        <v>1</v>
      </c>
      <c r="D1812" t="s">
        <v>23</v>
      </c>
      <c r="E1812">
        <v>2</v>
      </c>
      <c r="F1812" t="s">
        <v>55</v>
      </c>
      <c r="G1812">
        <v>3</v>
      </c>
      <c r="H1812" t="s">
        <v>65</v>
      </c>
      <c r="I1812" t="str">
        <f t="shared" si="28"/>
        <v>Female: Under 15 years</v>
      </c>
      <c r="J1812">
        <v>3.21</v>
      </c>
      <c r="K1812">
        <v>2003</v>
      </c>
      <c r="L1812">
        <v>5</v>
      </c>
      <c r="M1812" t="s">
        <v>46</v>
      </c>
      <c r="N1812">
        <v>1.2</v>
      </c>
      <c r="P1812" t="s">
        <v>75</v>
      </c>
    </row>
    <row r="1813" spans="1:16" hidden="1" x14ac:dyDescent="0.5">
      <c r="A1813" t="s">
        <v>15</v>
      </c>
      <c r="B1813" t="s">
        <v>74</v>
      </c>
      <c r="C1813">
        <v>1</v>
      </c>
      <c r="D1813" t="s">
        <v>23</v>
      </c>
      <c r="E1813">
        <v>2</v>
      </c>
      <c r="F1813" t="s">
        <v>55</v>
      </c>
      <c r="G1813">
        <v>3</v>
      </c>
      <c r="H1813" t="s">
        <v>65</v>
      </c>
      <c r="I1813" t="str">
        <f t="shared" si="28"/>
        <v>Female: Under 15 years</v>
      </c>
      <c r="J1813">
        <v>3.21</v>
      </c>
      <c r="K1813">
        <v>2004</v>
      </c>
      <c r="L1813">
        <v>6</v>
      </c>
      <c r="M1813" t="s">
        <v>46</v>
      </c>
      <c r="N1813">
        <v>1.2</v>
      </c>
      <c r="O1813">
        <v>0.1</v>
      </c>
    </row>
    <row r="1814" spans="1:16" hidden="1" x14ac:dyDescent="0.5">
      <c r="A1814" t="s">
        <v>15</v>
      </c>
      <c r="B1814" t="s">
        <v>74</v>
      </c>
      <c r="C1814">
        <v>1</v>
      </c>
      <c r="D1814" t="s">
        <v>23</v>
      </c>
      <c r="E1814">
        <v>2</v>
      </c>
      <c r="F1814" t="s">
        <v>55</v>
      </c>
      <c r="G1814">
        <v>3</v>
      </c>
      <c r="H1814" t="s">
        <v>65</v>
      </c>
      <c r="I1814" t="str">
        <f t="shared" si="28"/>
        <v>Female: Under 15 years</v>
      </c>
      <c r="J1814">
        <v>3.21</v>
      </c>
      <c r="K1814">
        <v>2005</v>
      </c>
      <c r="L1814">
        <v>7</v>
      </c>
      <c r="M1814" t="s">
        <v>46</v>
      </c>
      <c r="N1814">
        <v>1.2</v>
      </c>
      <c r="P1814" t="s">
        <v>75</v>
      </c>
    </row>
    <row r="1815" spans="1:16" hidden="1" x14ac:dyDescent="0.5">
      <c r="A1815" t="s">
        <v>15</v>
      </c>
      <c r="B1815" t="s">
        <v>74</v>
      </c>
      <c r="C1815">
        <v>1</v>
      </c>
      <c r="D1815" t="s">
        <v>23</v>
      </c>
      <c r="E1815">
        <v>2</v>
      </c>
      <c r="F1815" t="s">
        <v>55</v>
      </c>
      <c r="G1815">
        <v>3</v>
      </c>
      <c r="H1815" t="s">
        <v>65</v>
      </c>
      <c r="I1815" t="str">
        <f t="shared" si="28"/>
        <v>Female: Under 15 years</v>
      </c>
      <c r="J1815">
        <v>3.21</v>
      </c>
      <c r="K1815">
        <v>2006</v>
      </c>
      <c r="L1815">
        <v>8</v>
      </c>
      <c r="M1815" t="s">
        <v>46</v>
      </c>
      <c r="N1815">
        <v>1.2</v>
      </c>
      <c r="O1815">
        <v>0.1</v>
      </c>
    </row>
    <row r="1816" spans="1:16" hidden="1" x14ac:dyDescent="0.5">
      <c r="A1816" t="s">
        <v>15</v>
      </c>
      <c r="B1816" t="s">
        <v>74</v>
      </c>
      <c r="C1816">
        <v>1</v>
      </c>
      <c r="D1816" t="s">
        <v>23</v>
      </c>
      <c r="E1816">
        <v>2</v>
      </c>
      <c r="F1816" t="s">
        <v>55</v>
      </c>
      <c r="G1816">
        <v>3</v>
      </c>
      <c r="H1816" t="s">
        <v>65</v>
      </c>
      <c r="I1816" t="str">
        <f t="shared" si="28"/>
        <v>Female: Under 15 years</v>
      </c>
      <c r="J1816">
        <v>3.21</v>
      </c>
      <c r="K1816">
        <v>2007</v>
      </c>
      <c r="L1816">
        <v>9</v>
      </c>
      <c r="M1816" t="s">
        <v>46</v>
      </c>
      <c r="N1816">
        <v>1.2</v>
      </c>
      <c r="O1816">
        <v>0.1</v>
      </c>
    </row>
    <row r="1817" spans="1:16" hidden="1" x14ac:dyDescent="0.5">
      <c r="A1817" t="s">
        <v>15</v>
      </c>
      <c r="B1817" t="s">
        <v>74</v>
      </c>
      <c r="C1817">
        <v>1</v>
      </c>
      <c r="D1817" t="s">
        <v>23</v>
      </c>
      <c r="E1817">
        <v>2</v>
      </c>
      <c r="F1817" t="s">
        <v>55</v>
      </c>
      <c r="G1817">
        <v>3</v>
      </c>
      <c r="H1817" t="s">
        <v>65</v>
      </c>
      <c r="I1817" t="str">
        <f t="shared" si="28"/>
        <v>Female: Under 15 years</v>
      </c>
      <c r="J1817">
        <v>3.21</v>
      </c>
      <c r="K1817">
        <v>2008</v>
      </c>
      <c r="L1817">
        <v>10</v>
      </c>
      <c r="M1817" t="s">
        <v>46</v>
      </c>
      <c r="N1817">
        <v>1.2</v>
      </c>
      <c r="O1817">
        <v>0.1</v>
      </c>
    </row>
    <row r="1818" spans="1:16" hidden="1" x14ac:dyDescent="0.5">
      <c r="A1818" t="s">
        <v>15</v>
      </c>
      <c r="B1818" t="s">
        <v>74</v>
      </c>
      <c r="C1818">
        <v>1</v>
      </c>
      <c r="D1818" t="s">
        <v>23</v>
      </c>
      <c r="E1818">
        <v>2</v>
      </c>
      <c r="F1818" t="s">
        <v>55</v>
      </c>
      <c r="G1818">
        <v>3</v>
      </c>
      <c r="H1818" t="s">
        <v>65</v>
      </c>
      <c r="I1818" t="str">
        <f t="shared" si="28"/>
        <v>Female: Under 15 years</v>
      </c>
      <c r="J1818">
        <v>3.21</v>
      </c>
      <c r="K1818">
        <v>2009</v>
      </c>
      <c r="L1818">
        <v>11</v>
      </c>
      <c r="M1818" t="s">
        <v>46</v>
      </c>
      <c r="N1818">
        <v>1.2</v>
      </c>
      <c r="O1818">
        <v>0.1</v>
      </c>
    </row>
    <row r="1819" spans="1:16" hidden="1" x14ac:dyDescent="0.5">
      <c r="A1819" t="s">
        <v>15</v>
      </c>
      <c r="B1819" t="s">
        <v>74</v>
      </c>
      <c r="C1819">
        <v>1</v>
      </c>
      <c r="D1819" t="s">
        <v>23</v>
      </c>
      <c r="E1819">
        <v>2</v>
      </c>
      <c r="F1819" t="s">
        <v>55</v>
      </c>
      <c r="G1819">
        <v>3</v>
      </c>
      <c r="H1819" t="s">
        <v>65</v>
      </c>
      <c r="I1819" t="str">
        <f t="shared" si="28"/>
        <v>Female: Under 15 years</v>
      </c>
      <c r="J1819">
        <v>3.21</v>
      </c>
      <c r="K1819">
        <v>2010</v>
      </c>
      <c r="L1819">
        <v>12</v>
      </c>
      <c r="M1819" t="s">
        <v>46</v>
      </c>
      <c r="N1819">
        <v>1.2</v>
      </c>
      <c r="O1819">
        <v>0.1</v>
      </c>
    </row>
    <row r="1820" spans="1:16" hidden="1" x14ac:dyDescent="0.5">
      <c r="A1820" t="s">
        <v>15</v>
      </c>
      <c r="B1820" t="s">
        <v>74</v>
      </c>
      <c r="C1820">
        <v>1</v>
      </c>
      <c r="D1820" t="s">
        <v>23</v>
      </c>
      <c r="E1820">
        <v>2</v>
      </c>
      <c r="F1820" t="s">
        <v>55</v>
      </c>
      <c r="G1820">
        <v>3</v>
      </c>
      <c r="H1820" t="s">
        <v>65</v>
      </c>
      <c r="I1820" t="str">
        <f t="shared" si="28"/>
        <v>Female: Under 15 years</v>
      </c>
      <c r="J1820">
        <v>3.21</v>
      </c>
      <c r="K1820">
        <v>2011</v>
      </c>
      <c r="L1820">
        <v>13</v>
      </c>
      <c r="M1820" t="s">
        <v>46</v>
      </c>
      <c r="N1820">
        <v>1.2</v>
      </c>
      <c r="O1820">
        <v>0.1</v>
      </c>
    </row>
    <row r="1821" spans="1:16" hidden="1" x14ac:dyDescent="0.5">
      <c r="A1821" t="s">
        <v>15</v>
      </c>
      <c r="B1821" t="s">
        <v>74</v>
      </c>
      <c r="C1821">
        <v>1</v>
      </c>
      <c r="D1821" t="s">
        <v>23</v>
      </c>
      <c r="E1821">
        <v>2</v>
      </c>
      <c r="F1821" t="s">
        <v>55</v>
      </c>
      <c r="G1821">
        <v>3</v>
      </c>
      <c r="H1821" t="s">
        <v>65</v>
      </c>
      <c r="I1821" t="str">
        <f t="shared" si="28"/>
        <v>Female: Under 15 years</v>
      </c>
      <c r="J1821">
        <v>3.21</v>
      </c>
      <c r="K1821">
        <v>2012</v>
      </c>
      <c r="L1821">
        <v>14</v>
      </c>
      <c r="M1821" t="s">
        <v>46</v>
      </c>
      <c r="N1821">
        <v>1.2</v>
      </c>
      <c r="O1821">
        <v>0.1</v>
      </c>
    </row>
    <row r="1822" spans="1:16" hidden="1" x14ac:dyDescent="0.5">
      <c r="A1822" t="s">
        <v>15</v>
      </c>
      <c r="B1822" t="s">
        <v>74</v>
      </c>
      <c r="C1822">
        <v>1</v>
      </c>
      <c r="D1822" t="s">
        <v>23</v>
      </c>
      <c r="E1822">
        <v>2</v>
      </c>
      <c r="F1822" t="s">
        <v>55</v>
      </c>
      <c r="G1822">
        <v>3</v>
      </c>
      <c r="H1822" t="s">
        <v>65</v>
      </c>
      <c r="I1822" t="str">
        <f t="shared" si="28"/>
        <v>Female: Under 15 years</v>
      </c>
      <c r="J1822">
        <v>3.21</v>
      </c>
      <c r="K1822">
        <v>2013</v>
      </c>
      <c r="L1822">
        <v>15</v>
      </c>
      <c r="M1822" t="s">
        <v>46</v>
      </c>
      <c r="N1822">
        <v>1.2</v>
      </c>
      <c r="O1822">
        <v>0.1</v>
      </c>
    </row>
    <row r="1823" spans="1:16" hidden="1" x14ac:dyDescent="0.5">
      <c r="A1823" t="s">
        <v>15</v>
      </c>
      <c r="B1823" t="s">
        <v>74</v>
      </c>
      <c r="C1823">
        <v>1</v>
      </c>
      <c r="D1823" t="s">
        <v>23</v>
      </c>
      <c r="E1823">
        <v>2</v>
      </c>
      <c r="F1823" t="s">
        <v>55</v>
      </c>
      <c r="G1823">
        <v>3</v>
      </c>
      <c r="H1823" t="s">
        <v>65</v>
      </c>
      <c r="I1823" t="str">
        <f t="shared" si="28"/>
        <v>Female: Under 15 years</v>
      </c>
      <c r="J1823">
        <v>3.21</v>
      </c>
      <c r="K1823">
        <v>2014</v>
      </c>
      <c r="L1823">
        <v>16</v>
      </c>
      <c r="M1823" t="s">
        <v>46</v>
      </c>
      <c r="N1823">
        <v>1.2</v>
      </c>
      <c r="O1823">
        <v>0.1</v>
      </c>
    </row>
    <row r="1824" spans="1:16" hidden="1" x14ac:dyDescent="0.5">
      <c r="A1824" t="s">
        <v>15</v>
      </c>
      <c r="B1824" t="s">
        <v>74</v>
      </c>
      <c r="C1824">
        <v>1</v>
      </c>
      <c r="D1824" t="s">
        <v>23</v>
      </c>
      <c r="E1824">
        <v>2</v>
      </c>
      <c r="F1824" t="s">
        <v>55</v>
      </c>
      <c r="G1824">
        <v>3</v>
      </c>
      <c r="H1824" t="s">
        <v>65</v>
      </c>
      <c r="I1824" t="str">
        <f t="shared" si="28"/>
        <v>Female: Under 15 years</v>
      </c>
      <c r="J1824">
        <v>3.21</v>
      </c>
      <c r="K1824">
        <v>2015</v>
      </c>
      <c r="L1824">
        <v>17</v>
      </c>
      <c r="M1824" t="s">
        <v>46</v>
      </c>
      <c r="N1824">
        <v>1.2</v>
      </c>
      <c r="O1824">
        <v>0.1</v>
      </c>
    </row>
    <row r="1825" spans="1:15" hidden="1" x14ac:dyDescent="0.5">
      <c r="A1825" t="s">
        <v>15</v>
      </c>
      <c r="B1825" t="s">
        <v>74</v>
      </c>
      <c r="C1825">
        <v>1</v>
      </c>
      <c r="D1825" t="s">
        <v>23</v>
      </c>
      <c r="E1825">
        <v>2</v>
      </c>
      <c r="F1825" t="s">
        <v>55</v>
      </c>
      <c r="G1825">
        <v>3</v>
      </c>
      <c r="H1825" t="s">
        <v>65</v>
      </c>
      <c r="I1825" t="str">
        <f t="shared" si="28"/>
        <v>Female: Under 15 years</v>
      </c>
      <c r="J1825">
        <v>3.21</v>
      </c>
      <c r="K1825">
        <v>2016</v>
      </c>
      <c r="L1825">
        <v>18</v>
      </c>
      <c r="M1825" t="s">
        <v>46</v>
      </c>
      <c r="N1825">
        <v>1.2</v>
      </c>
      <c r="O1825">
        <v>0.1</v>
      </c>
    </row>
    <row r="1826" spans="1:15" hidden="1" x14ac:dyDescent="0.5">
      <c r="A1826" t="s">
        <v>15</v>
      </c>
      <c r="B1826" t="s">
        <v>74</v>
      </c>
      <c r="C1826">
        <v>1</v>
      </c>
      <c r="D1826" t="s">
        <v>23</v>
      </c>
      <c r="E1826">
        <v>2</v>
      </c>
      <c r="F1826" t="s">
        <v>55</v>
      </c>
      <c r="G1826">
        <v>3</v>
      </c>
      <c r="H1826" t="s">
        <v>65</v>
      </c>
      <c r="I1826" t="str">
        <f t="shared" si="28"/>
        <v>Female: Under 15 years</v>
      </c>
      <c r="J1826">
        <v>3.21</v>
      </c>
      <c r="K1826">
        <v>2017</v>
      </c>
      <c r="L1826">
        <v>19</v>
      </c>
      <c r="M1826" t="s">
        <v>46</v>
      </c>
      <c r="N1826">
        <v>1.2</v>
      </c>
      <c r="O1826">
        <v>0.1</v>
      </c>
    </row>
    <row r="1827" spans="1:15" hidden="1" x14ac:dyDescent="0.5">
      <c r="A1827" t="s">
        <v>15</v>
      </c>
      <c r="B1827" t="s">
        <v>74</v>
      </c>
      <c r="C1827">
        <v>1</v>
      </c>
      <c r="D1827" t="s">
        <v>23</v>
      </c>
      <c r="E1827">
        <v>2</v>
      </c>
      <c r="F1827" t="s">
        <v>55</v>
      </c>
      <c r="G1827">
        <v>3</v>
      </c>
      <c r="H1827" t="s">
        <v>66</v>
      </c>
      <c r="I1827" t="str">
        <f t="shared" si="28"/>
        <v>Female: 15-24 years</v>
      </c>
      <c r="J1827">
        <v>3.22</v>
      </c>
      <c r="K1827">
        <v>1999</v>
      </c>
      <c r="L1827">
        <v>1</v>
      </c>
      <c r="M1827" t="s">
        <v>47</v>
      </c>
      <c r="N1827">
        <v>1.3</v>
      </c>
      <c r="O1827">
        <v>0.7</v>
      </c>
    </row>
    <row r="1828" spans="1:15" hidden="1" x14ac:dyDescent="0.5">
      <c r="A1828" t="s">
        <v>15</v>
      </c>
      <c r="B1828" t="s">
        <v>74</v>
      </c>
      <c r="C1828">
        <v>1</v>
      </c>
      <c r="D1828" t="s">
        <v>23</v>
      </c>
      <c r="E1828">
        <v>2</v>
      </c>
      <c r="F1828" t="s">
        <v>55</v>
      </c>
      <c r="G1828">
        <v>3</v>
      </c>
      <c r="H1828" t="s">
        <v>66</v>
      </c>
      <c r="I1828" t="str">
        <f t="shared" si="28"/>
        <v>Female: 15-24 years</v>
      </c>
      <c r="J1828">
        <v>3.22</v>
      </c>
      <c r="K1828">
        <v>2000</v>
      </c>
      <c r="L1828">
        <v>2</v>
      </c>
      <c r="M1828" t="s">
        <v>47</v>
      </c>
      <c r="N1828">
        <v>1.3</v>
      </c>
      <c r="O1828">
        <v>0.7</v>
      </c>
    </row>
    <row r="1829" spans="1:15" hidden="1" x14ac:dyDescent="0.5">
      <c r="A1829" t="s">
        <v>15</v>
      </c>
      <c r="B1829" t="s">
        <v>74</v>
      </c>
      <c r="C1829">
        <v>1</v>
      </c>
      <c r="D1829" t="s">
        <v>23</v>
      </c>
      <c r="E1829">
        <v>2</v>
      </c>
      <c r="F1829" t="s">
        <v>55</v>
      </c>
      <c r="G1829">
        <v>3</v>
      </c>
      <c r="H1829" t="s">
        <v>66</v>
      </c>
      <c r="I1829" t="str">
        <f t="shared" si="28"/>
        <v>Female: 15-24 years</v>
      </c>
      <c r="J1829">
        <v>3.22</v>
      </c>
      <c r="K1829">
        <v>2001</v>
      </c>
      <c r="L1829">
        <v>3</v>
      </c>
      <c r="M1829" t="s">
        <v>47</v>
      </c>
      <c r="N1829">
        <v>1.3</v>
      </c>
      <c r="O1829">
        <v>1</v>
      </c>
    </row>
    <row r="1830" spans="1:15" hidden="1" x14ac:dyDescent="0.5">
      <c r="A1830" t="s">
        <v>15</v>
      </c>
      <c r="B1830" t="s">
        <v>74</v>
      </c>
      <c r="C1830">
        <v>1</v>
      </c>
      <c r="D1830" t="s">
        <v>23</v>
      </c>
      <c r="E1830">
        <v>2</v>
      </c>
      <c r="F1830" t="s">
        <v>55</v>
      </c>
      <c r="G1830">
        <v>3</v>
      </c>
      <c r="H1830" t="s">
        <v>66</v>
      </c>
      <c r="I1830" t="str">
        <f t="shared" si="28"/>
        <v>Female: 15-24 years</v>
      </c>
      <c r="J1830">
        <v>3.22</v>
      </c>
      <c r="K1830">
        <v>2002</v>
      </c>
      <c r="L1830">
        <v>4</v>
      </c>
      <c r="M1830" t="s">
        <v>47</v>
      </c>
      <c r="N1830">
        <v>1.3</v>
      </c>
      <c r="O1830">
        <v>1.4</v>
      </c>
    </row>
    <row r="1831" spans="1:15" hidden="1" x14ac:dyDescent="0.5">
      <c r="A1831" t="s">
        <v>15</v>
      </c>
      <c r="B1831" t="s">
        <v>74</v>
      </c>
      <c r="C1831">
        <v>1</v>
      </c>
      <c r="D1831" t="s">
        <v>23</v>
      </c>
      <c r="E1831">
        <v>2</v>
      </c>
      <c r="F1831" t="s">
        <v>55</v>
      </c>
      <c r="G1831">
        <v>3</v>
      </c>
      <c r="H1831" t="s">
        <v>66</v>
      </c>
      <c r="I1831" t="str">
        <f t="shared" si="28"/>
        <v>Female: 15-24 years</v>
      </c>
      <c r="J1831">
        <v>3.22</v>
      </c>
      <c r="K1831">
        <v>2003</v>
      </c>
      <c r="L1831">
        <v>5</v>
      </c>
      <c r="M1831" t="s">
        <v>47</v>
      </c>
      <c r="N1831">
        <v>1.3</v>
      </c>
      <c r="O1831">
        <v>1.5</v>
      </c>
    </row>
    <row r="1832" spans="1:15" hidden="1" x14ac:dyDescent="0.5">
      <c r="A1832" t="s">
        <v>15</v>
      </c>
      <c r="B1832" t="s">
        <v>74</v>
      </c>
      <c r="C1832">
        <v>1</v>
      </c>
      <c r="D1832" t="s">
        <v>23</v>
      </c>
      <c r="E1832">
        <v>2</v>
      </c>
      <c r="F1832" t="s">
        <v>55</v>
      </c>
      <c r="G1832">
        <v>3</v>
      </c>
      <c r="H1832" t="s">
        <v>66</v>
      </c>
      <c r="I1832" t="str">
        <f t="shared" si="28"/>
        <v>Female: 15-24 years</v>
      </c>
      <c r="J1832">
        <v>3.22</v>
      </c>
      <c r="K1832">
        <v>2004</v>
      </c>
      <c r="L1832">
        <v>6</v>
      </c>
      <c r="M1832" t="s">
        <v>47</v>
      </c>
      <c r="N1832">
        <v>1.3</v>
      </c>
      <c r="O1832">
        <v>1.6</v>
      </c>
    </row>
    <row r="1833" spans="1:15" hidden="1" x14ac:dyDescent="0.5">
      <c r="A1833" t="s">
        <v>15</v>
      </c>
      <c r="B1833" t="s">
        <v>74</v>
      </c>
      <c r="C1833">
        <v>1</v>
      </c>
      <c r="D1833" t="s">
        <v>23</v>
      </c>
      <c r="E1833">
        <v>2</v>
      </c>
      <c r="F1833" t="s">
        <v>55</v>
      </c>
      <c r="G1833">
        <v>3</v>
      </c>
      <c r="H1833" t="s">
        <v>66</v>
      </c>
      <c r="I1833" t="str">
        <f t="shared" si="28"/>
        <v>Female: 15-24 years</v>
      </c>
      <c r="J1833">
        <v>3.22</v>
      </c>
      <c r="K1833">
        <v>2005</v>
      </c>
      <c r="L1833">
        <v>7</v>
      </c>
      <c r="M1833" t="s">
        <v>47</v>
      </c>
      <c r="N1833">
        <v>1.3</v>
      </c>
      <c r="O1833">
        <v>1.8</v>
      </c>
    </row>
    <row r="1834" spans="1:15" hidden="1" x14ac:dyDescent="0.5">
      <c r="A1834" t="s">
        <v>15</v>
      </c>
      <c r="B1834" t="s">
        <v>74</v>
      </c>
      <c r="C1834">
        <v>1</v>
      </c>
      <c r="D1834" t="s">
        <v>23</v>
      </c>
      <c r="E1834">
        <v>2</v>
      </c>
      <c r="F1834" t="s">
        <v>55</v>
      </c>
      <c r="G1834">
        <v>3</v>
      </c>
      <c r="H1834" t="s">
        <v>66</v>
      </c>
      <c r="I1834" t="str">
        <f t="shared" si="28"/>
        <v>Female: 15-24 years</v>
      </c>
      <c r="J1834">
        <v>3.22</v>
      </c>
      <c r="K1834">
        <v>2006</v>
      </c>
      <c r="L1834">
        <v>8</v>
      </c>
      <c r="M1834" t="s">
        <v>47</v>
      </c>
      <c r="N1834">
        <v>1.3</v>
      </c>
      <c r="O1834">
        <v>2.1</v>
      </c>
    </row>
    <row r="1835" spans="1:15" hidden="1" x14ac:dyDescent="0.5">
      <c r="A1835" t="s">
        <v>15</v>
      </c>
      <c r="B1835" t="s">
        <v>74</v>
      </c>
      <c r="C1835">
        <v>1</v>
      </c>
      <c r="D1835" t="s">
        <v>23</v>
      </c>
      <c r="E1835">
        <v>2</v>
      </c>
      <c r="F1835" t="s">
        <v>55</v>
      </c>
      <c r="G1835">
        <v>3</v>
      </c>
      <c r="H1835" t="s">
        <v>66</v>
      </c>
      <c r="I1835" t="str">
        <f t="shared" si="28"/>
        <v>Female: 15-24 years</v>
      </c>
      <c r="J1835">
        <v>3.22</v>
      </c>
      <c r="K1835">
        <v>2007</v>
      </c>
      <c r="L1835">
        <v>9</v>
      </c>
      <c r="M1835" t="s">
        <v>47</v>
      </c>
      <c r="N1835">
        <v>1.3</v>
      </c>
      <c r="O1835">
        <v>2.2999999999999998</v>
      </c>
    </row>
    <row r="1836" spans="1:15" hidden="1" x14ac:dyDescent="0.5">
      <c r="A1836" t="s">
        <v>15</v>
      </c>
      <c r="B1836" t="s">
        <v>74</v>
      </c>
      <c r="C1836">
        <v>1</v>
      </c>
      <c r="D1836" t="s">
        <v>23</v>
      </c>
      <c r="E1836">
        <v>2</v>
      </c>
      <c r="F1836" t="s">
        <v>55</v>
      </c>
      <c r="G1836">
        <v>3</v>
      </c>
      <c r="H1836" t="s">
        <v>66</v>
      </c>
      <c r="I1836" t="str">
        <f t="shared" si="28"/>
        <v>Female: 15-24 years</v>
      </c>
      <c r="J1836">
        <v>3.22</v>
      </c>
      <c r="K1836">
        <v>2008</v>
      </c>
      <c r="L1836">
        <v>10</v>
      </c>
      <c r="M1836" t="s">
        <v>47</v>
      </c>
      <c r="N1836">
        <v>1.3</v>
      </c>
      <c r="O1836">
        <v>2.2999999999999998</v>
      </c>
    </row>
    <row r="1837" spans="1:15" hidden="1" x14ac:dyDescent="0.5">
      <c r="A1837" t="s">
        <v>15</v>
      </c>
      <c r="B1837" t="s">
        <v>74</v>
      </c>
      <c r="C1837">
        <v>1</v>
      </c>
      <c r="D1837" t="s">
        <v>23</v>
      </c>
      <c r="E1837">
        <v>2</v>
      </c>
      <c r="F1837" t="s">
        <v>55</v>
      </c>
      <c r="G1837">
        <v>3</v>
      </c>
      <c r="H1837" t="s">
        <v>66</v>
      </c>
      <c r="I1837" t="str">
        <f t="shared" si="28"/>
        <v>Female: 15-24 years</v>
      </c>
      <c r="J1837">
        <v>3.22</v>
      </c>
      <c r="K1837">
        <v>2009</v>
      </c>
      <c r="L1837">
        <v>11</v>
      </c>
      <c r="M1837" t="s">
        <v>47</v>
      </c>
      <c r="N1837">
        <v>1.3</v>
      </c>
      <c r="O1837">
        <v>2.5</v>
      </c>
    </row>
    <row r="1838" spans="1:15" hidden="1" x14ac:dyDescent="0.5">
      <c r="A1838" t="s">
        <v>15</v>
      </c>
      <c r="B1838" t="s">
        <v>74</v>
      </c>
      <c r="C1838">
        <v>1</v>
      </c>
      <c r="D1838" t="s">
        <v>23</v>
      </c>
      <c r="E1838">
        <v>2</v>
      </c>
      <c r="F1838" t="s">
        <v>55</v>
      </c>
      <c r="G1838">
        <v>3</v>
      </c>
      <c r="H1838" t="s">
        <v>66</v>
      </c>
      <c r="I1838" t="str">
        <f t="shared" si="28"/>
        <v>Female: 15-24 years</v>
      </c>
      <c r="J1838">
        <v>3.22</v>
      </c>
      <c r="K1838">
        <v>2010</v>
      </c>
      <c r="L1838">
        <v>12</v>
      </c>
      <c r="M1838" t="s">
        <v>47</v>
      </c>
      <c r="N1838">
        <v>1.3</v>
      </c>
      <c r="O1838">
        <v>2.8</v>
      </c>
    </row>
    <row r="1839" spans="1:15" hidden="1" x14ac:dyDescent="0.5">
      <c r="A1839" t="s">
        <v>15</v>
      </c>
      <c r="B1839" t="s">
        <v>74</v>
      </c>
      <c r="C1839">
        <v>1</v>
      </c>
      <c r="D1839" t="s">
        <v>23</v>
      </c>
      <c r="E1839">
        <v>2</v>
      </c>
      <c r="F1839" t="s">
        <v>55</v>
      </c>
      <c r="G1839">
        <v>3</v>
      </c>
      <c r="H1839" t="s">
        <v>66</v>
      </c>
      <c r="I1839" t="str">
        <f t="shared" si="28"/>
        <v>Female: 15-24 years</v>
      </c>
      <c r="J1839">
        <v>3.22</v>
      </c>
      <c r="K1839">
        <v>2011</v>
      </c>
      <c r="L1839">
        <v>13</v>
      </c>
      <c r="M1839" t="s">
        <v>47</v>
      </c>
      <c r="N1839">
        <v>1.3</v>
      </c>
      <c r="O1839">
        <v>2.9</v>
      </c>
    </row>
    <row r="1840" spans="1:15" hidden="1" x14ac:dyDescent="0.5">
      <c r="A1840" t="s">
        <v>15</v>
      </c>
      <c r="B1840" t="s">
        <v>74</v>
      </c>
      <c r="C1840">
        <v>1</v>
      </c>
      <c r="D1840" t="s">
        <v>23</v>
      </c>
      <c r="E1840">
        <v>2</v>
      </c>
      <c r="F1840" t="s">
        <v>55</v>
      </c>
      <c r="G1840">
        <v>3</v>
      </c>
      <c r="H1840" t="s">
        <v>66</v>
      </c>
      <c r="I1840" t="str">
        <f t="shared" si="28"/>
        <v>Female: 15-24 years</v>
      </c>
      <c r="J1840">
        <v>3.22</v>
      </c>
      <c r="K1840">
        <v>2012</v>
      </c>
      <c r="L1840">
        <v>14</v>
      </c>
      <c r="M1840" t="s">
        <v>47</v>
      </c>
      <c r="N1840">
        <v>1.3</v>
      </c>
      <c r="O1840">
        <v>2.7</v>
      </c>
    </row>
    <row r="1841" spans="1:15" hidden="1" x14ac:dyDescent="0.5">
      <c r="A1841" t="s">
        <v>15</v>
      </c>
      <c r="B1841" t="s">
        <v>74</v>
      </c>
      <c r="C1841">
        <v>1</v>
      </c>
      <c r="D1841" t="s">
        <v>23</v>
      </c>
      <c r="E1841">
        <v>2</v>
      </c>
      <c r="F1841" t="s">
        <v>55</v>
      </c>
      <c r="G1841">
        <v>3</v>
      </c>
      <c r="H1841" t="s">
        <v>66</v>
      </c>
      <c r="I1841" t="str">
        <f t="shared" si="28"/>
        <v>Female: 15-24 years</v>
      </c>
      <c r="J1841">
        <v>3.22</v>
      </c>
      <c r="K1841">
        <v>2013</v>
      </c>
      <c r="L1841">
        <v>15</v>
      </c>
      <c r="M1841" t="s">
        <v>47</v>
      </c>
      <c r="N1841">
        <v>1.3</v>
      </c>
      <c r="O1841">
        <v>3</v>
      </c>
    </row>
    <row r="1842" spans="1:15" hidden="1" x14ac:dyDescent="0.5">
      <c r="A1842" t="s">
        <v>15</v>
      </c>
      <c r="B1842" t="s">
        <v>74</v>
      </c>
      <c r="C1842">
        <v>1</v>
      </c>
      <c r="D1842" t="s">
        <v>23</v>
      </c>
      <c r="E1842">
        <v>2</v>
      </c>
      <c r="F1842" t="s">
        <v>55</v>
      </c>
      <c r="G1842">
        <v>3</v>
      </c>
      <c r="H1842" t="s">
        <v>66</v>
      </c>
      <c r="I1842" t="str">
        <f t="shared" si="28"/>
        <v>Female: 15-24 years</v>
      </c>
      <c r="J1842">
        <v>3.22</v>
      </c>
      <c r="K1842">
        <v>2014</v>
      </c>
      <c r="L1842">
        <v>16</v>
      </c>
      <c r="M1842" t="s">
        <v>47</v>
      </c>
      <c r="N1842">
        <v>1.3</v>
      </c>
      <c r="O1842">
        <v>3.3</v>
      </c>
    </row>
    <row r="1843" spans="1:15" hidden="1" x14ac:dyDescent="0.5">
      <c r="A1843" t="s">
        <v>15</v>
      </c>
      <c r="B1843" t="s">
        <v>74</v>
      </c>
      <c r="C1843">
        <v>1</v>
      </c>
      <c r="D1843" t="s">
        <v>23</v>
      </c>
      <c r="E1843">
        <v>2</v>
      </c>
      <c r="F1843" t="s">
        <v>55</v>
      </c>
      <c r="G1843">
        <v>3</v>
      </c>
      <c r="H1843" t="s">
        <v>66</v>
      </c>
      <c r="I1843" t="str">
        <f t="shared" si="28"/>
        <v>Female: 15-24 years</v>
      </c>
      <c r="J1843">
        <v>3.22</v>
      </c>
      <c r="K1843">
        <v>2015</v>
      </c>
      <c r="L1843">
        <v>17</v>
      </c>
      <c r="M1843" t="s">
        <v>47</v>
      </c>
      <c r="N1843">
        <v>1.3</v>
      </c>
      <c r="O1843">
        <v>4.0999999999999996</v>
      </c>
    </row>
    <row r="1844" spans="1:15" hidden="1" x14ac:dyDescent="0.5">
      <c r="A1844" t="s">
        <v>15</v>
      </c>
      <c r="B1844" t="s">
        <v>74</v>
      </c>
      <c r="C1844">
        <v>1</v>
      </c>
      <c r="D1844" t="s">
        <v>23</v>
      </c>
      <c r="E1844">
        <v>2</v>
      </c>
      <c r="F1844" t="s">
        <v>55</v>
      </c>
      <c r="G1844">
        <v>3</v>
      </c>
      <c r="H1844" t="s">
        <v>66</v>
      </c>
      <c r="I1844" t="str">
        <f t="shared" si="28"/>
        <v>Female: 15-24 years</v>
      </c>
      <c r="J1844">
        <v>3.22</v>
      </c>
      <c r="K1844">
        <v>2016</v>
      </c>
      <c r="L1844">
        <v>18</v>
      </c>
      <c r="M1844" t="s">
        <v>47</v>
      </c>
      <c r="N1844">
        <v>1.3</v>
      </c>
      <c r="O1844">
        <v>4.9000000000000004</v>
      </c>
    </row>
    <row r="1845" spans="1:15" hidden="1" x14ac:dyDescent="0.5">
      <c r="A1845" t="s">
        <v>15</v>
      </c>
      <c r="B1845" t="s">
        <v>74</v>
      </c>
      <c r="C1845">
        <v>1</v>
      </c>
      <c r="D1845" t="s">
        <v>23</v>
      </c>
      <c r="E1845">
        <v>2</v>
      </c>
      <c r="F1845" t="s">
        <v>55</v>
      </c>
      <c r="G1845">
        <v>3</v>
      </c>
      <c r="H1845" t="s">
        <v>66</v>
      </c>
      <c r="I1845" t="str">
        <f t="shared" si="28"/>
        <v>Female: 15-24 years</v>
      </c>
      <c r="J1845">
        <v>3.22</v>
      </c>
      <c r="K1845">
        <v>2017</v>
      </c>
      <c r="L1845">
        <v>19</v>
      </c>
      <c r="M1845" t="s">
        <v>47</v>
      </c>
      <c r="N1845">
        <v>1.3</v>
      </c>
      <c r="O1845">
        <v>5.7</v>
      </c>
    </row>
    <row r="1846" spans="1:15" hidden="1" x14ac:dyDescent="0.5">
      <c r="A1846" t="s">
        <v>15</v>
      </c>
      <c r="B1846" t="s">
        <v>74</v>
      </c>
      <c r="C1846">
        <v>1</v>
      </c>
      <c r="D1846" t="s">
        <v>23</v>
      </c>
      <c r="E1846">
        <v>2</v>
      </c>
      <c r="F1846" t="s">
        <v>55</v>
      </c>
      <c r="G1846">
        <v>3</v>
      </c>
      <c r="H1846" t="s">
        <v>67</v>
      </c>
      <c r="I1846" t="str">
        <f t="shared" si="28"/>
        <v>Female: 25-34 years</v>
      </c>
      <c r="J1846">
        <v>3.23</v>
      </c>
      <c r="K1846">
        <v>1999</v>
      </c>
      <c r="L1846">
        <v>1</v>
      </c>
      <c r="M1846" t="s">
        <v>48</v>
      </c>
      <c r="N1846">
        <v>1.4</v>
      </c>
      <c r="O1846">
        <v>2</v>
      </c>
    </row>
    <row r="1847" spans="1:15" hidden="1" x14ac:dyDescent="0.5">
      <c r="A1847" t="s">
        <v>15</v>
      </c>
      <c r="B1847" t="s">
        <v>74</v>
      </c>
      <c r="C1847">
        <v>1</v>
      </c>
      <c r="D1847" t="s">
        <v>23</v>
      </c>
      <c r="E1847">
        <v>2</v>
      </c>
      <c r="F1847" t="s">
        <v>55</v>
      </c>
      <c r="G1847">
        <v>3</v>
      </c>
      <c r="H1847" t="s">
        <v>67</v>
      </c>
      <c r="I1847" t="str">
        <f t="shared" si="28"/>
        <v>Female: 25-34 years</v>
      </c>
      <c r="J1847">
        <v>3.23</v>
      </c>
      <c r="K1847">
        <v>2000</v>
      </c>
      <c r="L1847">
        <v>2</v>
      </c>
      <c r="M1847" t="s">
        <v>48</v>
      </c>
      <c r="N1847">
        <v>1.4</v>
      </c>
      <c r="O1847">
        <v>2</v>
      </c>
    </row>
    <row r="1848" spans="1:15" hidden="1" x14ac:dyDescent="0.5">
      <c r="A1848" t="s">
        <v>15</v>
      </c>
      <c r="B1848" t="s">
        <v>74</v>
      </c>
      <c r="C1848">
        <v>1</v>
      </c>
      <c r="D1848" t="s">
        <v>23</v>
      </c>
      <c r="E1848">
        <v>2</v>
      </c>
      <c r="F1848" t="s">
        <v>55</v>
      </c>
      <c r="G1848">
        <v>3</v>
      </c>
      <c r="H1848" t="s">
        <v>67</v>
      </c>
      <c r="I1848" t="str">
        <f t="shared" si="28"/>
        <v>Female: 25-34 years</v>
      </c>
      <c r="J1848">
        <v>3.23</v>
      </c>
      <c r="K1848">
        <v>2001</v>
      </c>
      <c r="L1848">
        <v>3</v>
      </c>
      <c r="M1848" t="s">
        <v>48</v>
      </c>
      <c r="N1848">
        <v>1.4</v>
      </c>
      <c r="O1848">
        <v>2.2999999999999998</v>
      </c>
    </row>
    <row r="1849" spans="1:15" hidden="1" x14ac:dyDescent="0.5">
      <c r="A1849" t="s">
        <v>15</v>
      </c>
      <c r="B1849" t="s">
        <v>74</v>
      </c>
      <c r="C1849">
        <v>1</v>
      </c>
      <c r="D1849" t="s">
        <v>23</v>
      </c>
      <c r="E1849">
        <v>2</v>
      </c>
      <c r="F1849" t="s">
        <v>55</v>
      </c>
      <c r="G1849">
        <v>3</v>
      </c>
      <c r="H1849" t="s">
        <v>67</v>
      </c>
      <c r="I1849" t="str">
        <f t="shared" si="28"/>
        <v>Female: 25-34 years</v>
      </c>
      <c r="J1849">
        <v>3.23</v>
      </c>
      <c r="K1849">
        <v>2002</v>
      </c>
      <c r="L1849">
        <v>4</v>
      </c>
      <c r="M1849" t="s">
        <v>48</v>
      </c>
      <c r="N1849">
        <v>1.4</v>
      </c>
      <c r="O1849">
        <v>3</v>
      </c>
    </row>
    <row r="1850" spans="1:15" hidden="1" x14ac:dyDescent="0.5">
      <c r="A1850" t="s">
        <v>15</v>
      </c>
      <c r="B1850" t="s">
        <v>74</v>
      </c>
      <c r="C1850">
        <v>1</v>
      </c>
      <c r="D1850" t="s">
        <v>23</v>
      </c>
      <c r="E1850">
        <v>2</v>
      </c>
      <c r="F1850" t="s">
        <v>55</v>
      </c>
      <c r="G1850">
        <v>3</v>
      </c>
      <c r="H1850" t="s">
        <v>67</v>
      </c>
      <c r="I1850" t="str">
        <f t="shared" si="28"/>
        <v>Female: 25-34 years</v>
      </c>
      <c r="J1850">
        <v>3.23</v>
      </c>
      <c r="K1850">
        <v>2003</v>
      </c>
      <c r="L1850">
        <v>5</v>
      </c>
      <c r="M1850" t="s">
        <v>48</v>
      </c>
      <c r="N1850">
        <v>1.4</v>
      </c>
      <c r="O1850">
        <v>3.3</v>
      </c>
    </row>
    <row r="1851" spans="1:15" hidden="1" x14ac:dyDescent="0.5">
      <c r="A1851" t="s">
        <v>15</v>
      </c>
      <c r="B1851" t="s">
        <v>74</v>
      </c>
      <c r="C1851">
        <v>1</v>
      </c>
      <c r="D1851" t="s">
        <v>23</v>
      </c>
      <c r="E1851">
        <v>2</v>
      </c>
      <c r="F1851" t="s">
        <v>55</v>
      </c>
      <c r="G1851">
        <v>3</v>
      </c>
      <c r="H1851" t="s">
        <v>67</v>
      </c>
      <c r="I1851" t="str">
        <f t="shared" si="28"/>
        <v>Female: 25-34 years</v>
      </c>
      <c r="J1851">
        <v>3.23</v>
      </c>
      <c r="K1851">
        <v>2004</v>
      </c>
      <c r="L1851">
        <v>6</v>
      </c>
      <c r="M1851" t="s">
        <v>48</v>
      </c>
      <c r="N1851">
        <v>1.4</v>
      </c>
      <c r="O1851">
        <v>3.6</v>
      </c>
    </row>
    <row r="1852" spans="1:15" hidden="1" x14ac:dyDescent="0.5">
      <c r="A1852" t="s">
        <v>15</v>
      </c>
      <c r="B1852" t="s">
        <v>74</v>
      </c>
      <c r="C1852">
        <v>1</v>
      </c>
      <c r="D1852" t="s">
        <v>23</v>
      </c>
      <c r="E1852">
        <v>2</v>
      </c>
      <c r="F1852" t="s">
        <v>55</v>
      </c>
      <c r="G1852">
        <v>3</v>
      </c>
      <c r="H1852" t="s">
        <v>67</v>
      </c>
      <c r="I1852" t="str">
        <f t="shared" si="28"/>
        <v>Female: 25-34 years</v>
      </c>
      <c r="J1852">
        <v>3.23</v>
      </c>
      <c r="K1852">
        <v>2005</v>
      </c>
      <c r="L1852">
        <v>7</v>
      </c>
      <c r="M1852" t="s">
        <v>48</v>
      </c>
      <c r="N1852">
        <v>1.4</v>
      </c>
      <c r="O1852">
        <v>4.3</v>
      </c>
    </row>
    <row r="1853" spans="1:15" hidden="1" x14ac:dyDescent="0.5">
      <c r="A1853" t="s">
        <v>15</v>
      </c>
      <c r="B1853" t="s">
        <v>74</v>
      </c>
      <c r="C1853">
        <v>1</v>
      </c>
      <c r="D1853" t="s">
        <v>23</v>
      </c>
      <c r="E1853">
        <v>2</v>
      </c>
      <c r="F1853" t="s">
        <v>55</v>
      </c>
      <c r="G1853">
        <v>3</v>
      </c>
      <c r="H1853" t="s">
        <v>67</v>
      </c>
      <c r="I1853" t="str">
        <f t="shared" si="28"/>
        <v>Female: 25-34 years</v>
      </c>
      <c r="J1853">
        <v>3.23</v>
      </c>
      <c r="K1853">
        <v>2006</v>
      </c>
      <c r="L1853">
        <v>8</v>
      </c>
      <c r="M1853" t="s">
        <v>48</v>
      </c>
      <c r="N1853">
        <v>1.4</v>
      </c>
      <c r="O1853">
        <v>4.8</v>
      </c>
    </row>
    <row r="1854" spans="1:15" hidden="1" x14ac:dyDescent="0.5">
      <c r="A1854" t="s">
        <v>15</v>
      </c>
      <c r="B1854" t="s">
        <v>74</v>
      </c>
      <c r="C1854">
        <v>1</v>
      </c>
      <c r="D1854" t="s">
        <v>23</v>
      </c>
      <c r="E1854">
        <v>2</v>
      </c>
      <c r="F1854" t="s">
        <v>55</v>
      </c>
      <c r="G1854">
        <v>3</v>
      </c>
      <c r="H1854" t="s">
        <v>67</v>
      </c>
      <c r="I1854" t="str">
        <f t="shared" si="28"/>
        <v>Female: 25-34 years</v>
      </c>
      <c r="J1854">
        <v>3.23</v>
      </c>
      <c r="K1854">
        <v>2007</v>
      </c>
      <c r="L1854">
        <v>9</v>
      </c>
      <c r="M1854" t="s">
        <v>48</v>
      </c>
      <c r="N1854">
        <v>1.4</v>
      </c>
      <c r="O1854">
        <v>5.3</v>
      </c>
    </row>
    <row r="1855" spans="1:15" hidden="1" x14ac:dyDescent="0.5">
      <c r="A1855" t="s">
        <v>15</v>
      </c>
      <c r="B1855" t="s">
        <v>74</v>
      </c>
      <c r="C1855">
        <v>1</v>
      </c>
      <c r="D1855" t="s">
        <v>23</v>
      </c>
      <c r="E1855">
        <v>2</v>
      </c>
      <c r="F1855" t="s">
        <v>55</v>
      </c>
      <c r="G1855">
        <v>3</v>
      </c>
      <c r="H1855" t="s">
        <v>67</v>
      </c>
      <c r="I1855" t="str">
        <f t="shared" si="28"/>
        <v>Female: 25-34 years</v>
      </c>
      <c r="J1855">
        <v>3.23</v>
      </c>
      <c r="K1855">
        <v>2008</v>
      </c>
      <c r="L1855">
        <v>10</v>
      </c>
      <c r="M1855" t="s">
        <v>48</v>
      </c>
      <c r="N1855">
        <v>1.4</v>
      </c>
      <c r="O1855">
        <v>5.2</v>
      </c>
    </row>
    <row r="1856" spans="1:15" hidden="1" x14ac:dyDescent="0.5">
      <c r="A1856" t="s">
        <v>15</v>
      </c>
      <c r="B1856" t="s">
        <v>74</v>
      </c>
      <c r="C1856">
        <v>1</v>
      </c>
      <c r="D1856" t="s">
        <v>23</v>
      </c>
      <c r="E1856">
        <v>2</v>
      </c>
      <c r="F1856" t="s">
        <v>55</v>
      </c>
      <c r="G1856">
        <v>3</v>
      </c>
      <c r="H1856" t="s">
        <v>67</v>
      </c>
      <c r="I1856" t="str">
        <f t="shared" si="28"/>
        <v>Female: 25-34 years</v>
      </c>
      <c r="J1856">
        <v>3.23</v>
      </c>
      <c r="K1856">
        <v>2009</v>
      </c>
      <c r="L1856">
        <v>11</v>
      </c>
      <c r="M1856" t="s">
        <v>48</v>
      </c>
      <c r="N1856">
        <v>1.4</v>
      </c>
      <c r="O1856">
        <v>5.8</v>
      </c>
    </row>
    <row r="1857" spans="1:15" hidden="1" x14ac:dyDescent="0.5">
      <c r="A1857" t="s">
        <v>15</v>
      </c>
      <c r="B1857" t="s">
        <v>74</v>
      </c>
      <c r="C1857">
        <v>1</v>
      </c>
      <c r="D1857" t="s">
        <v>23</v>
      </c>
      <c r="E1857">
        <v>2</v>
      </c>
      <c r="F1857" t="s">
        <v>55</v>
      </c>
      <c r="G1857">
        <v>3</v>
      </c>
      <c r="H1857" t="s">
        <v>67</v>
      </c>
      <c r="I1857" t="str">
        <f t="shared" si="28"/>
        <v>Female: 25-34 years</v>
      </c>
      <c r="J1857">
        <v>3.23</v>
      </c>
      <c r="K1857">
        <v>2010</v>
      </c>
      <c r="L1857">
        <v>12</v>
      </c>
      <c r="M1857" t="s">
        <v>48</v>
      </c>
      <c r="N1857">
        <v>1.4</v>
      </c>
      <c r="O1857">
        <v>6.6</v>
      </c>
    </row>
    <row r="1858" spans="1:15" hidden="1" x14ac:dyDescent="0.5">
      <c r="A1858" t="s">
        <v>15</v>
      </c>
      <c r="B1858" t="s">
        <v>74</v>
      </c>
      <c r="C1858">
        <v>1</v>
      </c>
      <c r="D1858" t="s">
        <v>23</v>
      </c>
      <c r="E1858">
        <v>2</v>
      </c>
      <c r="F1858" t="s">
        <v>55</v>
      </c>
      <c r="G1858">
        <v>3</v>
      </c>
      <c r="H1858" t="s">
        <v>67</v>
      </c>
      <c r="I1858" t="str">
        <f t="shared" si="28"/>
        <v>Female: 25-34 years</v>
      </c>
      <c r="J1858">
        <v>3.23</v>
      </c>
      <c r="K1858">
        <v>2011</v>
      </c>
      <c r="L1858">
        <v>13</v>
      </c>
      <c r="M1858" t="s">
        <v>48</v>
      </c>
      <c r="N1858">
        <v>1.4</v>
      </c>
      <c r="O1858">
        <v>7.3</v>
      </c>
    </row>
    <row r="1859" spans="1:15" hidden="1" x14ac:dyDescent="0.5">
      <c r="A1859" t="s">
        <v>15</v>
      </c>
      <c r="B1859" t="s">
        <v>74</v>
      </c>
      <c r="C1859">
        <v>1</v>
      </c>
      <c r="D1859" t="s">
        <v>23</v>
      </c>
      <c r="E1859">
        <v>2</v>
      </c>
      <c r="F1859" t="s">
        <v>55</v>
      </c>
      <c r="G1859">
        <v>3</v>
      </c>
      <c r="H1859" t="s">
        <v>67</v>
      </c>
      <c r="I1859" t="str">
        <f t="shared" si="28"/>
        <v>Female: 25-34 years</v>
      </c>
      <c r="J1859">
        <v>3.23</v>
      </c>
      <c r="K1859">
        <v>2012</v>
      </c>
      <c r="L1859">
        <v>14</v>
      </c>
      <c r="M1859" t="s">
        <v>48</v>
      </c>
      <c r="N1859">
        <v>1.4</v>
      </c>
      <c r="O1859">
        <v>7.7</v>
      </c>
    </row>
    <row r="1860" spans="1:15" hidden="1" x14ac:dyDescent="0.5">
      <c r="A1860" t="s">
        <v>15</v>
      </c>
      <c r="B1860" t="s">
        <v>74</v>
      </c>
      <c r="C1860">
        <v>1</v>
      </c>
      <c r="D1860" t="s">
        <v>23</v>
      </c>
      <c r="E1860">
        <v>2</v>
      </c>
      <c r="F1860" t="s">
        <v>55</v>
      </c>
      <c r="G1860">
        <v>3</v>
      </c>
      <c r="H1860" t="s">
        <v>67</v>
      </c>
      <c r="I1860" t="str">
        <f t="shared" si="28"/>
        <v>Female: 25-34 years</v>
      </c>
      <c r="J1860">
        <v>3.23</v>
      </c>
      <c r="K1860">
        <v>2013</v>
      </c>
      <c r="L1860">
        <v>15</v>
      </c>
      <c r="M1860" t="s">
        <v>48</v>
      </c>
      <c r="N1860">
        <v>1.4</v>
      </c>
      <c r="O1860">
        <v>7.7</v>
      </c>
    </row>
    <row r="1861" spans="1:15" hidden="1" x14ac:dyDescent="0.5">
      <c r="A1861" t="s">
        <v>15</v>
      </c>
      <c r="B1861" t="s">
        <v>74</v>
      </c>
      <c r="C1861">
        <v>1</v>
      </c>
      <c r="D1861" t="s">
        <v>23</v>
      </c>
      <c r="E1861">
        <v>2</v>
      </c>
      <c r="F1861" t="s">
        <v>55</v>
      </c>
      <c r="G1861">
        <v>3</v>
      </c>
      <c r="H1861" t="s">
        <v>67</v>
      </c>
      <c r="I1861" t="str">
        <f t="shared" ref="I1861:I1924" si="29">H1861</f>
        <v>Female: 25-34 years</v>
      </c>
      <c r="J1861">
        <v>3.23</v>
      </c>
      <c r="K1861">
        <v>2014</v>
      </c>
      <c r="L1861">
        <v>16</v>
      </c>
      <c r="M1861" t="s">
        <v>48</v>
      </c>
      <c r="N1861">
        <v>1.4</v>
      </c>
      <c r="O1861">
        <v>8.8000000000000007</v>
      </c>
    </row>
    <row r="1862" spans="1:15" hidden="1" x14ac:dyDescent="0.5">
      <c r="A1862" t="s">
        <v>15</v>
      </c>
      <c r="B1862" t="s">
        <v>74</v>
      </c>
      <c r="C1862">
        <v>1</v>
      </c>
      <c r="D1862" t="s">
        <v>23</v>
      </c>
      <c r="E1862">
        <v>2</v>
      </c>
      <c r="F1862" t="s">
        <v>55</v>
      </c>
      <c r="G1862">
        <v>3</v>
      </c>
      <c r="H1862" t="s">
        <v>67</v>
      </c>
      <c r="I1862" t="str">
        <f t="shared" si="29"/>
        <v>Female: 25-34 years</v>
      </c>
      <c r="J1862">
        <v>3.23</v>
      </c>
      <c r="K1862">
        <v>2015</v>
      </c>
      <c r="L1862">
        <v>17</v>
      </c>
      <c r="M1862" t="s">
        <v>48</v>
      </c>
      <c r="N1862">
        <v>1.4</v>
      </c>
      <c r="O1862">
        <v>10.5</v>
      </c>
    </row>
    <row r="1863" spans="1:15" hidden="1" x14ac:dyDescent="0.5">
      <c r="A1863" t="s">
        <v>15</v>
      </c>
      <c r="B1863" t="s">
        <v>74</v>
      </c>
      <c r="C1863">
        <v>1</v>
      </c>
      <c r="D1863" t="s">
        <v>23</v>
      </c>
      <c r="E1863">
        <v>2</v>
      </c>
      <c r="F1863" t="s">
        <v>55</v>
      </c>
      <c r="G1863">
        <v>3</v>
      </c>
      <c r="H1863" t="s">
        <v>67</v>
      </c>
      <c r="I1863" t="str">
        <f t="shared" si="29"/>
        <v>Female: 25-34 years</v>
      </c>
      <c r="J1863">
        <v>3.23</v>
      </c>
      <c r="K1863">
        <v>2016</v>
      </c>
      <c r="L1863">
        <v>18</v>
      </c>
      <c r="M1863" t="s">
        <v>48</v>
      </c>
      <c r="N1863">
        <v>1.4</v>
      </c>
      <c r="O1863">
        <v>14.1</v>
      </c>
    </row>
    <row r="1864" spans="1:15" hidden="1" x14ac:dyDescent="0.5">
      <c r="A1864" t="s">
        <v>15</v>
      </c>
      <c r="B1864" t="s">
        <v>74</v>
      </c>
      <c r="C1864">
        <v>1</v>
      </c>
      <c r="D1864" t="s">
        <v>23</v>
      </c>
      <c r="E1864">
        <v>2</v>
      </c>
      <c r="F1864" t="s">
        <v>55</v>
      </c>
      <c r="G1864">
        <v>3</v>
      </c>
      <c r="H1864" t="s">
        <v>67</v>
      </c>
      <c r="I1864" t="str">
        <f t="shared" si="29"/>
        <v>Female: 25-34 years</v>
      </c>
      <c r="J1864">
        <v>3.23</v>
      </c>
      <c r="K1864">
        <v>2017</v>
      </c>
      <c r="L1864">
        <v>19</v>
      </c>
      <c r="M1864" t="s">
        <v>48</v>
      </c>
      <c r="N1864">
        <v>1.4</v>
      </c>
      <c r="O1864">
        <v>16.100000000000001</v>
      </c>
    </row>
    <row r="1865" spans="1:15" hidden="1" x14ac:dyDescent="0.5">
      <c r="A1865" t="s">
        <v>15</v>
      </c>
      <c r="B1865" t="s">
        <v>74</v>
      </c>
      <c r="C1865">
        <v>1</v>
      </c>
      <c r="D1865" t="s">
        <v>23</v>
      </c>
      <c r="E1865">
        <v>2</v>
      </c>
      <c r="F1865" t="s">
        <v>55</v>
      </c>
      <c r="G1865">
        <v>3</v>
      </c>
      <c r="H1865" t="s">
        <v>68</v>
      </c>
      <c r="I1865" t="str">
        <f t="shared" si="29"/>
        <v>Female: 35-44 years</v>
      </c>
      <c r="J1865">
        <v>3.24</v>
      </c>
      <c r="K1865">
        <v>1999</v>
      </c>
      <c r="L1865">
        <v>1</v>
      </c>
      <c r="M1865" t="s">
        <v>49</v>
      </c>
      <c r="N1865">
        <v>1.5</v>
      </c>
      <c r="O1865">
        <v>3.5</v>
      </c>
    </row>
    <row r="1866" spans="1:15" hidden="1" x14ac:dyDescent="0.5">
      <c r="A1866" t="s">
        <v>15</v>
      </c>
      <c r="B1866" t="s">
        <v>74</v>
      </c>
      <c r="C1866">
        <v>1</v>
      </c>
      <c r="D1866" t="s">
        <v>23</v>
      </c>
      <c r="E1866">
        <v>2</v>
      </c>
      <c r="F1866" t="s">
        <v>55</v>
      </c>
      <c r="G1866">
        <v>3</v>
      </c>
      <c r="H1866" t="s">
        <v>68</v>
      </c>
      <c r="I1866" t="str">
        <f t="shared" si="29"/>
        <v>Female: 35-44 years</v>
      </c>
      <c r="J1866">
        <v>3.24</v>
      </c>
      <c r="K1866">
        <v>2000</v>
      </c>
      <c r="L1866">
        <v>2</v>
      </c>
      <c r="M1866" t="s">
        <v>49</v>
      </c>
      <c r="N1866">
        <v>1.5</v>
      </c>
      <c r="O1866">
        <v>3.8</v>
      </c>
    </row>
    <row r="1867" spans="1:15" hidden="1" x14ac:dyDescent="0.5">
      <c r="A1867" t="s">
        <v>15</v>
      </c>
      <c r="B1867" t="s">
        <v>74</v>
      </c>
      <c r="C1867">
        <v>1</v>
      </c>
      <c r="D1867" t="s">
        <v>23</v>
      </c>
      <c r="E1867">
        <v>2</v>
      </c>
      <c r="F1867" t="s">
        <v>55</v>
      </c>
      <c r="G1867">
        <v>3</v>
      </c>
      <c r="H1867" t="s">
        <v>68</v>
      </c>
      <c r="I1867" t="str">
        <f t="shared" si="29"/>
        <v>Female: 35-44 years</v>
      </c>
      <c r="J1867">
        <v>3.24</v>
      </c>
      <c r="K1867">
        <v>2001</v>
      </c>
      <c r="L1867">
        <v>3</v>
      </c>
      <c r="M1867" t="s">
        <v>49</v>
      </c>
      <c r="N1867">
        <v>1.5</v>
      </c>
      <c r="O1867">
        <v>4.5999999999999996</v>
      </c>
    </row>
    <row r="1868" spans="1:15" hidden="1" x14ac:dyDescent="0.5">
      <c r="A1868" t="s">
        <v>15</v>
      </c>
      <c r="B1868" t="s">
        <v>74</v>
      </c>
      <c r="C1868">
        <v>1</v>
      </c>
      <c r="D1868" t="s">
        <v>23</v>
      </c>
      <c r="E1868">
        <v>2</v>
      </c>
      <c r="F1868" t="s">
        <v>55</v>
      </c>
      <c r="G1868">
        <v>3</v>
      </c>
      <c r="H1868" t="s">
        <v>68</v>
      </c>
      <c r="I1868" t="str">
        <f t="shared" si="29"/>
        <v>Female: 35-44 years</v>
      </c>
      <c r="J1868">
        <v>3.24</v>
      </c>
      <c r="K1868">
        <v>2002</v>
      </c>
      <c r="L1868">
        <v>4</v>
      </c>
      <c r="M1868" t="s">
        <v>49</v>
      </c>
      <c r="N1868">
        <v>1.5</v>
      </c>
      <c r="O1868">
        <v>6.1</v>
      </c>
    </row>
    <row r="1869" spans="1:15" hidden="1" x14ac:dyDescent="0.5">
      <c r="A1869" t="s">
        <v>15</v>
      </c>
      <c r="B1869" t="s">
        <v>74</v>
      </c>
      <c r="C1869">
        <v>1</v>
      </c>
      <c r="D1869" t="s">
        <v>23</v>
      </c>
      <c r="E1869">
        <v>2</v>
      </c>
      <c r="F1869" t="s">
        <v>55</v>
      </c>
      <c r="G1869">
        <v>3</v>
      </c>
      <c r="H1869" t="s">
        <v>68</v>
      </c>
      <c r="I1869" t="str">
        <f t="shared" si="29"/>
        <v>Female: 35-44 years</v>
      </c>
      <c r="J1869">
        <v>3.24</v>
      </c>
      <c r="K1869">
        <v>2003</v>
      </c>
      <c r="L1869">
        <v>5</v>
      </c>
      <c r="M1869" t="s">
        <v>49</v>
      </c>
      <c r="N1869">
        <v>1.5</v>
      </c>
      <c r="O1869">
        <v>6.2</v>
      </c>
    </row>
    <row r="1870" spans="1:15" hidden="1" x14ac:dyDescent="0.5">
      <c r="A1870" t="s">
        <v>15</v>
      </c>
      <c r="B1870" t="s">
        <v>74</v>
      </c>
      <c r="C1870">
        <v>1</v>
      </c>
      <c r="D1870" t="s">
        <v>23</v>
      </c>
      <c r="E1870">
        <v>2</v>
      </c>
      <c r="F1870" t="s">
        <v>55</v>
      </c>
      <c r="G1870">
        <v>3</v>
      </c>
      <c r="H1870" t="s">
        <v>68</v>
      </c>
      <c r="I1870" t="str">
        <f t="shared" si="29"/>
        <v>Female: 35-44 years</v>
      </c>
      <c r="J1870">
        <v>3.24</v>
      </c>
      <c r="K1870">
        <v>2004</v>
      </c>
      <c r="L1870">
        <v>6</v>
      </c>
      <c r="M1870" t="s">
        <v>49</v>
      </c>
      <c r="N1870">
        <v>1.5</v>
      </c>
      <c r="O1870">
        <v>6.8</v>
      </c>
    </row>
    <row r="1871" spans="1:15" hidden="1" x14ac:dyDescent="0.5">
      <c r="A1871" t="s">
        <v>15</v>
      </c>
      <c r="B1871" t="s">
        <v>74</v>
      </c>
      <c r="C1871">
        <v>1</v>
      </c>
      <c r="D1871" t="s">
        <v>23</v>
      </c>
      <c r="E1871">
        <v>2</v>
      </c>
      <c r="F1871" t="s">
        <v>55</v>
      </c>
      <c r="G1871">
        <v>3</v>
      </c>
      <c r="H1871" t="s">
        <v>68</v>
      </c>
      <c r="I1871" t="str">
        <f t="shared" si="29"/>
        <v>Female: 35-44 years</v>
      </c>
      <c r="J1871">
        <v>3.24</v>
      </c>
      <c r="K1871">
        <v>2005</v>
      </c>
      <c r="L1871">
        <v>7</v>
      </c>
      <c r="M1871" t="s">
        <v>49</v>
      </c>
      <c r="N1871">
        <v>1.5</v>
      </c>
      <c r="O1871">
        <v>6.9</v>
      </c>
    </row>
    <row r="1872" spans="1:15" hidden="1" x14ac:dyDescent="0.5">
      <c r="A1872" t="s">
        <v>15</v>
      </c>
      <c r="B1872" t="s">
        <v>74</v>
      </c>
      <c r="C1872">
        <v>1</v>
      </c>
      <c r="D1872" t="s">
        <v>23</v>
      </c>
      <c r="E1872">
        <v>2</v>
      </c>
      <c r="F1872" t="s">
        <v>55</v>
      </c>
      <c r="G1872">
        <v>3</v>
      </c>
      <c r="H1872" t="s">
        <v>68</v>
      </c>
      <c r="I1872" t="str">
        <f t="shared" si="29"/>
        <v>Female: 35-44 years</v>
      </c>
      <c r="J1872">
        <v>3.24</v>
      </c>
      <c r="K1872">
        <v>2006</v>
      </c>
      <c r="L1872">
        <v>8</v>
      </c>
      <c r="M1872" t="s">
        <v>49</v>
      </c>
      <c r="N1872">
        <v>1.5</v>
      </c>
      <c r="O1872">
        <v>7.4</v>
      </c>
    </row>
    <row r="1873" spans="1:15" hidden="1" x14ac:dyDescent="0.5">
      <c r="A1873" t="s">
        <v>15</v>
      </c>
      <c r="B1873" t="s">
        <v>74</v>
      </c>
      <c r="C1873">
        <v>1</v>
      </c>
      <c r="D1873" t="s">
        <v>23</v>
      </c>
      <c r="E1873">
        <v>2</v>
      </c>
      <c r="F1873" t="s">
        <v>55</v>
      </c>
      <c r="G1873">
        <v>3</v>
      </c>
      <c r="H1873" t="s">
        <v>68</v>
      </c>
      <c r="I1873" t="str">
        <f t="shared" si="29"/>
        <v>Female: 35-44 years</v>
      </c>
      <c r="J1873">
        <v>3.24</v>
      </c>
      <c r="K1873">
        <v>2007</v>
      </c>
      <c r="L1873">
        <v>9</v>
      </c>
      <c r="M1873" t="s">
        <v>49</v>
      </c>
      <c r="N1873">
        <v>1.5</v>
      </c>
      <c r="O1873">
        <v>7.8</v>
      </c>
    </row>
    <row r="1874" spans="1:15" hidden="1" x14ac:dyDescent="0.5">
      <c r="A1874" t="s">
        <v>15</v>
      </c>
      <c r="B1874" t="s">
        <v>74</v>
      </c>
      <c r="C1874">
        <v>1</v>
      </c>
      <c r="D1874" t="s">
        <v>23</v>
      </c>
      <c r="E1874">
        <v>2</v>
      </c>
      <c r="F1874" t="s">
        <v>55</v>
      </c>
      <c r="G1874">
        <v>3</v>
      </c>
      <c r="H1874" t="s">
        <v>68</v>
      </c>
      <c r="I1874" t="str">
        <f t="shared" si="29"/>
        <v>Female: 35-44 years</v>
      </c>
      <c r="J1874">
        <v>3.24</v>
      </c>
      <c r="K1874">
        <v>2008</v>
      </c>
      <c r="L1874">
        <v>10</v>
      </c>
      <c r="M1874" t="s">
        <v>49</v>
      </c>
      <c r="N1874">
        <v>1.5</v>
      </c>
      <c r="O1874">
        <v>8</v>
      </c>
    </row>
    <row r="1875" spans="1:15" hidden="1" x14ac:dyDescent="0.5">
      <c r="A1875" t="s">
        <v>15</v>
      </c>
      <c r="B1875" t="s">
        <v>74</v>
      </c>
      <c r="C1875">
        <v>1</v>
      </c>
      <c r="D1875" t="s">
        <v>23</v>
      </c>
      <c r="E1875">
        <v>2</v>
      </c>
      <c r="F1875" t="s">
        <v>55</v>
      </c>
      <c r="G1875">
        <v>3</v>
      </c>
      <c r="H1875" t="s">
        <v>68</v>
      </c>
      <c r="I1875" t="str">
        <f t="shared" si="29"/>
        <v>Female: 35-44 years</v>
      </c>
      <c r="J1875">
        <v>3.24</v>
      </c>
      <c r="K1875">
        <v>2009</v>
      </c>
      <c r="L1875">
        <v>11</v>
      </c>
      <c r="M1875" t="s">
        <v>49</v>
      </c>
      <c r="N1875">
        <v>1.5</v>
      </c>
      <c r="O1875">
        <v>8</v>
      </c>
    </row>
    <row r="1876" spans="1:15" hidden="1" x14ac:dyDescent="0.5">
      <c r="A1876" t="s">
        <v>15</v>
      </c>
      <c r="B1876" t="s">
        <v>74</v>
      </c>
      <c r="C1876">
        <v>1</v>
      </c>
      <c r="D1876" t="s">
        <v>23</v>
      </c>
      <c r="E1876">
        <v>2</v>
      </c>
      <c r="F1876" t="s">
        <v>55</v>
      </c>
      <c r="G1876">
        <v>3</v>
      </c>
      <c r="H1876" t="s">
        <v>68</v>
      </c>
      <c r="I1876" t="str">
        <f t="shared" si="29"/>
        <v>Female: 35-44 years</v>
      </c>
      <c r="J1876">
        <v>3.24</v>
      </c>
      <c r="K1876">
        <v>2010</v>
      </c>
      <c r="L1876">
        <v>12</v>
      </c>
      <c r="M1876" t="s">
        <v>49</v>
      </c>
      <c r="N1876">
        <v>1.5</v>
      </c>
      <c r="O1876">
        <v>8.5</v>
      </c>
    </row>
    <row r="1877" spans="1:15" hidden="1" x14ac:dyDescent="0.5">
      <c r="A1877" t="s">
        <v>15</v>
      </c>
      <c r="B1877" t="s">
        <v>74</v>
      </c>
      <c r="C1877">
        <v>1</v>
      </c>
      <c r="D1877" t="s">
        <v>23</v>
      </c>
      <c r="E1877">
        <v>2</v>
      </c>
      <c r="F1877" t="s">
        <v>55</v>
      </c>
      <c r="G1877">
        <v>3</v>
      </c>
      <c r="H1877" t="s">
        <v>68</v>
      </c>
      <c r="I1877" t="str">
        <f t="shared" si="29"/>
        <v>Female: 35-44 years</v>
      </c>
      <c r="J1877">
        <v>3.24</v>
      </c>
      <c r="K1877">
        <v>2011</v>
      </c>
      <c r="L1877">
        <v>13</v>
      </c>
      <c r="M1877" t="s">
        <v>49</v>
      </c>
      <c r="N1877">
        <v>1.5</v>
      </c>
      <c r="O1877">
        <v>9.3000000000000007</v>
      </c>
    </row>
    <row r="1878" spans="1:15" hidden="1" x14ac:dyDescent="0.5">
      <c r="A1878" t="s">
        <v>15</v>
      </c>
      <c r="B1878" t="s">
        <v>74</v>
      </c>
      <c r="C1878">
        <v>1</v>
      </c>
      <c r="D1878" t="s">
        <v>23</v>
      </c>
      <c r="E1878">
        <v>2</v>
      </c>
      <c r="F1878" t="s">
        <v>55</v>
      </c>
      <c r="G1878">
        <v>3</v>
      </c>
      <c r="H1878" t="s">
        <v>68</v>
      </c>
      <c r="I1878" t="str">
        <f t="shared" si="29"/>
        <v>Female: 35-44 years</v>
      </c>
      <c r="J1878">
        <v>3.24</v>
      </c>
      <c r="K1878">
        <v>2012</v>
      </c>
      <c r="L1878">
        <v>14</v>
      </c>
      <c r="M1878" t="s">
        <v>49</v>
      </c>
      <c r="N1878">
        <v>1.5</v>
      </c>
      <c r="O1878">
        <v>8.9</v>
      </c>
    </row>
    <row r="1879" spans="1:15" hidden="1" x14ac:dyDescent="0.5">
      <c r="A1879" t="s">
        <v>15</v>
      </c>
      <c r="B1879" t="s">
        <v>74</v>
      </c>
      <c r="C1879">
        <v>1</v>
      </c>
      <c r="D1879" t="s">
        <v>23</v>
      </c>
      <c r="E1879">
        <v>2</v>
      </c>
      <c r="F1879" t="s">
        <v>55</v>
      </c>
      <c r="G1879">
        <v>3</v>
      </c>
      <c r="H1879" t="s">
        <v>68</v>
      </c>
      <c r="I1879" t="str">
        <f t="shared" si="29"/>
        <v>Female: 35-44 years</v>
      </c>
      <c r="J1879">
        <v>3.24</v>
      </c>
      <c r="K1879">
        <v>2013</v>
      </c>
      <c r="L1879">
        <v>15</v>
      </c>
      <c r="M1879" t="s">
        <v>49</v>
      </c>
      <c r="N1879">
        <v>1.5</v>
      </c>
      <c r="O1879">
        <v>9.8000000000000007</v>
      </c>
    </row>
    <row r="1880" spans="1:15" hidden="1" x14ac:dyDescent="0.5">
      <c r="A1880" t="s">
        <v>15</v>
      </c>
      <c r="B1880" t="s">
        <v>74</v>
      </c>
      <c r="C1880">
        <v>1</v>
      </c>
      <c r="D1880" t="s">
        <v>23</v>
      </c>
      <c r="E1880">
        <v>2</v>
      </c>
      <c r="F1880" t="s">
        <v>55</v>
      </c>
      <c r="G1880">
        <v>3</v>
      </c>
      <c r="H1880" t="s">
        <v>68</v>
      </c>
      <c r="I1880" t="str">
        <f t="shared" si="29"/>
        <v>Female: 35-44 years</v>
      </c>
      <c r="J1880">
        <v>3.24</v>
      </c>
      <c r="K1880">
        <v>2014</v>
      </c>
      <c r="L1880">
        <v>16</v>
      </c>
      <c r="M1880" t="s">
        <v>49</v>
      </c>
      <c r="N1880">
        <v>1.5</v>
      </c>
      <c r="O1880">
        <v>11.2</v>
      </c>
    </row>
    <row r="1881" spans="1:15" hidden="1" x14ac:dyDescent="0.5">
      <c r="A1881" t="s">
        <v>15</v>
      </c>
      <c r="B1881" t="s">
        <v>74</v>
      </c>
      <c r="C1881">
        <v>1</v>
      </c>
      <c r="D1881" t="s">
        <v>23</v>
      </c>
      <c r="E1881">
        <v>2</v>
      </c>
      <c r="F1881" t="s">
        <v>55</v>
      </c>
      <c r="G1881">
        <v>3</v>
      </c>
      <c r="H1881" t="s">
        <v>68</v>
      </c>
      <c r="I1881" t="str">
        <f t="shared" si="29"/>
        <v>Female: 35-44 years</v>
      </c>
      <c r="J1881">
        <v>3.24</v>
      </c>
      <c r="K1881">
        <v>2015</v>
      </c>
      <c r="L1881">
        <v>17</v>
      </c>
      <c r="M1881" t="s">
        <v>49</v>
      </c>
      <c r="N1881">
        <v>1.5</v>
      </c>
      <c r="O1881">
        <v>12.5</v>
      </c>
    </row>
    <row r="1882" spans="1:15" hidden="1" x14ac:dyDescent="0.5">
      <c r="A1882" t="s">
        <v>15</v>
      </c>
      <c r="B1882" t="s">
        <v>74</v>
      </c>
      <c r="C1882">
        <v>1</v>
      </c>
      <c r="D1882" t="s">
        <v>23</v>
      </c>
      <c r="E1882">
        <v>2</v>
      </c>
      <c r="F1882" t="s">
        <v>55</v>
      </c>
      <c r="G1882">
        <v>3</v>
      </c>
      <c r="H1882" t="s">
        <v>68</v>
      </c>
      <c r="I1882" t="str">
        <f t="shared" si="29"/>
        <v>Female: 35-44 years</v>
      </c>
      <c r="J1882">
        <v>3.24</v>
      </c>
      <c r="K1882">
        <v>2016</v>
      </c>
      <c r="L1882">
        <v>18</v>
      </c>
      <c r="M1882" t="s">
        <v>49</v>
      </c>
      <c r="N1882">
        <v>1.5</v>
      </c>
      <c r="O1882">
        <v>15</v>
      </c>
    </row>
    <row r="1883" spans="1:15" hidden="1" x14ac:dyDescent="0.5">
      <c r="A1883" t="s">
        <v>15</v>
      </c>
      <c r="B1883" t="s">
        <v>74</v>
      </c>
      <c r="C1883">
        <v>1</v>
      </c>
      <c r="D1883" t="s">
        <v>23</v>
      </c>
      <c r="E1883">
        <v>2</v>
      </c>
      <c r="F1883" t="s">
        <v>55</v>
      </c>
      <c r="G1883">
        <v>3</v>
      </c>
      <c r="H1883" t="s">
        <v>68</v>
      </c>
      <c r="I1883" t="str">
        <f t="shared" si="29"/>
        <v>Female: 35-44 years</v>
      </c>
      <c r="J1883">
        <v>3.24</v>
      </c>
      <c r="K1883">
        <v>2017</v>
      </c>
      <c r="L1883">
        <v>19</v>
      </c>
      <c r="M1883" t="s">
        <v>49</v>
      </c>
      <c r="N1883">
        <v>1.5</v>
      </c>
      <c r="O1883">
        <v>16.5</v>
      </c>
    </row>
    <row r="1884" spans="1:15" hidden="1" x14ac:dyDescent="0.5">
      <c r="A1884" t="s">
        <v>15</v>
      </c>
      <c r="B1884" t="s">
        <v>74</v>
      </c>
      <c r="C1884">
        <v>1</v>
      </c>
      <c r="D1884" t="s">
        <v>23</v>
      </c>
      <c r="E1884">
        <v>2</v>
      </c>
      <c r="F1884" t="s">
        <v>55</v>
      </c>
      <c r="G1884">
        <v>3</v>
      </c>
      <c r="H1884" t="s">
        <v>69</v>
      </c>
      <c r="I1884" t="str">
        <f t="shared" si="29"/>
        <v>Female: 45-54 years</v>
      </c>
      <c r="J1884">
        <v>3.25</v>
      </c>
      <c r="K1884">
        <v>1999</v>
      </c>
      <c r="L1884">
        <v>1</v>
      </c>
      <c r="M1884" t="s">
        <v>50</v>
      </c>
      <c r="N1884">
        <v>1.6</v>
      </c>
      <c r="O1884">
        <v>2.7</v>
      </c>
    </row>
    <row r="1885" spans="1:15" hidden="1" x14ac:dyDescent="0.5">
      <c r="A1885" t="s">
        <v>15</v>
      </c>
      <c r="B1885" t="s">
        <v>74</v>
      </c>
      <c r="C1885">
        <v>1</v>
      </c>
      <c r="D1885" t="s">
        <v>23</v>
      </c>
      <c r="E1885">
        <v>2</v>
      </c>
      <c r="F1885" t="s">
        <v>55</v>
      </c>
      <c r="G1885">
        <v>3</v>
      </c>
      <c r="H1885" t="s">
        <v>69</v>
      </c>
      <c r="I1885" t="str">
        <f t="shared" si="29"/>
        <v>Female: 45-54 years</v>
      </c>
      <c r="J1885">
        <v>3.25</v>
      </c>
      <c r="K1885">
        <v>2000</v>
      </c>
      <c r="L1885">
        <v>2</v>
      </c>
      <c r="M1885" t="s">
        <v>50</v>
      </c>
      <c r="N1885">
        <v>1.6</v>
      </c>
      <c r="O1885">
        <v>3.1</v>
      </c>
    </row>
    <row r="1886" spans="1:15" hidden="1" x14ac:dyDescent="0.5">
      <c r="A1886" t="s">
        <v>15</v>
      </c>
      <c r="B1886" t="s">
        <v>74</v>
      </c>
      <c r="C1886">
        <v>1</v>
      </c>
      <c r="D1886" t="s">
        <v>23</v>
      </c>
      <c r="E1886">
        <v>2</v>
      </c>
      <c r="F1886" t="s">
        <v>55</v>
      </c>
      <c r="G1886">
        <v>3</v>
      </c>
      <c r="H1886" t="s">
        <v>69</v>
      </c>
      <c r="I1886" t="str">
        <f t="shared" si="29"/>
        <v>Female: 45-54 years</v>
      </c>
      <c r="J1886">
        <v>3.25</v>
      </c>
      <c r="K1886">
        <v>2001</v>
      </c>
      <c r="L1886">
        <v>3</v>
      </c>
      <c r="M1886" t="s">
        <v>50</v>
      </c>
      <c r="N1886">
        <v>1.6</v>
      </c>
      <c r="O1886">
        <v>3.8</v>
      </c>
    </row>
    <row r="1887" spans="1:15" hidden="1" x14ac:dyDescent="0.5">
      <c r="A1887" t="s">
        <v>15</v>
      </c>
      <c r="B1887" t="s">
        <v>74</v>
      </c>
      <c r="C1887">
        <v>1</v>
      </c>
      <c r="D1887" t="s">
        <v>23</v>
      </c>
      <c r="E1887">
        <v>2</v>
      </c>
      <c r="F1887" t="s">
        <v>55</v>
      </c>
      <c r="G1887">
        <v>3</v>
      </c>
      <c r="H1887" t="s">
        <v>69</v>
      </c>
      <c r="I1887" t="str">
        <f t="shared" si="29"/>
        <v>Female: 45-54 years</v>
      </c>
      <c r="J1887">
        <v>3.25</v>
      </c>
      <c r="K1887">
        <v>2002</v>
      </c>
      <c r="L1887">
        <v>4</v>
      </c>
      <c r="M1887" t="s">
        <v>50</v>
      </c>
      <c r="N1887">
        <v>1.6</v>
      </c>
      <c r="O1887">
        <v>5.5</v>
      </c>
    </row>
    <row r="1888" spans="1:15" hidden="1" x14ac:dyDescent="0.5">
      <c r="A1888" t="s">
        <v>15</v>
      </c>
      <c r="B1888" t="s">
        <v>74</v>
      </c>
      <c r="C1888">
        <v>1</v>
      </c>
      <c r="D1888" t="s">
        <v>23</v>
      </c>
      <c r="E1888">
        <v>2</v>
      </c>
      <c r="F1888" t="s">
        <v>55</v>
      </c>
      <c r="G1888">
        <v>3</v>
      </c>
      <c r="H1888" t="s">
        <v>69</v>
      </c>
      <c r="I1888" t="str">
        <f t="shared" si="29"/>
        <v>Female: 45-54 years</v>
      </c>
      <c r="J1888">
        <v>3.25</v>
      </c>
      <c r="K1888">
        <v>2003</v>
      </c>
      <c r="L1888">
        <v>5</v>
      </c>
      <c r="M1888" t="s">
        <v>50</v>
      </c>
      <c r="N1888">
        <v>1.6</v>
      </c>
      <c r="O1888">
        <v>6.2</v>
      </c>
    </row>
    <row r="1889" spans="1:15" hidden="1" x14ac:dyDescent="0.5">
      <c r="A1889" t="s">
        <v>15</v>
      </c>
      <c r="B1889" t="s">
        <v>74</v>
      </c>
      <c r="C1889">
        <v>1</v>
      </c>
      <c r="D1889" t="s">
        <v>23</v>
      </c>
      <c r="E1889">
        <v>2</v>
      </c>
      <c r="F1889" t="s">
        <v>55</v>
      </c>
      <c r="G1889">
        <v>3</v>
      </c>
      <c r="H1889" t="s">
        <v>69</v>
      </c>
      <c r="I1889" t="str">
        <f t="shared" si="29"/>
        <v>Female: 45-54 years</v>
      </c>
      <c r="J1889">
        <v>3.25</v>
      </c>
      <c r="K1889">
        <v>2004</v>
      </c>
      <c r="L1889">
        <v>6</v>
      </c>
      <c r="M1889" t="s">
        <v>50</v>
      </c>
      <c r="N1889">
        <v>1.6</v>
      </c>
      <c r="O1889">
        <v>7</v>
      </c>
    </row>
    <row r="1890" spans="1:15" hidden="1" x14ac:dyDescent="0.5">
      <c r="A1890" t="s">
        <v>15</v>
      </c>
      <c r="B1890" t="s">
        <v>74</v>
      </c>
      <c r="C1890">
        <v>1</v>
      </c>
      <c r="D1890" t="s">
        <v>23</v>
      </c>
      <c r="E1890">
        <v>2</v>
      </c>
      <c r="F1890" t="s">
        <v>55</v>
      </c>
      <c r="G1890">
        <v>3</v>
      </c>
      <c r="H1890" t="s">
        <v>69</v>
      </c>
      <c r="I1890" t="str">
        <f t="shared" si="29"/>
        <v>Female: 45-54 years</v>
      </c>
      <c r="J1890">
        <v>3.25</v>
      </c>
      <c r="K1890">
        <v>2005</v>
      </c>
      <c r="L1890">
        <v>7</v>
      </c>
      <c r="M1890" t="s">
        <v>50</v>
      </c>
      <c r="N1890">
        <v>1.6</v>
      </c>
      <c r="O1890">
        <v>7.8</v>
      </c>
    </row>
    <row r="1891" spans="1:15" hidden="1" x14ac:dyDescent="0.5">
      <c r="A1891" t="s">
        <v>15</v>
      </c>
      <c r="B1891" t="s">
        <v>74</v>
      </c>
      <c r="C1891">
        <v>1</v>
      </c>
      <c r="D1891" t="s">
        <v>23</v>
      </c>
      <c r="E1891">
        <v>2</v>
      </c>
      <c r="F1891" t="s">
        <v>55</v>
      </c>
      <c r="G1891">
        <v>3</v>
      </c>
      <c r="H1891" t="s">
        <v>69</v>
      </c>
      <c r="I1891" t="str">
        <f t="shared" si="29"/>
        <v>Female: 45-54 years</v>
      </c>
      <c r="J1891">
        <v>3.25</v>
      </c>
      <c r="K1891">
        <v>2006</v>
      </c>
      <c r="L1891">
        <v>8</v>
      </c>
      <c r="M1891" t="s">
        <v>50</v>
      </c>
      <c r="N1891">
        <v>1.6</v>
      </c>
      <c r="O1891">
        <v>9.3000000000000007</v>
      </c>
    </row>
    <row r="1892" spans="1:15" hidden="1" x14ac:dyDescent="0.5">
      <c r="A1892" t="s">
        <v>15</v>
      </c>
      <c r="B1892" t="s">
        <v>74</v>
      </c>
      <c r="C1892">
        <v>1</v>
      </c>
      <c r="D1892" t="s">
        <v>23</v>
      </c>
      <c r="E1892">
        <v>2</v>
      </c>
      <c r="F1892" t="s">
        <v>55</v>
      </c>
      <c r="G1892">
        <v>3</v>
      </c>
      <c r="H1892" t="s">
        <v>69</v>
      </c>
      <c r="I1892" t="str">
        <f t="shared" si="29"/>
        <v>Female: 45-54 years</v>
      </c>
      <c r="J1892">
        <v>3.25</v>
      </c>
      <c r="K1892">
        <v>2007</v>
      </c>
      <c r="L1892">
        <v>9</v>
      </c>
      <c r="M1892" t="s">
        <v>50</v>
      </c>
      <c r="N1892">
        <v>1.6</v>
      </c>
      <c r="O1892">
        <v>10.199999999999999</v>
      </c>
    </row>
    <row r="1893" spans="1:15" hidden="1" x14ac:dyDescent="0.5">
      <c r="A1893" t="s">
        <v>15</v>
      </c>
      <c r="B1893" t="s">
        <v>74</v>
      </c>
      <c r="C1893">
        <v>1</v>
      </c>
      <c r="D1893" t="s">
        <v>23</v>
      </c>
      <c r="E1893">
        <v>2</v>
      </c>
      <c r="F1893" t="s">
        <v>55</v>
      </c>
      <c r="G1893">
        <v>3</v>
      </c>
      <c r="H1893" t="s">
        <v>69</v>
      </c>
      <c r="I1893" t="str">
        <f t="shared" si="29"/>
        <v>Female: 45-54 years</v>
      </c>
      <c r="J1893">
        <v>3.25</v>
      </c>
      <c r="K1893">
        <v>2008</v>
      </c>
      <c r="L1893">
        <v>10</v>
      </c>
      <c r="M1893" t="s">
        <v>50</v>
      </c>
      <c r="N1893">
        <v>1.6</v>
      </c>
      <c r="O1893">
        <v>10.5</v>
      </c>
    </row>
    <row r="1894" spans="1:15" hidden="1" x14ac:dyDescent="0.5">
      <c r="A1894" t="s">
        <v>15</v>
      </c>
      <c r="B1894" t="s">
        <v>74</v>
      </c>
      <c r="C1894">
        <v>1</v>
      </c>
      <c r="D1894" t="s">
        <v>23</v>
      </c>
      <c r="E1894">
        <v>2</v>
      </c>
      <c r="F1894" t="s">
        <v>55</v>
      </c>
      <c r="G1894">
        <v>3</v>
      </c>
      <c r="H1894" t="s">
        <v>69</v>
      </c>
      <c r="I1894" t="str">
        <f t="shared" si="29"/>
        <v>Female: 45-54 years</v>
      </c>
      <c r="J1894">
        <v>3.25</v>
      </c>
      <c r="K1894">
        <v>2009</v>
      </c>
      <c r="L1894">
        <v>11</v>
      </c>
      <c r="M1894" t="s">
        <v>50</v>
      </c>
      <c r="N1894">
        <v>1.6</v>
      </c>
      <c r="O1894">
        <v>11.1</v>
      </c>
    </row>
    <row r="1895" spans="1:15" hidden="1" x14ac:dyDescent="0.5">
      <c r="A1895" t="s">
        <v>15</v>
      </c>
      <c r="B1895" t="s">
        <v>74</v>
      </c>
      <c r="C1895">
        <v>1</v>
      </c>
      <c r="D1895" t="s">
        <v>23</v>
      </c>
      <c r="E1895">
        <v>2</v>
      </c>
      <c r="F1895" t="s">
        <v>55</v>
      </c>
      <c r="G1895">
        <v>3</v>
      </c>
      <c r="H1895" t="s">
        <v>69</v>
      </c>
      <c r="I1895" t="str">
        <f t="shared" si="29"/>
        <v>Female: 45-54 years</v>
      </c>
      <c r="J1895">
        <v>3.25</v>
      </c>
      <c r="K1895">
        <v>2010</v>
      </c>
      <c r="L1895">
        <v>12</v>
      </c>
      <c r="M1895" t="s">
        <v>50</v>
      </c>
      <c r="N1895">
        <v>1.6</v>
      </c>
      <c r="O1895">
        <v>11.1</v>
      </c>
    </row>
    <row r="1896" spans="1:15" hidden="1" x14ac:dyDescent="0.5">
      <c r="A1896" t="s">
        <v>15</v>
      </c>
      <c r="B1896" t="s">
        <v>74</v>
      </c>
      <c r="C1896">
        <v>1</v>
      </c>
      <c r="D1896" t="s">
        <v>23</v>
      </c>
      <c r="E1896">
        <v>2</v>
      </c>
      <c r="F1896" t="s">
        <v>55</v>
      </c>
      <c r="G1896">
        <v>3</v>
      </c>
      <c r="H1896" t="s">
        <v>69</v>
      </c>
      <c r="I1896" t="str">
        <f t="shared" si="29"/>
        <v>Female: 45-54 years</v>
      </c>
      <c r="J1896">
        <v>3.25</v>
      </c>
      <c r="K1896">
        <v>2011</v>
      </c>
      <c r="L1896">
        <v>13</v>
      </c>
      <c r="M1896" t="s">
        <v>50</v>
      </c>
      <c r="N1896">
        <v>1.6</v>
      </c>
      <c r="O1896">
        <v>11.7</v>
      </c>
    </row>
    <row r="1897" spans="1:15" hidden="1" x14ac:dyDescent="0.5">
      <c r="A1897" t="s">
        <v>15</v>
      </c>
      <c r="B1897" t="s">
        <v>74</v>
      </c>
      <c r="C1897">
        <v>1</v>
      </c>
      <c r="D1897" t="s">
        <v>23</v>
      </c>
      <c r="E1897">
        <v>2</v>
      </c>
      <c r="F1897" t="s">
        <v>55</v>
      </c>
      <c r="G1897">
        <v>3</v>
      </c>
      <c r="H1897" t="s">
        <v>69</v>
      </c>
      <c r="I1897" t="str">
        <f t="shared" si="29"/>
        <v>Female: 45-54 years</v>
      </c>
      <c r="J1897">
        <v>3.25</v>
      </c>
      <c r="K1897">
        <v>2012</v>
      </c>
      <c r="L1897">
        <v>14</v>
      </c>
      <c r="M1897" t="s">
        <v>50</v>
      </c>
      <c r="N1897">
        <v>1.6</v>
      </c>
      <c r="O1897">
        <v>12</v>
      </c>
    </row>
    <row r="1898" spans="1:15" hidden="1" x14ac:dyDescent="0.5">
      <c r="A1898" t="s">
        <v>15</v>
      </c>
      <c r="B1898" t="s">
        <v>74</v>
      </c>
      <c r="C1898">
        <v>1</v>
      </c>
      <c r="D1898" t="s">
        <v>23</v>
      </c>
      <c r="E1898">
        <v>2</v>
      </c>
      <c r="F1898" t="s">
        <v>55</v>
      </c>
      <c r="G1898">
        <v>3</v>
      </c>
      <c r="H1898" t="s">
        <v>69</v>
      </c>
      <c r="I1898" t="str">
        <f t="shared" si="29"/>
        <v>Female: 45-54 years</v>
      </c>
      <c r="J1898">
        <v>3.25</v>
      </c>
      <c r="K1898">
        <v>2013</v>
      </c>
      <c r="L1898">
        <v>15</v>
      </c>
      <c r="M1898" t="s">
        <v>50</v>
      </c>
      <c r="N1898">
        <v>1.6</v>
      </c>
      <c r="O1898">
        <v>12.2</v>
      </c>
    </row>
    <row r="1899" spans="1:15" hidden="1" x14ac:dyDescent="0.5">
      <c r="A1899" t="s">
        <v>15</v>
      </c>
      <c r="B1899" t="s">
        <v>74</v>
      </c>
      <c r="C1899">
        <v>1</v>
      </c>
      <c r="D1899" t="s">
        <v>23</v>
      </c>
      <c r="E1899">
        <v>2</v>
      </c>
      <c r="F1899" t="s">
        <v>55</v>
      </c>
      <c r="G1899">
        <v>3</v>
      </c>
      <c r="H1899" t="s">
        <v>69</v>
      </c>
      <c r="I1899" t="str">
        <f t="shared" si="29"/>
        <v>Female: 45-54 years</v>
      </c>
      <c r="J1899">
        <v>3.25</v>
      </c>
      <c r="K1899">
        <v>2014</v>
      </c>
      <c r="L1899">
        <v>16</v>
      </c>
      <c r="M1899" t="s">
        <v>50</v>
      </c>
      <c r="N1899">
        <v>1.6</v>
      </c>
      <c r="O1899">
        <v>13.1</v>
      </c>
    </row>
    <row r="1900" spans="1:15" hidden="1" x14ac:dyDescent="0.5">
      <c r="A1900" t="s">
        <v>15</v>
      </c>
      <c r="B1900" t="s">
        <v>74</v>
      </c>
      <c r="C1900">
        <v>1</v>
      </c>
      <c r="D1900" t="s">
        <v>23</v>
      </c>
      <c r="E1900">
        <v>2</v>
      </c>
      <c r="F1900" t="s">
        <v>55</v>
      </c>
      <c r="G1900">
        <v>3</v>
      </c>
      <c r="H1900" t="s">
        <v>69</v>
      </c>
      <c r="I1900" t="str">
        <f t="shared" si="29"/>
        <v>Female: 45-54 years</v>
      </c>
      <c r="J1900">
        <v>3.25</v>
      </c>
      <c r="K1900">
        <v>2015</v>
      </c>
      <c r="L1900">
        <v>17</v>
      </c>
      <c r="M1900" t="s">
        <v>50</v>
      </c>
      <c r="N1900">
        <v>1.6</v>
      </c>
      <c r="O1900">
        <v>14</v>
      </c>
    </row>
    <row r="1901" spans="1:15" hidden="1" x14ac:dyDescent="0.5">
      <c r="A1901" t="s">
        <v>15</v>
      </c>
      <c r="B1901" t="s">
        <v>74</v>
      </c>
      <c r="C1901">
        <v>1</v>
      </c>
      <c r="D1901" t="s">
        <v>23</v>
      </c>
      <c r="E1901">
        <v>2</v>
      </c>
      <c r="F1901" t="s">
        <v>55</v>
      </c>
      <c r="G1901">
        <v>3</v>
      </c>
      <c r="H1901" t="s">
        <v>69</v>
      </c>
      <c r="I1901" t="str">
        <f t="shared" si="29"/>
        <v>Female: 45-54 years</v>
      </c>
      <c r="J1901">
        <v>3.25</v>
      </c>
      <c r="K1901">
        <v>2016</v>
      </c>
      <c r="L1901">
        <v>18</v>
      </c>
      <c r="M1901" t="s">
        <v>50</v>
      </c>
      <c r="N1901">
        <v>1.6</v>
      </c>
      <c r="O1901">
        <v>15.8</v>
      </c>
    </row>
    <row r="1902" spans="1:15" hidden="1" x14ac:dyDescent="0.5">
      <c r="A1902" t="s">
        <v>15</v>
      </c>
      <c r="B1902" t="s">
        <v>74</v>
      </c>
      <c r="C1902">
        <v>1</v>
      </c>
      <c r="D1902" t="s">
        <v>23</v>
      </c>
      <c r="E1902">
        <v>2</v>
      </c>
      <c r="F1902" t="s">
        <v>55</v>
      </c>
      <c r="G1902">
        <v>3</v>
      </c>
      <c r="H1902" t="s">
        <v>69</v>
      </c>
      <c r="I1902" t="str">
        <f t="shared" si="29"/>
        <v>Female: 45-54 years</v>
      </c>
      <c r="J1902">
        <v>3.25</v>
      </c>
      <c r="K1902">
        <v>2017</v>
      </c>
      <c r="L1902">
        <v>19</v>
      </c>
      <c r="M1902" t="s">
        <v>50</v>
      </c>
      <c r="N1902">
        <v>1.6</v>
      </c>
      <c r="O1902">
        <v>16.899999999999999</v>
      </c>
    </row>
    <row r="1903" spans="1:15" hidden="1" x14ac:dyDescent="0.5">
      <c r="A1903" t="s">
        <v>15</v>
      </c>
      <c r="B1903" t="s">
        <v>74</v>
      </c>
      <c r="C1903">
        <v>1</v>
      </c>
      <c r="D1903" t="s">
        <v>23</v>
      </c>
      <c r="E1903">
        <v>2</v>
      </c>
      <c r="F1903" t="s">
        <v>55</v>
      </c>
      <c r="G1903">
        <v>3</v>
      </c>
      <c r="H1903" t="s">
        <v>70</v>
      </c>
      <c r="I1903" t="str">
        <f t="shared" si="29"/>
        <v>Female: 55-64 years</v>
      </c>
      <c r="J1903">
        <v>3.26</v>
      </c>
      <c r="K1903">
        <v>1999</v>
      </c>
      <c r="L1903">
        <v>1</v>
      </c>
      <c r="M1903" t="s">
        <v>51</v>
      </c>
      <c r="N1903">
        <v>1.7</v>
      </c>
      <c r="O1903">
        <v>1.1000000000000001</v>
      </c>
    </row>
    <row r="1904" spans="1:15" hidden="1" x14ac:dyDescent="0.5">
      <c r="A1904" t="s">
        <v>15</v>
      </c>
      <c r="B1904" t="s">
        <v>74</v>
      </c>
      <c r="C1904">
        <v>1</v>
      </c>
      <c r="D1904" t="s">
        <v>23</v>
      </c>
      <c r="E1904">
        <v>2</v>
      </c>
      <c r="F1904" t="s">
        <v>55</v>
      </c>
      <c r="G1904">
        <v>3</v>
      </c>
      <c r="H1904" t="s">
        <v>70</v>
      </c>
      <c r="I1904" t="str">
        <f t="shared" si="29"/>
        <v>Female: 55-64 years</v>
      </c>
      <c r="J1904">
        <v>3.26</v>
      </c>
      <c r="K1904">
        <v>2000</v>
      </c>
      <c r="L1904">
        <v>2</v>
      </c>
      <c r="M1904" t="s">
        <v>51</v>
      </c>
      <c r="N1904">
        <v>1.7</v>
      </c>
      <c r="O1904">
        <v>1.4</v>
      </c>
    </row>
    <row r="1905" spans="1:15" hidden="1" x14ac:dyDescent="0.5">
      <c r="A1905" t="s">
        <v>15</v>
      </c>
      <c r="B1905" t="s">
        <v>74</v>
      </c>
      <c r="C1905">
        <v>1</v>
      </c>
      <c r="D1905" t="s">
        <v>23</v>
      </c>
      <c r="E1905">
        <v>2</v>
      </c>
      <c r="F1905" t="s">
        <v>55</v>
      </c>
      <c r="G1905">
        <v>3</v>
      </c>
      <c r="H1905" t="s">
        <v>70</v>
      </c>
      <c r="I1905" t="str">
        <f t="shared" si="29"/>
        <v>Female: 55-64 years</v>
      </c>
      <c r="J1905">
        <v>3.26</v>
      </c>
      <c r="K1905">
        <v>2001</v>
      </c>
      <c r="L1905">
        <v>3</v>
      </c>
      <c r="M1905" t="s">
        <v>51</v>
      </c>
      <c r="N1905">
        <v>1.7</v>
      </c>
      <c r="O1905">
        <v>1.5</v>
      </c>
    </row>
    <row r="1906" spans="1:15" hidden="1" x14ac:dyDescent="0.5">
      <c r="A1906" t="s">
        <v>15</v>
      </c>
      <c r="B1906" t="s">
        <v>74</v>
      </c>
      <c r="C1906">
        <v>1</v>
      </c>
      <c r="D1906" t="s">
        <v>23</v>
      </c>
      <c r="E1906">
        <v>2</v>
      </c>
      <c r="F1906" t="s">
        <v>55</v>
      </c>
      <c r="G1906">
        <v>3</v>
      </c>
      <c r="H1906" t="s">
        <v>70</v>
      </c>
      <c r="I1906" t="str">
        <f t="shared" si="29"/>
        <v>Female: 55-64 years</v>
      </c>
      <c r="J1906">
        <v>3.26</v>
      </c>
      <c r="K1906">
        <v>2002</v>
      </c>
      <c r="L1906">
        <v>4</v>
      </c>
      <c r="M1906" t="s">
        <v>51</v>
      </c>
      <c r="N1906">
        <v>1.7</v>
      </c>
      <c r="O1906">
        <v>1.8</v>
      </c>
    </row>
    <row r="1907" spans="1:15" hidden="1" x14ac:dyDescent="0.5">
      <c r="A1907" t="s">
        <v>15</v>
      </c>
      <c r="B1907" t="s">
        <v>74</v>
      </c>
      <c r="C1907">
        <v>1</v>
      </c>
      <c r="D1907" t="s">
        <v>23</v>
      </c>
      <c r="E1907">
        <v>2</v>
      </c>
      <c r="F1907" t="s">
        <v>55</v>
      </c>
      <c r="G1907">
        <v>3</v>
      </c>
      <c r="H1907" t="s">
        <v>70</v>
      </c>
      <c r="I1907" t="str">
        <f t="shared" si="29"/>
        <v>Female: 55-64 years</v>
      </c>
      <c r="J1907">
        <v>3.26</v>
      </c>
      <c r="K1907">
        <v>2003</v>
      </c>
      <c r="L1907">
        <v>5</v>
      </c>
      <c r="M1907" t="s">
        <v>51</v>
      </c>
      <c r="N1907">
        <v>1.7</v>
      </c>
      <c r="O1907">
        <v>2.2999999999999998</v>
      </c>
    </row>
    <row r="1908" spans="1:15" hidden="1" x14ac:dyDescent="0.5">
      <c r="A1908" t="s">
        <v>15</v>
      </c>
      <c r="B1908" t="s">
        <v>74</v>
      </c>
      <c r="C1908">
        <v>1</v>
      </c>
      <c r="D1908" t="s">
        <v>23</v>
      </c>
      <c r="E1908">
        <v>2</v>
      </c>
      <c r="F1908" t="s">
        <v>55</v>
      </c>
      <c r="G1908">
        <v>3</v>
      </c>
      <c r="H1908" t="s">
        <v>70</v>
      </c>
      <c r="I1908" t="str">
        <f t="shared" si="29"/>
        <v>Female: 55-64 years</v>
      </c>
      <c r="J1908">
        <v>3.26</v>
      </c>
      <c r="K1908">
        <v>2004</v>
      </c>
      <c r="L1908">
        <v>6</v>
      </c>
      <c r="M1908" t="s">
        <v>51</v>
      </c>
      <c r="N1908">
        <v>1.7</v>
      </c>
      <c r="O1908">
        <v>2.8</v>
      </c>
    </row>
    <row r="1909" spans="1:15" hidden="1" x14ac:dyDescent="0.5">
      <c r="A1909" t="s">
        <v>15</v>
      </c>
      <c r="B1909" t="s">
        <v>74</v>
      </c>
      <c r="C1909">
        <v>1</v>
      </c>
      <c r="D1909" t="s">
        <v>23</v>
      </c>
      <c r="E1909">
        <v>2</v>
      </c>
      <c r="F1909" t="s">
        <v>55</v>
      </c>
      <c r="G1909">
        <v>3</v>
      </c>
      <c r="H1909" t="s">
        <v>70</v>
      </c>
      <c r="I1909" t="str">
        <f t="shared" si="29"/>
        <v>Female: 55-64 years</v>
      </c>
      <c r="J1909">
        <v>3.26</v>
      </c>
      <c r="K1909">
        <v>2005</v>
      </c>
      <c r="L1909">
        <v>7</v>
      </c>
      <c r="M1909" t="s">
        <v>51</v>
      </c>
      <c r="N1909">
        <v>1.7</v>
      </c>
      <c r="O1909">
        <v>3.2</v>
      </c>
    </row>
    <row r="1910" spans="1:15" hidden="1" x14ac:dyDescent="0.5">
      <c r="A1910" t="s">
        <v>15</v>
      </c>
      <c r="B1910" t="s">
        <v>74</v>
      </c>
      <c r="C1910">
        <v>1</v>
      </c>
      <c r="D1910" t="s">
        <v>23</v>
      </c>
      <c r="E1910">
        <v>2</v>
      </c>
      <c r="F1910" t="s">
        <v>55</v>
      </c>
      <c r="G1910">
        <v>3</v>
      </c>
      <c r="H1910" t="s">
        <v>70</v>
      </c>
      <c r="I1910" t="str">
        <f t="shared" si="29"/>
        <v>Female: 55-64 years</v>
      </c>
      <c r="J1910">
        <v>3.26</v>
      </c>
      <c r="K1910">
        <v>2006</v>
      </c>
      <c r="L1910">
        <v>8</v>
      </c>
      <c r="M1910" t="s">
        <v>51</v>
      </c>
      <c r="N1910">
        <v>1.7</v>
      </c>
      <c r="O1910">
        <v>4</v>
      </c>
    </row>
    <row r="1911" spans="1:15" hidden="1" x14ac:dyDescent="0.5">
      <c r="A1911" t="s">
        <v>15</v>
      </c>
      <c r="B1911" t="s">
        <v>74</v>
      </c>
      <c r="C1911">
        <v>1</v>
      </c>
      <c r="D1911" t="s">
        <v>23</v>
      </c>
      <c r="E1911">
        <v>2</v>
      </c>
      <c r="F1911" t="s">
        <v>55</v>
      </c>
      <c r="G1911">
        <v>3</v>
      </c>
      <c r="H1911" t="s">
        <v>70</v>
      </c>
      <c r="I1911" t="str">
        <f t="shared" si="29"/>
        <v>Female: 55-64 years</v>
      </c>
      <c r="J1911">
        <v>3.26</v>
      </c>
      <c r="K1911">
        <v>2007</v>
      </c>
      <c r="L1911">
        <v>9</v>
      </c>
      <c r="M1911" t="s">
        <v>51</v>
      </c>
      <c r="N1911">
        <v>1.7</v>
      </c>
      <c r="O1911">
        <v>4.7</v>
      </c>
    </row>
    <row r="1912" spans="1:15" hidden="1" x14ac:dyDescent="0.5">
      <c r="A1912" t="s">
        <v>15</v>
      </c>
      <c r="B1912" t="s">
        <v>74</v>
      </c>
      <c r="C1912">
        <v>1</v>
      </c>
      <c r="D1912" t="s">
        <v>23</v>
      </c>
      <c r="E1912">
        <v>2</v>
      </c>
      <c r="F1912" t="s">
        <v>55</v>
      </c>
      <c r="G1912">
        <v>3</v>
      </c>
      <c r="H1912" t="s">
        <v>70</v>
      </c>
      <c r="I1912" t="str">
        <f t="shared" si="29"/>
        <v>Female: 55-64 years</v>
      </c>
      <c r="J1912">
        <v>3.26</v>
      </c>
      <c r="K1912">
        <v>2008</v>
      </c>
      <c r="L1912">
        <v>10</v>
      </c>
      <c r="M1912" t="s">
        <v>51</v>
      </c>
      <c r="N1912">
        <v>1.7</v>
      </c>
      <c r="O1912">
        <v>5.0999999999999996</v>
      </c>
    </row>
    <row r="1913" spans="1:15" hidden="1" x14ac:dyDescent="0.5">
      <c r="A1913" t="s">
        <v>15</v>
      </c>
      <c r="B1913" t="s">
        <v>74</v>
      </c>
      <c r="C1913">
        <v>1</v>
      </c>
      <c r="D1913" t="s">
        <v>23</v>
      </c>
      <c r="E1913">
        <v>2</v>
      </c>
      <c r="F1913" t="s">
        <v>55</v>
      </c>
      <c r="G1913">
        <v>3</v>
      </c>
      <c r="H1913" t="s">
        <v>70</v>
      </c>
      <c r="I1913" t="str">
        <f t="shared" si="29"/>
        <v>Female: 55-64 years</v>
      </c>
      <c r="J1913">
        <v>3.26</v>
      </c>
      <c r="K1913">
        <v>2009</v>
      </c>
      <c r="L1913">
        <v>11</v>
      </c>
      <c r="M1913" t="s">
        <v>51</v>
      </c>
      <c r="N1913">
        <v>1.7</v>
      </c>
      <c r="O1913">
        <v>5.8</v>
      </c>
    </row>
    <row r="1914" spans="1:15" hidden="1" x14ac:dyDescent="0.5">
      <c r="A1914" t="s">
        <v>15</v>
      </c>
      <c r="B1914" t="s">
        <v>74</v>
      </c>
      <c r="C1914">
        <v>1</v>
      </c>
      <c r="D1914" t="s">
        <v>23</v>
      </c>
      <c r="E1914">
        <v>2</v>
      </c>
      <c r="F1914" t="s">
        <v>55</v>
      </c>
      <c r="G1914">
        <v>3</v>
      </c>
      <c r="H1914" t="s">
        <v>70</v>
      </c>
      <c r="I1914" t="str">
        <f t="shared" si="29"/>
        <v>Female: 55-64 years</v>
      </c>
      <c r="J1914">
        <v>3.26</v>
      </c>
      <c r="K1914">
        <v>2010</v>
      </c>
      <c r="L1914">
        <v>12</v>
      </c>
      <c r="M1914" t="s">
        <v>51</v>
      </c>
      <c r="N1914">
        <v>1.7</v>
      </c>
      <c r="O1914">
        <v>6.2</v>
      </c>
    </row>
    <row r="1915" spans="1:15" hidden="1" x14ac:dyDescent="0.5">
      <c r="A1915" t="s">
        <v>15</v>
      </c>
      <c r="B1915" t="s">
        <v>74</v>
      </c>
      <c r="C1915">
        <v>1</v>
      </c>
      <c r="D1915" t="s">
        <v>23</v>
      </c>
      <c r="E1915">
        <v>2</v>
      </c>
      <c r="F1915" t="s">
        <v>55</v>
      </c>
      <c r="G1915">
        <v>3</v>
      </c>
      <c r="H1915" t="s">
        <v>70</v>
      </c>
      <c r="I1915" t="str">
        <f t="shared" si="29"/>
        <v>Female: 55-64 years</v>
      </c>
      <c r="J1915">
        <v>3.26</v>
      </c>
      <c r="K1915">
        <v>2011</v>
      </c>
      <c r="L1915">
        <v>13</v>
      </c>
      <c r="M1915" t="s">
        <v>51</v>
      </c>
      <c r="N1915">
        <v>1.7</v>
      </c>
      <c r="O1915">
        <v>6.4</v>
      </c>
    </row>
    <row r="1916" spans="1:15" hidden="1" x14ac:dyDescent="0.5">
      <c r="A1916" t="s">
        <v>15</v>
      </c>
      <c r="B1916" t="s">
        <v>74</v>
      </c>
      <c r="C1916">
        <v>1</v>
      </c>
      <c r="D1916" t="s">
        <v>23</v>
      </c>
      <c r="E1916">
        <v>2</v>
      </c>
      <c r="F1916" t="s">
        <v>55</v>
      </c>
      <c r="G1916">
        <v>3</v>
      </c>
      <c r="H1916" t="s">
        <v>70</v>
      </c>
      <c r="I1916" t="str">
        <f t="shared" si="29"/>
        <v>Female: 55-64 years</v>
      </c>
      <c r="J1916">
        <v>3.26</v>
      </c>
      <c r="K1916">
        <v>2012</v>
      </c>
      <c r="L1916">
        <v>14</v>
      </c>
      <c r="M1916" t="s">
        <v>51</v>
      </c>
      <c r="N1916">
        <v>1.7</v>
      </c>
      <c r="O1916">
        <v>6.7</v>
      </c>
    </row>
    <row r="1917" spans="1:15" hidden="1" x14ac:dyDescent="0.5">
      <c r="A1917" t="s">
        <v>15</v>
      </c>
      <c r="B1917" t="s">
        <v>74</v>
      </c>
      <c r="C1917">
        <v>1</v>
      </c>
      <c r="D1917" t="s">
        <v>23</v>
      </c>
      <c r="E1917">
        <v>2</v>
      </c>
      <c r="F1917" t="s">
        <v>55</v>
      </c>
      <c r="G1917">
        <v>3</v>
      </c>
      <c r="H1917" t="s">
        <v>70</v>
      </c>
      <c r="I1917" t="str">
        <f t="shared" si="29"/>
        <v>Female: 55-64 years</v>
      </c>
      <c r="J1917">
        <v>3.26</v>
      </c>
      <c r="K1917">
        <v>2013</v>
      </c>
      <c r="L1917">
        <v>15</v>
      </c>
      <c r="M1917" t="s">
        <v>51</v>
      </c>
      <c r="N1917">
        <v>1.7</v>
      </c>
      <c r="O1917">
        <v>7.9</v>
      </c>
    </row>
    <row r="1918" spans="1:15" hidden="1" x14ac:dyDescent="0.5">
      <c r="A1918" t="s">
        <v>15</v>
      </c>
      <c r="B1918" t="s">
        <v>74</v>
      </c>
      <c r="C1918">
        <v>1</v>
      </c>
      <c r="D1918" t="s">
        <v>23</v>
      </c>
      <c r="E1918">
        <v>2</v>
      </c>
      <c r="F1918" t="s">
        <v>55</v>
      </c>
      <c r="G1918">
        <v>3</v>
      </c>
      <c r="H1918" t="s">
        <v>70</v>
      </c>
      <c r="I1918" t="str">
        <f t="shared" si="29"/>
        <v>Female: 55-64 years</v>
      </c>
      <c r="J1918">
        <v>3.26</v>
      </c>
      <c r="K1918">
        <v>2014</v>
      </c>
      <c r="L1918">
        <v>16</v>
      </c>
      <c r="M1918" t="s">
        <v>51</v>
      </c>
      <c r="N1918">
        <v>1.7</v>
      </c>
      <c r="O1918">
        <v>9</v>
      </c>
    </row>
    <row r="1919" spans="1:15" hidden="1" x14ac:dyDescent="0.5">
      <c r="A1919" t="s">
        <v>15</v>
      </c>
      <c r="B1919" t="s">
        <v>74</v>
      </c>
      <c r="C1919">
        <v>1</v>
      </c>
      <c r="D1919" t="s">
        <v>23</v>
      </c>
      <c r="E1919">
        <v>2</v>
      </c>
      <c r="F1919" t="s">
        <v>55</v>
      </c>
      <c r="G1919">
        <v>3</v>
      </c>
      <c r="H1919" t="s">
        <v>70</v>
      </c>
      <c r="I1919" t="str">
        <f t="shared" si="29"/>
        <v>Female: 55-64 years</v>
      </c>
      <c r="J1919">
        <v>3.26</v>
      </c>
      <c r="K1919">
        <v>2015</v>
      </c>
      <c r="L1919">
        <v>17</v>
      </c>
      <c r="M1919" t="s">
        <v>51</v>
      </c>
      <c r="N1919">
        <v>1.7</v>
      </c>
      <c r="O1919">
        <v>9.8000000000000007</v>
      </c>
    </row>
    <row r="1920" spans="1:15" hidden="1" x14ac:dyDescent="0.5">
      <c r="A1920" t="s">
        <v>15</v>
      </c>
      <c r="B1920" t="s">
        <v>74</v>
      </c>
      <c r="C1920">
        <v>1</v>
      </c>
      <c r="D1920" t="s">
        <v>23</v>
      </c>
      <c r="E1920">
        <v>2</v>
      </c>
      <c r="F1920" t="s">
        <v>55</v>
      </c>
      <c r="G1920">
        <v>3</v>
      </c>
      <c r="H1920" t="s">
        <v>70</v>
      </c>
      <c r="I1920" t="str">
        <f t="shared" si="29"/>
        <v>Female: 55-64 years</v>
      </c>
      <c r="J1920">
        <v>3.26</v>
      </c>
      <c r="K1920">
        <v>2016</v>
      </c>
      <c r="L1920">
        <v>18</v>
      </c>
      <c r="M1920" t="s">
        <v>51</v>
      </c>
      <c r="N1920">
        <v>1.7</v>
      </c>
      <c r="O1920">
        <v>11.5</v>
      </c>
    </row>
    <row r="1921" spans="1:15" hidden="1" x14ac:dyDescent="0.5">
      <c r="A1921" t="s">
        <v>15</v>
      </c>
      <c r="B1921" t="s">
        <v>74</v>
      </c>
      <c r="C1921">
        <v>1</v>
      </c>
      <c r="D1921" t="s">
        <v>23</v>
      </c>
      <c r="E1921">
        <v>2</v>
      </c>
      <c r="F1921" t="s">
        <v>55</v>
      </c>
      <c r="G1921">
        <v>3</v>
      </c>
      <c r="H1921" t="s">
        <v>70</v>
      </c>
      <c r="I1921" t="str">
        <f t="shared" si="29"/>
        <v>Female: 55-64 years</v>
      </c>
      <c r="J1921">
        <v>3.26</v>
      </c>
      <c r="K1921">
        <v>2017</v>
      </c>
      <c r="L1921">
        <v>19</v>
      </c>
      <c r="M1921" t="s">
        <v>51</v>
      </c>
      <c r="N1921">
        <v>1.7</v>
      </c>
      <c r="O1921">
        <v>12.3</v>
      </c>
    </row>
    <row r="1922" spans="1:15" hidden="1" x14ac:dyDescent="0.5">
      <c r="A1922" t="s">
        <v>15</v>
      </c>
      <c r="B1922" t="s">
        <v>74</v>
      </c>
      <c r="C1922">
        <v>1</v>
      </c>
      <c r="D1922" t="s">
        <v>23</v>
      </c>
      <c r="E1922">
        <v>2</v>
      </c>
      <c r="F1922" t="s">
        <v>55</v>
      </c>
      <c r="G1922">
        <v>3</v>
      </c>
      <c r="H1922" t="s">
        <v>71</v>
      </c>
      <c r="I1922" t="str">
        <f t="shared" si="29"/>
        <v>Female: 65-74 years</v>
      </c>
      <c r="J1922">
        <v>3.27</v>
      </c>
      <c r="K1922">
        <v>1999</v>
      </c>
      <c r="L1922">
        <v>1</v>
      </c>
      <c r="M1922" t="s">
        <v>52</v>
      </c>
      <c r="N1922">
        <v>1.8</v>
      </c>
      <c r="O1922">
        <v>0.4</v>
      </c>
    </row>
    <row r="1923" spans="1:15" hidden="1" x14ac:dyDescent="0.5">
      <c r="A1923" t="s">
        <v>15</v>
      </c>
      <c r="B1923" t="s">
        <v>74</v>
      </c>
      <c r="C1923">
        <v>1</v>
      </c>
      <c r="D1923" t="s">
        <v>23</v>
      </c>
      <c r="E1923">
        <v>2</v>
      </c>
      <c r="F1923" t="s">
        <v>55</v>
      </c>
      <c r="G1923">
        <v>3</v>
      </c>
      <c r="H1923" t="s">
        <v>71</v>
      </c>
      <c r="I1923" t="str">
        <f t="shared" si="29"/>
        <v>Female: 65-74 years</v>
      </c>
      <c r="J1923">
        <v>3.27</v>
      </c>
      <c r="K1923">
        <v>2000</v>
      </c>
      <c r="L1923">
        <v>2</v>
      </c>
      <c r="M1923" t="s">
        <v>52</v>
      </c>
      <c r="N1923">
        <v>1.8</v>
      </c>
      <c r="O1923">
        <v>0.5</v>
      </c>
    </row>
    <row r="1924" spans="1:15" hidden="1" x14ac:dyDescent="0.5">
      <c r="A1924" t="s">
        <v>15</v>
      </c>
      <c r="B1924" t="s">
        <v>74</v>
      </c>
      <c r="C1924">
        <v>1</v>
      </c>
      <c r="D1924" t="s">
        <v>23</v>
      </c>
      <c r="E1924">
        <v>2</v>
      </c>
      <c r="F1924" t="s">
        <v>55</v>
      </c>
      <c r="G1924">
        <v>3</v>
      </c>
      <c r="H1924" t="s">
        <v>71</v>
      </c>
      <c r="I1924" t="str">
        <f t="shared" si="29"/>
        <v>Female: 65-74 years</v>
      </c>
      <c r="J1924">
        <v>3.27</v>
      </c>
      <c r="K1924">
        <v>2001</v>
      </c>
      <c r="L1924">
        <v>3</v>
      </c>
      <c r="M1924" t="s">
        <v>52</v>
      </c>
      <c r="N1924">
        <v>1.8</v>
      </c>
      <c r="O1924">
        <v>0.5</v>
      </c>
    </row>
    <row r="1925" spans="1:15" hidden="1" x14ac:dyDescent="0.5">
      <c r="A1925" t="s">
        <v>15</v>
      </c>
      <c r="B1925" t="s">
        <v>74</v>
      </c>
      <c r="C1925">
        <v>1</v>
      </c>
      <c r="D1925" t="s">
        <v>23</v>
      </c>
      <c r="E1925">
        <v>2</v>
      </c>
      <c r="F1925" t="s">
        <v>55</v>
      </c>
      <c r="G1925">
        <v>3</v>
      </c>
      <c r="H1925" t="s">
        <v>71</v>
      </c>
      <c r="I1925" t="str">
        <f t="shared" ref="I1925:I1988" si="30">H1925</f>
        <v>Female: 65-74 years</v>
      </c>
      <c r="J1925">
        <v>3.27</v>
      </c>
      <c r="K1925">
        <v>2002</v>
      </c>
      <c r="L1925">
        <v>4</v>
      </c>
      <c r="M1925" t="s">
        <v>52</v>
      </c>
      <c r="N1925">
        <v>1.8</v>
      </c>
      <c r="O1925">
        <v>0.9</v>
      </c>
    </row>
    <row r="1926" spans="1:15" hidden="1" x14ac:dyDescent="0.5">
      <c r="A1926" t="s">
        <v>15</v>
      </c>
      <c r="B1926" t="s">
        <v>74</v>
      </c>
      <c r="C1926">
        <v>1</v>
      </c>
      <c r="D1926" t="s">
        <v>23</v>
      </c>
      <c r="E1926">
        <v>2</v>
      </c>
      <c r="F1926" t="s">
        <v>55</v>
      </c>
      <c r="G1926">
        <v>3</v>
      </c>
      <c r="H1926" t="s">
        <v>71</v>
      </c>
      <c r="I1926" t="str">
        <f t="shared" si="30"/>
        <v>Female: 65-74 years</v>
      </c>
      <c r="J1926">
        <v>3.27</v>
      </c>
      <c r="K1926">
        <v>2003</v>
      </c>
      <c r="L1926">
        <v>5</v>
      </c>
      <c r="M1926" t="s">
        <v>52</v>
      </c>
      <c r="N1926">
        <v>1.8</v>
      </c>
      <c r="O1926">
        <v>0.8</v>
      </c>
    </row>
    <row r="1927" spans="1:15" hidden="1" x14ac:dyDescent="0.5">
      <c r="A1927" t="s">
        <v>15</v>
      </c>
      <c r="B1927" t="s">
        <v>74</v>
      </c>
      <c r="C1927">
        <v>1</v>
      </c>
      <c r="D1927" t="s">
        <v>23</v>
      </c>
      <c r="E1927">
        <v>2</v>
      </c>
      <c r="F1927" t="s">
        <v>55</v>
      </c>
      <c r="G1927">
        <v>3</v>
      </c>
      <c r="H1927" t="s">
        <v>71</v>
      </c>
      <c r="I1927" t="str">
        <f t="shared" si="30"/>
        <v>Female: 65-74 years</v>
      </c>
      <c r="J1927">
        <v>3.27</v>
      </c>
      <c r="K1927">
        <v>2004</v>
      </c>
      <c r="L1927">
        <v>6</v>
      </c>
      <c r="M1927" t="s">
        <v>52</v>
      </c>
      <c r="N1927">
        <v>1.8</v>
      </c>
      <c r="O1927">
        <v>1</v>
      </c>
    </row>
    <row r="1928" spans="1:15" hidden="1" x14ac:dyDescent="0.5">
      <c r="A1928" t="s">
        <v>15</v>
      </c>
      <c r="B1928" t="s">
        <v>74</v>
      </c>
      <c r="C1928">
        <v>1</v>
      </c>
      <c r="D1928" t="s">
        <v>23</v>
      </c>
      <c r="E1928">
        <v>2</v>
      </c>
      <c r="F1928" t="s">
        <v>55</v>
      </c>
      <c r="G1928">
        <v>3</v>
      </c>
      <c r="H1928" t="s">
        <v>71</v>
      </c>
      <c r="I1928" t="str">
        <f t="shared" si="30"/>
        <v>Female: 65-74 years</v>
      </c>
      <c r="J1928">
        <v>3.27</v>
      </c>
      <c r="K1928">
        <v>2005</v>
      </c>
      <c r="L1928">
        <v>7</v>
      </c>
      <c r="M1928" t="s">
        <v>52</v>
      </c>
      <c r="N1928">
        <v>1.8</v>
      </c>
      <c r="O1928">
        <v>1.4</v>
      </c>
    </row>
    <row r="1929" spans="1:15" hidden="1" x14ac:dyDescent="0.5">
      <c r="A1929" t="s">
        <v>15</v>
      </c>
      <c r="B1929" t="s">
        <v>74</v>
      </c>
      <c r="C1929">
        <v>1</v>
      </c>
      <c r="D1929" t="s">
        <v>23</v>
      </c>
      <c r="E1929">
        <v>2</v>
      </c>
      <c r="F1929" t="s">
        <v>55</v>
      </c>
      <c r="G1929">
        <v>3</v>
      </c>
      <c r="H1929" t="s">
        <v>71</v>
      </c>
      <c r="I1929" t="str">
        <f t="shared" si="30"/>
        <v>Female: 65-74 years</v>
      </c>
      <c r="J1929">
        <v>3.27</v>
      </c>
      <c r="K1929">
        <v>2006</v>
      </c>
      <c r="L1929">
        <v>8</v>
      </c>
      <c r="M1929" t="s">
        <v>52</v>
      </c>
      <c r="N1929">
        <v>1.8</v>
      </c>
      <c r="O1929">
        <v>1.2</v>
      </c>
    </row>
    <row r="1930" spans="1:15" hidden="1" x14ac:dyDescent="0.5">
      <c r="A1930" t="s">
        <v>15</v>
      </c>
      <c r="B1930" t="s">
        <v>74</v>
      </c>
      <c r="C1930">
        <v>1</v>
      </c>
      <c r="D1930" t="s">
        <v>23</v>
      </c>
      <c r="E1930">
        <v>2</v>
      </c>
      <c r="F1930" t="s">
        <v>55</v>
      </c>
      <c r="G1930">
        <v>3</v>
      </c>
      <c r="H1930" t="s">
        <v>71</v>
      </c>
      <c r="I1930" t="str">
        <f t="shared" si="30"/>
        <v>Female: 65-74 years</v>
      </c>
      <c r="J1930">
        <v>3.27</v>
      </c>
      <c r="K1930">
        <v>2007</v>
      </c>
      <c r="L1930">
        <v>9</v>
      </c>
      <c r="M1930" t="s">
        <v>52</v>
      </c>
      <c r="N1930">
        <v>1.8</v>
      </c>
      <c r="O1930">
        <v>1.4</v>
      </c>
    </row>
    <row r="1931" spans="1:15" hidden="1" x14ac:dyDescent="0.5">
      <c r="A1931" t="s">
        <v>15</v>
      </c>
      <c r="B1931" t="s">
        <v>74</v>
      </c>
      <c r="C1931">
        <v>1</v>
      </c>
      <c r="D1931" t="s">
        <v>23</v>
      </c>
      <c r="E1931">
        <v>2</v>
      </c>
      <c r="F1931" t="s">
        <v>55</v>
      </c>
      <c r="G1931">
        <v>3</v>
      </c>
      <c r="H1931" t="s">
        <v>71</v>
      </c>
      <c r="I1931" t="str">
        <f t="shared" si="30"/>
        <v>Female: 65-74 years</v>
      </c>
      <c r="J1931">
        <v>3.27</v>
      </c>
      <c r="K1931">
        <v>2008</v>
      </c>
      <c r="L1931">
        <v>10</v>
      </c>
      <c r="M1931" t="s">
        <v>52</v>
      </c>
      <c r="N1931">
        <v>1.8</v>
      </c>
      <c r="O1931">
        <v>1.6</v>
      </c>
    </row>
    <row r="1932" spans="1:15" hidden="1" x14ac:dyDescent="0.5">
      <c r="A1932" t="s">
        <v>15</v>
      </c>
      <c r="B1932" t="s">
        <v>74</v>
      </c>
      <c r="C1932">
        <v>1</v>
      </c>
      <c r="D1932" t="s">
        <v>23</v>
      </c>
      <c r="E1932">
        <v>2</v>
      </c>
      <c r="F1932" t="s">
        <v>55</v>
      </c>
      <c r="G1932">
        <v>3</v>
      </c>
      <c r="H1932" t="s">
        <v>71</v>
      </c>
      <c r="I1932" t="str">
        <f t="shared" si="30"/>
        <v>Female: 65-74 years</v>
      </c>
      <c r="J1932">
        <v>3.27</v>
      </c>
      <c r="K1932">
        <v>2009</v>
      </c>
      <c r="L1932">
        <v>11</v>
      </c>
      <c r="M1932" t="s">
        <v>52</v>
      </c>
      <c r="N1932">
        <v>1.8</v>
      </c>
      <c r="O1932">
        <v>1.9</v>
      </c>
    </row>
    <row r="1933" spans="1:15" hidden="1" x14ac:dyDescent="0.5">
      <c r="A1933" t="s">
        <v>15</v>
      </c>
      <c r="B1933" t="s">
        <v>74</v>
      </c>
      <c r="C1933">
        <v>1</v>
      </c>
      <c r="D1933" t="s">
        <v>23</v>
      </c>
      <c r="E1933">
        <v>2</v>
      </c>
      <c r="F1933" t="s">
        <v>55</v>
      </c>
      <c r="G1933">
        <v>3</v>
      </c>
      <c r="H1933" t="s">
        <v>71</v>
      </c>
      <c r="I1933" t="str">
        <f t="shared" si="30"/>
        <v>Female: 65-74 years</v>
      </c>
      <c r="J1933">
        <v>3.27</v>
      </c>
      <c r="K1933">
        <v>2010</v>
      </c>
      <c r="L1933">
        <v>12</v>
      </c>
      <c r="M1933" t="s">
        <v>52</v>
      </c>
      <c r="N1933">
        <v>1.8</v>
      </c>
      <c r="O1933">
        <v>1.8</v>
      </c>
    </row>
    <row r="1934" spans="1:15" hidden="1" x14ac:dyDescent="0.5">
      <c r="A1934" t="s">
        <v>15</v>
      </c>
      <c r="B1934" t="s">
        <v>74</v>
      </c>
      <c r="C1934">
        <v>1</v>
      </c>
      <c r="D1934" t="s">
        <v>23</v>
      </c>
      <c r="E1934">
        <v>2</v>
      </c>
      <c r="F1934" t="s">
        <v>55</v>
      </c>
      <c r="G1934">
        <v>3</v>
      </c>
      <c r="H1934" t="s">
        <v>71</v>
      </c>
      <c r="I1934" t="str">
        <f t="shared" si="30"/>
        <v>Female: 65-74 years</v>
      </c>
      <c r="J1934">
        <v>3.27</v>
      </c>
      <c r="K1934">
        <v>2011</v>
      </c>
      <c r="L1934">
        <v>13</v>
      </c>
      <c r="M1934" t="s">
        <v>52</v>
      </c>
      <c r="N1934">
        <v>1.8</v>
      </c>
      <c r="O1934">
        <v>2.1</v>
      </c>
    </row>
    <row r="1935" spans="1:15" hidden="1" x14ac:dyDescent="0.5">
      <c r="A1935" t="s">
        <v>15</v>
      </c>
      <c r="B1935" t="s">
        <v>74</v>
      </c>
      <c r="C1935">
        <v>1</v>
      </c>
      <c r="D1935" t="s">
        <v>23</v>
      </c>
      <c r="E1935">
        <v>2</v>
      </c>
      <c r="F1935" t="s">
        <v>55</v>
      </c>
      <c r="G1935">
        <v>3</v>
      </c>
      <c r="H1935" t="s">
        <v>71</v>
      </c>
      <c r="I1935" t="str">
        <f t="shared" si="30"/>
        <v>Female: 65-74 years</v>
      </c>
      <c r="J1935">
        <v>3.27</v>
      </c>
      <c r="K1935">
        <v>2012</v>
      </c>
      <c r="L1935">
        <v>14</v>
      </c>
      <c r="M1935" t="s">
        <v>52</v>
      </c>
      <c r="N1935">
        <v>1.8</v>
      </c>
      <c r="O1935">
        <v>2.2000000000000002</v>
      </c>
    </row>
    <row r="1936" spans="1:15" hidden="1" x14ac:dyDescent="0.5">
      <c r="A1936" t="s">
        <v>15</v>
      </c>
      <c r="B1936" t="s">
        <v>74</v>
      </c>
      <c r="C1936">
        <v>1</v>
      </c>
      <c r="D1936" t="s">
        <v>23</v>
      </c>
      <c r="E1936">
        <v>2</v>
      </c>
      <c r="F1936" t="s">
        <v>55</v>
      </c>
      <c r="G1936">
        <v>3</v>
      </c>
      <c r="H1936" t="s">
        <v>71</v>
      </c>
      <c r="I1936" t="str">
        <f t="shared" si="30"/>
        <v>Female: 65-74 years</v>
      </c>
      <c r="J1936">
        <v>3.27</v>
      </c>
      <c r="K1936">
        <v>2013</v>
      </c>
      <c r="L1936">
        <v>15</v>
      </c>
      <c r="M1936" t="s">
        <v>52</v>
      </c>
      <c r="N1936">
        <v>1.8</v>
      </c>
      <c r="O1936">
        <v>2.6</v>
      </c>
    </row>
    <row r="1937" spans="1:16" hidden="1" x14ac:dyDescent="0.5">
      <c r="A1937" t="s">
        <v>15</v>
      </c>
      <c r="B1937" t="s">
        <v>74</v>
      </c>
      <c r="C1937">
        <v>1</v>
      </c>
      <c r="D1937" t="s">
        <v>23</v>
      </c>
      <c r="E1937">
        <v>2</v>
      </c>
      <c r="F1937" t="s">
        <v>55</v>
      </c>
      <c r="G1937">
        <v>3</v>
      </c>
      <c r="H1937" t="s">
        <v>71</v>
      </c>
      <c r="I1937" t="str">
        <f t="shared" si="30"/>
        <v>Female: 65-74 years</v>
      </c>
      <c r="J1937">
        <v>3.27</v>
      </c>
      <c r="K1937">
        <v>2014</v>
      </c>
      <c r="L1937">
        <v>16</v>
      </c>
      <c r="M1937" t="s">
        <v>52</v>
      </c>
      <c r="N1937">
        <v>1.8</v>
      </c>
      <c r="O1937">
        <v>3.1</v>
      </c>
    </row>
    <row r="1938" spans="1:16" hidden="1" x14ac:dyDescent="0.5">
      <c r="A1938" t="s">
        <v>15</v>
      </c>
      <c r="B1938" t="s">
        <v>74</v>
      </c>
      <c r="C1938">
        <v>1</v>
      </c>
      <c r="D1938" t="s">
        <v>23</v>
      </c>
      <c r="E1938">
        <v>2</v>
      </c>
      <c r="F1938" t="s">
        <v>55</v>
      </c>
      <c r="G1938">
        <v>3</v>
      </c>
      <c r="H1938" t="s">
        <v>71</v>
      </c>
      <c r="I1938" t="str">
        <f t="shared" si="30"/>
        <v>Female: 65-74 years</v>
      </c>
      <c r="J1938">
        <v>3.27</v>
      </c>
      <c r="K1938">
        <v>2015</v>
      </c>
      <c r="L1938">
        <v>17</v>
      </c>
      <c r="M1938" t="s">
        <v>52</v>
      </c>
      <c r="N1938">
        <v>1.8</v>
      </c>
      <c r="O1938">
        <v>2.8</v>
      </c>
    </row>
    <row r="1939" spans="1:16" hidden="1" x14ac:dyDescent="0.5">
      <c r="A1939" t="s">
        <v>15</v>
      </c>
      <c r="B1939" t="s">
        <v>74</v>
      </c>
      <c r="C1939">
        <v>1</v>
      </c>
      <c r="D1939" t="s">
        <v>23</v>
      </c>
      <c r="E1939">
        <v>2</v>
      </c>
      <c r="F1939" t="s">
        <v>55</v>
      </c>
      <c r="G1939">
        <v>3</v>
      </c>
      <c r="H1939" t="s">
        <v>71</v>
      </c>
      <c r="I1939" t="str">
        <f t="shared" si="30"/>
        <v>Female: 65-74 years</v>
      </c>
      <c r="J1939">
        <v>3.27</v>
      </c>
      <c r="K1939">
        <v>2016</v>
      </c>
      <c r="L1939">
        <v>18</v>
      </c>
      <c r="M1939" t="s">
        <v>52</v>
      </c>
      <c r="N1939">
        <v>1.8</v>
      </c>
      <c r="O1939">
        <v>3.3</v>
      </c>
    </row>
    <row r="1940" spans="1:16" hidden="1" x14ac:dyDescent="0.5">
      <c r="A1940" t="s">
        <v>15</v>
      </c>
      <c r="B1940" t="s">
        <v>74</v>
      </c>
      <c r="C1940">
        <v>1</v>
      </c>
      <c r="D1940" t="s">
        <v>23</v>
      </c>
      <c r="E1940">
        <v>2</v>
      </c>
      <c r="F1940" t="s">
        <v>55</v>
      </c>
      <c r="G1940">
        <v>3</v>
      </c>
      <c r="H1940" t="s">
        <v>71</v>
      </c>
      <c r="I1940" t="str">
        <f t="shared" si="30"/>
        <v>Female: 65-74 years</v>
      </c>
      <c r="J1940">
        <v>3.27</v>
      </c>
      <c r="K1940">
        <v>2017</v>
      </c>
      <c r="L1940">
        <v>19</v>
      </c>
      <c r="M1940" t="s">
        <v>52</v>
      </c>
      <c r="N1940">
        <v>1.8</v>
      </c>
      <c r="O1940">
        <v>3.6</v>
      </c>
    </row>
    <row r="1941" spans="1:16" hidden="1" x14ac:dyDescent="0.5">
      <c r="A1941" t="s">
        <v>15</v>
      </c>
      <c r="B1941" t="s">
        <v>74</v>
      </c>
      <c r="C1941">
        <v>1</v>
      </c>
      <c r="D1941" t="s">
        <v>23</v>
      </c>
      <c r="E1941">
        <v>2</v>
      </c>
      <c r="F1941" t="s">
        <v>55</v>
      </c>
      <c r="G1941">
        <v>3</v>
      </c>
      <c r="H1941" t="s">
        <v>72</v>
      </c>
      <c r="I1941" t="str">
        <f t="shared" si="30"/>
        <v>Female: 75-84 years</v>
      </c>
      <c r="J1941">
        <v>3.28</v>
      </c>
      <c r="K1941">
        <v>1999</v>
      </c>
      <c r="L1941">
        <v>1</v>
      </c>
      <c r="M1941" t="s">
        <v>53</v>
      </c>
      <c r="N1941">
        <v>1.9</v>
      </c>
      <c r="O1941">
        <v>0.4</v>
      </c>
    </row>
    <row r="1942" spans="1:16" hidden="1" x14ac:dyDescent="0.5">
      <c r="A1942" t="s">
        <v>15</v>
      </c>
      <c r="B1942" t="s">
        <v>74</v>
      </c>
      <c r="C1942">
        <v>1</v>
      </c>
      <c r="D1942" t="s">
        <v>23</v>
      </c>
      <c r="E1942">
        <v>2</v>
      </c>
      <c r="F1942" t="s">
        <v>55</v>
      </c>
      <c r="G1942">
        <v>3</v>
      </c>
      <c r="H1942" t="s">
        <v>72</v>
      </c>
      <c r="I1942" t="str">
        <f t="shared" si="30"/>
        <v>Female: 75-84 years</v>
      </c>
      <c r="J1942">
        <v>3.28</v>
      </c>
      <c r="K1942">
        <v>2000</v>
      </c>
      <c r="L1942">
        <v>2</v>
      </c>
      <c r="M1942" t="s">
        <v>53</v>
      </c>
      <c r="N1942">
        <v>1.9</v>
      </c>
      <c r="P1942" t="s">
        <v>75</v>
      </c>
    </row>
    <row r="1943" spans="1:16" hidden="1" x14ac:dyDescent="0.5">
      <c r="A1943" t="s">
        <v>15</v>
      </c>
      <c r="B1943" t="s">
        <v>74</v>
      </c>
      <c r="C1943">
        <v>1</v>
      </c>
      <c r="D1943" t="s">
        <v>23</v>
      </c>
      <c r="E1943">
        <v>2</v>
      </c>
      <c r="F1943" t="s">
        <v>55</v>
      </c>
      <c r="G1943">
        <v>3</v>
      </c>
      <c r="H1943" t="s">
        <v>72</v>
      </c>
      <c r="I1943" t="str">
        <f t="shared" si="30"/>
        <v>Female: 75-84 years</v>
      </c>
      <c r="J1943">
        <v>3.28</v>
      </c>
      <c r="K1943">
        <v>2001</v>
      </c>
      <c r="L1943">
        <v>3</v>
      </c>
      <c r="M1943" t="s">
        <v>53</v>
      </c>
      <c r="N1943">
        <v>1.9</v>
      </c>
      <c r="O1943">
        <v>0.4</v>
      </c>
    </row>
    <row r="1944" spans="1:16" hidden="1" x14ac:dyDescent="0.5">
      <c r="A1944" t="s">
        <v>15</v>
      </c>
      <c r="B1944" t="s">
        <v>74</v>
      </c>
      <c r="C1944">
        <v>1</v>
      </c>
      <c r="D1944" t="s">
        <v>23</v>
      </c>
      <c r="E1944">
        <v>2</v>
      </c>
      <c r="F1944" t="s">
        <v>55</v>
      </c>
      <c r="G1944">
        <v>3</v>
      </c>
      <c r="H1944" t="s">
        <v>72</v>
      </c>
      <c r="I1944" t="str">
        <f t="shared" si="30"/>
        <v>Female: 75-84 years</v>
      </c>
      <c r="J1944">
        <v>3.28</v>
      </c>
      <c r="K1944">
        <v>2002</v>
      </c>
      <c r="L1944">
        <v>4</v>
      </c>
      <c r="M1944" t="s">
        <v>53</v>
      </c>
      <c r="N1944">
        <v>1.9</v>
      </c>
      <c r="O1944">
        <v>0.4</v>
      </c>
    </row>
    <row r="1945" spans="1:16" hidden="1" x14ac:dyDescent="0.5">
      <c r="A1945" t="s">
        <v>15</v>
      </c>
      <c r="B1945" t="s">
        <v>74</v>
      </c>
      <c r="C1945">
        <v>1</v>
      </c>
      <c r="D1945" t="s">
        <v>23</v>
      </c>
      <c r="E1945">
        <v>2</v>
      </c>
      <c r="F1945" t="s">
        <v>55</v>
      </c>
      <c r="G1945">
        <v>3</v>
      </c>
      <c r="H1945" t="s">
        <v>72</v>
      </c>
      <c r="I1945" t="str">
        <f t="shared" si="30"/>
        <v>Female: 75-84 years</v>
      </c>
      <c r="J1945">
        <v>3.28</v>
      </c>
      <c r="K1945">
        <v>2003</v>
      </c>
      <c r="L1945">
        <v>5</v>
      </c>
      <c r="M1945" t="s">
        <v>53</v>
      </c>
      <c r="N1945">
        <v>1.9</v>
      </c>
      <c r="O1945">
        <v>0.6</v>
      </c>
    </row>
    <row r="1946" spans="1:16" hidden="1" x14ac:dyDescent="0.5">
      <c r="A1946" t="s">
        <v>15</v>
      </c>
      <c r="B1946" t="s">
        <v>74</v>
      </c>
      <c r="C1946">
        <v>1</v>
      </c>
      <c r="D1946" t="s">
        <v>23</v>
      </c>
      <c r="E1946">
        <v>2</v>
      </c>
      <c r="F1946" t="s">
        <v>55</v>
      </c>
      <c r="G1946">
        <v>3</v>
      </c>
      <c r="H1946" t="s">
        <v>72</v>
      </c>
      <c r="I1946" t="str">
        <f t="shared" si="30"/>
        <v>Female: 75-84 years</v>
      </c>
      <c r="J1946">
        <v>3.28</v>
      </c>
      <c r="K1946">
        <v>2004</v>
      </c>
      <c r="L1946">
        <v>6</v>
      </c>
      <c r="M1946" t="s">
        <v>53</v>
      </c>
      <c r="N1946">
        <v>1.9</v>
      </c>
      <c r="O1946">
        <v>0.7</v>
      </c>
    </row>
    <row r="1947" spans="1:16" hidden="1" x14ac:dyDescent="0.5">
      <c r="A1947" t="s">
        <v>15</v>
      </c>
      <c r="B1947" t="s">
        <v>74</v>
      </c>
      <c r="C1947">
        <v>1</v>
      </c>
      <c r="D1947" t="s">
        <v>23</v>
      </c>
      <c r="E1947">
        <v>2</v>
      </c>
      <c r="F1947" t="s">
        <v>55</v>
      </c>
      <c r="G1947">
        <v>3</v>
      </c>
      <c r="H1947" t="s">
        <v>72</v>
      </c>
      <c r="I1947" t="str">
        <f t="shared" si="30"/>
        <v>Female: 75-84 years</v>
      </c>
      <c r="J1947">
        <v>3.28</v>
      </c>
      <c r="K1947">
        <v>2005</v>
      </c>
      <c r="L1947">
        <v>7</v>
      </c>
      <c r="M1947" t="s">
        <v>53</v>
      </c>
      <c r="N1947">
        <v>1.9</v>
      </c>
      <c r="O1947">
        <v>0.7</v>
      </c>
    </row>
    <row r="1948" spans="1:16" hidden="1" x14ac:dyDescent="0.5">
      <c r="A1948" t="s">
        <v>15</v>
      </c>
      <c r="B1948" t="s">
        <v>74</v>
      </c>
      <c r="C1948">
        <v>1</v>
      </c>
      <c r="D1948" t="s">
        <v>23</v>
      </c>
      <c r="E1948">
        <v>2</v>
      </c>
      <c r="F1948" t="s">
        <v>55</v>
      </c>
      <c r="G1948">
        <v>3</v>
      </c>
      <c r="H1948" t="s">
        <v>72</v>
      </c>
      <c r="I1948" t="str">
        <f t="shared" si="30"/>
        <v>Female: 75-84 years</v>
      </c>
      <c r="J1948">
        <v>3.28</v>
      </c>
      <c r="K1948">
        <v>2006</v>
      </c>
      <c r="L1948">
        <v>8</v>
      </c>
      <c r="M1948" t="s">
        <v>53</v>
      </c>
      <c r="N1948">
        <v>1.9</v>
      </c>
      <c r="O1948">
        <v>0.8</v>
      </c>
    </row>
    <row r="1949" spans="1:16" hidden="1" x14ac:dyDescent="0.5">
      <c r="A1949" t="s">
        <v>15</v>
      </c>
      <c r="B1949" t="s">
        <v>74</v>
      </c>
      <c r="C1949">
        <v>1</v>
      </c>
      <c r="D1949" t="s">
        <v>23</v>
      </c>
      <c r="E1949">
        <v>2</v>
      </c>
      <c r="F1949" t="s">
        <v>55</v>
      </c>
      <c r="G1949">
        <v>3</v>
      </c>
      <c r="H1949" t="s">
        <v>72</v>
      </c>
      <c r="I1949" t="str">
        <f t="shared" si="30"/>
        <v>Female: 75-84 years</v>
      </c>
      <c r="J1949">
        <v>3.28</v>
      </c>
      <c r="K1949">
        <v>2007</v>
      </c>
      <c r="L1949">
        <v>9</v>
      </c>
      <c r="M1949" t="s">
        <v>53</v>
      </c>
      <c r="N1949">
        <v>1.9</v>
      </c>
      <c r="O1949">
        <v>0.8</v>
      </c>
    </row>
    <row r="1950" spans="1:16" hidden="1" x14ac:dyDescent="0.5">
      <c r="A1950" t="s">
        <v>15</v>
      </c>
      <c r="B1950" t="s">
        <v>74</v>
      </c>
      <c r="C1950">
        <v>1</v>
      </c>
      <c r="D1950" t="s">
        <v>23</v>
      </c>
      <c r="E1950">
        <v>2</v>
      </c>
      <c r="F1950" t="s">
        <v>55</v>
      </c>
      <c r="G1950">
        <v>3</v>
      </c>
      <c r="H1950" t="s">
        <v>72</v>
      </c>
      <c r="I1950" t="str">
        <f t="shared" si="30"/>
        <v>Female: 75-84 years</v>
      </c>
      <c r="J1950">
        <v>3.28</v>
      </c>
      <c r="K1950">
        <v>2008</v>
      </c>
      <c r="L1950">
        <v>10</v>
      </c>
      <c r="M1950" t="s">
        <v>53</v>
      </c>
      <c r="N1950">
        <v>1.9</v>
      </c>
      <c r="O1950">
        <v>0.9</v>
      </c>
    </row>
    <row r="1951" spans="1:16" hidden="1" x14ac:dyDescent="0.5">
      <c r="A1951" t="s">
        <v>15</v>
      </c>
      <c r="B1951" t="s">
        <v>74</v>
      </c>
      <c r="C1951">
        <v>1</v>
      </c>
      <c r="D1951" t="s">
        <v>23</v>
      </c>
      <c r="E1951">
        <v>2</v>
      </c>
      <c r="F1951" t="s">
        <v>55</v>
      </c>
      <c r="G1951">
        <v>3</v>
      </c>
      <c r="H1951" t="s">
        <v>72</v>
      </c>
      <c r="I1951" t="str">
        <f t="shared" si="30"/>
        <v>Female: 75-84 years</v>
      </c>
      <c r="J1951">
        <v>3.28</v>
      </c>
      <c r="K1951">
        <v>2009</v>
      </c>
      <c r="L1951">
        <v>11</v>
      </c>
      <c r="M1951" t="s">
        <v>53</v>
      </c>
      <c r="N1951">
        <v>1.9</v>
      </c>
      <c r="O1951">
        <v>1</v>
      </c>
    </row>
    <row r="1952" spans="1:16" hidden="1" x14ac:dyDescent="0.5">
      <c r="A1952" t="s">
        <v>15</v>
      </c>
      <c r="B1952" t="s">
        <v>74</v>
      </c>
      <c r="C1952">
        <v>1</v>
      </c>
      <c r="D1952" t="s">
        <v>23</v>
      </c>
      <c r="E1952">
        <v>2</v>
      </c>
      <c r="F1952" t="s">
        <v>55</v>
      </c>
      <c r="G1952">
        <v>3</v>
      </c>
      <c r="H1952" t="s">
        <v>72</v>
      </c>
      <c r="I1952" t="str">
        <f t="shared" si="30"/>
        <v>Female: 75-84 years</v>
      </c>
      <c r="J1952">
        <v>3.28</v>
      </c>
      <c r="K1952">
        <v>2010</v>
      </c>
      <c r="L1952">
        <v>12</v>
      </c>
      <c r="M1952" t="s">
        <v>53</v>
      </c>
      <c r="N1952">
        <v>1.9</v>
      </c>
      <c r="O1952">
        <v>0.8</v>
      </c>
    </row>
    <row r="1953" spans="1:16" hidden="1" x14ac:dyDescent="0.5">
      <c r="A1953" t="s">
        <v>15</v>
      </c>
      <c r="B1953" t="s">
        <v>74</v>
      </c>
      <c r="C1953">
        <v>1</v>
      </c>
      <c r="D1953" t="s">
        <v>23</v>
      </c>
      <c r="E1953">
        <v>2</v>
      </c>
      <c r="F1953" t="s">
        <v>55</v>
      </c>
      <c r="G1953">
        <v>3</v>
      </c>
      <c r="H1953" t="s">
        <v>72</v>
      </c>
      <c r="I1953" t="str">
        <f t="shared" si="30"/>
        <v>Female: 75-84 years</v>
      </c>
      <c r="J1953">
        <v>3.28</v>
      </c>
      <c r="K1953">
        <v>2011</v>
      </c>
      <c r="L1953">
        <v>13</v>
      </c>
      <c r="M1953" t="s">
        <v>53</v>
      </c>
      <c r="N1953">
        <v>1.9</v>
      </c>
      <c r="O1953">
        <v>0.7</v>
      </c>
    </row>
    <row r="1954" spans="1:16" hidden="1" x14ac:dyDescent="0.5">
      <c r="A1954" t="s">
        <v>15</v>
      </c>
      <c r="B1954" t="s">
        <v>74</v>
      </c>
      <c r="C1954">
        <v>1</v>
      </c>
      <c r="D1954" t="s">
        <v>23</v>
      </c>
      <c r="E1954">
        <v>2</v>
      </c>
      <c r="F1954" t="s">
        <v>55</v>
      </c>
      <c r="G1954">
        <v>3</v>
      </c>
      <c r="H1954" t="s">
        <v>72</v>
      </c>
      <c r="I1954" t="str">
        <f t="shared" si="30"/>
        <v>Female: 75-84 years</v>
      </c>
      <c r="J1954">
        <v>3.28</v>
      </c>
      <c r="K1954">
        <v>2012</v>
      </c>
      <c r="L1954">
        <v>14</v>
      </c>
      <c r="M1954" t="s">
        <v>53</v>
      </c>
      <c r="N1954">
        <v>1.9</v>
      </c>
      <c r="O1954">
        <v>1</v>
      </c>
    </row>
    <row r="1955" spans="1:16" hidden="1" x14ac:dyDescent="0.5">
      <c r="A1955" t="s">
        <v>15</v>
      </c>
      <c r="B1955" t="s">
        <v>74</v>
      </c>
      <c r="C1955">
        <v>1</v>
      </c>
      <c r="D1955" t="s">
        <v>23</v>
      </c>
      <c r="E1955">
        <v>2</v>
      </c>
      <c r="F1955" t="s">
        <v>55</v>
      </c>
      <c r="G1955">
        <v>3</v>
      </c>
      <c r="H1955" t="s">
        <v>72</v>
      </c>
      <c r="I1955" t="str">
        <f t="shared" si="30"/>
        <v>Female: 75-84 years</v>
      </c>
      <c r="J1955">
        <v>3.28</v>
      </c>
      <c r="K1955">
        <v>2013</v>
      </c>
      <c r="L1955">
        <v>15</v>
      </c>
      <c r="M1955" t="s">
        <v>53</v>
      </c>
      <c r="N1955">
        <v>1.9</v>
      </c>
      <c r="O1955">
        <v>0.8</v>
      </c>
    </row>
    <row r="1956" spans="1:16" hidden="1" x14ac:dyDescent="0.5">
      <c r="A1956" t="s">
        <v>15</v>
      </c>
      <c r="B1956" t="s">
        <v>74</v>
      </c>
      <c r="C1956">
        <v>1</v>
      </c>
      <c r="D1956" t="s">
        <v>23</v>
      </c>
      <c r="E1956">
        <v>2</v>
      </c>
      <c r="F1956" t="s">
        <v>55</v>
      </c>
      <c r="G1956">
        <v>3</v>
      </c>
      <c r="H1956" t="s">
        <v>72</v>
      </c>
      <c r="I1956" t="str">
        <f t="shared" si="30"/>
        <v>Female: 75-84 years</v>
      </c>
      <c r="J1956">
        <v>3.28</v>
      </c>
      <c r="K1956">
        <v>2014</v>
      </c>
      <c r="L1956">
        <v>16</v>
      </c>
      <c r="M1956" t="s">
        <v>53</v>
      </c>
      <c r="N1956">
        <v>1.9</v>
      </c>
      <c r="O1956">
        <v>1.1000000000000001</v>
      </c>
    </row>
    <row r="1957" spans="1:16" hidden="1" x14ac:dyDescent="0.5">
      <c r="A1957" t="s">
        <v>15</v>
      </c>
      <c r="B1957" t="s">
        <v>74</v>
      </c>
      <c r="C1957">
        <v>1</v>
      </c>
      <c r="D1957" t="s">
        <v>23</v>
      </c>
      <c r="E1957">
        <v>2</v>
      </c>
      <c r="F1957" t="s">
        <v>55</v>
      </c>
      <c r="G1957">
        <v>3</v>
      </c>
      <c r="H1957" t="s">
        <v>72</v>
      </c>
      <c r="I1957" t="str">
        <f t="shared" si="30"/>
        <v>Female: 75-84 years</v>
      </c>
      <c r="J1957">
        <v>3.28</v>
      </c>
      <c r="K1957">
        <v>2015</v>
      </c>
      <c r="L1957">
        <v>17</v>
      </c>
      <c r="M1957" t="s">
        <v>53</v>
      </c>
      <c r="N1957">
        <v>1.9</v>
      </c>
      <c r="O1957">
        <v>1.1000000000000001</v>
      </c>
    </row>
    <row r="1958" spans="1:16" hidden="1" x14ac:dyDescent="0.5">
      <c r="A1958" t="s">
        <v>15</v>
      </c>
      <c r="B1958" t="s">
        <v>74</v>
      </c>
      <c r="C1958">
        <v>1</v>
      </c>
      <c r="D1958" t="s">
        <v>23</v>
      </c>
      <c r="E1958">
        <v>2</v>
      </c>
      <c r="F1958" t="s">
        <v>55</v>
      </c>
      <c r="G1958">
        <v>3</v>
      </c>
      <c r="H1958" t="s">
        <v>72</v>
      </c>
      <c r="I1958" t="str">
        <f t="shared" si="30"/>
        <v>Female: 75-84 years</v>
      </c>
      <c r="J1958">
        <v>3.28</v>
      </c>
      <c r="K1958">
        <v>2016</v>
      </c>
      <c r="L1958">
        <v>18</v>
      </c>
      <c r="M1958" t="s">
        <v>53</v>
      </c>
      <c r="N1958">
        <v>1.9</v>
      </c>
      <c r="O1958">
        <v>1.1000000000000001</v>
      </c>
    </row>
    <row r="1959" spans="1:16" hidden="1" x14ac:dyDescent="0.5">
      <c r="A1959" t="s">
        <v>15</v>
      </c>
      <c r="B1959" t="s">
        <v>74</v>
      </c>
      <c r="C1959">
        <v>1</v>
      </c>
      <c r="D1959" t="s">
        <v>23</v>
      </c>
      <c r="E1959">
        <v>2</v>
      </c>
      <c r="F1959" t="s">
        <v>55</v>
      </c>
      <c r="G1959">
        <v>3</v>
      </c>
      <c r="H1959" t="s">
        <v>72</v>
      </c>
      <c r="I1959" t="str">
        <f t="shared" si="30"/>
        <v>Female: 75-84 years</v>
      </c>
      <c r="J1959">
        <v>3.28</v>
      </c>
      <c r="K1959">
        <v>2017</v>
      </c>
      <c r="L1959">
        <v>19</v>
      </c>
      <c r="M1959" t="s">
        <v>53</v>
      </c>
      <c r="N1959">
        <v>1.9</v>
      </c>
      <c r="O1959">
        <v>1.4</v>
      </c>
    </row>
    <row r="1960" spans="1:16" hidden="1" x14ac:dyDescent="0.5">
      <c r="A1960" t="s">
        <v>15</v>
      </c>
      <c r="B1960" t="s">
        <v>74</v>
      </c>
      <c r="C1960">
        <v>1</v>
      </c>
      <c r="D1960" t="s">
        <v>23</v>
      </c>
      <c r="E1960">
        <v>2</v>
      </c>
      <c r="F1960" t="s">
        <v>55</v>
      </c>
      <c r="G1960">
        <v>3</v>
      </c>
      <c r="H1960" t="s">
        <v>73</v>
      </c>
      <c r="I1960" t="str">
        <f t="shared" si="30"/>
        <v>Female: 85 years and over</v>
      </c>
      <c r="J1960">
        <v>3.29</v>
      </c>
      <c r="K1960">
        <v>1999</v>
      </c>
      <c r="L1960">
        <v>1</v>
      </c>
      <c r="M1960" t="s">
        <v>54</v>
      </c>
      <c r="N1960">
        <v>1.91</v>
      </c>
      <c r="P1960" t="s">
        <v>75</v>
      </c>
    </row>
    <row r="1961" spans="1:16" hidden="1" x14ac:dyDescent="0.5">
      <c r="A1961" t="s">
        <v>15</v>
      </c>
      <c r="B1961" t="s">
        <v>74</v>
      </c>
      <c r="C1961">
        <v>1</v>
      </c>
      <c r="D1961" t="s">
        <v>23</v>
      </c>
      <c r="E1961">
        <v>2</v>
      </c>
      <c r="F1961" t="s">
        <v>55</v>
      </c>
      <c r="G1961">
        <v>3</v>
      </c>
      <c r="H1961" t="s">
        <v>73</v>
      </c>
      <c r="I1961" t="str">
        <f t="shared" si="30"/>
        <v>Female: 85 years and over</v>
      </c>
      <c r="J1961">
        <v>3.29</v>
      </c>
      <c r="K1961">
        <v>2000</v>
      </c>
      <c r="L1961">
        <v>2</v>
      </c>
      <c r="M1961" t="s">
        <v>54</v>
      </c>
      <c r="N1961">
        <v>1.91</v>
      </c>
      <c r="P1961" t="s">
        <v>75</v>
      </c>
    </row>
    <row r="1962" spans="1:16" hidden="1" x14ac:dyDescent="0.5">
      <c r="A1962" t="s">
        <v>15</v>
      </c>
      <c r="B1962" t="s">
        <v>74</v>
      </c>
      <c r="C1962">
        <v>1</v>
      </c>
      <c r="D1962" t="s">
        <v>23</v>
      </c>
      <c r="E1962">
        <v>2</v>
      </c>
      <c r="F1962" t="s">
        <v>55</v>
      </c>
      <c r="G1962">
        <v>3</v>
      </c>
      <c r="H1962" t="s">
        <v>73</v>
      </c>
      <c r="I1962" t="str">
        <f t="shared" si="30"/>
        <v>Female: 85 years and over</v>
      </c>
      <c r="J1962">
        <v>3.29</v>
      </c>
      <c r="K1962">
        <v>2001</v>
      </c>
      <c r="L1962">
        <v>3</v>
      </c>
      <c r="M1962" t="s">
        <v>54</v>
      </c>
      <c r="N1962">
        <v>1.91</v>
      </c>
      <c r="P1962" t="s">
        <v>75</v>
      </c>
    </row>
    <row r="1963" spans="1:16" hidden="1" x14ac:dyDescent="0.5">
      <c r="A1963" t="s">
        <v>15</v>
      </c>
      <c r="B1963" t="s">
        <v>74</v>
      </c>
      <c r="C1963">
        <v>1</v>
      </c>
      <c r="D1963" t="s">
        <v>23</v>
      </c>
      <c r="E1963">
        <v>2</v>
      </c>
      <c r="F1963" t="s">
        <v>55</v>
      </c>
      <c r="G1963">
        <v>3</v>
      </c>
      <c r="H1963" t="s">
        <v>73</v>
      </c>
      <c r="I1963" t="str">
        <f t="shared" si="30"/>
        <v>Female: 85 years and over</v>
      </c>
      <c r="J1963">
        <v>3.29</v>
      </c>
      <c r="K1963">
        <v>2002</v>
      </c>
      <c r="L1963">
        <v>4</v>
      </c>
      <c r="M1963" t="s">
        <v>54</v>
      </c>
      <c r="N1963">
        <v>1.91</v>
      </c>
      <c r="O1963">
        <v>0.6</v>
      </c>
    </row>
    <row r="1964" spans="1:16" hidden="1" x14ac:dyDescent="0.5">
      <c r="A1964" t="s">
        <v>15</v>
      </c>
      <c r="B1964" t="s">
        <v>74</v>
      </c>
      <c r="C1964">
        <v>1</v>
      </c>
      <c r="D1964" t="s">
        <v>23</v>
      </c>
      <c r="E1964">
        <v>2</v>
      </c>
      <c r="F1964" t="s">
        <v>55</v>
      </c>
      <c r="G1964">
        <v>3</v>
      </c>
      <c r="H1964" t="s">
        <v>73</v>
      </c>
      <c r="I1964" t="str">
        <f t="shared" si="30"/>
        <v>Female: 85 years and over</v>
      </c>
      <c r="J1964">
        <v>3.29</v>
      </c>
      <c r="K1964">
        <v>2003</v>
      </c>
      <c r="L1964">
        <v>5</v>
      </c>
      <c r="M1964" t="s">
        <v>54</v>
      </c>
      <c r="N1964">
        <v>1.91</v>
      </c>
      <c r="O1964">
        <v>0.8</v>
      </c>
    </row>
    <row r="1965" spans="1:16" hidden="1" x14ac:dyDescent="0.5">
      <c r="A1965" t="s">
        <v>15</v>
      </c>
      <c r="B1965" t="s">
        <v>74</v>
      </c>
      <c r="C1965">
        <v>1</v>
      </c>
      <c r="D1965" t="s">
        <v>23</v>
      </c>
      <c r="E1965">
        <v>2</v>
      </c>
      <c r="F1965" t="s">
        <v>55</v>
      </c>
      <c r="G1965">
        <v>3</v>
      </c>
      <c r="H1965" t="s">
        <v>73</v>
      </c>
      <c r="I1965" t="str">
        <f t="shared" si="30"/>
        <v>Female: 85 years and over</v>
      </c>
      <c r="J1965">
        <v>3.29</v>
      </c>
      <c r="K1965">
        <v>2004</v>
      </c>
      <c r="L1965">
        <v>6</v>
      </c>
      <c r="M1965" t="s">
        <v>54</v>
      </c>
      <c r="N1965">
        <v>1.91</v>
      </c>
      <c r="P1965" t="s">
        <v>75</v>
      </c>
    </row>
    <row r="1966" spans="1:16" hidden="1" x14ac:dyDescent="0.5">
      <c r="A1966" t="s">
        <v>15</v>
      </c>
      <c r="B1966" t="s">
        <v>74</v>
      </c>
      <c r="C1966">
        <v>1</v>
      </c>
      <c r="D1966" t="s">
        <v>23</v>
      </c>
      <c r="E1966">
        <v>2</v>
      </c>
      <c r="F1966" t="s">
        <v>55</v>
      </c>
      <c r="G1966">
        <v>3</v>
      </c>
      <c r="H1966" t="s">
        <v>73</v>
      </c>
      <c r="I1966" t="str">
        <f t="shared" si="30"/>
        <v>Female: 85 years and over</v>
      </c>
      <c r="J1966">
        <v>3.29</v>
      </c>
      <c r="K1966">
        <v>2005</v>
      </c>
      <c r="L1966">
        <v>7</v>
      </c>
      <c r="M1966" t="s">
        <v>54</v>
      </c>
      <c r="N1966">
        <v>1.91</v>
      </c>
      <c r="O1966">
        <v>0.9</v>
      </c>
    </row>
    <row r="1967" spans="1:16" hidden="1" x14ac:dyDescent="0.5">
      <c r="A1967" t="s">
        <v>15</v>
      </c>
      <c r="B1967" t="s">
        <v>74</v>
      </c>
      <c r="C1967">
        <v>1</v>
      </c>
      <c r="D1967" t="s">
        <v>23</v>
      </c>
      <c r="E1967">
        <v>2</v>
      </c>
      <c r="F1967" t="s">
        <v>55</v>
      </c>
      <c r="G1967">
        <v>3</v>
      </c>
      <c r="H1967" t="s">
        <v>73</v>
      </c>
      <c r="I1967" t="str">
        <f t="shared" si="30"/>
        <v>Female: 85 years and over</v>
      </c>
      <c r="J1967">
        <v>3.29</v>
      </c>
      <c r="K1967">
        <v>2006</v>
      </c>
      <c r="L1967">
        <v>8</v>
      </c>
      <c r="M1967" t="s">
        <v>54</v>
      </c>
      <c r="N1967">
        <v>1.91</v>
      </c>
      <c r="O1967">
        <v>0.9</v>
      </c>
    </row>
    <row r="1968" spans="1:16" hidden="1" x14ac:dyDescent="0.5">
      <c r="A1968" t="s">
        <v>15</v>
      </c>
      <c r="B1968" t="s">
        <v>74</v>
      </c>
      <c r="C1968">
        <v>1</v>
      </c>
      <c r="D1968" t="s">
        <v>23</v>
      </c>
      <c r="E1968">
        <v>2</v>
      </c>
      <c r="F1968" t="s">
        <v>55</v>
      </c>
      <c r="G1968">
        <v>3</v>
      </c>
      <c r="H1968" t="s">
        <v>73</v>
      </c>
      <c r="I1968" t="str">
        <f t="shared" si="30"/>
        <v>Female: 85 years and over</v>
      </c>
      <c r="J1968">
        <v>3.29</v>
      </c>
      <c r="K1968">
        <v>2007</v>
      </c>
      <c r="L1968">
        <v>9</v>
      </c>
      <c r="M1968" t="s">
        <v>54</v>
      </c>
      <c r="N1968">
        <v>1.91</v>
      </c>
      <c r="O1968">
        <v>0.9</v>
      </c>
    </row>
    <row r="1969" spans="1:15" hidden="1" x14ac:dyDescent="0.5">
      <c r="A1969" t="s">
        <v>15</v>
      </c>
      <c r="B1969" t="s">
        <v>74</v>
      </c>
      <c r="C1969">
        <v>1</v>
      </c>
      <c r="D1969" t="s">
        <v>23</v>
      </c>
      <c r="E1969">
        <v>2</v>
      </c>
      <c r="F1969" t="s">
        <v>55</v>
      </c>
      <c r="G1969">
        <v>3</v>
      </c>
      <c r="H1969" t="s">
        <v>73</v>
      </c>
      <c r="I1969" t="str">
        <f t="shared" si="30"/>
        <v>Female: 85 years and over</v>
      </c>
      <c r="J1969">
        <v>3.29</v>
      </c>
      <c r="K1969">
        <v>2008</v>
      </c>
      <c r="L1969">
        <v>10</v>
      </c>
      <c r="M1969" t="s">
        <v>54</v>
      </c>
      <c r="N1969">
        <v>1.91</v>
      </c>
      <c r="O1969">
        <v>0.9</v>
      </c>
    </row>
    <row r="1970" spans="1:15" hidden="1" x14ac:dyDescent="0.5">
      <c r="A1970" t="s">
        <v>15</v>
      </c>
      <c r="B1970" t="s">
        <v>74</v>
      </c>
      <c r="C1970">
        <v>1</v>
      </c>
      <c r="D1970" t="s">
        <v>23</v>
      </c>
      <c r="E1970">
        <v>2</v>
      </c>
      <c r="F1970" t="s">
        <v>55</v>
      </c>
      <c r="G1970">
        <v>3</v>
      </c>
      <c r="H1970" t="s">
        <v>73</v>
      </c>
      <c r="I1970" t="str">
        <f t="shared" si="30"/>
        <v>Female: 85 years and over</v>
      </c>
      <c r="J1970">
        <v>3.29</v>
      </c>
      <c r="K1970">
        <v>2009</v>
      </c>
      <c r="L1970">
        <v>11</v>
      </c>
      <c r="M1970" t="s">
        <v>54</v>
      </c>
      <c r="N1970">
        <v>1.91</v>
      </c>
      <c r="O1970">
        <v>0.6</v>
      </c>
    </row>
    <row r="1971" spans="1:15" hidden="1" x14ac:dyDescent="0.5">
      <c r="A1971" t="s">
        <v>15</v>
      </c>
      <c r="B1971" t="s">
        <v>74</v>
      </c>
      <c r="C1971">
        <v>1</v>
      </c>
      <c r="D1971" t="s">
        <v>23</v>
      </c>
      <c r="E1971">
        <v>2</v>
      </c>
      <c r="F1971" t="s">
        <v>55</v>
      </c>
      <c r="G1971">
        <v>3</v>
      </c>
      <c r="H1971" t="s">
        <v>73</v>
      </c>
      <c r="I1971" t="str">
        <f t="shared" si="30"/>
        <v>Female: 85 years and over</v>
      </c>
      <c r="J1971">
        <v>3.29</v>
      </c>
      <c r="K1971">
        <v>2010</v>
      </c>
      <c r="L1971">
        <v>12</v>
      </c>
      <c r="M1971" t="s">
        <v>54</v>
      </c>
      <c r="N1971">
        <v>1.91</v>
      </c>
      <c r="O1971">
        <v>1.2</v>
      </c>
    </row>
    <row r="1972" spans="1:15" hidden="1" x14ac:dyDescent="0.5">
      <c r="A1972" t="s">
        <v>15</v>
      </c>
      <c r="B1972" t="s">
        <v>74</v>
      </c>
      <c r="C1972">
        <v>1</v>
      </c>
      <c r="D1972" t="s">
        <v>23</v>
      </c>
      <c r="E1972">
        <v>2</v>
      </c>
      <c r="F1972" t="s">
        <v>55</v>
      </c>
      <c r="G1972">
        <v>3</v>
      </c>
      <c r="H1972" t="s">
        <v>73</v>
      </c>
      <c r="I1972" t="str">
        <f t="shared" si="30"/>
        <v>Female: 85 years and over</v>
      </c>
      <c r="J1972">
        <v>3.29</v>
      </c>
      <c r="K1972">
        <v>2011</v>
      </c>
      <c r="L1972">
        <v>13</v>
      </c>
      <c r="M1972" t="s">
        <v>54</v>
      </c>
      <c r="N1972">
        <v>1.91</v>
      </c>
      <c r="O1972">
        <v>0.9</v>
      </c>
    </row>
    <row r="1973" spans="1:15" hidden="1" x14ac:dyDescent="0.5">
      <c r="A1973" t="s">
        <v>15</v>
      </c>
      <c r="B1973" t="s">
        <v>74</v>
      </c>
      <c r="C1973">
        <v>1</v>
      </c>
      <c r="D1973" t="s">
        <v>23</v>
      </c>
      <c r="E1973">
        <v>2</v>
      </c>
      <c r="F1973" t="s">
        <v>55</v>
      </c>
      <c r="G1973">
        <v>3</v>
      </c>
      <c r="H1973" t="s">
        <v>73</v>
      </c>
      <c r="I1973" t="str">
        <f t="shared" si="30"/>
        <v>Female: 85 years and over</v>
      </c>
      <c r="J1973">
        <v>3.29</v>
      </c>
      <c r="K1973">
        <v>2012</v>
      </c>
      <c r="L1973">
        <v>14</v>
      </c>
      <c r="M1973" t="s">
        <v>54</v>
      </c>
      <c r="N1973">
        <v>1.91</v>
      </c>
      <c r="O1973">
        <v>0.9</v>
      </c>
    </row>
    <row r="1974" spans="1:15" hidden="1" x14ac:dyDescent="0.5">
      <c r="A1974" t="s">
        <v>15</v>
      </c>
      <c r="B1974" t="s">
        <v>74</v>
      </c>
      <c r="C1974">
        <v>1</v>
      </c>
      <c r="D1974" t="s">
        <v>23</v>
      </c>
      <c r="E1974">
        <v>2</v>
      </c>
      <c r="F1974" t="s">
        <v>55</v>
      </c>
      <c r="G1974">
        <v>3</v>
      </c>
      <c r="H1974" t="s">
        <v>73</v>
      </c>
      <c r="I1974" t="str">
        <f t="shared" si="30"/>
        <v>Female: 85 years and over</v>
      </c>
      <c r="J1974">
        <v>3.29</v>
      </c>
      <c r="K1974">
        <v>2013</v>
      </c>
      <c r="L1974">
        <v>15</v>
      </c>
      <c r="M1974" t="s">
        <v>54</v>
      </c>
      <c r="N1974">
        <v>1.91</v>
      </c>
      <c r="O1974">
        <v>0.8</v>
      </c>
    </row>
    <row r="1975" spans="1:15" hidden="1" x14ac:dyDescent="0.5">
      <c r="A1975" t="s">
        <v>15</v>
      </c>
      <c r="B1975" t="s">
        <v>74</v>
      </c>
      <c r="C1975">
        <v>1</v>
      </c>
      <c r="D1975" t="s">
        <v>23</v>
      </c>
      <c r="E1975">
        <v>2</v>
      </c>
      <c r="F1975" t="s">
        <v>55</v>
      </c>
      <c r="G1975">
        <v>3</v>
      </c>
      <c r="H1975" t="s">
        <v>73</v>
      </c>
      <c r="I1975" t="str">
        <f t="shared" si="30"/>
        <v>Female: 85 years and over</v>
      </c>
      <c r="J1975">
        <v>3.29</v>
      </c>
      <c r="K1975">
        <v>2014</v>
      </c>
      <c r="L1975">
        <v>16</v>
      </c>
      <c r="M1975" t="s">
        <v>54</v>
      </c>
      <c r="N1975">
        <v>1.91</v>
      </c>
      <c r="O1975">
        <v>1.2</v>
      </c>
    </row>
    <row r="1976" spans="1:15" hidden="1" x14ac:dyDescent="0.5">
      <c r="A1976" t="s">
        <v>15</v>
      </c>
      <c r="B1976" t="s">
        <v>74</v>
      </c>
      <c r="C1976">
        <v>1</v>
      </c>
      <c r="D1976" t="s">
        <v>23</v>
      </c>
      <c r="E1976">
        <v>2</v>
      </c>
      <c r="F1976" t="s">
        <v>55</v>
      </c>
      <c r="G1976">
        <v>3</v>
      </c>
      <c r="H1976" t="s">
        <v>73</v>
      </c>
      <c r="I1976" t="str">
        <f t="shared" si="30"/>
        <v>Female: 85 years and over</v>
      </c>
      <c r="J1976">
        <v>3.29</v>
      </c>
      <c r="K1976">
        <v>2015</v>
      </c>
      <c r="L1976">
        <v>17</v>
      </c>
      <c r="M1976" t="s">
        <v>54</v>
      </c>
      <c r="N1976">
        <v>1.91</v>
      </c>
      <c r="O1976">
        <v>0.9</v>
      </c>
    </row>
    <row r="1977" spans="1:15" hidden="1" x14ac:dyDescent="0.5">
      <c r="A1977" t="s">
        <v>15</v>
      </c>
      <c r="B1977" t="s">
        <v>74</v>
      </c>
      <c r="C1977">
        <v>1</v>
      </c>
      <c r="D1977" t="s">
        <v>23</v>
      </c>
      <c r="E1977">
        <v>2</v>
      </c>
      <c r="F1977" t="s">
        <v>55</v>
      </c>
      <c r="G1977">
        <v>3</v>
      </c>
      <c r="H1977" t="s">
        <v>73</v>
      </c>
      <c r="I1977" t="str">
        <f t="shared" si="30"/>
        <v>Female: 85 years and over</v>
      </c>
      <c r="J1977">
        <v>3.29</v>
      </c>
      <c r="K1977">
        <v>2016</v>
      </c>
      <c r="L1977">
        <v>18</v>
      </c>
      <c r="M1977" t="s">
        <v>54</v>
      </c>
      <c r="N1977">
        <v>1.91</v>
      </c>
      <c r="O1977">
        <v>0.8</v>
      </c>
    </row>
    <row r="1978" spans="1:15" hidden="1" x14ac:dyDescent="0.5">
      <c r="A1978" t="s">
        <v>15</v>
      </c>
      <c r="B1978" t="s">
        <v>74</v>
      </c>
      <c r="C1978">
        <v>1</v>
      </c>
      <c r="D1978" t="s">
        <v>23</v>
      </c>
      <c r="E1978">
        <v>2</v>
      </c>
      <c r="F1978" t="s">
        <v>55</v>
      </c>
      <c r="G1978">
        <v>3</v>
      </c>
      <c r="H1978" t="s">
        <v>73</v>
      </c>
      <c r="I1978" t="str">
        <f t="shared" si="30"/>
        <v>Female: 85 years and over</v>
      </c>
      <c r="J1978">
        <v>3.29</v>
      </c>
      <c r="K1978">
        <v>2017</v>
      </c>
      <c r="L1978">
        <v>19</v>
      </c>
      <c r="M1978" t="s">
        <v>54</v>
      </c>
      <c r="N1978">
        <v>1.91</v>
      </c>
      <c r="O1978">
        <v>1.1000000000000001</v>
      </c>
    </row>
    <row r="1979" spans="1:15" x14ac:dyDescent="0.5">
      <c r="A1979" t="s">
        <v>15</v>
      </c>
      <c r="B1979" t="s">
        <v>76</v>
      </c>
      <c r="C1979">
        <v>2</v>
      </c>
      <c r="D1979" t="s">
        <v>17</v>
      </c>
      <c r="E1979">
        <v>1</v>
      </c>
      <c r="F1979" t="s">
        <v>18</v>
      </c>
      <c r="G1979">
        <v>0</v>
      </c>
      <c r="H1979" t="s">
        <v>19</v>
      </c>
      <c r="I1979" t="str">
        <f t="shared" si="30"/>
        <v>All persons</v>
      </c>
      <c r="J1979">
        <v>0.1</v>
      </c>
      <c r="K1979">
        <v>1999</v>
      </c>
      <c r="L1979">
        <v>1</v>
      </c>
      <c r="M1979" t="s">
        <v>20</v>
      </c>
      <c r="N1979">
        <v>1.1000000000000001</v>
      </c>
      <c r="O1979">
        <v>1</v>
      </c>
    </row>
    <row r="1980" spans="1:15" x14ac:dyDescent="0.5">
      <c r="A1980" t="s">
        <v>15</v>
      </c>
      <c r="B1980" t="s">
        <v>76</v>
      </c>
      <c r="C1980">
        <v>2</v>
      </c>
      <c r="D1980" t="s">
        <v>17</v>
      </c>
      <c r="E1980">
        <v>1</v>
      </c>
      <c r="F1980" t="s">
        <v>18</v>
      </c>
      <c r="G1980">
        <v>0</v>
      </c>
      <c r="H1980" t="s">
        <v>19</v>
      </c>
      <c r="I1980" t="str">
        <f t="shared" si="30"/>
        <v>All persons</v>
      </c>
      <c r="J1980">
        <v>0.1</v>
      </c>
      <c r="K1980">
        <v>2000</v>
      </c>
      <c r="L1980">
        <v>2</v>
      </c>
      <c r="M1980" t="s">
        <v>20</v>
      </c>
      <c r="N1980">
        <v>1.1000000000000001</v>
      </c>
      <c r="O1980">
        <v>1</v>
      </c>
    </row>
    <row r="1981" spans="1:15" x14ac:dyDescent="0.5">
      <c r="A1981" t="s">
        <v>15</v>
      </c>
      <c r="B1981" t="s">
        <v>76</v>
      </c>
      <c r="C1981">
        <v>2</v>
      </c>
      <c r="D1981" t="s">
        <v>17</v>
      </c>
      <c r="E1981">
        <v>1</v>
      </c>
      <c r="F1981" t="s">
        <v>18</v>
      </c>
      <c r="G1981">
        <v>0</v>
      </c>
      <c r="H1981" t="s">
        <v>19</v>
      </c>
      <c r="I1981" t="str">
        <f t="shared" si="30"/>
        <v>All persons</v>
      </c>
      <c r="J1981">
        <v>0.1</v>
      </c>
      <c r="K1981">
        <v>2001</v>
      </c>
      <c r="L1981">
        <v>3</v>
      </c>
      <c r="M1981" t="s">
        <v>20</v>
      </c>
      <c r="N1981">
        <v>1.1000000000000001</v>
      </c>
      <c r="O1981">
        <v>1.2</v>
      </c>
    </row>
    <row r="1982" spans="1:15" x14ac:dyDescent="0.5">
      <c r="A1982" t="s">
        <v>15</v>
      </c>
      <c r="B1982" t="s">
        <v>76</v>
      </c>
      <c r="C1982">
        <v>2</v>
      </c>
      <c r="D1982" t="s">
        <v>17</v>
      </c>
      <c r="E1982">
        <v>1</v>
      </c>
      <c r="F1982" t="s">
        <v>18</v>
      </c>
      <c r="G1982">
        <v>0</v>
      </c>
      <c r="H1982" t="s">
        <v>19</v>
      </c>
      <c r="I1982" t="str">
        <f t="shared" si="30"/>
        <v>All persons</v>
      </c>
      <c r="J1982">
        <v>0.1</v>
      </c>
      <c r="K1982">
        <v>2002</v>
      </c>
      <c r="L1982">
        <v>4</v>
      </c>
      <c r="M1982" t="s">
        <v>20</v>
      </c>
      <c r="N1982">
        <v>1.1000000000000001</v>
      </c>
      <c r="O1982">
        <v>1.5</v>
      </c>
    </row>
    <row r="1983" spans="1:15" x14ac:dyDescent="0.5">
      <c r="A1983" t="s">
        <v>15</v>
      </c>
      <c r="B1983" t="s">
        <v>76</v>
      </c>
      <c r="C1983">
        <v>2</v>
      </c>
      <c r="D1983" t="s">
        <v>17</v>
      </c>
      <c r="E1983">
        <v>1</v>
      </c>
      <c r="F1983" t="s">
        <v>18</v>
      </c>
      <c r="G1983">
        <v>0</v>
      </c>
      <c r="H1983" t="s">
        <v>19</v>
      </c>
      <c r="I1983" t="str">
        <f t="shared" si="30"/>
        <v>All persons</v>
      </c>
      <c r="J1983">
        <v>0.1</v>
      </c>
      <c r="K1983">
        <v>2003</v>
      </c>
      <c r="L1983">
        <v>5</v>
      </c>
      <c r="M1983" t="s">
        <v>20</v>
      </c>
      <c r="N1983">
        <v>1.1000000000000001</v>
      </c>
      <c r="O1983">
        <v>1.7</v>
      </c>
    </row>
    <row r="1984" spans="1:15" x14ac:dyDescent="0.5">
      <c r="A1984" t="s">
        <v>15</v>
      </c>
      <c r="B1984" t="s">
        <v>76</v>
      </c>
      <c r="C1984">
        <v>2</v>
      </c>
      <c r="D1984" t="s">
        <v>17</v>
      </c>
      <c r="E1984">
        <v>1</v>
      </c>
      <c r="F1984" t="s">
        <v>18</v>
      </c>
      <c r="G1984">
        <v>0</v>
      </c>
      <c r="H1984" t="s">
        <v>19</v>
      </c>
      <c r="I1984" t="str">
        <f t="shared" si="30"/>
        <v>All persons</v>
      </c>
      <c r="J1984">
        <v>0.1</v>
      </c>
      <c r="K1984">
        <v>2004</v>
      </c>
      <c r="L1984">
        <v>6</v>
      </c>
      <c r="M1984" t="s">
        <v>20</v>
      </c>
      <c r="N1984">
        <v>1.1000000000000001</v>
      </c>
      <c r="O1984">
        <v>1.8</v>
      </c>
    </row>
    <row r="1985" spans="1:15" x14ac:dyDescent="0.5">
      <c r="A1985" t="s">
        <v>15</v>
      </c>
      <c r="B1985" t="s">
        <v>76</v>
      </c>
      <c r="C1985">
        <v>2</v>
      </c>
      <c r="D1985" t="s">
        <v>17</v>
      </c>
      <c r="E1985">
        <v>1</v>
      </c>
      <c r="F1985" t="s">
        <v>18</v>
      </c>
      <c r="G1985">
        <v>0</v>
      </c>
      <c r="H1985" t="s">
        <v>19</v>
      </c>
      <c r="I1985" t="str">
        <f t="shared" si="30"/>
        <v>All persons</v>
      </c>
      <c r="J1985">
        <v>0.1</v>
      </c>
      <c r="K1985">
        <v>2005</v>
      </c>
      <c r="L1985">
        <v>7</v>
      </c>
      <c r="M1985" t="s">
        <v>20</v>
      </c>
      <c r="N1985">
        <v>1.1000000000000001</v>
      </c>
      <c r="O1985">
        <v>1.9</v>
      </c>
    </row>
    <row r="1986" spans="1:15" x14ac:dyDescent="0.5">
      <c r="A1986" t="s">
        <v>15</v>
      </c>
      <c r="B1986" t="s">
        <v>76</v>
      </c>
      <c r="C1986">
        <v>2</v>
      </c>
      <c r="D1986" t="s">
        <v>17</v>
      </c>
      <c r="E1986">
        <v>1</v>
      </c>
      <c r="F1986" t="s">
        <v>18</v>
      </c>
      <c r="G1986">
        <v>0</v>
      </c>
      <c r="H1986" t="s">
        <v>19</v>
      </c>
      <c r="I1986" t="str">
        <f t="shared" si="30"/>
        <v>All persons</v>
      </c>
      <c r="J1986">
        <v>0.1</v>
      </c>
      <c r="K1986">
        <v>2006</v>
      </c>
      <c r="L1986">
        <v>8</v>
      </c>
      <c r="M1986" t="s">
        <v>20</v>
      </c>
      <c r="N1986">
        <v>1.1000000000000001</v>
      </c>
      <c r="O1986">
        <v>2.2999999999999998</v>
      </c>
    </row>
    <row r="1987" spans="1:15" x14ac:dyDescent="0.5">
      <c r="A1987" t="s">
        <v>15</v>
      </c>
      <c r="B1987" t="s">
        <v>76</v>
      </c>
      <c r="C1987">
        <v>2</v>
      </c>
      <c r="D1987" t="s">
        <v>17</v>
      </c>
      <c r="E1987">
        <v>1</v>
      </c>
      <c r="F1987" t="s">
        <v>18</v>
      </c>
      <c r="G1987">
        <v>0</v>
      </c>
      <c r="H1987" t="s">
        <v>19</v>
      </c>
      <c r="I1987" t="str">
        <f t="shared" si="30"/>
        <v>All persons</v>
      </c>
      <c r="J1987">
        <v>0.1</v>
      </c>
      <c r="K1987">
        <v>2007</v>
      </c>
      <c r="L1987">
        <v>9</v>
      </c>
      <c r="M1987" t="s">
        <v>20</v>
      </c>
      <c r="N1987">
        <v>1.1000000000000001</v>
      </c>
      <c r="O1987">
        <v>2.7</v>
      </c>
    </row>
    <row r="1988" spans="1:15" x14ac:dyDescent="0.5">
      <c r="A1988" t="s">
        <v>15</v>
      </c>
      <c r="B1988" t="s">
        <v>76</v>
      </c>
      <c r="C1988">
        <v>2</v>
      </c>
      <c r="D1988" t="s">
        <v>17</v>
      </c>
      <c r="E1988">
        <v>1</v>
      </c>
      <c r="F1988" t="s">
        <v>18</v>
      </c>
      <c r="G1988">
        <v>0</v>
      </c>
      <c r="H1988" t="s">
        <v>19</v>
      </c>
      <c r="I1988" t="str">
        <f t="shared" si="30"/>
        <v>All persons</v>
      </c>
      <c r="J1988">
        <v>0.1</v>
      </c>
      <c r="K1988">
        <v>2008</v>
      </c>
      <c r="L1988">
        <v>10</v>
      </c>
      <c r="M1988" t="s">
        <v>20</v>
      </c>
      <c r="N1988">
        <v>1.1000000000000001</v>
      </c>
      <c r="O1988">
        <v>3</v>
      </c>
    </row>
    <row r="1989" spans="1:15" x14ac:dyDescent="0.5">
      <c r="A1989" t="s">
        <v>15</v>
      </c>
      <c r="B1989" t="s">
        <v>76</v>
      </c>
      <c r="C1989">
        <v>2</v>
      </c>
      <c r="D1989" t="s">
        <v>17</v>
      </c>
      <c r="E1989">
        <v>1</v>
      </c>
      <c r="F1989" t="s">
        <v>18</v>
      </c>
      <c r="G1989">
        <v>0</v>
      </c>
      <c r="H1989" t="s">
        <v>19</v>
      </c>
      <c r="I1989" t="str">
        <f t="shared" ref="I1989:I2052" si="31">H1989</f>
        <v>All persons</v>
      </c>
      <c r="J1989">
        <v>0.1</v>
      </c>
      <c r="K1989">
        <v>2009</v>
      </c>
      <c r="L1989">
        <v>11</v>
      </c>
      <c r="M1989" t="s">
        <v>20</v>
      </c>
      <c r="N1989">
        <v>1.1000000000000001</v>
      </c>
      <c r="O1989">
        <v>3.1</v>
      </c>
    </row>
    <row r="1990" spans="1:15" x14ac:dyDescent="0.5">
      <c r="A1990" t="s">
        <v>15</v>
      </c>
      <c r="B1990" t="s">
        <v>76</v>
      </c>
      <c r="C1990">
        <v>2</v>
      </c>
      <c r="D1990" t="s">
        <v>17</v>
      </c>
      <c r="E1990">
        <v>1</v>
      </c>
      <c r="F1990" t="s">
        <v>18</v>
      </c>
      <c r="G1990">
        <v>0</v>
      </c>
      <c r="H1990" t="s">
        <v>19</v>
      </c>
      <c r="I1990" t="str">
        <f t="shared" si="31"/>
        <v>All persons</v>
      </c>
      <c r="J1990">
        <v>0.1</v>
      </c>
      <c r="K1990">
        <v>2010</v>
      </c>
      <c r="L1990">
        <v>12</v>
      </c>
      <c r="M1990" t="s">
        <v>20</v>
      </c>
      <c r="N1990">
        <v>1.1000000000000001</v>
      </c>
      <c r="O1990">
        <v>3.5</v>
      </c>
    </row>
    <row r="1991" spans="1:15" x14ac:dyDescent="0.5">
      <c r="A1991" t="s">
        <v>15</v>
      </c>
      <c r="B1991" t="s">
        <v>76</v>
      </c>
      <c r="C1991">
        <v>2</v>
      </c>
      <c r="D1991" t="s">
        <v>17</v>
      </c>
      <c r="E1991">
        <v>1</v>
      </c>
      <c r="F1991" t="s">
        <v>18</v>
      </c>
      <c r="G1991">
        <v>0</v>
      </c>
      <c r="H1991" t="s">
        <v>19</v>
      </c>
      <c r="I1991" t="str">
        <f t="shared" si="31"/>
        <v>All persons</v>
      </c>
      <c r="J1991">
        <v>0.1</v>
      </c>
      <c r="K1991">
        <v>2011</v>
      </c>
      <c r="L1991">
        <v>13</v>
      </c>
      <c r="M1991" t="s">
        <v>20</v>
      </c>
      <c r="N1991">
        <v>1.1000000000000001</v>
      </c>
      <c r="O1991">
        <v>3.7</v>
      </c>
    </row>
    <row r="1992" spans="1:15" x14ac:dyDescent="0.5">
      <c r="A1992" t="s">
        <v>15</v>
      </c>
      <c r="B1992" t="s">
        <v>76</v>
      </c>
      <c r="C1992">
        <v>2</v>
      </c>
      <c r="D1992" t="s">
        <v>17</v>
      </c>
      <c r="E1992">
        <v>1</v>
      </c>
      <c r="F1992" t="s">
        <v>18</v>
      </c>
      <c r="G1992">
        <v>0</v>
      </c>
      <c r="H1992" t="s">
        <v>19</v>
      </c>
      <c r="I1992" t="str">
        <f t="shared" si="31"/>
        <v>All persons</v>
      </c>
      <c r="J1992">
        <v>0.1</v>
      </c>
      <c r="K1992">
        <v>2012</v>
      </c>
      <c r="L1992">
        <v>14</v>
      </c>
      <c r="M1992" t="s">
        <v>20</v>
      </c>
      <c r="N1992">
        <v>1.1000000000000001</v>
      </c>
      <c r="O1992">
        <v>3.5</v>
      </c>
    </row>
    <row r="1993" spans="1:15" x14ac:dyDescent="0.5">
      <c r="A1993" t="s">
        <v>15</v>
      </c>
      <c r="B1993" t="s">
        <v>76</v>
      </c>
      <c r="C1993">
        <v>2</v>
      </c>
      <c r="D1993" t="s">
        <v>17</v>
      </c>
      <c r="E1993">
        <v>1</v>
      </c>
      <c r="F1993" t="s">
        <v>18</v>
      </c>
      <c r="G1993">
        <v>0</v>
      </c>
      <c r="H1993" t="s">
        <v>19</v>
      </c>
      <c r="I1993" t="str">
        <f t="shared" si="31"/>
        <v>All persons</v>
      </c>
      <c r="J1993">
        <v>0.1</v>
      </c>
      <c r="K1993">
        <v>2013</v>
      </c>
      <c r="L1993">
        <v>15</v>
      </c>
      <c r="M1993" t="s">
        <v>20</v>
      </c>
      <c r="N1993">
        <v>1.1000000000000001</v>
      </c>
      <c r="O1993">
        <v>3.5</v>
      </c>
    </row>
    <row r="1994" spans="1:15" x14ac:dyDescent="0.5">
      <c r="A1994" t="s">
        <v>15</v>
      </c>
      <c r="B1994" t="s">
        <v>76</v>
      </c>
      <c r="C1994">
        <v>2</v>
      </c>
      <c r="D1994" t="s">
        <v>17</v>
      </c>
      <c r="E1994">
        <v>1</v>
      </c>
      <c r="F1994" t="s">
        <v>18</v>
      </c>
      <c r="G1994">
        <v>0</v>
      </c>
      <c r="H1994" t="s">
        <v>19</v>
      </c>
      <c r="I1994" t="str">
        <f t="shared" si="31"/>
        <v>All persons</v>
      </c>
      <c r="J1994">
        <v>0.1</v>
      </c>
      <c r="K1994">
        <v>2014</v>
      </c>
      <c r="L1994">
        <v>16</v>
      </c>
      <c r="M1994" t="s">
        <v>20</v>
      </c>
      <c r="N1994">
        <v>1.1000000000000001</v>
      </c>
      <c r="O1994">
        <v>3.8</v>
      </c>
    </row>
    <row r="1995" spans="1:15" x14ac:dyDescent="0.5">
      <c r="A1995" t="s">
        <v>15</v>
      </c>
      <c r="B1995" t="s">
        <v>76</v>
      </c>
      <c r="C1995">
        <v>2</v>
      </c>
      <c r="D1995" t="s">
        <v>17</v>
      </c>
      <c r="E1995">
        <v>1</v>
      </c>
      <c r="F1995" t="s">
        <v>18</v>
      </c>
      <c r="G1995">
        <v>0</v>
      </c>
      <c r="H1995" t="s">
        <v>19</v>
      </c>
      <c r="I1995" t="str">
        <f t="shared" si="31"/>
        <v>All persons</v>
      </c>
      <c r="J1995">
        <v>0.1</v>
      </c>
      <c r="K1995">
        <v>2015</v>
      </c>
      <c r="L1995">
        <v>17</v>
      </c>
      <c r="M1995" t="s">
        <v>20</v>
      </c>
      <c r="N1995">
        <v>1.1000000000000001</v>
      </c>
      <c r="O1995">
        <v>3.9</v>
      </c>
    </row>
    <row r="1996" spans="1:15" x14ac:dyDescent="0.5">
      <c r="A1996" t="s">
        <v>15</v>
      </c>
      <c r="B1996" t="s">
        <v>76</v>
      </c>
      <c r="C1996">
        <v>2</v>
      </c>
      <c r="D1996" t="s">
        <v>17</v>
      </c>
      <c r="E1996">
        <v>1</v>
      </c>
      <c r="F1996" t="s">
        <v>18</v>
      </c>
      <c r="G1996">
        <v>0</v>
      </c>
      <c r="H1996" t="s">
        <v>19</v>
      </c>
      <c r="I1996" t="str">
        <f t="shared" si="31"/>
        <v>All persons</v>
      </c>
      <c r="J1996">
        <v>0.1</v>
      </c>
      <c r="K1996">
        <v>2016</v>
      </c>
      <c r="L1996">
        <v>18</v>
      </c>
      <c r="M1996" t="s">
        <v>20</v>
      </c>
      <c r="N1996">
        <v>1.1000000000000001</v>
      </c>
      <c r="O1996">
        <v>4.4000000000000004</v>
      </c>
    </row>
    <row r="1997" spans="1:15" x14ac:dyDescent="0.5">
      <c r="A1997" t="s">
        <v>15</v>
      </c>
      <c r="B1997" t="s">
        <v>76</v>
      </c>
      <c r="C1997">
        <v>2</v>
      </c>
      <c r="D1997" t="s">
        <v>17</v>
      </c>
      <c r="E1997">
        <v>1</v>
      </c>
      <c r="F1997" t="s">
        <v>18</v>
      </c>
      <c r="G1997">
        <v>0</v>
      </c>
      <c r="H1997" t="s">
        <v>19</v>
      </c>
      <c r="I1997" t="str">
        <f t="shared" si="31"/>
        <v>All persons</v>
      </c>
      <c r="J1997">
        <v>0.1</v>
      </c>
      <c r="K1997">
        <v>2017</v>
      </c>
      <c r="L1997">
        <v>19</v>
      </c>
      <c r="M1997" t="s">
        <v>20</v>
      </c>
      <c r="N1997">
        <v>1.1000000000000001</v>
      </c>
      <c r="O1997">
        <v>4.4000000000000004</v>
      </c>
    </row>
    <row r="1998" spans="1:15" hidden="1" x14ac:dyDescent="0.5">
      <c r="A1998" t="s">
        <v>15</v>
      </c>
      <c r="B1998" t="s">
        <v>76</v>
      </c>
      <c r="C1998">
        <v>2</v>
      </c>
      <c r="D1998" t="s">
        <v>17</v>
      </c>
      <c r="E1998">
        <v>1</v>
      </c>
      <c r="F1998" t="s">
        <v>21</v>
      </c>
      <c r="G1998">
        <v>2</v>
      </c>
      <c r="H1998" t="s">
        <v>22</v>
      </c>
      <c r="I1998" t="str">
        <f t="shared" si="31"/>
        <v>Male</v>
      </c>
      <c r="J1998">
        <v>2.1</v>
      </c>
      <c r="K1998">
        <v>1999</v>
      </c>
      <c r="L1998">
        <v>1</v>
      </c>
      <c r="M1998" t="s">
        <v>20</v>
      </c>
      <c r="N1998">
        <v>1.1000000000000001</v>
      </c>
      <c r="O1998">
        <v>1.4</v>
      </c>
    </row>
    <row r="1999" spans="1:15" hidden="1" x14ac:dyDescent="0.5">
      <c r="A1999" t="s">
        <v>15</v>
      </c>
      <c r="B1999" t="s">
        <v>76</v>
      </c>
      <c r="C1999">
        <v>2</v>
      </c>
      <c r="D1999" t="s">
        <v>17</v>
      </c>
      <c r="E1999">
        <v>1</v>
      </c>
      <c r="F1999" t="s">
        <v>21</v>
      </c>
      <c r="G1999">
        <v>2</v>
      </c>
      <c r="H1999" t="s">
        <v>22</v>
      </c>
      <c r="I1999" t="str">
        <f t="shared" si="31"/>
        <v>Male</v>
      </c>
      <c r="J1999">
        <v>2.1</v>
      </c>
      <c r="K1999">
        <v>2000</v>
      </c>
      <c r="L1999">
        <v>2</v>
      </c>
      <c r="M1999" t="s">
        <v>20</v>
      </c>
      <c r="N1999">
        <v>1.1000000000000001</v>
      </c>
      <c r="O1999">
        <v>1.4</v>
      </c>
    </row>
    <row r="2000" spans="1:15" hidden="1" x14ac:dyDescent="0.5">
      <c r="A2000" t="s">
        <v>15</v>
      </c>
      <c r="B2000" t="s">
        <v>76</v>
      </c>
      <c r="C2000">
        <v>2</v>
      </c>
      <c r="D2000" t="s">
        <v>17</v>
      </c>
      <c r="E2000">
        <v>1</v>
      </c>
      <c r="F2000" t="s">
        <v>21</v>
      </c>
      <c r="G2000">
        <v>2</v>
      </c>
      <c r="H2000" t="s">
        <v>22</v>
      </c>
      <c r="I2000" t="str">
        <f t="shared" si="31"/>
        <v>Male</v>
      </c>
      <c r="J2000">
        <v>2.1</v>
      </c>
      <c r="K2000">
        <v>2001</v>
      </c>
      <c r="L2000">
        <v>3</v>
      </c>
      <c r="M2000" t="s">
        <v>20</v>
      </c>
      <c r="N2000">
        <v>1.1000000000000001</v>
      </c>
      <c r="O2000">
        <v>1.6</v>
      </c>
    </row>
    <row r="2001" spans="1:15" hidden="1" x14ac:dyDescent="0.5">
      <c r="A2001" t="s">
        <v>15</v>
      </c>
      <c r="B2001" t="s">
        <v>76</v>
      </c>
      <c r="C2001">
        <v>2</v>
      </c>
      <c r="D2001" t="s">
        <v>17</v>
      </c>
      <c r="E2001">
        <v>1</v>
      </c>
      <c r="F2001" t="s">
        <v>21</v>
      </c>
      <c r="G2001">
        <v>2</v>
      </c>
      <c r="H2001" t="s">
        <v>22</v>
      </c>
      <c r="I2001" t="str">
        <f t="shared" si="31"/>
        <v>Male</v>
      </c>
      <c r="J2001">
        <v>2.1</v>
      </c>
      <c r="K2001">
        <v>2002</v>
      </c>
      <c r="L2001">
        <v>4</v>
      </c>
      <c r="M2001" t="s">
        <v>20</v>
      </c>
      <c r="N2001">
        <v>1.1000000000000001</v>
      </c>
      <c r="O2001">
        <v>2</v>
      </c>
    </row>
    <row r="2002" spans="1:15" hidden="1" x14ac:dyDescent="0.5">
      <c r="A2002" t="s">
        <v>15</v>
      </c>
      <c r="B2002" t="s">
        <v>76</v>
      </c>
      <c r="C2002">
        <v>2</v>
      </c>
      <c r="D2002" t="s">
        <v>17</v>
      </c>
      <c r="E2002">
        <v>1</v>
      </c>
      <c r="F2002" t="s">
        <v>21</v>
      </c>
      <c r="G2002">
        <v>2</v>
      </c>
      <c r="H2002" t="s">
        <v>22</v>
      </c>
      <c r="I2002" t="str">
        <f t="shared" si="31"/>
        <v>Male</v>
      </c>
      <c r="J2002">
        <v>2.1</v>
      </c>
      <c r="K2002">
        <v>2003</v>
      </c>
      <c r="L2002">
        <v>5</v>
      </c>
      <c r="M2002" t="s">
        <v>20</v>
      </c>
      <c r="N2002">
        <v>1.1000000000000001</v>
      </c>
      <c r="O2002">
        <v>2.2000000000000002</v>
      </c>
    </row>
    <row r="2003" spans="1:15" hidden="1" x14ac:dyDescent="0.5">
      <c r="A2003" t="s">
        <v>15</v>
      </c>
      <c r="B2003" t="s">
        <v>76</v>
      </c>
      <c r="C2003">
        <v>2</v>
      </c>
      <c r="D2003" t="s">
        <v>17</v>
      </c>
      <c r="E2003">
        <v>1</v>
      </c>
      <c r="F2003" t="s">
        <v>21</v>
      </c>
      <c r="G2003">
        <v>2</v>
      </c>
      <c r="H2003" t="s">
        <v>22</v>
      </c>
      <c r="I2003" t="str">
        <f t="shared" si="31"/>
        <v>Male</v>
      </c>
      <c r="J2003">
        <v>2.1</v>
      </c>
      <c r="K2003">
        <v>2004</v>
      </c>
      <c r="L2003">
        <v>6</v>
      </c>
      <c r="M2003" t="s">
        <v>20</v>
      </c>
      <c r="N2003">
        <v>1.1000000000000001</v>
      </c>
      <c r="O2003">
        <v>2.2000000000000002</v>
      </c>
    </row>
    <row r="2004" spans="1:15" hidden="1" x14ac:dyDescent="0.5">
      <c r="A2004" t="s">
        <v>15</v>
      </c>
      <c r="B2004" t="s">
        <v>76</v>
      </c>
      <c r="C2004">
        <v>2</v>
      </c>
      <c r="D2004" t="s">
        <v>17</v>
      </c>
      <c r="E2004">
        <v>1</v>
      </c>
      <c r="F2004" t="s">
        <v>21</v>
      </c>
      <c r="G2004">
        <v>2</v>
      </c>
      <c r="H2004" t="s">
        <v>22</v>
      </c>
      <c r="I2004" t="str">
        <f t="shared" si="31"/>
        <v>Male</v>
      </c>
      <c r="J2004">
        <v>2.1</v>
      </c>
      <c r="K2004">
        <v>2005</v>
      </c>
      <c r="L2004">
        <v>7</v>
      </c>
      <c r="M2004" t="s">
        <v>20</v>
      </c>
      <c r="N2004">
        <v>1.1000000000000001</v>
      </c>
      <c r="O2004">
        <v>2.4</v>
      </c>
    </row>
    <row r="2005" spans="1:15" hidden="1" x14ac:dyDescent="0.5">
      <c r="A2005" t="s">
        <v>15</v>
      </c>
      <c r="B2005" t="s">
        <v>76</v>
      </c>
      <c r="C2005">
        <v>2</v>
      </c>
      <c r="D2005" t="s">
        <v>17</v>
      </c>
      <c r="E2005">
        <v>1</v>
      </c>
      <c r="F2005" t="s">
        <v>21</v>
      </c>
      <c r="G2005">
        <v>2</v>
      </c>
      <c r="H2005" t="s">
        <v>22</v>
      </c>
      <c r="I2005" t="str">
        <f t="shared" si="31"/>
        <v>Male</v>
      </c>
      <c r="J2005">
        <v>2.1</v>
      </c>
      <c r="K2005">
        <v>2006</v>
      </c>
      <c r="L2005">
        <v>8</v>
      </c>
      <c r="M2005" t="s">
        <v>20</v>
      </c>
      <c r="N2005">
        <v>1.1000000000000001</v>
      </c>
      <c r="O2005">
        <v>2.9</v>
      </c>
    </row>
    <row r="2006" spans="1:15" hidden="1" x14ac:dyDescent="0.5">
      <c r="A2006" t="s">
        <v>15</v>
      </c>
      <c r="B2006" t="s">
        <v>76</v>
      </c>
      <c r="C2006">
        <v>2</v>
      </c>
      <c r="D2006" t="s">
        <v>17</v>
      </c>
      <c r="E2006">
        <v>1</v>
      </c>
      <c r="F2006" t="s">
        <v>21</v>
      </c>
      <c r="G2006">
        <v>2</v>
      </c>
      <c r="H2006" t="s">
        <v>22</v>
      </c>
      <c r="I2006" t="str">
        <f t="shared" si="31"/>
        <v>Male</v>
      </c>
      <c r="J2006">
        <v>2.1</v>
      </c>
      <c r="K2006">
        <v>2007</v>
      </c>
      <c r="L2006">
        <v>9</v>
      </c>
      <c r="M2006" t="s">
        <v>20</v>
      </c>
      <c r="N2006">
        <v>1.1000000000000001</v>
      </c>
      <c r="O2006">
        <v>3.3</v>
      </c>
    </row>
    <row r="2007" spans="1:15" hidden="1" x14ac:dyDescent="0.5">
      <c r="A2007" t="s">
        <v>15</v>
      </c>
      <c r="B2007" t="s">
        <v>76</v>
      </c>
      <c r="C2007">
        <v>2</v>
      </c>
      <c r="D2007" t="s">
        <v>17</v>
      </c>
      <c r="E2007">
        <v>1</v>
      </c>
      <c r="F2007" t="s">
        <v>21</v>
      </c>
      <c r="G2007">
        <v>2</v>
      </c>
      <c r="H2007" t="s">
        <v>22</v>
      </c>
      <c r="I2007" t="str">
        <f t="shared" si="31"/>
        <v>Male</v>
      </c>
      <c r="J2007">
        <v>2.1</v>
      </c>
      <c r="K2007">
        <v>2008</v>
      </c>
      <c r="L2007">
        <v>10</v>
      </c>
      <c r="M2007" t="s">
        <v>20</v>
      </c>
      <c r="N2007">
        <v>1.1000000000000001</v>
      </c>
      <c r="O2007">
        <v>3.7</v>
      </c>
    </row>
    <row r="2008" spans="1:15" hidden="1" x14ac:dyDescent="0.5">
      <c r="A2008" t="s">
        <v>15</v>
      </c>
      <c r="B2008" t="s">
        <v>76</v>
      </c>
      <c r="C2008">
        <v>2</v>
      </c>
      <c r="D2008" t="s">
        <v>17</v>
      </c>
      <c r="E2008">
        <v>1</v>
      </c>
      <c r="F2008" t="s">
        <v>21</v>
      </c>
      <c r="G2008">
        <v>2</v>
      </c>
      <c r="H2008" t="s">
        <v>22</v>
      </c>
      <c r="I2008" t="str">
        <f t="shared" si="31"/>
        <v>Male</v>
      </c>
      <c r="J2008">
        <v>2.1</v>
      </c>
      <c r="K2008">
        <v>2009</v>
      </c>
      <c r="L2008">
        <v>11</v>
      </c>
      <c r="M2008" t="s">
        <v>20</v>
      </c>
      <c r="N2008">
        <v>1.1000000000000001</v>
      </c>
      <c r="O2008">
        <v>3.8</v>
      </c>
    </row>
    <row r="2009" spans="1:15" hidden="1" x14ac:dyDescent="0.5">
      <c r="A2009" t="s">
        <v>15</v>
      </c>
      <c r="B2009" t="s">
        <v>76</v>
      </c>
      <c r="C2009">
        <v>2</v>
      </c>
      <c r="D2009" t="s">
        <v>17</v>
      </c>
      <c r="E2009">
        <v>1</v>
      </c>
      <c r="F2009" t="s">
        <v>21</v>
      </c>
      <c r="G2009">
        <v>2</v>
      </c>
      <c r="H2009" t="s">
        <v>22</v>
      </c>
      <c r="I2009" t="str">
        <f t="shared" si="31"/>
        <v>Male</v>
      </c>
      <c r="J2009">
        <v>2.1</v>
      </c>
      <c r="K2009">
        <v>2010</v>
      </c>
      <c r="L2009">
        <v>12</v>
      </c>
      <c r="M2009" t="s">
        <v>20</v>
      </c>
      <c r="N2009">
        <v>1.1000000000000001</v>
      </c>
      <c r="O2009">
        <v>4.3</v>
      </c>
    </row>
    <row r="2010" spans="1:15" hidden="1" x14ac:dyDescent="0.5">
      <c r="A2010" t="s">
        <v>15</v>
      </c>
      <c r="B2010" t="s">
        <v>76</v>
      </c>
      <c r="C2010">
        <v>2</v>
      </c>
      <c r="D2010" t="s">
        <v>17</v>
      </c>
      <c r="E2010">
        <v>1</v>
      </c>
      <c r="F2010" t="s">
        <v>21</v>
      </c>
      <c r="G2010">
        <v>2</v>
      </c>
      <c r="H2010" t="s">
        <v>22</v>
      </c>
      <c r="I2010" t="str">
        <f t="shared" si="31"/>
        <v>Male</v>
      </c>
      <c r="J2010">
        <v>2.1</v>
      </c>
      <c r="K2010">
        <v>2011</v>
      </c>
      <c r="L2010">
        <v>13</v>
      </c>
      <c r="M2010" t="s">
        <v>20</v>
      </c>
      <c r="N2010">
        <v>1.1000000000000001</v>
      </c>
      <c r="O2010">
        <v>4.4000000000000004</v>
      </c>
    </row>
    <row r="2011" spans="1:15" hidden="1" x14ac:dyDescent="0.5">
      <c r="A2011" t="s">
        <v>15</v>
      </c>
      <c r="B2011" t="s">
        <v>76</v>
      </c>
      <c r="C2011">
        <v>2</v>
      </c>
      <c r="D2011" t="s">
        <v>17</v>
      </c>
      <c r="E2011">
        <v>1</v>
      </c>
      <c r="F2011" t="s">
        <v>21</v>
      </c>
      <c r="G2011">
        <v>2</v>
      </c>
      <c r="H2011" t="s">
        <v>22</v>
      </c>
      <c r="I2011" t="str">
        <f t="shared" si="31"/>
        <v>Male</v>
      </c>
      <c r="J2011">
        <v>2.1</v>
      </c>
      <c r="K2011">
        <v>2012</v>
      </c>
      <c r="L2011">
        <v>14</v>
      </c>
      <c r="M2011" t="s">
        <v>20</v>
      </c>
      <c r="N2011">
        <v>1.1000000000000001</v>
      </c>
      <c r="O2011">
        <v>4</v>
      </c>
    </row>
    <row r="2012" spans="1:15" hidden="1" x14ac:dyDescent="0.5">
      <c r="A2012" t="s">
        <v>15</v>
      </c>
      <c r="B2012" t="s">
        <v>76</v>
      </c>
      <c r="C2012">
        <v>2</v>
      </c>
      <c r="D2012" t="s">
        <v>17</v>
      </c>
      <c r="E2012">
        <v>1</v>
      </c>
      <c r="F2012" t="s">
        <v>21</v>
      </c>
      <c r="G2012">
        <v>2</v>
      </c>
      <c r="H2012" t="s">
        <v>22</v>
      </c>
      <c r="I2012" t="str">
        <f t="shared" si="31"/>
        <v>Male</v>
      </c>
      <c r="J2012">
        <v>2.1</v>
      </c>
      <c r="K2012">
        <v>2013</v>
      </c>
      <c r="L2012">
        <v>15</v>
      </c>
      <c r="M2012" t="s">
        <v>20</v>
      </c>
      <c r="N2012">
        <v>1.1000000000000001</v>
      </c>
      <c r="O2012">
        <v>4.0999999999999996</v>
      </c>
    </row>
    <row r="2013" spans="1:15" hidden="1" x14ac:dyDescent="0.5">
      <c r="A2013" t="s">
        <v>15</v>
      </c>
      <c r="B2013" t="s">
        <v>76</v>
      </c>
      <c r="C2013">
        <v>2</v>
      </c>
      <c r="D2013" t="s">
        <v>17</v>
      </c>
      <c r="E2013">
        <v>1</v>
      </c>
      <c r="F2013" t="s">
        <v>21</v>
      </c>
      <c r="G2013">
        <v>2</v>
      </c>
      <c r="H2013" t="s">
        <v>22</v>
      </c>
      <c r="I2013" t="str">
        <f t="shared" si="31"/>
        <v>Male</v>
      </c>
      <c r="J2013">
        <v>2.1</v>
      </c>
      <c r="K2013">
        <v>2014</v>
      </c>
      <c r="L2013">
        <v>16</v>
      </c>
      <c r="M2013" t="s">
        <v>20</v>
      </c>
      <c r="N2013">
        <v>1.1000000000000001</v>
      </c>
      <c r="O2013">
        <v>4.2</v>
      </c>
    </row>
    <row r="2014" spans="1:15" hidden="1" x14ac:dyDescent="0.5">
      <c r="A2014" t="s">
        <v>15</v>
      </c>
      <c r="B2014" t="s">
        <v>76</v>
      </c>
      <c r="C2014">
        <v>2</v>
      </c>
      <c r="D2014" t="s">
        <v>17</v>
      </c>
      <c r="E2014">
        <v>1</v>
      </c>
      <c r="F2014" t="s">
        <v>21</v>
      </c>
      <c r="G2014">
        <v>2</v>
      </c>
      <c r="H2014" t="s">
        <v>22</v>
      </c>
      <c r="I2014" t="str">
        <f t="shared" si="31"/>
        <v>Male</v>
      </c>
      <c r="J2014">
        <v>2.1</v>
      </c>
      <c r="K2014">
        <v>2015</v>
      </c>
      <c r="L2014">
        <v>17</v>
      </c>
      <c r="M2014" t="s">
        <v>20</v>
      </c>
      <c r="N2014">
        <v>1.1000000000000001</v>
      </c>
      <c r="O2014">
        <v>4.4000000000000004</v>
      </c>
    </row>
    <row r="2015" spans="1:15" hidden="1" x14ac:dyDescent="0.5">
      <c r="A2015" t="s">
        <v>15</v>
      </c>
      <c r="B2015" t="s">
        <v>76</v>
      </c>
      <c r="C2015">
        <v>2</v>
      </c>
      <c r="D2015" t="s">
        <v>17</v>
      </c>
      <c r="E2015">
        <v>1</v>
      </c>
      <c r="F2015" t="s">
        <v>21</v>
      </c>
      <c r="G2015">
        <v>2</v>
      </c>
      <c r="H2015" t="s">
        <v>22</v>
      </c>
      <c r="I2015" t="str">
        <f t="shared" si="31"/>
        <v>Male</v>
      </c>
      <c r="J2015">
        <v>2.1</v>
      </c>
      <c r="K2015">
        <v>2016</v>
      </c>
      <c r="L2015">
        <v>18</v>
      </c>
      <c r="M2015" t="s">
        <v>20</v>
      </c>
      <c r="N2015">
        <v>1.1000000000000001</v>
      </c>
      <c r="O2015">
        <v>5.2</v>
      </c>
    </row>
    <row r="2016" spans="1:15" hidden="1" x14ac:dyDescent="0.5">
      <c r="A2016" t="s">
        <v>15</v>
      </c>
      <c r="B2016" t="s">
        <v>76</v>
      </c>
      <c r="C2016">
        <v>2</v>
      </c>
      <c r="D2016" t="s">
        <v>17</v>
      </c>
      <c r="E2016">
        <v>1</v>
      </c>
      <c r="F2016" t="s">
        <v>21</v>
      </c>
      <c r="G2016">
        <v>2</v>
      </c>
      <c r="H2016" t="s">
        <v>22</v>
      </c>
      <c r="I2016" t="str">
        <f t="shared" si="31"/>
        <v>Male</v>
      </c>
      <c r="J2016">
        <v>2.1</v>
      </c>
      <c r="K2016">
        <v>2017</v>
      </c>
      <c r="L2016">
        <v>19</v>
      </c>
      <c r="M2016" t="s">
        <v>20</v>
      </c>
      <c r="N2016">
        <v>1.1000000000000001</v>
      </c>
      <c r="O2016">
        <v>5.2</v>
      </c>
    </row>
    <row r="2017" spans="1:15" hidden="1" x14ac:dyDescent="0.5">
      <c r="A2017" t="s">
        <v>15</v>
      </c>
      <c r="B2017" t="s">
        <v>76</v>
      </c>
      <c r="C2017">
        <v>2</v>
      </c>
      <c r="D2017" t="s">
        <v>17</v>
      </c>
      <c r="E2017">
        <v>1</v>
      </c>
      <c r="F2017" t="s">
        <v>21</v>
      </c>
      <c r="G2017">
        <v>2</v>
      </c>
      <c r="H2017" t="s">
        <v>24</v>
      </c>
      <c r="I2017" t="str">
        <f t="shared" si="31"/>
        <v>Female</v>
      </c>
      <c r="J2017">
        <v>2.2000000000000002</v>
      </c>
      <c r="K2017">
        <v>1999</v>
      </c>
      <c r="L2017">
        <v>1</v>
      </c>
      <c r="M2017" t="s">
        <v>20</v>
      </c>
      <c r="N2017">
        <v>1.1000000000000001</v>
      </c>
      <c r="O2017">
        <v>0.5</v>
      </c>
    </row>
    <row r="2018" spans="1:15" hidden="1" x14ac:dyDescent="0.5">
      <c r="A2018" t="s">
        <v>15</v>
      </c>
      <c r="B2018" t="s">
        <v>76</v>
      </c>
      <c r="C2018">
        <v>2</v>
      </c>
      <c r="D2018" t="s">
        <v>17</v>
      </c>
      <c r="E2018">
        <v>1</v>
      </c>
      <c r="F2018" t="s">
        <v>21</v>
      </c>
      <c r="G2018">
        <v>2</v>
      </c>
      <c r="H2018" t="s">
        <v>24</v>
      </c>
      <c r="I2018" t="str">
        <f t="shared" si="31"/>
        <v>Female</v>
      </c>
      <c r="J2018">
        <v>2.2000000000000002</v>
      </c>
      <c r="K2018">
        <v>2000</v>
      </c>
      <c r="L2018">
        <v>2</v>
      </c>
      <c r="M2018" t="s">
        <v>20</v>
      </c>
      <c r="N2018">
        <v>1.1000000000000001</v>
      </c>
      <c r="O2018">
        <v>0.6</v>
      </c>
    </row>
    <row r="2019" spans="1:15" hidden="1" x14ac:dyDescent="0.5">
      <c r="A2019" t="s">
        <v>15</v>
      </c>
      <c r="B2019" t="s">
        <v>76</v>
      </c>
      <c r="C2019">
        <v>2</v>
      </c>
      <c r="D2019" t="s">
        <v>17</v>
      </c>
      <c r="E2019">
        <v>1</v>
      </c>
      <c r="F2019" t="s">
        <v>21</v>
      </c>
      <c r="G2019">
        <v>2</v>
      </c>
      <c r="H2019" t="s">
        <v>24</v>
      </c>
      <c r="I2019" t="str">
        <f t="shared" si="31"/>
        <v>Female</v>
      </c>
      <c r="J2019">
        <v>2.2000000000000002</v>
      </c>
      <c r="K2019">
        <v>2001</v>
      </c>
      <c r="L2019">
        <v>3</v>
      </c>
      <c r="M2019" t="s">
        <v>20</v>
      </c>
      <c r="N2019">
        <v>1.1000000000000001</v>
      </c>
      <c r="O2019">
        <v>0.8</v>
      </c>
    </row>
    <row r="2020" spans="1:15" hidden="1" x14ac:dyDescent="0.5">
      <c r="A2020" t="s">
        <v>15</v>
      </c>
      <c r="B2020" t="s">
        <v>76</v>
      </c>
      <c r="C2020">
        <v>2</v>
      </c>
      <c r="D2020" t="s">
        <v>17</v>
      </c>
      <c r="E2020">
        <v>1</v>
      </c>
      <c r="F2020" t="s">
        <v>21</v>
      </c>
      <c r="G2020">
        <v>2</v>
      </c>
      <c r="H2020" t="s">
        <v>24</v>
      </c>
      <c r="I2020" t="str">
        <f t="shared" si="31"/>
        <v>Female</v>
      </c>
      <c r="J2020">
        <v>2.2000000000000002</v>
      </c>
      <c r="K2020">
        <v>2002</v>
      </c>
      <c r="L2020">
        <v>4</v>
      </c>
      <c r="M2020" t="s">
        <v>20</v>
      </c>
      <c r="N2020">
        <v>1.1000000000000001</v>
      </c>
      <c r="O2020">
        <v>1.1000000000000001</v>
      </c>
    </row>
    <row r="2021" spans="1:15" hidden="1" x14ac:dyDescent="0.5">
      <c r="A2021" t="s">
        <v>15</v>
      </c>
      <c r="B2021" t="s">
        <v>76</v>
      </c>
      <c r="C2021">
        <v>2</v>
      </c>
      <c r="D2021" t="s">
        <v>17</v>
      </c>
      <c r="E2021">
        <v>1</v>
      </c>
      <c r="F2021" t="s">
        <v>21</v>
      </c>
      <c r="G2021">
        <v>2</v>
      </c>
      <c r="H2021" t="s">
        <v>24</v>
      </c>
      <c r="I2021" t="str">
        <f t="shared" si="31"/>
        <v>Female</v>
      </c>
      <c r="J2021">
        <v>2.2000000000000002</v>
      </c>
      <c r="K2021">
        <v>2003</v>
      </c>
      <c r="L2021">
        <v>5</v>
      </c>
      <c r="M2021" t="s">
        <v>20</v>
      </c>
      <c r="N2021">
        <v>1.1000000000000001</v>
      </c>
      <c r="O2021">
        <v>1.2</v>
      </c>
    </row>
    <row r="2022" spans="1:15" hidden="1" x14ac:dyDescent="0.5">
      <c r="A2022" t="s">
        <v>15</v>
      </c>
      <c r="B2022" t="s">
        <v>76</v>
      </c>
      <c r="C2022">
        <v>2</v>
      </c>
      <c r="D2022" t="s">
        <v>17</v>
      </c>
      <c r="E2022">
        <v>1</v>
      </c>
      <c r="F2022" t="s">
        <v>21</v>
      </c>
      <c r="G2022">
        <v>2</v>
      </c>
      <c r="H2022" t="s">
        <v>24</v>
      </c>
      <c r="I2022" t="str">
        <f t="shared" si="31"/>
        <v>Female</v>
      </c>
      <c r="J2022">
        <v>2.2000000000000002</v>
      </c>
      <c r="K2022">
        <v>2004</v>
      </c>
      <c r="L2022">
        <v>6</v>
      </c>
      <c r="M2022" t="s">
        <v>20</v>
      </c>
      <c r="N2022">
        <v>1.1000000000000001</v>
      </c>
      <c r="O2022">
        <v>1.3</v>
      </c>
    </row>
    <row r="2023" spans="1:15" hidden="1" x14ac:dyDescent="0.5">
      <c r="A2023" t="s">
        <v>15</v>
      </c>
      <c r="B2023" t="s">
        <v>76</v>
      </c>
      <c r="C2023">
        <v>2</v>
      </c>
      <c r="D2023" t="s">
        <v>17</v>
      </c>
      <c r="E2023">
        <v>1</v>
      </c>
      <c r="F2023" t="s">
        <v>21</v>
      </c>
      <c r="G2023">
        <v>2</v>
      </c>
      <c r="H2023" t="s">
        <v>24</v>
      </c>
      <c r="I2023" t="str">
        <f t="shared" si="31"/>
        <v>Female</v>
      </c>
      <c r="J2023">
        <v>2.2000000000000002</v>
      </c>
      <c r="K2023">
        <v>2005</v>
      </c>
      <c r="L2023">
        <v>7</v>
      </c>
      <c r="M2023" t="s">
        <v>20</v>
      </c>
      <c r="N2023">
        <v>1.1000000000000001</v>
      </c>
      <c r="O2023">
        <v>1.5</v>
      </c>
    </row>
    <row r="2024" spans="1:15" hidden="1" x14ac:dyDescent="0.5">
      <c r="A2024" t="s">
        <v>15</v>
      </c>
      <c r="B2024" t="s">
        <v>76</v>
      </c>
      <c r="C2024">
        <v>2</v>
      </c>
      <c r="D2024" t="s">
        <v>17</v>
      </c>
      <c r="E2024">
        <v>1</v>
      </c>
      <c r="F2024" t="s">
        <v>21</v>
      </c>
      <c r="G2024">
        <v>2</v>
      </c>
      <c r="H2024" t="s">
        <v>24</v>
      </c>
      <c r="I2024" t="str">
        <f t="shared" si="31"/>
        <v>Female</v>
      </c>
      <c r="J2024">
        <v>2.2000000000000002</v>
      </c>
      <c r="K2024">
        <v>2006</v>
      </c>
      <c r="L2024">
        <v>8</v>
      </c>
      <c r="M2024" t="s">
        <v>20</v>
      </c>
      <c r="N2024">
        <v>1.1000000000000001</v>
      </c>
      <c r="O2024">
        <v>1.8</v>
      </c>
    </row>
    <row r="2025" spans="1:15" hidden="1" x14ac:dyDescent="0.5">
      <c r="A2025" t="s">
        <v>15</v>
      </c>
      <c r="B2025" t="s">
        <v>76</v>
      </c>
      <c r="C2025">
        <v>2</v>
      </c>
      <c r="D2025" t="s">
        <v>17</v>
      </c>
      <c r="E2025">
        <v>1</v>
      </c>
      <c r="F2025" t="s">
        <v>21</v>
      </c>
      <c r="G2025">
        <v>2</v>
      </c>
      <c r="H2025" t="s">
        <v>24</v>
      </c>
      <c r="I2025" t="str">
        <f t="shared" si="31"/>
        <v>Female</v>
      </c>
      <c r="J2025">
        <v>2.2000000000000002</v>
      </c>
      <c r="K2025">
        <v>2007</v>
      </c>
      <c r="L2025">
        <v>9</v>
      </c>
      <c r="M2025" t="s">
        <v>20</v>
      </c>
      <c r="N2025">
        <v>1.1000000000000001</v>
      </c>
      <c r="O2025">
        <v>2.1</v>
      </c>
    </row>
    <row r="2026" spans="1:15" hidden="1" x14ac:dyDescent="0.5">
      <c r="A2026" t="s">
        <v>15</v>
      </c>
      <c r="B2026" t="s">
        <v>76</v>
      </c>
      <c r="C2026">
        <v>2</v>
      </c>
      <c r="D2026" t="s">
        <v>17</v>
      </c>
      <c r="E2026">
        <v>1</v>
      </c>
      <c r="F2026" t="s">
        <v>21</v>
      </c>
      <c r="G2026">
        <v>2</v>
      </c>
      <c r="H2026" t="s">
        <v>24</v>
      </c>
      <c r="I2026" t="str">
        <f t="shared" si="31"/>
        <v>Female</v>
      </c>
      <c r="J2026">
        <v>2.2000000000000002</v>
      </c>
      <c r="K2026">
        <v>2008</v>
      </c>
      <c r="L2026">
        <v>10</v>
      </c>
      <c r="M2026" t="s">
        <v>20</v>
      </c>
      <c r="N2026">
        <v>1.1000000000000001</v>
      </c>
      <c r="O2026">
        <v>2.2999999999999998</v>
      </c>
    </row>
    <row r="2027" spans="1:15" hidden="1" x14ac:dyDescent="0.5">
      <c r="A2027" t="s">
        <v>15</v>
      </c>
      <c r="B2027" t="s">
        <v>76</v>
      </c>
      <c r="C2027">
        <v>2</v>
      </c>
      <c r="D2027" t="s">
        <v>17</v>
      </c>
      <c r="E2027">
        <v>1</v>
      </c>
      <c r="F2027" t="s">
        <v>21</v>
      </c>
      <c r="G2027">
        <v>2</v>
      </c>
      <c r="H2027" t="s">
        <v>24</v>
      </c>
      <c r="I2027" t="str">
        <f t="shared" si="31"/>
        <v>Female</v>
      </c>
      <c r="J2027">
        <v>2.2000000000000002</v>
      </c>
      <c r="K2027">
        <v>2009</v>
      </c>
      <c r="L2027">
        <v>11</v>
      </c>
      <c r="M2027" t="s">
        <v>20</v>
      </c>
      <c r="N2027">
        <v>1.1000000000000001</v>
      </c>
      <c r="O2027">
        <v>2.4</v>
      </c>
    </row>
    <row r="2028" spans="1:15" hidden="1" x14ac:dyDescent="0.5">
      <c r="A2028" t="s">
        <v>15</v>
      </c>
      <c r="B2028" t="s">
        <v>76</v>
      </c>
      <c r="C2028">
        <v>2</v>
      </c>
      <c r="D2028" t="s">
        <v>17</v>
      </c>
      <c r="E2028">
        <v>1</v>
      </c>
      <c r="F2028" t="s">
        <v>21</v>
      </c>
      <c r="G2028">
        <v>2</v>
      </c>
      <c r="H2028" t="s">
        <v>24</v>
      </c>
      <c r="I2028" t="str">
        <f t="shared" si="31"/>
        <v>Female</v>
      </c>
      <c r="J2028">
        <v>2.2000000000000002</v>
      </c>
      <c r="K2028">
        <v>2010</v>
      </c>
      <c r="L2028">
        <v>12</v>
      </c>
      <c r="M2028" t="s">
        <v>20</v>
      </c>
      <c r="N2028">
        <v>1.1000000000000001</v>
      </c>
      <c r="O2028">
        <v>2.7</v>
      </c>
    </row>
    <row r="2029" spans="1:15" hidden="1" x14ac:dyDescent="0.5">
      <c r="A2029" t="s">
        <v>15</v>
      </c>
      <c r="B2029" t="s">
        <v>76</v>
      </c>
      <c r="C2029">
        <v>2</v>
      </c>
      <c r="D2029" t="s">
        <v>17</v>
      </c>
      <c r="E2029">
        <v>1</v>
      </c>
      <c r="F2029" t="s">
        <v>21</v>
      </c>
      <c r="G2029">
        <v>2</v>
      </c>
      <c r="H2029" t="s">
        <v>24</v>
      </c>
      <c r="I2029" t="str">
        <f t="shared" si="31"/>
        <v>Female</v>
      </c>
      <c r="J2029">
        <v>2.2000000000000002</v>
      </c>
      <c r="K2029">
        <v>2011</v>
      </c>
      <c r="L2029">
        <v>13</v>
      </c>
      <c r="M2029" t="s">
        <v>20</v>
      </c>
      <c r="N2029">
        <v>1.1000000000000001</v>
      </c>
      <c r="O2029">
        <v>3</v>
      </c>
    </row>
    <row r="2030" spans="1:15" hidden="1" x14ac:dyDescent="0.5">
      <c r="A2030" t="s">
        <v>15</v>
      </c>
      <c r="B2030" t="s">
        <v>76</v>
      </c>
      <c r="C2030">
        <v>2</v>
      </c>
      <c r="D2030" t="s">
        <v>17</v>
      </c>
      <c r="E2030">
        <v>1</v>
      </c>
      <c r="F2030" t="s">
        <v>21</v>
      </c>
      <c r="G2030">
        <v>2</v>
      </c>
      <c r="H2030" t="s">
        <v>24</v>
      </c>
      <c r="I2030" t="str">
        <f t="shared" si="31"/>
        <v>Female</v>
      </c>
      <c r="J2030">
        <v>2.2000000000000002</v>
      </c>
      <c r="K2030">
        <v>2012</v>
      </c>
      <c r="L2030">
        <v>14</v>
      </c>
      <c r="M2030" t="s">
        <v>20</v>
      </c>
      <c r="N2030">
        <v>1.1000000000000001</v>
      </c>
      <c r="O2030">
        <v>3</v>
      </c>
    </row>
    <row r="2031" spans="1:15" hidden="1" x14ac:dyDescent="0.5">
      <c r="A2031" t="s">
        <v>15</v>
      </c>
      <c r="B2031" t="s">
        <v>76</v>
      </c>
      <c r="C2031">
        <v>2</v>
      </c>
      <c r="D2031" t="s">
        <v>17</v>
      </c>
      <c r="E2031">
        <v>1</v>
      </c>
      <c r="F2031" t="s">
        <v>21</v>
      </c>
      <c r="G2031">
        <v>2</v>
      </c>
      <c r="H2031" t="s">
        <v>24</v>
      </c>
      <c r="I2031" t="str">
        <f t="shared" si="31"/>
        <v>Female</v>
      </c>
      <c r="J2031">
        <v>2.2000000000000002</v>
      </c>
      <c r="K2031">
        <v>2013</v>
      </c>
      <c r="L2031">
        <v>15</v>
      </c>
      <c r="M2031" t="s">
        <v>20</v>
      </c>
      <c r="N2031">
        <v>1.1000000000000001</v>
      </c>
      <c r="O2031">
        <v>3</v>
      </c>
    </row>
    <row r="2032" spans="1:15" hidden="1" x14ac:dyDescent="0.5">
      <c r="A2032" t="s">
        <v>15</v>
      </c>
      <c r="B2032" t="s">
        <v>76</v>
      </c>
      <c r="C2032">
        <v>2</v>
      </c>
      <c r="D2032" t="s">
        <v>17</v>
      </c>
      <c r="E2032">
        <v>1</v>
      </c>
      <c r="F2032" t="s">
        <v>21</v>
      </c>
      <c r="G2032">
        <v>2</v>
      </c>
      <c r="H2032" t="s">
        <v>24</v>
      </c>
      <c r="I2032" t="str">
        <f t="shared" si="31"/>
        <v>Female</v>
      </c>
      <c r="J2032">
        <v>2.2000000000000002</v>
      </c>
      <c r="K2032">
        <v>2014</v>
      </c>
      <c r="L2032">
        <v>16</v>
      </c>
      <c r="M2032" t="s">
        <v>20</v>
      </c>
      <c r="N2032">
        <v>1.1000000000000001</v>
      </c>
      <c r="O2032">
        <v>3.3</v>
      </c>
    </row>
    <row r="2033" spans="1:15" hidden="1" x14ac:dyDescent="0.5">
      <c r="A2033" t="s">
        <v>15</v>
      </c>
      <c r="B2033" t="s">
        <v>76</v>
      </c>
      <c r="C2033">
        <v>2</v>
      </c>
      <c r="D2033" t="s">
        <v>17</v>
      </c>
      <c r="E2033">
        <v>1</v>
      </c>
      <c r="F2033" t="s">
        <v>21</v>
      </c>
      <c r="G2033">
        <v>2</v>
      </c>
      <c r="H2033" t="s">
        <v>24</v>
      </c>
      <c r="I2033" t="str">
        <f t="shared" si="31"/>
        <v>Female</v>
      </c>
      <c r="J2033">
        <v>2.2000000000000002</v>
      </c>
      <c r="K2033">
        <v>2015</v>
      </c>
      <c r="L2033">
        <v>17</v>
      </c>
      <c r="M2033" t="s">
        <v>20</v>
      </c>
      <c r="N2033">
        <v>1.1000000000000001</v>
      </c>
      <c r="O2033">
        <v>3.4</v>
      </c>
    </row>
    <row r="2034" spans="1:15" hidden="1" x14ac:dyDescent="0.5">
      <c r="A2034" t="s">
        <v>15</v>
      </c>
      <c r="B2034" t="s">
        <v>76</v>
      </c>
      <c r="C2034">
        <v>2</v>
      </c>
      <c r="D2034" t="s">
        <v>17</v>
      </c>
      <c r="E2034">
        <v>1</v>
      </c>
      <c r="F2034" t="s">
        <v>21</v>
      </c>
      <c r="G2034">
        <v>2</v>
      </c>
      <c r="H2034" t="s">
        <v>24</v>
      </c>
      <c r="I2034" t="str">
        <f t="shared" si="31"/>
        <v>Female</v>
      </c>
      <c r="J2034">
        <v>2.2000000000000002</v>
      </c>
      <c r="K2034">
        <v>2016</v>
      </c>
      <c r="L2034">
        <v>18</v>
      </c>
      <c r="M2034" t="s">
        <v>20</v>
      </c>
      <c r="N2034">
        <v>1.1000000000000001</v>
      </c>
      <c r="O2034">
        <v>3.6</v>
      </c>
    </row>
    <row r="2035" spans="1:15" hidden="1" x14ac:dyDescent="0.5">
      <c r="A2035" t="s">
        <v>15</v>
      </c>
      <c r="B2035" t="s">
        <v>76</v>
      </c>
      <c r="C2035">
        <v>2</v>
      </c>
      <c r="D2035" t="s">
        <v>17</v>
      </c>
      <c r="E2035">
        <v>1</v>
      </c>
      <c r="F2035" t="s">
        <v>21</v>
      </c>
      <c r="G2035">
        <v>2</v>
      </c>
      <c r="H2035" t="s">
        <v>24</v>
      </c>
      <c r="I2035" t="str">
        <f t="shared" si="31"/>
        <v>Female</v>
      </c>
      <c r="J2035">
        <v>2.2000000000000002</v>
      </c>
      <c r="K2035">
        <v>2017</v>
      </c>
      <c r="L2035">
        <v>19</v>
      </c>
      <c r="M2035" t="s">
        <v>20</v>
      </c>
      <c r="N2035">
        <v>1.1000000000000001</v>
      </c>
      <c r="O2035">
        <v>3.6</v>
      </c>
    </row>
    <row r="2036" spans="1:15" hidden="1" x14ac:dyDescent="0.5">
      <c r="A2036" t="s">
        <v>15</v>
      </c>
      <c r="B2036" t="s">
        <v>76</v>
      </c>
      <c r="C2036">
        <v>2</v>
      </c>
      <c r="D2036" t="s">
        <v>17</v>
      </c>
      <c r="E2036">
        <v>1</v>
      </c>
      <c r="F2036" t="s">
        <v>25</v>
      </c>
      <c r="G2036">
        <v>4</v>
      </c>
      <c r="H2036" t="s">
        <v>26</v>
      </c>
      <c r="I2036" t="str">
        <f t="shared" si="31"/>
        <v>Male: White</v>
      </c>
      <c r="J2036">
        <v>4.0999999999999996</v>
      </c>
      <c r="K2036">
        <v>1999</v>
      </c>
      <c r="L2036">
        <v>1</v>
      </c>
      <c r="M2036" t="s">
        <v>20</v>
      </c>
      <c r="N2036">
        <v>1.1000000000000001</v>
      </c>
      <c r="O2036">
        <v>1.6</v>
      </c>
    </row>
    <row r="2037" spans="1:15" hidden="1" x14ac:dyDescent="0.5">
      <c r="A2037" t="s">
        <v>15</v>
      </c>
      <c r="B2037" t="s">
        <v>76</v>
      </c>
      <c r="C2037">
        <v>2</v>
      </c>
      <c r="D2037" t="s">
        <v>17</v>
      </c>
      <c r="E2037">
        <v>1</v>
      </c>
      <c r="F2037" t="s">
        <v>25</v>
      </c>
      <c r="G2037">
        <v>4</v>
      </c>
      <c r="H2037" t="s">
        <v>26</v>
      </c>
      <c r="I2037" t="str">
        <f t="shared" si="31"/>
        <v>Male: White</v>
      </c>
      <c r="J2037">
        <v>4.0999999999999996</v>
      </c>
      <c r="K2037">
        <v>2000</v>
      </c>
      <c r="L2037">
        <v>2</v>
      </c>
      <c r="M2037" t="s">
        <v>20</v>
      </c>
      <c r="N2037">
        <v>1.1000000000000001</v>
      </c>
      <c r="O2037">
        <v>1.6</v>
      </c>
    </row>
    <row r="2038" spans="1:15" hidden="1" x14ac:dyDescent="0.5">
      <c r="A2038" t="s">
        <v>15</v>
      </c>
      <c r="B2038" t="s">
        <v>76</v>
      </c>
      <c r="C2038">
        <v>2</v>
      </c>
      <c r="D2038" t="s">
        <v>17</v>
      </c>
      <c r="E2038">
        <v>1</v>
      </c>
      <c r="F2038" t="s">
        <v>25</v>
      </c>
      <c r="G2038">
        <v>4</v>
      </c>
      <c r="H2038" t="s">
        <v>26</v>
      </c>
      <c r="I2038" t="str">
        <f t="shared" si="31"/>
        <v>Male: White</v>
      </c>
      <c r="J2038">
        <v>4.0999999999999996</v>
      </c>
      <c r="K2038">
        <v>2001</v>
      </c>
      <c r="L2038">
        <v>3</v>
      </c>
      <c r="M2038" t="s">
        <v>20</v>
      </c>
      <c r="N2038">
        <v>1.1000000000000001</v>
      </c>
      <c r="O2038">
        <v>1.8</v>
      </c>
    </row>
    <row r="2039" spans="1:15" hidden="1" x14ac:dyDescent="0.5">
      <c r="A2039" t="s">
        <v>15</v>
      </c>
      <c r="B2039" t="s">
        <v>76</v>
      </c>
      <c r="C2039">
        <v>2</v>
      </c>
      <c r="D2039" t="s">
        <v>17</v>
      </c>
      <c r="E2039">
        <v>1</v>
      </c>
      <c r="F2039" t="s">
        <v>25</v>
      </c>
      <c r="G2039">
        <v>4</v>
      </c>
      <c r="H2039" t="s">
        <v>26</v>
      </c>
      <c r="I2039" t="str">
        <f t="shared" si="31"/>
        <v>Male: White</v>
      </c>
      <c r="J2039">
        <v>4.0999999999999996</v>
      </c>
      <c r="K2039">
        <v>2002</v>
      </c>
      <c r="L2039">
        <v>4</v>
      </c>
      <c r="M2039" t="s">
        <v>20</v>
      </c>
      <c r="N2039">
        <v>1.1000000000000001</v>
      </c>
      <c r="O2039">
        <v>2.2000000000000002</v>
      </c>
    </row>
    <row r="2040" spans="1:15" hidden="1" x14ac:dyDescent="0.5">
      <c r="A2040" t="s">
        <v>15</v>
      </c>
      <c r="B2040" t="s">
        <v>76</v>
      </c>
      <c r="C2040">
        <v>2</v>
      </c>
      <c r="D2040" t="s">
        <v>17</v>
      </c>
      <c r="E2040">
        <v>1</v>
      </c>
      <c r="F2040" t="s">
        <v>25</v>
      </c>
      <c r="G2040">
        <v>4</v>
      </c>
      <c r="H2040" t="s">
        <v>26</v>
      </c>
      <c r="I2040" t="str">
        <f t="shared" si="31"/>
        <v>Male: White</v>
      </c>
      <c r="J2040">
        <v>4.0999999999999996</v>
      </c>
      <c r="K2040">
        <v>2003</v>
      </c>
      <c r="L2040">
        <v>5</v>
      </c>
      <c r="M2040" t="s">
        <v>20</v>
      </c>
      <c r="N2040">
        <v>1.1000000000000001</v>
      </c>
      <c r="O2040">
        <v>2.5</v>
      </c>
    </row>
    <row r="2041" spans="1:15" hidden="1" x14ac:dyDescent="0.5">
      <c r="A2041" t="s">
        <v>15</v>
      </c>
      <c r="B2041" t="s">
        <v>76</v>
      </c>
      <c r="C2041">
        <v>2</v>
      </c>
      <c r="D2041" t="s">
        <v>17</v>
      </c>
      <c r="E2041">
        <v>1</v>
      </c>
      <c r="F2041" t="s">
        <v>25</v>
      </c>
      <c r="G2041">
        <v>4</v>
      </c>
      <c r="H2041" t="s">
        <v>26</v>
      </c>
      <c r="I2041" t="str">
        <f t="shared" si="31"/>
        <v>Male: White</v>
      </c>
      <c r="J2041">
        <v>4.0999999999999996</v>
      </c>
      <c r="K2041">
        <v>2004</v>
      </c>
      <c r="L2041">
        <v>6</v>
      </c>
      <c r="M2041" t="s">
        <v>20</v>
      </c>
      <c r="N2041">
        <v>1.1000000000000001</v>
      </c>
      <c r="O2041">
        <v>2.6</v>
      </c>
    </row>
    <row r="2042" spans="1:15" hidden="1" x14ac:dyDescent="0.5">
      <c r="A2042" t="s">
        <v>15</v>
      </c>
      <c r="B2042" t="s">
        <v>76</v>
      </c>
      <c r="C2042">
        <v>2</v>
      </c>
      <c r="D2042" t="s">
        <v>17</v>
      </c>
      <c r="E2042">
        <v>1</v>
      </c>
      <c r="F2042" t="s">
        <v>25</v>
      </c>
      <c r="G2042">
        <v>4</v>
      </c>
      <c r="H2042" t="s">
        <v>26</v>
      </c>
      <c r="I2042" t="str">
        <f t="shared" si="31"/>
        <v>Male: White</v>
      </c>
      <c r="J2042">
        <v>4.0999999999999996</v>
      </c>
      <c r="K2042">
        <v>2005</v>
      </c>
      <c r="L2042">
        <v>7</v>
      </c>
      <c r="M2042" t="s">
        <v>20</v>
      </c>
      <c r="N2042">
        <v>1.1000000000000001</v>
      </c>
      <c r="O2042">
        <v>2.7</v>
      </c>
    </row>
    <row r="2043" spans="1:15" hidden="1" x14ac:dyDescent="0.5">
      <c r="A2043" t="s">
        <v>15</v>
      </c>
      <c r="B2043" t="s">
        <v>76</v>
      </c>
      <c r="C2043">
        <v>2</v>
      </c>
      <c r="D2043" t="s">
        <v>17</v>
      </c>
      <c r="E2043">
        <v>1</v>
      </c>
      <c r="F2043" t="s">
        <v>25</v>
      </c>
      <c r="G2043">
        <v>4</v>
      </c>
      <c r="H2043" t="s">
        <v>26</v>
      </c>
      <c r="I2043" t="str">
        <f t="shared" si="31"/>
        <v>Male: White</v>
      </c>
      <c r="J2043">
        <v>4.0999999999999996</v>
      </c>
      <c r="K2043">
        <v>2006</v>
      </c>
      <c r="L2043">
        <v>8</v>
      </c>
      <c r="M2043" t="s">
        <v>20</v>
      </c>
      <c r="N2043">
        <v>1.1000000000000001</v>
      </c>
      <c r="O2043">
        <v>3.3</v>
      </c>
    </row>
    <row r="2044" spans="1:15" hidden="1" x14ac:dyDescent="0.5">
      <c r="A2044" t="s">
        <v>15</v>
      </c>
      <c r="B2044" t="s">
        <v>76</v>
      </c>
      <c r="C2044">
        <v>2</v>
      </c>
      <c r="D2044" t="s">
        <v>17</v>
      </c>
      <c r="E2044">
        <v>1</v>
      </c>
      <c r="F2044" t="s">
        <v>25</v>
      </c>
      <c r="G2044">
        <v>4</v>
      </c>
      <c r="H2044" t="s">
        <v>26</v>
      </c>
      <c r="I2044" t="str">
        <f t="shared" si="31"/>
        <v>Male: White</v>
      </c>
      <c r="J2044">
        <v>4.0999999999999996</v>
      </c>
      <c r="K2044">
        <v>2007</v>
      </c>
      <c r="L2044">
        <v>9</v>
      </c>
      <c r="M2044" t="s">
        <v>20</v>
      </c>
      <c r="N2044">
        <v>1.1000000000000001</v>
      </c>
      <c r="O2044">
        <v>3.8</v>
      </c>
    </row>
    <row r="2045" spans="1:15" hidden="1" x14ac:dyDescent="0.5">
      <c r="A2045" t="s">
        <v>15</v>
      </c>
      <c r="B2045" t="s">
        <v>76</v>
      </c>
      <c r="C2045">
        <v>2</v>
      </c>
      <c r="D2045" t="s">
        <v>17</v>
      </c>
      <c r="E2045">
        <v>1</v>
      </c>
      <c r="F2045" t="s">
        <v>25</v>
      </c>
      <c r="G2045">
        <v>4</v>
      </c>
      <c r="H2045" t="s">
        <v>26</v>
      </c>
      <c r="I2045" t="str">
        <f t="shared" si="31"/>
        <v>Male: White</v>
      </c>
      <c r="J2045">
        <v>4.0999999999999996</v>
      </c>
      <c r="K2045">
        <v>2008</v>
      </c>
      <c r="L2045">
        <v>10</v>
      </c>
      <c r="M2045" t="s">
        <v>20</v>
      </c>
      <c r="N2045">
        <v>1.1000000000000001</v>
      </c>
      <c r="O2045">
        <v>4.3</v>
      </c>
    </row>
    <row r="2046" spans="1:15" hidden="1" x14ac:dyDescent="0.5">
      <c r="A2046" t="s">
        <v>15</v>
      </c>
      <c r="B2046" t="s">
        <v>76</v>
      </c>
      <c r="C2046">
        <v>2</v>
      </c>
      <c r="D2046" t="s">
        <v>17</v>
      </c>
      <c r="E2046">
        <v>1</v>
      </c>
      <c r="F2046" t="s">
        <v>25</v>
      </c>
      <c r="G2046">
        <v>4</v>
      </c>
      <c r="H2046" t="s">
        <v>26</v>
      </c>
      <c r="I2046" t="str">
        <f t="shared" si="31"/>
        <v>Male: White</v>
      </c>
      <c r="J2046">
        <v>4.0999999999999996</v>
      </c>
      <c r="K2046">
        <v>2009</v>
      </c>
      <c r="L2046">
        <v>11</v>
      </c>
      <c r="M2046" t="s">
        <v>20</v>
      </c>
      <c r="N2046">
        <v>1.1000000000000001</v>
      </c>
      <c r="O2046">
        <v>4.5</v>
      </c>
    </row>
    <row r="2047" spans="1:15" hidden="1" x14ac:dyDescent="0.5">
      <c r="A2047" t="s">
        <v>15</v>
      </c>
      <c r="B2047" t="s">
        <v>76</v>
      </c>
      <c r="C2047">
        <v>2</v>
      </c>
      <c r="D2047" t="s">
        <v>17</v>
      </c>
      <c r="E2047">
        <v>1</v>
      </c>
      <c r="F2047" t="s">
        <v>25</v>
      </c>
      <c r="G2047">
        <v>4</v>
      </c>
      <c r="H2047" t="s">
        <v>26</v>
      </c>
      <c r="I2047" t="str">
        <f t="shared" si="31"/>
        <v>Male: White</v>
      </c>
      <c r="J2047">
        <v>4.0999999999999996</v>
      </c>
      <c r="K2047">
        <v>2010</v>
      </c>
      <c r="L2047">
        <v>12</v>
      </c>
      <c r="M2047" t="s">
        <v>20</v>
      </c>
      <c r="N2047">
        <v>1.1000000000000001</v>
      </c>
      <c r="O2047">
        <v>5.0999999999999996</v>
      </c>
    </row>
    <row r="2048" spans="1:15" hidden="1" x14ac:dyDescent="0.5">
      <c r="A2048" t="s">
        <v>15</v>
      </c>
      <c r="B2048" t="s">
        <v>76</v>
      </c>
      <c r="C2048">
        <v>2</v>
      </c>
      <c r="D2048" t="s">
        <v>17</v>
      </c>
      <c r="E2048">
        <v>1</v>
      </c>
      <c r="F2048" t="s">
        <v>25</v>
      </c>
      <c r="G2048">
        <v>4</v>
      </c>
      <c r="H2048" t="s">
        <v>26</v>
      </c>
      <c r="I2048" t="str">
        <f t="shared" si="31"/>
        <v>Male: White</v>
      </c>
      <c r="J2048">
        <v>4.0999999999999996</v>
      </c>
      <c r="K2048">
        <v>2011</v>
      </c>
      <c r="L2048">
        <v>13</v>
      </c>
      <c r="M2048" t="s">
        <v>20</v>
      </c>
      <c r="N2048">
        <v>1.1000000000000001</v>
      </c>
      <c r="O2048">
        <v>5.3</v>
      </c>
    </row>
    <row r="2049" spans="1:15" hidden="1" x14ac:dyDescent="0.5">
      <c r="A2049" t="s">
        <v>15</v>
      </c>
      <c r="B2049" t="s">
        <v>76</v>
      </c>
      <c r="C2049">
        <v>2</v>
      </c>
      <c r="D2049" t="s">
        <v>17</v>
      </c>
      <c r="E2049">
        <v>1</v>
      </c>
      <c r="F2049" t="s">
        <v>25</v>
      </c>
      <c r="G2049">
        <v>4</v>
      </c>
      <c r="H2049" t="s">
        <v>26</v>
      </c>
      <c r="I2049" t="str">
        <f t="shared" si="31"/>
        <v>Male: White</v>
      </c>
      <c r="J2049">
        <v>4.0999999999999996</v>
      </c>
      <c r="K2049">
        <v>2012</v>
      </c>
      <c r="L2049">
        <v>14</v>
      </c>
      <c r="M2049" t="s">
        <v>20</v>
      </c>
      <c r="N2049">
        <v>1.1000000000000001</v>
      </c>
      <c r="O2049">
        <v>4.7</v>
      </c>
    </row>
    <row r="2050" spans="1:15" hidden="1" x14ac:dyDescent="0.5">
      <c r="A2050" t="s">
        <v>15</v>
      </c>
      <c r="B2050" t="s">
        <v>76</v>
      </c>
      <c r="C2050">
        <v>2</v>
      </c>
      <c r="D2050" t="s">
        <v>17</v>
      </c>
      <c r="E2050">
        <v>1</v>
      </c>
      <c r="F2050" t="s">
        <v>25</v>
      </c>
      <c r="G2050">
        <v>4</v>
      </c>
      <c r="H2050" t="s">
        <v>26</v>
      </c>
      <c r="I2050" t="str">
        <f t="shared" si="31"/>
        <v>Male: White</v>
      </c>
      <c r="J2050">
        <v>4.0999999999999996</v>
      </c>
      <c r="K2050">
        <v>2013</v>
      </c>
      <c r="L2050">
        <v>15</v>
      </c>
      <c r="M2050" t="s">
        <v>20</v>
      </c>
      <c r="N2050">
        <v>1.1000000000000001</v>
      </c>
      <c r="O2050">
        <v>4.7</v>
      </c>
    </row>
    <row r="2051" spans="1:15" hidden="1" x14ac:dyDescent="0.5">
      <c r="A2051" t="s">
        <v>15</v>
      </c>
      <c r="B2051" t="s">
        <v>76</v>
      </c>
      <c r="C2051">
        <v>2</v>
      </c>
      <c r="D2051" t="s">
        <v>17</v>
      </c>
      <c r="E2051">
        <v>1</v>
      </c>
      <c r="F2051" t="s">
        <v>25</v>
      </c>
      <c r="G2051">
        <v>4</v>
      </c>
      <c r="H2051" t="s">
        <v>26</v>
      </c>
      <c r="I2051" t="str">
        <f t="shared" si="31"/>
        <v>Male: White</v>
      </c>
      <c r="J2051">
        <v>4.0999999999999996</v>
      </c>
      <c r="K2051">
        <v>2014</v>
      </c>
      <c r="L2051">
        <v>16</v>
      </c>
      <c r="M2051" t="s">
        <v>20</v>
      </c>
      <c r="N2051">
        <v>1.1000000000000001</v>
      </c>
      <c r="O2051">
        <v>4.9000000000000004</v>
      </c>
    </row>
    <row r="2052" spans="1:15" hidden="1" x14ac:dyDescent="0.5">
      <c r="A2052" t="s">
        <v>15</v>
      </c>
      <c r="B2052" t="s">
        <v>76</v>
      </c>
      <c r="C2052">
        <v>2</v>
      </c>
      <c r="D2052" t="s">
        <v>17</v>
      </c>
      <c r="E2052">
        <v>1</v>
      </c>
      <c r="F2052" t="s">
        <v>25</v>
      </c>
      <c r="G2052">
        <v>4</v>
      </c>
      <c r="H2052" t="s">
        <v>26</v>
      </c>
      <c r="I2052" t="str">
        <f t="shared" si="31"/>
        <v>Male: White</v>
      </c>
      <c r="J2052">
        <v>4.0999999999999996</v>
      </c>
      <c r="K2052">
        <v>2015</v>
      </c>
      <c r="L2052">
        <v>17</v>
      </c>
      <c r="M2052" t="s">
        <v>20</v>
      </c>
      <c r="N2052">
        <v>1.1000000000000001</v>
      </c>
      <c r="O2052">
        <v>5.0999999999999996</v>
      </c>
    </row>
    <row r="2053" spans="1:15" hidden="1" x14ac:dyDescent="0.5">
      <c r="A2053" t="s">
        <v>15</v>
      </c>
      <c r="B2053" t="s">
        <v>76</v>
      </c>
      <c r="C2053">
        <v>2</v>
      </c>
      <c r="D2053" t="s">
        <v>17</v>
      </c>
      <c r="E2053">
        <v>1</v>
      </c>
      <c r="F2053" t="s">
        <v>25</v>
      </c>
      <c r="G2053">
        <v>4</v>
      </c>
      <c r="H2053" t="s">
        <v>26</v>
      </c>
      <c r="I2053" t="str">
        <f t="shared" ref="I2053:I2116" si="32">H2053</f>
        <v>Male: White</v>
      </c>
      <c r="J2053">
        <v>4.0999999999999996</v>
      </c>
      <c r="K2053">
        <v>2016</v>
      </c>
      <c r="L2053">
        <v>18</v>
      </c>
      <c r="M2053" t="s">
        <v>20</v>
      </c>
      <c r="N2053">
        <v>1.1000000000000001</v>
      </c>
      <c r="O2053">
        <v>6</v>
      </c>
    </row>
    <row r="2054" spans="1:15" hidden="1" x14ac:dyDescent="0.5">
      <c r="A2054" t="s">
        <v>15</v>
      </c>
      <c r="B2054" t="s">
        <v>76</v>
      </c>
      <c r="C2054">
        <v>2</v>
      </c>
      <c r="D2054" t="s">
        <v>17</v>
      </c>
      <c r="E2054">
        <v>1</v>
      </c>
      <c r="F2054" t="s">
        <v>25</v>
      </c>
      <c r="G2054">
        <v>4</v>
      </c>
      <c r="H2054" t="s">
        <v>26</v>
      </c>
      <c r="I2054" t="str">
        <f t="shared" si="32"/>
        <v>Male: White</v>
      </c>
      <c r="J2054">
        <v>4.0999999999999996</v>
      </c>
      <c r="K2054">
        <v>2017</v>
      </c>
      <c r="L2054">
        <v>19</v>
      </c>
      <c r="M2054" t="s">
        <v>20</v>
      </c>
      <c r="N2054">
        <v>1.1000000000000001</v>
      </c>
      <c r="O2054">
        <v>5.9</v>
      </c>
    </row>
    <row r="2055" spans="1:15" hidden="1" x14ac:dyDescent="0.5">
      <c r="A2055" t="s">
        <v>15</v>
      </c>
      <c r="B2055" t="s">
        <v>76</v>
      </c>
      <c r="C2055">
        <v>2</v>
      </c>
      <c r="D2055" t="s">
        <v>17</v>
      </c>
      <c r="E2055">
        <v>1</v>
      </c>
      <c r="F2055" t="s">
        <v>25</v>
      </c>
      <c r="G2055">
        <v>4</v>
      </c>
      <c r="H2055" t="s">
        <v>26</v>
      </c>
      <c r="I2055" t="str">
        <f t="shared" si="32"/>
        <v>Male: White</v>
      </c>
      <c r="J2055">
        <v>4.0999999999999996</v>
      </c>
      <c r="K2055">
        <v>2018</v>
      </c>
      <c r="L2055">
        <v>20</v>
      </c>
      <c r="M2055" t="s">
        <v>20</v>
      </c>
      <c r="N2055">
        <v>1.1000000000000001</v>
      </c>
      <c r="O2055">
        <v>5.0999999999999996</v>
      </c>
    </row>
    <row r="2056" spans="1:15" hidden="1" x14ac:dyDescent="0.5">
      <c r="A2056" t="s">
        <v>15</v>
      </c>
      <c r="B2056" t="s">
        <v>76</v>
      </c>
      <c r="C2056">
        <v>2</v>
      </c>
      <c r="D2056" t="s">
        <v>17</v>
      </c>
      <c r="E2056">
        <v>1</v>
      </c>
      <c r="F2056" t="s">
        <v>25</v>
      </c>
      <c r="G2056">
        <v>4</v>
      </c>
      <c r="H2056" t="s">
        <v>27</v>
      </c>
      <c r="I2056" t="str">
        <f t="shared" si="32"/>
        <v>Male: Black or African American</v>
      </c>
      <c r="J2056">
        <v>4.2</v>
      </c>
      <c r="K2056">
        <v>1999</v>
      </c>
      <c r="L2056">
        <v>1</v>
      </c>
      <c r="M2056" t="s">
        <v>20</v>
      </c>
      <c r="N2056">
        <v>1.1000000000000001</v>
      </c>
      <c r="O2056">
        <v>1</v>
      </c>
    </row>
    <row r="2057" spans="1:15" hidden="1" x14ac:dyDescent="0.5">
      <c r="A2057" t="s">
        <v>15</v>
      </c>
      <c r="B2057" t="s">
        <v>76</v>
      </c>
      <c r="C2057">
        <v>2</v>
      </c>
      <c r="D2057" t="s">
        <v>17</v>
      </c>
      <c r="E2057">
        <v>1</v>
      </c>
      <c r="F2057" t="s">
        <v>25</v>
      </c>
      <c r="G2057">
        <v>4</v>
      </c>
      <c r="H2057" t="s">
        <v>27</v>
      </c>
      <c r="I2057" t="str">
        <f t="shared" si="32"/>
        <v>Male: Black or African American</v>
      </c>
      <c r="J2057">
        <v>4.2</v>
      </c>
      <c r="K2057">
        <v>2000</v>
      </c>
      <c r="L2057">
        <v>2</v>
      </c>
      <c r="M2057" t="s">
        <v>20</v>
      </c>
      <c r="N2057">
        <v>1.1000000000000001</v>
      </c>
      <c r="O2057">
        <v>0.9</v>
      </c>
    </row>
    <row r="2058" spans="1:15" hidden="1" x14ac:dyDescent="0.5">
      <c r="A2058" t="s">
        <v>15</v>
      </c>
      <c r="B2058" t="s">
        <v>76</v>
      </c>
      <c r="C2058">
        <v>2</v>
      </c>
      <c r="D2058" t="s">
        <v>17</v>
      </c>
      <c r="E2058">
        <v>1</v>
      </c>
      <c r="F2058" t="s">
        <v>25</v>
      </c>
      <c r="G2058">
        <v>4</v>
      </c>
      <c r="H2058" t="s">
        <v>27</v>
      </c>
      <c r="I2058" t="str">
        <f t="shared" si="32"/>
        <v>Male: Black or African American</v>
      </c>
      <c r="J2058">
        <v>4.2</v>
      </c>
      <c r="K2058">
        <v>2001</v>
      </c>
      <c r="L2058">
        <v>3</v>
      </c>
      <c r="M2058" t="s">
        <v>20</v>
      </c>
      <c r="N2058">
        <v>1.1000000000000001</v>
      </c>
      <c r="O2058">
        <v>0.9</v>
      </c>
    </row>
    <row r="2059" spans="1:15" hidden="1" x14ac:dyDescent="0.5">
      <c r="A2059" t="s">
        <v>15</v>
      </c>
      <c r="B2059" t="s">
        <v>76</v>
      </c>
      <c r="C2059">
        <v>2</v>
      </c>
      <c r="D2059" t="s">
        <v>17</v>
      </c>
      <c r="E2059">
        <v>1</v>
      </c>
      <c r="F2059" t="s">
        <v>25</v>
      </c>
      <c r="G2059">
        <v>4</v>
      </c>
      <c r="H2059" t="s">
        <v>27</v>
      </c>
      <c r="I2059" t="str">
        <f t="shared" si="32"/>
        <v>Male: Black or African American</v>
      </c>
      <c r="J2059">
        <v>4.2</v>
      </c>
      <c r="K2059">
        <v>2002</v>
      </c>
      <c r="L2059">
        <v>4</v>
      </c>
      <c r="M2059" t="s">
        <v>20</v>
      </c>
      <c r="N2059">
        <v>1.1000000000000001</v>
      </c>
      <c r="O2059">
        <v>1</v>
      </c>
    </row>
    <row r="2060" spans="1:15" hidden="1" x14ac:dyDescent="0.5">
      <c r="A2060" t="s">
        <v>15</v>
      </c>
      <c r="B2060" t="s">
        <v>76</v>
      </c>
      <c r="C2060">
        <v>2</v>
      </c>
      <c r="D2060" t="s">
        <v>17</v>
      </c>
      <c r="E2060">
        <v>1</v>
      </c>
      <c r="F2060" t="s">
        <v>25</v>
      </c>
      <c r="G2060">
        <v>4</v>
      </c>
      <c r="H2060" t="s">
        <v>27</v>
      </c>
      <c r="I2060" t="str">
        <f t="shared" si="32"/>
        <v>Male: Black or African American</v>
      </c>
      <c r="J2060">
        <v>4.2</v>
      </c>
      <c r="K2060">
        <v>2003</v>
      </c>
      <c r="L2060">
        <v>5</v>
      </c>
      <c r="M2060" t="s">
        <v>20</v>
      </c>
      <c r="N2060">
        <v>1.1000000000000001</v>
      </c>
      <c r="O2060">
        <v>0.9</v>
      </c>
    </row>
    <row r="2061" spans="1:15" hidden="1" x14ac:dyDescent="0.5">
      <c r="A2061" t="s">
        <v>15</v>
      </c>
      <c r="B2061" t="s">
        <v>76</v>
      </c>
      <c r="C2061">
        <v>2</v>
      </c>
      <c r="D2061" t="s">
        <v>17</v>
      </c>
      <c r="E2061">
        <v>1</v>
      </c>
      <c r="F2061" t="s">
        <v>25</v>
      </c>
      <c r="G2061">
        <v>4</v>
      </c>
      <c r="H2061" t="s">
        <v>27</v>
      </c>
      <c r="I2061" t="str">
        <f t="shared" si="32"/>
        <v>Male: Black or African American</v>
      </c>
      <c r="J2061">
        <v>4.2</v>
      </c>
      <c r="K2061">
        <v>2004</v>
      </c>
      <c r="L2061">
        <v>6</v>
      </c>
      <c r="M2061" t="s">
        <v>20</v>
      </c>
      <c r="N2061">
        <v>1.1000000000000001</v>
      </c>
      <c r="O2061">
        <v>1.1000000000000001</v>
      </c>
    </row>
    <row r="2062" spans="1:15" hidden="1" x14ac:dyDescent="0.5">
      <c r="A2062" t="s">
        <v>15</v>
      </c>
      <c r="B2062" t="s">
        <v>76</v>
      </c>
      <c r="C2062">
        <v>2</v>
      </c>
      <c r="D2062" t="s">
        <v>17</v>
      </c>
      <c r="E2062">
        <v>1</v>
      </c>
      <c r="F2062" t="s">
        <v>25</v>
      </c>
      <c r="G2062">
        <v>4</v>
      </c>
      <c r="H2062" t="s">
        <v>27</v>
      </c>
      <c r="I2062" t="str">
        <f t="shared" si="32"/>
        <v>Male: Black or African American</v>
      </c>
      <c r="J2062">
        <v>4.2</v>
      </c>
      <c r="K2062">
        <v>2005</v>
      </c>
      <c r="L2062">
        <v>7</v>
      </c>
      <c r="M2062" t="s">
        <v>20</v>
      </c>
      <c r="N2062">
        <v>1.1000000000000001</v>
      </c>
      <c r="O2062">
        <v>1.1000000000000001</v>
      </c>
    </row>
    <row r="2063" spans="1:15" hidden="1" x14ac:dyDescent="0.5">
      <c r="A2063" t="s">
        <v>15</v>
      </c>
      <c r="B2063" t="s">
        <v>76</v>
      </c>
      <c r="C2063">
        <v>2</v>
      </c>
      <c r="D2063" t="s">
        <v>17</v>
      </c>
      <c r="E2063">
        <v>1</v>
      </c>
      <c r="F2063" t="s">
        <v>25</v>
      </c>
      <c r="G2063">
        <v>4</v>
      </c>
      <c r="H2063" t="s">
        <v>27</v>
      </c>
      <c r="I2063" t="str">
        <f t="shared" si="32"/>
        <v>Male: Black or African American</v>
      </c>
      <c r="J2063">
        <v>4.2</v>
      </c>
      <c r="K2063">
        <v>2006</v>
      </c>
      <c r="L2063">
        <v>8</v>
      </c>
      <c r="M2063" t="s">
        <v>20</v>
      </c>
      <c r="N2063">
        <v>1.1000000000000001</v>
      </c>
      <c r="O2063">
        <v>1.2</v>
      </c>
    </row>
    <row r="2064" spans="1:15" hidden="1" x14ac:dyDescent="0.5">
      <c r="A2064" t="s">
        <v>15</v>
      </c>
      <c r="B2064" t="s">
        <v>76</v>
      </c>
      <c r="C2064">
        <v>2</v>
      </c>
      <c r="D2064" t="s">
        <v>17</v>
      </c>
      <c r="E2064">
        <v>1</v>
      </c>
      <c r="F2064" t="s">
        <v>25</v>
      </c>
      <c r="G2064">
        <v>4</v>
      </c>
      <c r="H2064" t="s">
        <v>27</v>
      </c>
      <c r="I2064" t="str">
        <f t="shared" si="32"/>
        <v>Male: Black or African American</v>
      </c>
      <c r="J2064">
        <v>4.2</v>
      </c>
      <c r="K2064">
        <v>2007</v>
      </c>
      <c r="L2064">
        <v>9</v>
      </c>
      <c r="M2064" t="s">
        <v>20</v>
      </c>
      <c r="N2064">
        <v>1.1000000000000001</v>
      </c>
      <c r="O2064">
        <v>1.2</v>
      </c>
    </row>
    <row r="2065" spans="1:16" hidden="1" x14ac:dyDescent="0.5">
      <c r="A2065" t="s">
        <v>15</v>
      </c>
      <c r="B2065" t="s">
        <v>76</v>
      </c>
      <c r="C2065">
        <v>2</v>
      </c>
      <c r="D2065" t="s">
        <v>17</v>
      </c>
      <c r="E2065">
        <v>1</v>
      </c>
      <c r="F2065" t="s">
        <v>25</v>
      </c>
      <c r="G2065">
        <v>4</v>
      </c>
      <c r="H2065" t="s">
        <v>27</v>
      </c>
      <c r="I2065" t="str">
        <f t="shared" si="32"/>
        <v>Male: Black or African American</v>
      </c>
      <c r="J2065">
        <v>4.2</v>
      </c>
      <c r="K2065">
        <v>2008</v>
      </c>
      <c r="L2065">
        <v>10</v>
      </c>
      <c r="M2065" t="s">
        <v>20</v>
      </c>
      <c r="N2065">
        <v>1.1000000000000001</v>
      </c>
      <c r="O2065">
        <v>1.4</v>
      </c>
    </row>
    <row r="2066" spans="1:16" hidden="1" x14ac:dyDescent="0.5">
      <c r="A2066" t="s">
        <v>15</v>
      </c>
      <c r="B2066" t="s">
        <v>76</v>
      </c>
      <c r="C2066">
        <v>2</v>
      </c>
      <c r="D2066" t="s">
        <v>17</v>
      </c>
      <c r="E2066">
        <v>1</v>
      </c>
      <c r="F2066" t="s">
        <v>25</v>
      </c>
      <c r="G2066">
        <v>4</v>
      </c>
      <c r="H2066" t="s">
        <v>27</v>
      </c>
      <c r="I2066" t="str">
        <f t="shared" si="32"/>
        <v>Male: Black or African American</v>
      </c>
      <c r="J2066">
        <v>4.2</v>
      </c>
      <c r="K2066">
        <v>2009</v>
      </c>
      <c r="L2066">
        <v>11</v>
      </c>
      <c r="M2066" t="s">
        <v>20</v>
      </c>
      <c r="N2066">
        <v>1.1000000000000001</v>
      </c>
      <c r="O2066">
        <v>1.5</v>
      </c>
    </row>
    <row r="2067" spans="1:16" hidden="1" x14ac:dyDescent="0.5">
      <c r="A2067" t="s">
        <v>15</v>
      </c>
      <c r="B2067" t="s">
        <v>76</v>
      </c>
      <c r="C2067">
        <v>2</v>
      </c>
      <c r="D2067" t="s">
        <v>17</v>
      </c>
      <c r="E2067">
        <v>1</v>
      </c>
      <c r="F2067" t="s">
        <v>25</v>
      </c>
      <c r="G2067">
        <v>4</v>
      </c>
      <c r="H2067" t="s">
        <v>27</v>
      </c>
      <c r="I2067" t="str">
        <f t="shared" si="32"/>
        <v>Male: Black or African American</v>
      </c>
      <c r="J2067">
        <v>4.2</v>
      </c>
      <c r="K2067">
        <v>2010</v>
      </c>
      <c r="L2067">
        <v>12</v>
      </c>
      <c r="M2067" t="s">
        <v>20</v>
      </c>
      <c r="N2067">
        <v>1.1000000000000001</v>
      </c>
      <c r="O2067">
        <v>1.5</v>
      </c>
    </row>
    <row r="2068" spans="1:16" hidden="1" x14ac:dyDescent="0.5">
      <c r="A2068" t="s">
        <v>15</v>
      </c>
      <c r="B2068" t="s">
        <v>76</v>
      </c>
      <c r="C2068">
        <v>2</v>
      </c>
      <c r="D2068" t="s">
        <v>17</v>
      </c>
      <c r="E2068">
        <v>1</v>
      </c>
      <c r="F2068" t="s">
        <v>25</v>
      </c>
      <c r="G2068">
        <v>4</v>
      </c>
      <c r="H2068" t="s">
        <v>27</v>
      </c>
      <c r="I2068" t="str">
        <f t="shared" si="32"/>
        <v>Male: Black or African American</v>
      </c>
      <c r="J2068">
        <v>4.2</v>
      </c>
      <c r="K2068">
        <v>2011</v>
      </c>
      <c r="L2068">
        <v>13</v>
      </c>
      <c r="M2068" t="s">
        <v>20</v>
      </c>
      <c r="N2068">
        <v>1.1000000000000001</v>
      </c>
      <c r="O2068">
        <v>1.5</v>
      </c>
    </row>
    <row r="2069" spans="1:16" hidden="1" x14ac:dyDescent="0.5">
      <c r="A2069" t="s">
        <v>15</v>
      </c>
      <c r="B2069" t="s">
        <v>76</v>
      </c>
      <c r="C2069">
        <v>2</v>
      </c>
      <c r="D2069" t="s">
        <v>17</v>
      </c>
      <c r="E2069">
        <v>1</v>
      </c>
      <c r="F2069" t="s">
        <v>25</v>
      </c>
      <c r="G2069">
        <v>4</v>
      </c>
      <c r="H2069" t="s">
        <v>27</v>
      </c>
      <c r="I2069" t="str">
        <f t="shared" si="32"/>
        <v>Male: Black or African American</v>
      </c>
      <c r="J2069">
        <v>4.2</v>
      </c>
      <c r="K2069">
        <v>2012</v>
      </c>
      <c r="L2069">
        <v>14</v>
      </c>
      <c r="M2069" t="s">
        <v>20</v>
      </c>
      <c r="N2069">
        <v>1.1000000000000001</v>
      </c>
      <c r="O2069">
        <v>1.5</v>
      </c>
    </row>
    <row r="2070" spans="1:16" hidden="1" x14ac:dyDescent="0.5">
      <c r="A2070" t="s">
        <v>15</v>
      </c>
      <c r="B2070" t="s">
        <v>76</v>
      </c>
      <c r="C2070">
        <v>2</v>
      </c>
      <c r="D2070" t="s">
        <v>17</v>
      </c>
      <c r="E2070">
        <v>1</v>
      </c>
      <c r="F2070" t="s">
        <v>25</v>
      </c>
      <c r="G2070">
        <v>4</v>
      </c>
      <c r="H2070" t="s">
        <v>27</v>
      </c>
      <c r="I2070" t="str">
        <f t="shared" si="32"/>
        <v>Male: Black or African American</v>
      </c>
      <c r="J2070">
        <v>4.2</v>
      </c>
      <c r="K2070">
        <v>2013</v>
      </c>
      <c r="L2070">
        <v>15</v>
      </c>
      <c r="M2070" t="s">
        <v>20</v>
      </c>
      <c r="N2070">
        <v>1.1000000000000001</v>
      </c>
      <c r="O2070">
        <v>1.8</v>
      </c>
    </row>
    <row r="2071" spans="1:16" hidden="1" x14ac:dyDescent="0.5">
      <c r="A2071" t="s">
        <v>15</v>
      </c>
      <c r="B2071" t="s">
        <v>76</v>
      </c>
      <c r="C2071">
        <v>2</v>
      </c>
      <c r="D2071" t="s">
        <v>17</v>
      </c>
      <c r="E2071">
        <v>1</v>
      </c>
      <c r="F2071" t="s">
        <v>25</v>
      </c>
      <c r="G2071">
        <v>4</v>
      </c>
      <c r="H2071" t="s">
        <v>27</v>
      </c>
      <c r="I2071" t="str">
        <f t="shared" si="32"/>
        <v>Male: Black or African American</v>
      </c>
      <c r="J2071">
        <v>4.2</v>
      </c>
      <c r="K2071">
        <v>2014</v>
      </c>
      <c r="L2071">
        <v>16</v>
      </c>
      <c r="M2071" t="s">
        <v>20</v>
      </c>
      <c r="N2071">
        <v>1.1000000000000001</v>
      </c>
      <c r="O2071">
        <v>2.2000000000000002</v>
      </c>
    </row>
    <row r="2072" spans="1:16" hidden="1" x14ac:dyDescent="0.5">
      <c r="A2072" t="s">
        <v>15</v>
      </c>
      <c r="B2072" t="s">
        <v>76</v>
      </c>
      <c r="C2072">
        <v>2</v>
      </c>
      <c r="D2072" t="s">
        <v>17</v>
      </c>
      <c r="E2072">
        <v>1</v>
      </c>
      <c r="F2072" t="s">
        <v>25</v>
      </c>
      <c r="G2072">
        <v>4</v>
      </c>
      <c r="H2072" t="s">
        <v>27</v>
      </c>
      <c r="I2072" t="str">
        <f t="shared" si="32"/>
        <v>Male: Black or African American</v>
      </c>
      <c r="J2072">
        <v>4.2</v>
      </c>
      <c r="K2072">
        <v>2015</v>
      </c>
      <c r="L2072">
        <v>17</v>
      </c>
      <c r="M2072" t="s">
        <v>20</v>
      </c>
      <c r="N2072">
        <v>1.1000000000000001</v>
      </c>
      <c r="O2072">
        <v>2.2999999999999998</v>
      </c>
    </row>
    <row r="2073" spans="1:16" hidden="1" x14ac:dyDescent="0.5">
      <c r="A2073" t="s">
        <v>15</v>
      </c>
      <c r="B2073" t="s">
        <v>76</v>
      </c>
      <c r="C2073">
        <v>2</v>
      </c>
      <c r="D2073" t="s">
        <v>17</v>
      </c>
      <c r="E2073">
        <v>1</v>
      </c>
      <c r="F2073" t="s">
        <v>25</v>
      </c>
      <c r="G2073">
        <v>4</v>
      </c>
      <c r="H2073" t="s">
        <v>27</v>
      </c>
      <c r="I2073" t="str">
        <f t="shared" si="32"/>
        <v>Male: Black or African American</v>
      </c>
      <c r="J2073">
        <v>4.2</v>
      </c>
      <c r="K2073">
        <v>2016</v>
      </c>
      <c r="L2073">
        <v>18</v>
      </c>
      <c r="M2073" t="s">
        <v>20</v>
      </c>
      <c r="N2073">
        <v>1.1000000000000001</v>
      </c>
      <c r="O2073">
        <v>3.1</v>
      </c>
    </row>
    <row r="2074" spans="1:16" hidden="1" x14ac:dyDescent="0.5">
      <c r="A2074" t="s">
        <v>15</v>
      </c>
      <c r="B2074" t="s">
        <v>76</v>
      </c>
      <c r="C2074">
        <v>2</v>
      </c>
      <c r="D2074" t="s">
        <v>17</v>
      </c>
      <c r="E2074">
        <v>1</v>
      </c>
      <c r="F2074" t="s">
        <v>25</v>
      </c>
      <c r="G2074">
        <v>4</v>
      </c>
      <c r="H2074" t="s">
        <v>27</v>
      </c>
      <c r="I2074" t="str">
        <f t="shared" si="32"/>
        <v>Male: Black or African American</v>
      </c>
      <c r="J2074">
        <v>4.2</v>
      </c>
      <c r="K2074">
        <v>2017</v>
      </c>
      <c r="L2074">
        <v>19</v>
      </c>
      <c r="M2074" t="s">
        <v>20</v>
      </c>
      <c r="N2074">
        <v>1.1000000000000001</v>
      </c>
      <c r="O2074">
        <v>3.5</v>
      </c>
    </row>
    <row r="2075" spans="1:16" hidden="1" x14ac:dyDescent="0.5">
      <c r="A2075" t="s">
        <v>15</v>
      </c>
      <c r="B2075" t="s">
        <v>76</v>
      </c>
      <c r="C2075">
        <v>2</v>
      </c>
      <c r="D2075" t="s">
        <v>17</v>
      </c>
      <c r="E2075">
        <v>1</v>
      </c>
      <c r="F2075" t="s">
        <v>25</v>
      </c>
      <c r="G2075">
        <v>4</v>
      </c>
      <c r="H2075" t="s">
        <v>27</v>
      </c>
      <c r="I2075" t="str">
        <f t="shared" si="32"/>
        <v>Male: Black or African American</v>
      </c>
      <c r="J2075">
        <v>4.2</v>
      </c>
      <c r="K2075">
        <v>2018</v>
      </c>
      <c r="L2075">
        <v>20</v>
      </c>
      <c r="M2075" t="s">
        <v>20</v>
      </c>
      <c r="N2075">
        <v>1.1000000000000001</v>
      </c>
      <c r="O2075">
        <v>3.3</v>
      </c>
    </row>
    <row r="2076" spans="1:16" hidden="1" x14ac:dyDescent="0.5">
      <c r="A2076" t="s">
        <v>15</v>
      </c>
      <c r="B2076" t="s">
        <v>76</v>
      </c>
      <c r="C2076">
        <v>2</v>
      </c>
      <c r="D2076" t="s">
        <v>17</v>
      </c>
      <c r="E2076">
        <v>1</v>
      </c>
      <c r="F2076" t="s">
        <v>25</v>
      </c>
      <c r="G2076">
        <v>4</v>
      </c>
      <c r="H2076" t="s">
        <v>28</v>
      </c>
      <c r="I2076" t="str">
        <f t="shared" si="32"/>
        <v>Male: American Indian or Alaska Native</v>
      </c>
      <c r="J2076">
        <v>4.3</v>
      </c>
      <c r="K2076">
        <v>1999</v>
      </c>
      <c r="L2076">
        <v>1</v>
      </c>
      <c r="M2076" t="s">
        <v>20</v>
      </c>
      <c r="N2076">
        <v>1.1000000000000001</v>
      </c>
      <c r="P2076" t="s">
        <v>75</v>
      </c>
    </row>
    <row r="2077" spans="1:16" hidden="1" x14ac:dyDescent="0.5">
      <c r="A2077" t="s">
        <v>15</v>
      </c>
      <c r="B2077" t="s">
        <v>76</v>
      </c>
      <c r="C2077">
        <v>2</v>
      </c>
      <c r="D2077" t="s">
        <v>17</v>
      </c>
      <c r="E2077">
        <v>1</v>
      </c>
      <c r="F2077" t="s">
        <v>25</v>
      </c>
      <c r="G2077">
        <v>4</v>
      </c>
      <c r="H2077" t="s">
        <v>28</v>
      </c>
      <c r="I2077" t="str">
        <f t="shared" si="32"/>
        <v>Male: American Indian or Alaska Native</v>
      </c>
      <c r="J2077">
        <v>4.3</v>
      </c>
      <c r="K2077">
        <v>2000</v>
      </c>
      <c r="L2077">
        <v>2</v>
      </c>
      <c r="M2077" t="s">
        <v>20</v>
      </c>
      <c r="N2077">
        <v>1.1000000000000001</v>
      </c>
      <c r="P2077" t="s">
        <v>75</v>
      </c>
    </row>
    <row r="2078" spans="1:16" hidden="1" x14ac:dyDescent="0.5">
      <c r="A2078" t="s">
        <v>15</v>
      </c>
      <c r="B2078" t="s">
        <v>76</v>
      </c>
      <c r="C2078">
        <v>2</v>
      </c>
      <c r="D2078" t="s">
        <v>17</v>
      </c>
      <c r="E2078">
        <v>1</v>
      </c>
      <c r="F2078" t="s">
        <v>25</v>
      </c>
      <c r="G2078">
        <v>4</v>
      </c>
      <c r="H2078" t="s">
        <v>28</v>
      </c>
      <c r="I2078" t="str">
        <f t="shared" si="32"/>
        <v>Male: American Indian or Alaska Native</v>
      </c>
      <c r="J2078">
        <v>4.3</v>
      </c>
      <c r="K2078">
        <v>2001</v>
      </c>
      <c r="L2078">
        <v>3</v>
      </c>
      <c r="M2078" t="s">
        <v>20</v>
      </c>
      <c r="N2078">
        <v>1.1000000000000001</v>
      </c>
      <c r="P2078" t="s">
        <v>75</v>
      </c>
    </row>
    <row r="2079" spans="1:16" hidden="1" x14ac:dyDescent="0.5">
      <c r="A2079" t="s">
        <v>15</v>
      </c>
      <c r="B2079" t="s">
        <v>76</v>
      </c>
      <c r="C2079">
        <v>2</v>
      </c>
      <c r="D2079" t="s">
        <v>17</v>
      </c>
      <c r="E2079">
        <v>1</v>
      </c>
      <c r="F2079" t="s">
        <v>25</v>
      </c>
      <c r="G2079">
        <v>4</v>
      </c>
      <c r="H2079" t="s">
        <v>28</v>
      </c>
      <c r="I2079" t="str">
        <f t="shared" si="32"/>
        <v>Male: American Indian or Alaska Native</v>
      </c>
      <c r="J2079">
        <v>4.3</v>
      </c>
      <c r="K2079">
        <v>2002</v>
      </c>
      <c r="L2079">
        <v>4</v>
      </c>
      <c r="M2079" t="s">
        <v>20</v>
      </c>
      <c r="N2079">
        <v>1.1000000000000001</v>
      </c>
      <c r="O2079">
        <v>2</v>
      </c>
    </row>
    <row r="2080" spans="1:16" hidden="1" x14ac:dyDescent="0.5">
      <c r="A2080" t="s">
        <v>15</v>
      </c>
      <c r="B2080" t="s">
        <v>76</v>
      </c>
      <c r="C2080">
        <v>2</v>
      </c>
      <c r="D2080" t="s">
        <v>17</v>
      </c>
      <c r="E2080">
        <v>1</v>
      </c>
      <c r="F2080" t="s">
        <v>25</v>
      </c>
      <c r="G2080">
        <v>4</v>
      </c>
      <c r="H2080" t="s">
        <v>28</v>
      </c>
      <c r="I2080" t="str">
        <f t="shared" si="32"/>
        <v>Male: American Indian or Alaska Native</v>
      </c>
      <c r="J2080">
        <v>4.3</v>
      </c>
      <c r="K2080">
        <v>2003</v>
      </c>
      <c r="L2080">
        <v>5</v>
      </c>
      <c r="M2080" t="s">
        <v>20</v>
      </c>
      <c r="N2080">
        <v>1.1000000000000001</v>
      </c>
      <c r="O2080">
        <v>1.6</v>
      </c>
    </row>
    <row r="2081" spans="1:16" hidden="1" x14ac:dyDescent="0.5">
      <c r="A2081" t="s">
        <v>15</v>
      </c>
      <c r="B2081" t="s">
        <v>76</v>
      </c>
      <c r="C2081">
        <v>2</v>
      </c>
      <c r="D2081" t="s">
        <v>17</v>
      </c>
      <c r="E2081">
        <v>1</v>
      </c>
      <c r="F2081" t="s">
        <v>25</v>
      </c>
      <c r="G2081">
        <v>4</v>
      </c>
      <c r="H2081" t="s">
        <v>28</v>
      </c>
      <c r="I2081" t="str">
        <f t="shared" si="32"/>
        <v>Male: American Indian or Alaska Native</v>
      </c>
      <c r="J2081">
        <v>4.3</v>
      </c>
      <c r="K2081">
        <v>2004</v>
      </c>
      <c r="L2081">
        <v>6</v>
      </c>
      <c r="M2081" t="s">
        <v>20</v>
      </c>
      <c r="N2081">
        <v>1.1000000000000001</v>
      </c>
      <c r="O2081">
        <v>2.2000000000000002</v>
      </c>
    </row>
    <row r="2082" spans="1:16" hidden="1" x14ac:dyDescent="0.5">
      <c r="A2082" t="s">
        <v>15</v>
      </c>
      <c r="B2082" t="s">
        <v>76</v>
      </c>
      <c r="C2082">
        <v>2</v>
      </c>
      <c r="D2082" t="s">
        <v>17</v>
      </c>
      <c r="E2082">
        <v>1</v>
      </c>
      <c r="F2082" t="s">
        <v>25</v>
      </c>
      <c r="G2082">
        <v>4</v>
      </c>
      <c r="H2082" t="s">
        <v>28</v>
      </c>
      <c r="I2082" t="str">
        <f t="shared" si="32"/>
        <v>Male: American Indian or Alaska Native</v>
      </c>
      <c r="J2082">
        <v>4.3</v>
      </c>
      <c r="K2082">
        <v>2005</v>
      </c>
      <c r="L2082">
        <v>7</v>
      </c>
      <c r="M2082" t="s">
        <v>20</v>
      </c>
      <c r="N2082">
        <v>1.1000000000000001</v>
      </c>
      <c r="O2082">
        <v>2.2000000000000002</v>
      </c>
    </row>
    <row r="2083" spans="1:16" hidden="1" x14ac:dyDescent="0.5">
      <c r="A2083" t="s">
        <v>15</v>
      </c>
      <c r="B2083" t="s">
        <v>76</v>
      </c>
      <c r="C2083">
        <v>2</v>
      </c>
      <c r="D2083" t="s">
        <v>17</v>
      </c>
      <c r="E2083">
        <v>1</v>
      </c>
      <c r="F2083" t="s">
        <v>25</v>
      </c>
      <c r="G2083">
        <v>4</v>
      </c>
      <c r="H2083" t="s">
        <v>28</v>
      </c>
      <c r="I2083" t="str">
        <f t="shared" si="32"/>
        <v>Male: American Indian or Alaska Native</v>
      </c>
      <c r="J2083">
        <v>4.3</v>
      </c>
      <c r="K2083">
        <v>2006</v>
      </c>
      <c r="L2083">
        <v>8</v>
      </c>
      <c r="M2083" t="s">
        <v>20</v>
      </c>
      <c r="N2083">
        <v>1.1000000000000001</v>
      </c>
      <c r="O2083">
        <v>3.2</v>
      </c>
    </row>
    <row r="2084" spans="1:16" hidden="1" x14ac:dyDescent="0.5">
      <c r="A2084" t="s">
        <v>15</v>
      </c>
      <c r="B2084" t="s">
        <v>76</v>
      </c>
      <c r="C2084">
        <v>2</v>
      </c>
      <c r="D2084" t="s">
        <v>17</v>
      </c>
      <c r="E2084">
        <v>1</v>
      </c>
      <c r="F2084" t="s">
        <v>25</v>
      </c>
      <c r="G2084">
        <v>4</v>
      </c>
      <c r="H2084" t="s">
        <v>28</v>
      </c>
      <c r="I2084" t="str">
        <f t="shared" si="32"/>
        <v>Male: American Indian or Alaska Native</v>
      </c>
      <c r="J2084">
        <v>4.3</v>
      </c>
      <c r="K2084">
        <v>2007</v>
      </c>
      <c r="L2084">
        <v>9</v>
      </c>
      <c r="M2084" t="s">
        <v>20</v>
      </c>
      <c r="N2084">
        <v>1.1000000000000001</v>
      </c>
      <c r="O2084">
        <v>2.2000000000000002</v>
      </c>
    </row>
    <row r="2085" spans="1:16" hidden="1" x14ac:dyDescent="0.5">
      <c r="A2085" t="s">
        <v>15</v>
      </c>
      <c r="B2085" t="s">
        <v>76</v>
      </c>
      <c r="C2085">
        <v>2</v>
      </c>
      <c r="D2085" t="s">
        <v>17</v>
      </c>
      <c r="E2085">
        <v>1</v>
      </c>
      <c r="F2085" t="s">
        <v>25</v>
      </c>
      <c r="G2085">
        <v>4</v>
      </c>
      <c r="H2085" t="s">
        <v>28</v>
      </c>
      <c r="I2085" t="str">
        <f t="shared" si="32"/>
        <v>Male: American Indian or Alaska Native</v>
      </c>
      <c r="J2085">
        <v>4.3</v>
      </c>
      <c r="K2085">
        <v>2008</v>
      </c>
      <c r="L2085">
        <v>10</v>
      </c>
      <c r="M2085" t="s">
        <v>20</v>
      </c>
      <c r="N2085">
        <v>1.1000000000000001</v>
      </c>
      <c r="O2085">
        <v>3.3</v>
      </c>
    </row>
    <row r="2086" spans="1:16" hidden="1" x14ac:dyDescent="0.5">
      <c r="A2086" t="s">
        <v>15</v>
      </c>
      <c r="B2086" t="s">
        <v>76</v>
      </c>
      <c r="C2086">
        <v>2</v>
      </c>
      <c r="D2086" t="s">
        <v>17</v>
      </c>
      <c r="E2086">
        <v>1</v>
      </c>
      <c r="F2086" t="s">
        <v>25</v>
      </c>
      <c r="G2086">
        <v>4</v>
      </c>
      <c r="H2086" t="s">
        <v>28</v>
      </c>
      <c r="I2086" t="str">
        <f t="shared" si="32"/>
        <v>Male: American Indian or Alaska Native</v>
      </c>
      <c r="J2086">
        <v>4.3</v>
      </c>
      <c r="K2086">
        <v>2009</v>
      </c>
      <c r="L2086">
        <v>11</v>
      </c>
      <c r="M2086" t="s">
        <v>20</v>
      </c>
      <c r="N2086">
        <v>1.1000000000000001</v>
      </c>
      <c r="O2086">
        <v>4.2</v>
      </c>
    </row>
    <row r="2087" spans="1:16" hidden="1" x14ac:dyDescent="0.5">
      <c r="A2087" t="s">
        <v>15</v>
      </c>
      <c r="B2087" t="s">
        <v>76</v>
      </c>
      <c r="C2087">
        <v>2</v>
      </c>
      <c r="D2087" t="s">
        <v>17</v>
      </c>
      <c r="E2087">
        <v>1</v>
      </c>
      <c r="F2087" t="s">
        <v>25</v>
      </c>
      <c r="G2087">
        <v>4</v>
      </c>
      <c r="H2087" t="s">
        <v>28</v>
      </c>
      <c r="I2087" t="str">
        <f t="shared" si="32"/>
        <v>Male: American Indian or Alaska Native</v>
      </c>
      <c r="J2087">
        <v>4.3</v>
      </c>
      <c r="K2087">
        <v>2010</v>
      </c>
      <c r="L2087">
        <v>12</v>
      </c>
      <c r="M2087" t="s">
        <v>20</v>
      </c>
      <c r="N2087">
        <v>1.1000000000000001</v>
      </c>
      <c r="O2087">
        <v>3.6</v>
      </c>
    </row>
    <row r="2088" spans="1:16" hidden="1" x14ac:dyDescent="0.5">
      <c r="A2088" t="s">
        <v>15</v>
      </c>
      <c r="B2088" t="s">
        <v>76</v>
      </c>
      <c r="C2088">
        <v>2</v>
      </c>
      <c r="D2088" t="s">
        <v>17</v>
      </c>
      <c r="E2088">
        <v>1</v>
      </c>
      <c r="F2088" t="s">
        <v>25</v>
      </c>
      <c r="G2088">
        <v>4</v>
      </c>
      <c r="H2088" t="s">
        <v>28</v>
      </c>
      <c r="I2088" t="str">
        <f t="shared" si="32"/>
        <v>Male: American Indian or Alaska Native</v>
      </c>
      <c r="J2088">
        <v>4.3</v>
      </c>
      <c r="K2088">
        <v>2011</v>
      </c>
      <c r="L2088">
        <v>13</v>
      </c>
      <c r="M2088" t="s">
        <v>20</v>
      </c>
      <c r="N2088">
        <v>1.1000000000000001</v>
      </c>
      <c r="O2088">
        <v>3.1</v>
      </c>
    </row>
    <row r="2089" spans="1:16" hidden="1" x14ac:dyDescent="0.5">
      <c r="A2089" t="s">
        <v>15</v>
      </c>
      <c r="B2089" t="s">
        <v>76</v>
      </c>
      <c r="C2089">
        <v>2</v>
      </c>
      <c r="D2089" t="s">
        <v>17</v>
      </c>
      <c r="E2089">
        <v>1</v>
      </c>
      <c r="F2089" t="s">
        <v>25</v>
      </c>
      <c r="G2089">
        <v>4</v>
      </c>
      <c r="H2089" t="s">
        <v>28</v>
      </c>
      <c r="I2089" t="str">
        <f t="shared" si="32"/>
        <v>Male: American Indian or Alaska Native</v>
      </c>
      <c r="J2089">
        <v>4.3</v>
      </c>
      <c r="K2089">
        <v>2012</v>
      </c>
      <c r="L2089">
        <v>14</v>
      </c>
      <c r="M2089" t="s">
        <v>20</v>
      </c>
      <c r="N2089">
        <v>1.1000000000000001</v>
      </c>
      <c r="O2089">
        <v>4.2</v>
      </c>
    </row>
    <row r="2090" spans="1:16" hidden="1" x14ac:dyDescent="0.5">
      <c r="A2090" t="s">
        <v>15</v>
      </c>
      <c r="B2090" t="s">
        <v>76</v>
      </c>
      <c r="C2090">
        <v>2</v>
      </c>
      <c r="D2090" t="s">
        <v>17</v>
      </c>
      <c r="E2090">
        <v>1</v>
      </c>
      <c r="F2090" t="s">
        <v>25</v>
      </c>
      <c r="G2090">
        <v>4</v>
      </c>
      <c r="H2090" t="s">
        <v>28</v>
      </c>
      <c r="I2090" t="str">
        <f t="shared" si="32"/>
        <v>Male: American Indian or Alaska Native</v>
      </c>
      <c r="J2090">
        <v>4.3</v>
      </c>
      <c r="K2090">
        <v>2013</v>
      </c>
      <c r="L2090">
        <v>15</v>
      </c>
      <c r="M2090" t="s">
        <v>20</v>
      </c>
      <c r="N2090">
        <v>1.1000000000000001</v>
      </c>
      <c r="O2090">
        <v>3.6</v>
      </c>
    </row>
    <row r="2091" spans="1:16" hidden="1" x14ac:dyDescent="0.5">
      <c r="A2091" t="s">
        <v>15</v>
      </c>
      <c r="B2091" t="s">
        <v>76</v>
      </c>
      <c r="C2091">
        <v>2</v>
      </c>
      <c r="D2091" t="s">
        <v>17</v>
      </c>
      <c r="E2091">
        <v>1</v>
      </c>
      <c r="F2091" t="s">
        <v>25</v>
      </c>
      <c r="G2091">
        <v>4</v>
      </c>
      <c r="H2091" t="s">
        <v>28</v>
      </c>
      <c r="I2091" t="str">
        <f t="shared" si="32"/>
        <v>Male: American Indian or Alaska Native</v>
      </c>
      <c r="J2091">
        <v>4.3</v>
      </c>
      <c r="K2091">
        <v>2014</v>
      </c>
      <c r="L2091">
        <v>16</v>
      </c>
      <c r="M2091" t="s">
        <v>20</v>
      </c>
      <c r="N2091">
        <v>1.1000000000000001</v>
      </c>
      <c r="O2091">
        <v>4.4000000000000004</v>
      </c>
    </row>
    <row r="2092" spans="1:16" hidden="1" x14ac:dyDescent="0.5">
      <c r="A2092" t="s">
        <v>15</v>
      </c>
      <c r="B2092" t="s">
        <v>76</v>
      </c>
      <c r="C2092">
        <v>2</v>
      </c>
      <c r="D2092" t="s">
        <v>17</v>
      </c>
      <c r="E2092">
        <v>1</v>
      </c>
      <c r="F2092" t="s">
        <v>25</v>
      </c>
      <c r="G2092">
        <v>4</v>
      </c>
      <c r="H2092" t="s">
        <v>28</v>
      </c>
      <c r="I2092" t="str">
        <f t="shared" si="32"/>
        <v>Male: American Indian or Alaska Native</v>
      </c>
      <c r="J2092">
        <v>4.3</v>
      </c>
      <c r="K2092">
        <v>2015</v>
      </c>
      <c r="L2092">
        <v>17</v>
      </c>
      <c r="M2092" t="s">
        <v>20</v>
      </c>
      <c r="N2092">
        <v>1.1000000000000001</v>
      </c>
      <c r="O2092">
        <v>4.3</v>
      </c>
    </row>
    <row r="2093" spans="1:16" hidden="1" x14ac:dyDescent="0.5">
      <c r="A2093" t="s">
        <v>15</v>
      </c>
      <c r="B2093" t="s">
        <v>76</v>
      </c>
      <c r="C2093">
        <v>2</v>
      </c>
      <c r="D2093" t="s">
        <v>17</v>
      </c>
      <c r="E2093">
        <v>1</v>
      </c>
      <c r="F2093" t="s">
        <v>25</v>
      </c>
      <c r="G2093">
        <v>4</v>
      </c>
      <c r="H2093" t="s">
        <v>28</v>
      </c>
      <c r="I2093" t="str">
        <f t="shared" si="32"/>
        <v>Male: American Indian or Alaska Native</v>
      </c>
      <c r="J2093">
        <v>4.3</v>
      </c>
      <c r="K2093">
        <v>2016</v>
      </c>
      <c r="L2093">
        <v>18</v>
      </c>
      <c r="M2093" t="s">
        <v>20</v>
      </c>
      <c r="N2093">
        <v>1.1000000000000001</v>
      </c>
      <c r="O2093">
        <v>3.6</v>
      </c>
    </row>
    <row r="2094" spans="1:16" hidden="1" x14ac:dyDescent="0.5">
      <c r="A2094" t="s">
        <v>15</v>
      </c>
      <c r="B2094" t="s">
        <v>76</v>
      </c>
      <c r="C2094">
        <v>2</v>
      </c>
      <c r="D2094" t="s">
        <v>17</v>
      </c>
      <c r="E2094">
        <v>1</v>
      </c>
      <c r="F2094" t="s">
        <v>25</v>
      </c>
      <c r="G2094">
        <v>4</v>
      </c>
      <c r="H2094" t="s">
        <v>28</v>
      </c>
      <c r="I2094" t="str">
        <f t="shared" si="32"/>
        <v>Male: American Indian or Alaska Native</v>
      </c>
      <c r="J2094">
        <v>4.3</v>
      </c>
      <c r="K2094">
        <v>2017</v>
      </c>
      <c r="L2094">
        <v>19</v>
      </c>
      <c r="M2094" t="s">
        <v>20</v>
      </c>
      <c r="N2094">
        <v>1.1000000000000001</v>
      </c>
      <c r="O2094">
        <v>3.8</v>
      </c>
    </row>
    <row r="2095" spans="1:16" hidden="1" x14ac:dyDescent="0.5">
      <c r="A2095" t="s">
        <v>15</v>
      </c>
      <c r="B2095" t="s">
        <v>76</v>
      </c>
      <c r="C2095">
        <v>2</v>
      </c>
      <c r="D2095" t="s">
        <v>17</v>
      </c>
      <c r="E2095">
        <v>1</v>
      </c>
      <c r="F2095" t="s">
        <v>25</v>
      </c>
      <c r="G2095">
        <v>4</v>
      </c>
      <c r="H2095" t="s">
        <v>28</v>
      </c>
      <c r="I2095" t="str">
        <f t="shared" si="32"/>
        <v>Male: American Indian or Alaska Native</v>
      </c>
      <c r="J2095">
        <v>4.3</v>
      </c>
      <c r="K2095">
        <v>2018</v>
      </c>
      <c r="L2095">
        <v>20</v>
      </c>
      <c r="M2095" t="s">
        <v>20</v>
      </c>
      <c r="N2095">
        <v>1.1000000000000001</v>
      </c>
      <c r="O2095">
        <v>2.5</v>
      </c>
    </row>
    <row r="2096" spans="1:16" hidden="1" x14ac:dyDescent="0.5">
      <c r="A2096" t="s">
        <v>15</v>
      </c>
      <c r="B2096" t="s">
        <v>76</v>
      </c>
      <c r="C2096">
        <v>2</v>
      </c>
      <c r="D2096" t="s">
        <v>17</v>
      </c>
      <c r="E2096">
        <v>1</v>
      </c>
      <c r="F2096" t="s">
        <v>25</v>
      </c>
      <c r="G2096">
        <v>4</v>
      </c>
      <c r="H2096" t="s">
        <v>29</v>
      </c>
      <c r="I2096" t="str">
        <f t="shared" si="32"/>
        <v>Male: Asian or Pacific Islander</v>
      </c>
      <c r="J2096">
        <v>4.4000000000000004</v>
      </c>
      <c r="K2096">
        <v>1999</v>
      </c>
      <c r="L2096">
        <v>1</v>
      </c>
      <c r="M2096" t="s">
        <v>20</v>
      </c>
      <c r="N2096">
        <v>1.1000000000000001</v>
      </c>
      <c r="P2096" t="s">
        <v>75</v>
      </c>
    </row>
    <row r="2097" spans="1:16" hidden="1" x14ac:dyDescent="0.5">
      <c r="A2097" t="s">
        <v>15</v>
      </c>
      <c r="B2097" t="s">
        <v>76</v>
      </c>
      <c r="C2097">
        <v>2</v>
      </c>
      <c r="D2097" t="s">
        <v>17</v>
      </c>
      <c r="E2097">
        <v>1</v>
      </c>
      <c r="F2097" t="s">
        <v>25</v>
      </c>
      <c r="G2097">
        <v>4</v>
      </c>
      <c r="H2097" t="s">
        <v>29</v>
      </c>
      <c r="I2097" t="str">
        <f t="shared" si="32"/>
        <v>Male: Asian or Pacific Islander</v>
      </c>
      <c r="J2097">
        <v>4.4000000000000004</v>
      </c>
      <c r="K2097">
        <v>2000</v>
      </c>
      <c r="L2097">
        <v>2</v>
      </c>
      <c r="M2097" t="s">
        <v>20</v>
      </c>
      <c r="N2097">
        <v>1.1000000000000001</v>
      </c>
      <c r="P2097" t="s">
        <v>75</v>
      </c>
    </row>
    <row r="2098" spans="1:16" hidden="1" x14ac:dyDescent="0.5">
      <c r="A2098" t="s">
        <v>15</v>
      </c>
      <c r="B2098" t="s">
        <v>76</v>
      </c>
      <c r="C2098">
        <v>2</v>
      </c>
      <c r="D2098" t="s">
        <v>17</v>
      </c>
      <c r="E2098">
        <v>1</v>
      </c>
      <c r="F2098" t="s">
        <v>25</v>
      </c>
      <c r="G2098">
        <v>4</v>
      </c>
      <c r="H2098" t="s">
        <v>29</v>
      </c>
      <c r="I2098" t="str">
        <f t="shared" si="32"/>
        <v>Male: Asian or Pacific Islander</v>
      </c>
      <c r="J2098">
        <v>4.4000000000000004</v>
      </c>
      <c r="K2098">
        <v>2001</v>
      </c>
      <c r="L2098">
        <v>3</v>
      </c>
      <c r="M2098" t="s">
        <v>20</v>
      </c>
      <c r="N2098">
        <v>1.1000000000000001</v>
      </c>
      <c r="P2098" t="s">
        <v>75</v>
      </c>
    </row>
    <row r="2099" spans="1:16" hidden="1" x14ac:dyDescent="0.5">
      <c r="A2099" t="s">
        <v>15</v>
      </c>
      <c r="B2099" t="s">
        <v>76</v>
      </c>
      <c r="C2099">
        <v>2</v>
      </c>
      <c r="D2099" t="s">
        <v>17</v>
      </c>
      <c r="E2099">
        <v>1</v>
      </c>
      <c r="F2099" t="s">
        <v>25</v>
      </c>
      <c r="G2099">
        <v>4</v>
      </c>
      <c r="H2099" t="s">
        <v>29</v>
      </c>
      <c r="I2099" t="str">
        <f t="shared" si="32"/>
        <v>Male: Asian or Pacific Islander</v>
      </c>
      <c r="J2099">
        <v>4.4000000000000004</v>
      </c>
      <c r="K2099">
        <v>2002</v>
      </c>
      <c r="L2099">
        <v>4</v>
      </c>
      <c r="M2099" t="s">
        <v>20</v>
      </c>
      <c r="N2099">
        <v>1.1000000000000001</v>
      </c>
      <c r="O2099">
        <v>0.4</v>
      </c>
    </row>
    <row r="2100" spans="1:16" hidden="1" x14ac:dyDescent="0.5">
      <c r="A2100" t="s">
        <v>15</v>
      </c>
      <c r="B2100" t="s">
        <v>76</v>
      </c>
      <c r="C2100">
        <v>2</v>
      </c>
      <c r="D2100" t="s">
        <v>17</v>
      </c>
      <c r="E2100">
        <v>1</v>
      </c>
      <c r="F2100" t="s">
        <v>25</v>
      </c>
      <c r="G2100">
        <v>4</v>
      </c>
      <c r="H2100" t="s">
        <v>29</v>
      </c>
      <c r="I2100" t="str">
        <f t="shared" si="32"/>
        <v>Male: Asian or Pacific Islander</v>
      </c>
      <c r="J2100">
        <v>4.4000000000000004</v>
      </c>
      <c r="K2100">
        <v>2003</v>
      </c>
      <c r="L2100">
        <v>5</v>
      </c>
      <c r="M2100" t="s">
        <v>20</v>
      </c>
      <c r="N2100">
        <v>1.1000000000000001</v>
      </c>
      <c r="P2100" t="s">
        <v>75</v>
      </c>
    </row>
    <row r="2101" spans="1:16" hidden="1" x14ac:dyDescent="0.5">
      <c r="A2101" t="s">
        <v>15</v>
      </c>
      <c r="B2101" t="s">
        <v>76</v>
      </c>
      <c r="C2101">
        <v>2</v>
      </c>
      <c r="D2101" t="s">
        <v>17</v>
      </c>
      <c r="E2101">
        <v>1</v>
      </c>
      <c r="F2101" t="s">
        <v>25</v>
      </c>
      <c r="G2101">
        <v>4</v>
      </c>
      <c r="H2101" t="s">
        <v>29</v>
      </c>
      <c r="I2101" t="str">
        <f t="shared" si="32"/>
        <v>Male: Asian or Pacific Islander</v>
      </c>
      <c r="J2101">
        <v>4.4000000000000004</v>
      </c>
      <c r="K2101">
        <v>2004</v>
      </c>
      <c r="L2101">
        <v>6</v>
      </c>
      <c r="M2101" t="s">
        <v>20</v>
      </c>
      <c r="N2101">
        <v>1.1000000000000001</v>
      </c>
      <c r="P2101" t="s">
        <v>75</v>
      </c>
    </row>
    <row r="2102" spans="1:16" hidden="1" x14ac:dyDescent="0.5">
      <c r="A2102" t="s">
        <v>15</v>
      </c>
      <c r="B2102" t="s">
        <v>76</v>
      </c>
      <c r="C2102">
        <v>2</v>
      </c>
      <c r="D2102" t="s">
        <v>17</v>
      </c>
      <c r="E2102">
        <v>1</v>
      </c>
      <c r="F2102" t="s">
        <v>25</v>
      </c>
      <c r="G2102">
        <v>4</v>
      </c>
      <c r="H2102" t="s">
        <v>29</v>
      </c>
      <c r="I2102" t="str">
        <f t="shared" si="32"/>
        <v>Male: Asian or Pacific Islander</v>
      </c>
      <c r="J2102">
        <v>4.4000000000000004</v>
      </c>
      <c r="K2102">
        <v>2005</v>
      </c>
      <c r="L2102">
        <v>7</v>
      </c>
      <c r="M2102" t="s">
        <v>20</v>
      </c>
      <c r="N2102">
        <v>1.1000000000000001</v>
      </c>
      <c r="O2102">
        <v>0.3</v>
      </c>
    </row>
    <row r="2103" spans="1:16" hidden="1" x14ac:dyDescent="0.5">
      <c r="A2103" t="s">
        <v>15</v>
      </c>
      <c r="B2103" t="s">
        <v>76</v>
      </c>
      <c r="C2103">
        <v>2</v>
      </c>
      <c r="D2103" t="s">
        <v>17</v>
      </c>
      <c r="E2103">
        <v>1</v>
      </c>
      <c r="F2103" t="s">
        <v>25</v>
      </c>
      <c r="G2103">
        <v>4</v>
      </c>
      <c r="H2103" t="s">
        <v>29</v>
      </c>
      <c r="I2103" t="str">
        <f t="shared" si="32"/>
        <v>Male: Asian or Pacific Islander</v>
      </c>
      <c r="J2103">
        <v>4.4000000000000004</v>
      </c>
      <c r="K2103">
        <v>2006</v>
      </c>
      <c r="L2103">
        <v>8</v>
      </c>
      <c r="M2103" t="s">
        <v>20</v>
      </c>
      <c r="N2103">
        <v>1.1000000000000001</v>
      </c>
      <c r="O2103">
        <v>0.4</v>
      </c>
    </row>
    <row r="2104" spans="1:16" hidden="1" x14ac:dyDescent="0.5">
      <c r="A2104" t="s">
        <v>15</v>
      </c>
      <c r="B2104" t="s">
        <v>76</v>
      </c>
      <c r="C2104">
        <v>2</v>
      </c>
      <c r="D2104" t="s">
        <v>17</v>
      </c>
      <c r="E2104">
        <v>1</v>
      </c>
      <c r="F2104" t="s">
        <v>25</v>
      </c>
      <c r="G2104">
        <v>4</v>
      </c>
      <c r="H2104" t="s">
        <v>29</v>
      </c>
      <c r="I2104" t="str">
        <f t="shared" si="32"/>
        <v>Male: Asian or Pacific Islander</v>
      </c>
      <c r="J2104">
        <v>4.4000000000000004</v>
      </c>
      <c r="K2104">
        <v>2007</v>
      </c>
      <c r="L2104">
        <v>9</v>
      </c>
      <c r="M2104" t="s">
        <v>20</v>
      </c>
      <c r="N2104">
        <v>1.1000000000000001</v>
      </c>
      <c r="O2104">
        <v>0.3</v>
      </c>
    </row>
    <row r="2105" spans="1:16" hidden="1" x14ac:dyDescent="0.5">
      <c r="A2105" t="s">
        <v>15</v>
      </c>
      <c r="B2105" t="s">
        <v>76</v>
      </c>
      <c r="C2105">
        <v>2</v>
      </c>
      <c r="D2105" t="s">
        <v>17</v>
      </c>
      <c r="E2105">
        <v>1</v>
      </c>
      <c r="F2105" t="s">
        <v>25</v>
      </c>
      <c r="G2105">
        <v>4</v>
      </c>
      <c r="H2105" t="s">
        <v>29</v>
      </c>
      <c r="I2105" t="str">
        <f t="shared" si="32"/>
        <v>Male: Asian or Pacific Islander</v>
      </c>
      <c r="J2105">
        <v>4.4000000000000004</v>
      </c>
      <c r="K2105">
        <v>2008</v>
      </c>
      <c r="L2105">
        <v>10</v>
      </c>
      <c r="M2105" t="s">
        <v>20</v>
      </c>
      <c r="N2105">
        <v>1.1000000000000001</v>
      </c>
      <c r="O2105">
        <v>0.3</v>
      </c>
    </row>
    <row r="2106" spans="1:16" hidden="1" x14ac:dyDescent="0.5">
      <c r="A2106" t="s">
        <v>15</v>
      </c>
      <c r="B2106" t="s">
        <v>76</v>
      </c>
      <c r="C2106">
        <v>2</v>
      </c>
      <c r="D2106" t="s">
        <v>17</v>
      </c>
      <c r="E2106">
        <v>1</v>
      </c>
      <c r="F2106" t="s">
        <v>25</v>
      </c>
      <c r="G2106">
        <v>4</v>
      </c>
      <c r="H2106" t="s">
        <v>29</v>
      </c>
      <c r="I2106" t="str">
        <f t="shared" si="32"/>
        <v>Male: Asian or Pacific Islander</v>
      </c>
      <c r="J2106">
        <v>4.4000000000000004</v>
      </c>
      <c r="K2106">
        <v>2009</v>
      </c>
      <c r="L2106">
        <v>11</v>
      </c>
      <c r="M2106" t="s">
        <v>20</v>
      </c>
      <c r="N2106">
        <v>1.1000000000000001</v>
      </c>
      <c r="O2106">
        <v>0.5</v>
      </c>
    </row>
    <row r="2107" spans="1:16" hidden="1" x14ac:dyDescent="0.5">
      <c r="A2107" t="s">
        <v>15</v>
      </c>
      <c r="B2107" t="s">
        <v>76</v>
      </c>
      <c r="C2107">
        <v>2</v>
      </c>
      <c r="D2107" t="s">
        <v>17</v>
      </c>
      <c r="E2107">
        <v>1</v>
      </c>
      <c r="F2107" t="s">
        <v>25</v>
      </c>
      <c r="G2107">
        <v>4</v>
      </c>
      <c r="H2107" t="s">
        <v>29</v>
      </c>
      <c r="I2107" t="str">
        <f t="shared" si="32"/>
        <v>Male: Asian or Pacific Islander</v>
      </c>
      <c r="J2107">
        <v>4.4000000000000004</v>
      </c>
      <c r="K2107">
        <v>2010</v>
      </c>
      <c r="L2107">
        <v>12</v>
      </c>
      <c r="M2107" t="s">
        <v>20</v>
      </c>
      <c r="N2107">
        <v>1.1000000000000001</v>
      </c>
      <c r="O2107">
        <v>0.5</v>
      </c>
    </row>
    <row r="2108" spans="1:16" hidden="1" x14ac:dyDescent="0.5">
      <c r="A2108" t="s">
        <v>15</v>
      </c>
      <c r="B2108" t="s">
        <v>76</v>
      </c>
      <c r="C2108">
        <v>2</v>
      </c>
      <c r="D2108" t="s">
        <v>17</v>
      </c>
      <c r="E2108">
        <v>1</v>
      </c>
      <c r="F2108" t="s">
        <v>25</v>
      </c>
      <c r="G2108">
        <v>4</v>
      </c>
      <c r="H2108" t="s">
        <v>29</v>
      </c>
      <c r="I2108" t="str">
        <f t="shared" si="32"/>
        <v>Male: Asian or Pacific Islander</v>
      </c>
      <c r="J2108">
        <v>4.4000000000000004</v>
      </c>
      <c r="K2108">
        <v>2011</v>
      </c>
      <c r="L2108">
        <v>13</v>
      </c>
      <c r="M2108" t="s">
        <v>20</v>
      </c>
      <c r="N2108">
        <v>1.1000000000000001</v>
      </c>
      <c r="O2108">
        <v>0.7</v>
      </c>
    </row>
    <row r="2109" spans="1:16" hidden="1" x14ac:dyDescent="0.5">
      <c r="A2109" t="s">
        <v>15</v>
      </c>
      <c r="B2109" t="s">
        <v>76</v>
      </c>
      <c r="C2109">
        <v>2</v>
      </c>
      <c r="D2109" t="s">
        <v>17</v>
      </c>
      <c r="E2109">
        <v>1</v>
      </c>
      <c r="F2109" t="s">
        <v>25</v>
      </c>
      <c r="G2109">
        <v>4</v>
      </c>
      <c r="H2109" t="s">
        <v>29</v>
      </c>
      <c r="I2109" t="str">
        <f t="shared" si="32"/>
        <v>Male: Asian or Pacific Islander</v>
      </c>
      <c r="J2109">
        <v>4.4000000000000004</v>
      </c>
      <c r="K2109">
        <v>2012</v>
      </c>
      <c r="L2109">
        <v>14</v>
      </c>
      <c r="M2109" t="s">
        <v>20</v>
      </c>
      <c r="N2109">
        <v>1.1000000000000001</v>
      </c>
      <c r="O2109">
        <v>0.5</v>
      </c>
    </row>
    <row r="2110" spans="1:16" hidden="1" x14ac:dyDescent="0.5">
      <c r="A2110" t="s">
        <v>15</v>
      </c>
      <c r="B2110" t="s">
        <v>76</v>
      </c>
      <c r="C2110">
        <v>2</v>
      </c>
      <c r="D2110" t="s">
        <v>17</v>
      </c>
      <c r="E2110">
        <v>1</v>
      </c>
      <c r="F2110" t="s">
        <v>25</v>
      </c>
      <c r="G2110">
        <v>4</v>
      </c>
      <c r="H2110" t="s">
        <v>29</v>
      </c>
      <c r="I2110" t="str">
        <f t="shared" si="32"/>
        <v>Male: Asian or Pacific Islander</v>
      </c>
      <c r="J2110">
        <v>4.4000000000000004</v>
      </c>
      <c r="K2110">
        <v>2013</v>
      </c>
      <c r="L2110">
        <v>15</v>
      </c>
      <c r="M2110" t="s">
        <v>20</v>
      </c>
      <c r="N2110">
        <v>1.1000000000000001</v>
      </c>
      <c r="O2110">
        <v>0.6</v>
      </c>
    </row>
    <row r="2111" spans="1:16" hidden="1" x14ac:dyDescent="0.5">
      <c r="A2111" t="s">
        <v>15</v>
      </c>
      <c r="B2111" t="s">
        <v>76</v>
      </c>
      <c r="C2111">
        <v>2</v>
      </c>
      <c r="D2111" t="s">
        <v>17</v>
      </c>
      <c r="E2111">
        <v>1</v>
      </c>
      <c r="F2111" t="s">
        <v>25</v>
      </c>
      <c r="G2111">
        <v>4</v>
      </c>
      <c r="H2111" t="s">
        <v>29</v>
      </c>
      <c r="I2111" t="str">
        <f t="shared" si="32"/>
        <v>Male: Asian or Pacific Islander</v>
      </c>
      <c r="J2111">
        <v>4.4000000000000004</v>
      </c>
      <c r="K2111">
        <v>2014</v>
      </c>
      <c r="L2111">
        <v>16</v>
      </c>
      <c r="M2111" t="s">
        <v>20</v>
      </c>
      <c r="N2111">
        <v>1.1000000000000001</v>
      </c>
      <c r="O2111">
        <v>0.6</v>
      </c>
    </row>
    <row r="2112" spans="1:16" hidden="1" x14ac:dyDescent="0.5">
      <c r="A2112" t="s">
        <v>15</v>
      </c>
      <c r="B2112" t="s">
        <v>76</v>
      </c>
      <c r="C2112">
        <v>2</v>
      </c>
      <c r="D2112" t="s">
        <v>17</v>
      </c>
      <c r="E2112">
        <v>1</v>
      </c>
      <c r="F2112" t="s">
        <v>25</v>
      </c>
      <c r="G2112">
        <v>4</v>
      </c>
      <c r="H2112" t="s">
        <v>29</v>
      </c>
      <c r="I2112" t="str">
        <f t="shared" si="32"/>
        <v>Male: Asian or Pacific Islander</v>
      </c>
      <c r="J2112">
        <v>4.4000000000000004</v>
      </c>
      <c r="K2112">
        <v>2015</v>
      </c>
      <c r="L2112">
        <v>17</v>
      </c>
      <c r="M2112" t="s">
        <v>20</v>
      </c>
      <c r="N2112">
        <v>1.1000000000000001</v>
      </c>
      <c r="O2112">
        <v>0.6</v>
      </c>
    </row>
    <row r="2113" spans="1:15" hidden="1" x14ac:dyDescent="0.5">
      <c r="A2113" t="s">
        <v>15</v>
      </c>
      <c r="B2113" t="s">
        <v>76</v>
      </c>
      <c r="C2113">
        <v>2</v>
      </c>
      <c r="D2113" t="s">
        <v>17</v>
      </c>
      <c r="E2113">
        <v>1</v>
      </c>
      <c r="F2113" t="s">
        <v>25</v>
      </c>
      <c r="G2113">
        <v>4</v>
      </c>
      <c r="H2113" t="s">
        <v>29</v>
      </c>
      <c r="I2113" t="str">
        <f t="shared" si="32"/>
        <v>Male: Asian or Pacific Islander</v>
      </c>
      <c r="J2113">
        <v>4.4000000000000004</v>
      </c>
      <c r="K2113">
        <v>2016</v>
      </c>
      <c r="L2113">
        <v>18</v>
      </c>
      <c r="M2113" t="s">
        <v>20</v>
      </c>
      <c r="N2113">
        <v>1.1000000000000001</v>
      </c>
      <c r="O2113">
        <v>0.7</v>
      </c>
    </row>
    <row r="2114" spans="1:15" hidden="1" x14ac:dyDescent="0.5">
      <c r="A2114" t="s">
        <v>15</v>
      </c>
      <c r="B2114" t="s">
        <v>76</v>
      </c>
      <c r="C2114">
        <v>2</v>
      </c>
      <c r="D2114" t="s">
        <v>17</v>
      </c>
      <c r="E2114">
        <v>1</v>
      </c>
      <c r="F2114" t="s">
        <v>25</v>
      </c>
      <c r="G2114">
        <v>4</v>
      </c>
      <c r="H2114" t="s">
        <v>29</v>
      </c>
      <c r="I2114" t="str">
        <f t="shared" si="32"/>
        <v>Male: Asian or Pacific Islander</v>
      </c>
      <c r="J2114">
        <v>4.4000000000000004</v>
      </c>
      <c r="K2114">
        <v>2017</v>
      </c>
      <c r="L2114">
        <v>19</v>
      </c>
      <c r="M2114" t="s">
        <v>20</v>
      </c>
      <c r="N2114">
        <v>1.1000000000000001</v>
      </c>
      <c r="O2114">
        <v>0.7</v>
      </c>
    </row>
    <row r="2115" spans="1:15" hidden="1" x14ac:dyDescent="0.5">
      <c r="A2115" t="s">
        <v>15</v>
      </c>
      <c r="B2115" t="s">
        <v>76</v>
      </c>
      <c r="C2115">
        <v>2</v>
      </c>
      <c r="D2115" t="s">
        <v>17</v>
      </c>
      <c r="E2115">
        <v>1</v>
      </c>
      <c r="F2115" t="s">
        <v>25</v>
      </c>
      <c r="G2115">
        <v>4</v>
      </c>
      <c r="H2115" t="s">
        <v>29</v>
      </c>
      <c r="I2115" t="str">
        <f t="shared" si="32"/>
        <v>Male: Asian or Pacific Islander</v>
      </c>
      <c r="J2115">
        <v>4.4000000000000004</v>
      </c>
      <c r="K2115">
        <v>2018</v>
      </c>
      <c r="L2115">
        <v>20</v>
      </c>
      <c r="M2115" t="s">
        <v>20</v>
      </c>
      <c r="N2115">
        <v>1.1000000000000001</v>
      </c>
      <c r="O2115">
        <v>0.7</v>
      </c>
    </row>
    <row r="2116" spans="1:15" hidden="1" x14ac:dyDescent="0.5">
      <c r="A2116" t="s">
        <v>15</v>
      </c>
      <c r="B2116" t="s">
        <v>76</v>
      </c>
      <c r="C2116">
        <v>2</v>
      </c>
      <c r="D2116" t="s">
        <v>17</v>
      </c>
      <c r="E2116">
        <v>1</v>
      </c>
      <c r="F2116" t="s">
        <v>25</v>
      </c>
      <c r="G2116">
        <v>4</v>
      </c>
      <c r="H2116" t="s">
        <v>30</v>
      </c>
      <c r="I2116" t="str">
        <f t="shared" si="32"/>
        <v>Female: White</v>
      </c>
      <c r="J2116">
        <v>4.5</v>
      </c>
      <c r="K2116">
        <v>1999</v>
      </c>
      <c r="L2116">
        <v>1</v>
      </c>
      <c r="M2116" t="s">
        <v>20</v>
      </c>
      <c r="N2116">
        <v>1.1000000000000001</v>
      </c>
      <c r="O2116">
        <v>0.6</v>
      </c>
    </row>
    <row r="2117" spans="1:15" hidden="1" x14ac:dyDescent="0.5">
      <c r="A2117" t="s">
        <v>15</v>
      </c>
      <c r="B2117" t="s">
        <v>76</v>
      </c>
      <c r="C2117">
        <v>2</v>
      </c>
      <c r="D2117" t="s">
        <v>17</v>
      </c>
      <c r="E2117">
        <v>1</v>
      </c>
      <c r="F2117" t="s">
        <v>25</v>
      </c>
      <c r="G2117">
        <v>4</v>
      </c>
      <c r="H2117" t="s">
        <v>30</v>
      </c>
      <c r="I2117" t="str">
        <f t="shared" ref="I2117:I2180" si="33">H2117</f>
        <v>Female: White</v>
      </c>
      <c r="J2117">
        <v>4.5</v>
      </c>
      <c r="K2117">
        <v>2000</v>
      </c>
      <c r="L2117">
        <v>2</v>
      </c>
      <c r="M2117" t="s">
        <v>20</v>
      </c>
      <c r="N2117">
        <v>1.1000000000000001</v>
      </c>
      <c r="O2117">
        <v>0.7</v>
      </c>
    </row>
    <row r="2118" spans="1:15" hidden="1" x14ac:dyDescent="0.5">
      <c r="A2118" t="s">
        <v>15</v>
      </c>
      <c r="B2118" t="s">
        <v>76</v>
      </c>
      <c r="C2118">
        <v>2</v>
      </c>
      <c r="D2118" t="s">
        <v>17</v>
      </c>
      <c r="E2118">
        <v>1</v>
      </c>
      <c r="F2118" t="s">
        <v>25</v>
      </c>
      <c r="G2118">
        <v>4</v>
      </c>
      <c r="H2118" t="s">
        <v>30</v>
      </c>
      <c r="I2118" t="str">
        <f t="shared" si="33"/>
        <v>Female: White</v>
      </c>
      <c r="J2118">
        <v>4.5</v>
      </c>
      <c r="K2118">
        <v>2001</v>
      </c>
      <c r="L2118">
        <v>3</v>
      </c>
      <c r="M2118" t="s">
        <v>20</v>
      </c>
      <c r="N2118">
        <v>1.1000000000000001</v>
      </c>
      <c r="O2118">
        <v>0.9</v>
      </c>
    </row>
    <row r="2119" spans="1:15" hidden="1" x14ac:dyDescent="0.5">
      <c r="A2119" t="s">
        <v>15</v>
      </c>
      <c r="B2119" t="s">
        <v>76</v>
      </c>
      <c r="C2119">
        <v>2</v>
      </c>
      <c r="D2119" t="s">
        <v>17</v>
      </c>
      <c r="E2119">
        <v>1</v>
      </c>
      <c r="F2119" t="s">
        <v>25</v>
      </c>
      <c r="G2119">
        <v>4</v>
      </c>
      <c r="H2119" t="s">
        <v>30</v>
      </c>
      <c r="I2119" t="str">
        <f t="shared" si="33"/>
        <v>Female: White</v>
      </c>
      <c r="J2119">
        <v>4.5</v>
      </c>
      <c r="K2119">
        <v>2002</v>
      </c>
      <c r="L2119">
        <v>4</v>
      </c>
      <c r="M2119" t="s">
        <v>20</v>
      </c>
      <c r="N2119">
        <v>1.1000000000000001</v>
      </c>
      <c r="O2119">
        <v>1.2</v>
      </c>
    </row>
    <row r="2120" spans="1:15" hidden="1" x14ac:dyDescent="0.5">
      <c r="A2120" t="s">
        <v>15</v>
      </c>
      <c r="B2120" t="s">
        <v>76</v>
      </c>
      <c r="C2120">
        <v>2</v>
      </c>
      <c r="D2120" t="s">
        <v>17</v>
      </c>
      <c r="E2120">
        <v>1</v>
      </c>
      <c r="F2120" t="s">
        <v>25</v>
      </c>
      <c r="G2120">
        <v>4</v>
      </c>
      <c r="H2120" t="s">
        <v>30</v>
      </c>
      <c r="I2120" t="str">
        <f t="shared" si="33"/>
        <v>Female: White</v>
      </c>
      <c r="J2120">
        <v>4.5</v>
      </c>
      <c r="K2120">
        <v>2003</v>
      </c>
      <c r="L2120">
        <v>5</v>
      </c>
      <c r="M2120" t="s">
        <v>20</v>
      </c>
      <c r="N2120">
        <v>1.1000000000000001</v>
      </c>
      <c r="O2120">
        <v>1.4</v>
      </c>
    </row>
    <row r="2121" spans="1:15" hidden="1" x14ac:dyDescent="0.5">
      <c r="A2121" t="s">
        <v>15</v>
      </c>
      <c r="B2121" t="s">
        <v>76</v>
      </c>
      <c r="C2121">
        <v>2</v>
      </c>
      <c r="D2121" t="s">
        <v>17</v>
      </c>
      <c r="E2121">
        <v>1</v>
      </c>
      <c r="F2121" t="s">
        <v>25</v>
      </c>
      <c r="G2121">
        <v>4</v>
      </c>
      <c r="H2121" t="s">
        <v>30</v>
      </c>
      <c r="I2121" t="str">
        <f t="shared" si="33"/>
        <v>Female: White</v>
      </c>
      <c r="J2121">
        <v>4.5</v>
      </c>
      <c r="K2121">
        <v>2004</v>
      </c>
      <c r="L2121">
        <v>6</v>
      </c>
      <c r="M2121" t="s">
        <v>20</v>
      </c>
      <c r="N2121">
        <v>1.1000000000000001</v>
      </c>
      <c r="O2121">
        <v>1.5</v>
      </c>
    </row>
    <row r="2122" spans="1:15" hidden="1" x14ac:dyDescent="0.5">
      <c r="A2122" t="s">
        <v>15</v>
      </c>
      <c r="B2122" t="s">
        <v>76</v>
      </c>
      <c r="C2122">
        <v>2</v>
      </c>
      <c r="D2122" t="s">
        <v>17</v>
      </c>
      <c r="E2122">
        <v>1</v>
      </c>
      <c r="F2122" t="s">
        <v>25</v>
      </c>
      <c r="G2122">
        <v>4</v>
      </c>
      <c r="H2122" t="s">
        <v>30</v>
      </c>
      <c r="I2122" t="str">
        <f t="shared" si="33"/>
        <v>Female: White</v>
      </c>
      <c r="J2122">
        <v>4.5</v>
      </c>
      <c r="K2122">
        <v>2005</v>
      </c>
      <c r="L2122">
        <v>7</v>
      </c>
      <c r="M2122" t="s">
        <v>20</v>
      </c>
      <c r="N2122">
        <v>1.1000000000000001</v>
      </c>
      <c r="O2122">
        <v>1.7</v>
      </c>
    </row>
    <row r="2123" spans="1:15" hidden="1" x14ac:dyDescent="0.5">
      <c r="A2123" t="s">
        <v>15</v>
      </c>
      <c r="B2123" t="s">
        <v>76</v>
      </c>
      <c r="C2123">
        <v>2</v>
      </c>
      <c r="D2123" t="s">
        <v>17</v>
      </c>
      <c r="E2123">
        <v>1</v>
      </c>
      <c r="F2123" t="s">
        <v>25</v>
      </c>
      <c r="G2123">
        <v>4</v>
      </c>
      <c r="H2123" t="s">
        <v>30</v>
      </c>
      <c r="I2123" t="str">
        <f t="shared" si="33"/>
        <v>Female: White</v>
      </c>
      <c r="J2123">
        <v>4.5</v>
      </c>
      <c r="K2123">
        <v>2006</v>
      </c>
      <c r="L2123">
        <v>8</v>
      </c>
      <c r="M2123" t="s">
        <v>20</v>
      </c>
      <c r="N2123">
        <v>1.1000000000000001</v>
      </c>
      <c r="O2123">
        <v>2.1</v>
      </c>
    </row>
    <row r="2124" spans="1:15" hidden="1" x14ac:dyDescent="0.5">
      <c r="A2124" t="s">
        <v>15</v>
      </c>
      <c r="B2124" t="s">
        <v>76</v>
      </c>
      <c r="C2124">
        <v>2</v>
      </c>
      <c r="D2124" t="s">
        <v>17</v>
      </c>
      <c r="E2124">
        <v>1</v>
      </c>
      <c r="F2124" t="s">
        <v>25</v>
      </c>
      <c r="G2124">
        <v>4</v>
      </c>
      <c r="H2124" t="s">
        <v>30</v>
      </c>
      <c r="I2124" t="str">
        <f t="shared" si="33"/>
        <v>Female: White</v>
      </c>
      <c r="J2124">
        <v>4.5</v>
      </c>
      <c r="K2124">
        <v>2007</v>
      </c>
      <c r="L2124">
        <v>9</v>
      </c>
      <c r="M2124" t="s">
        <v>20</v>
      </c>
      <c r="N2124">
        <v>1.1000000000000001</v>
      </c>
      <c r="O2124">
        <v>2.4</v>
      </c>
    </row>
    <row r="2125" spans="1:15" hidden="1" x14ac:dyDescent="0.5">
      <c r="A2125" t="s">
        <v>15</v>
      </c>
      <c r="B2125" t="s">
        <v>76</v>
      </c>
      <c r="C2125">
        <v>2</v>
      </c>
      <c r="D2125" t="s">
        <v>17</v>
      </c>
      <c r="E2125">
        <v>1</v>
      </c>
      <c r="F2125" t="s">
        <v>25</v>
      </c>
      <c r="G2125">
        <v>4</v>
      </c>
      <c r="H2125" t="s">
        <v>30</v>
      </c>
      <c r="I2125" t="str">
        <f t="shared" si="33"/>
        <v>Female: White</v>
      </c>
      <c r="J2125">
        <v>4.5</v>
      </c>
      <c r="K2125">
        <v>2008</v>
      </c>
      <c r="L2125">
        <v>10</v>
      </c>
      <c r="M2125" t="s">
        <v>20</v>
      </c>
      <c r="N2125">
        <v>1.1000000000000001</v>
      </c>
      <c r="O2125">
        <v>2.6</v>
      </c>
    </row>
    <row r="2126" spans="1:15" hidden="1" x14ac:dyDescent="0.5">
      <c r="A2126" t="s">
        <v>15</v>
      </c>
      <c r="B2126" t="s">
        <v>76</v>
      </c>
      <c r="C2126">
        <v>2</v>
      </c>
      <c r="D2126" t="s">
        <v>17</v>
      </c>
      <c r="E2126">
        <v>1</v>
      </c>
      <c r="F2126" t="s">
        <v>25</v>
      </c>
      <c r="G2126">
        <v>4</v>
      </c>
      <c r="H2126" t="s">
        <v>30</v>
      </c>
      <c r="I2126" t="str">
        <f t="shared" si="33"/>
        <v>Female: White</v>
      </c>
      <c r="J2126">
        <v>4.5</v>
      </c>
      <c r="K2126">
        <v>2009</v>
      </c>
      <c r="L2126">
        <v>11</v>
      </c>
      <c r="M2126" t="s">
        <v>20</v>
      </c>
      <c r="N2126">
        <v>1.1000000000000001</v>
      </c>
      <c r="O2126">
        <v>2.8</v>
      </c>
    </row>
    <row r="2127" spans="1:15" hidden="1" x14ac:dyDescent="0.5">
      <c r="A2127" t="s">
        <v>15</v>
      </c>
      <c r="B2127" t="s">
        <v>76</v>
      </c>
      <c r="C2127">
        <v>2</v>
      </c>
      <c r="D2127" t="s">
        <v>17</v>
      </c>
      <c r="E2127">
        <v>1</v>
      </c>
      <c r="F2127" t="s">
        <v>25</v>
      </c>
      <c r="G2127">
        <v>4</v>
      </c>
      <c r="H2127" t="s">
        <v>30</v>
      </c>
      <c r="I2127" t="str">
        <f t="shared" si="33"/>
        <v>Female: White</v>
      </c>
      <c r="J2127">
        <v>4.5</v>
      </c>
      <c r="K2127">
        <v>2010</v>
      </c>
      <c r="L2127">
        <v>12</v>
      </c>
      <c r="M2127" t="s">
        <v>20</v>
      </c>
      <c r="N2127">
        <v>1.1000000000000001</v>
      </c>
      <c r="O2127">
        <v>3.2</v>
      </c>
    </row>
    <row r="2128" spans="1:15" hidden="1" x14ac:dyDescent="0.5">
      <c r="A2128" t="s">
        <v>15</v>
      </c>
      <c r="B2128" t="s">
        <v>76</v>
      </c>
      <c r="C2128">
        <v>2</v>
      </c>
      <c r="D2128" t="s">
        <v>17</v>
      </c>
      <c r="E2128">
        <v>1</v>
      </c>
      <c r="F2128" t="s">
        <v>25</v>
      </c>
      <c r="G2128">
        <v>4</v>
      </c>
      <c r="H2128" t="s">
        <v>30</v>
      </c>
      <c r="I2128" t="str">
        <f t="shared" si="33"/>
        <v>Female: White</v>
      </c>
      <c r="J2128">
        <v>4.5</v>
      </c>
      <c r="K2128">
        <v>2011</v>
      </c>
      <c r="L2128">
        <v>13</v>
      </c>
      <c r="M2128" t="s">
        <v>20</v>
      </c>
      <c r="N2128">
        <v>1.1000000000000001</v>
      </c>
      <c r="O2128">
        <v>3.5</v>
      </c>
    </row>
    <row r="2129" spans="1:15" hidden="1" x14ac:dyDescent="0.5">
      <c r="A2129" t="s">
        <v>15</v>
      </c>
      <c r="B2129" t="s">
        <v>76</v>
      </c>
      <c r="C2129">
        <v>2</v>
      </c>
      <c r="D2129" t="s">
        <v>17</v>
      </c>
      <c r="E2129">
        <v>1</v>
      </c>
      <c r="F2129" t="s">
        <v>25</v>
      </c>
      <c r="G2129">
        <v>4</v>
      </c>
      <c r="H2129" t="s">
        <v>30</v>
      </c>
      <c r="I2129" t="str">
        <f t="shared" si="33"/>
        <v>Female: White</v>
      </c>
      <c r="J2129">
        <v>4.5</v>
      </c>
      <c r="K2129">
        <v>2012</v>
      </c>
      <c r="L2129">
        <v>14</v>
      </c>
      <c r="M2129" t="s">
        <v>20</v>
      </c>
      <c r="N2129">
        <v>1.1000000000000001</v>
      </c>
      <c r="O2129">
        <v>3.5</v>
      </c>
    </row>
    <row r="2130" spans="1:15" hidden="1" x14ac:dyDescent="0.5">
      <c r="A2130" t="s">
        <v>15</v>
      </c>
      <c r="B2130" t="s">
        <v>76</v>
      </c>
      <c r="C2130">
        <v>2</v>
      </c>
      <c r="D2130" t="s">
        <v>17</v>
      </c>
      <c r="E2130">
        <v>1</v>
      </c>
      <c r="F2130" t="s">
        <v>25</v>
      </c>
      <c r="G2130">
        <v>4</v>
      </c>
      <c r="H2130" t="s">
        <v>30</v>
      </c>
      <c r="I2130" t="str">
        <f t="shared" si="33"/>
        <v>Female: White</v>
      </c>
      <c r="J2130">
        <v>4.5</v>
      </c>
      <c r="K2130">
        <v>2013</v>
      </c>
      <c r="L2130">
        <v>15</v>
      </c>
      <c r="M2130" t="s">
        <v>20</v>
      </c>
      <c r="N2130">
        <v>1.1000000000000001</v>
      </c>
      <c r="O2130">
        <v>3.5</v>
      </c>
    </row>
    <row r="2131" spans="1:15" hidden="1" x14ac:dyDescent="0.5">
      <c r="A2131" t="s">
        <v>15</v>
      </c>
      <c r="B2131" t="s">
        <v>76</v>
      </c>
      <c r="C2131">
        <v>2</v>
      </c>
      <c r="D2131" t="s">
        <v>17</v>
      </c>
      <c r="E2131">
        <v>1</v>
      </c>
      <c r="F2131" t="s">
        <v>25</v>
      </c>
      <c r="G2131">
        <v>4</v>
      </c>
      <c r="H2131" t="s">
        <v>30</v>
      </c>
      <c r="I2131" t="str">
        <f t="shared" si="33"/>
        <v>Female: White</v>
      </c>
      <c r="J2131">
        <v>4.5</v>
      </c>
      <c r="K2131">
        <v>2014</v>
      </c>
      <c r="L2131">
        <v>16</v>
      </c>
      <c r="M2131" t="s">
        <v>20</v>
      </c>
      <c r="N2131">
        <v>1.1000000000000001</v>
      </c>
      <c r="O2131">
        <v>3.8</v>
      </c>
    </row>
    <row r="2132" spans="1:15" hidden="1" x14ac:dyDescent="0.5">
      <c r="A2132" t="s">
        <v>15</v>
      </c>
      <c r="B2132" t="s">
        <v>76</v>
      </c>
      <c r="C2132">
        <v>2</v>
      </c>
      <c r="D2132" t="s">
        <v>17</v>
      </c>
      <c r="E2132">
        <v>1</v>
      </c>
      <c r="F2132" t="s">
        <v>25</v>
      </c>
      <c r="G2132">
        <v>4</v>
      </c>
      <c r="H2132" t="s">
        <v>30</v>
      </c>
      <c r="I2132" t="str">
        <f t="shared" si="33"/>
        <v>Female: White</v>
      </c>
      <c r="J2132">
        <v>4.5</v>
      </c>
      <c r="K2132">
        <v>2015</v>
      </c>
      <c r="L2132">
        <v>17</v>
      </c>
      <c r="M2132" t="s">
        <v>20</v>
      </c>
      <c r="N2132">
        <v>1.1000000000000001</v>
      </c>
      <c r="O2132">
        <v>3.9</v>
      </c>
    </row>
    <row r="2133" spans="1:15" hidden="1" x14ac:dyDescent="0.5">
      <c r="A2133" t="s">
        <v>15</v>
      </c>
      <c r="B2133" t="s">
        <v>76</v>
      </c>
      <c r="C2133">
        <v>2</v>
      </c>
      <c r="D2133" t="s">
        <v>17</v>
      </c>
      <c r="E2133">
        <v>1</v>
      </c>
      <c r="F2133" t="s">
        <v>25</v>
      </c>
      <c r="G2133">
        <v>4</v>
      </c>
      <c r="H2133" t="s">
        <v>30</v>
      </c>
      <c r="I2133" t="str">
        <f t="shared" si="33"/>
        <v>Female: White</v>
      </c>
      <c r="J2133">
        <v>4.5</v>
      </c>
      <c r="K2133">
        <v>2016</v>
      </c>
      <c r="L2133">
        <v>18</v>
      </c>
      <c r="M2133" t="s">
        <v>20</v>
      </c>
      <c r="N2133">
        <v>1.1000000000000001</v>
      </c>
      <c r="O2133">
        <v>4.2</v>
      </c>
    </row>
    <row r="2134" spans="1:15" hidden="1" x14ac:dyDescent="0.5">
      <c r="A2134" t="s">
        <v>15</v>
      </c>
      <c r="B2134" t="s">
        <v>76</v>
      </c>
      <c r="C2134">
        <v>2</v>
      </c>
      <c r="D2134" t="s">
        <v>17</v>
      </c>
      <c r="E2134">
        <v>1</v>
      </c>
      <c r="F2134" t="s">
        <v>25</v>
      </c>
      <c r="G2134">
        <v>4</v>
      </c>
      <c r="H2134" t="s">
        <v>30</v>
      </c>
      <c r="I2134" t="str">
        <f t="shared" si="33"/>
        <v>Female: White</v>
      </c>
      <c r="J2134">
        <v>4.5</v>
      </c>
      <c r="K2134">
        <v>2017</v>
      </c>
      <c r="L2134">
        <v>19</v>
      </c>
      <c r="M2134" t="s">
        <v>20</v>
      </c>
      <c r="N2134">
        <v>1.1000000000000001</v>
      </c>
      <c r="O2134">
        <v>4.2</v>
      </c>
    </row>
    <row r="2135" spans="1:15" hidden="1" x14ac:dyDescent="0.5">
      <c r="A2135" t="s">
        <v>15</v>
      </c>
      <c r="B2135" t="s">
        <v>76</v>
      </c>
      <c r="C2135">
        <v>2</v>
      </c>
      <c r="D2135" t="s">
        <v>17</v>
      </c>
      <c r="E2135">
        <v>1</v>
      </c>
      <c r="F2135" t="s">
        <v>25</v>
      </c>
      <c r="G2135">
        <v>4</v>
      </c>
      <c r="H2135" t="s">
        <v>30</v>
      </c>
      <c r="I2135" t="str">
        <f t="shared" si="33"/>
        <v>Female: White</v>
      </c>
      <c r="J2135">
        <v>4.5</v>
      </c>
      <c r="K2135">
        <v>2018</v>
      </c>
      <c r="L2135">
        <v>20</v>
      </c>
      <c r="M2135" t="s">
        <v>20</v>
      </c>
      <c r="N2135">
        <v>1.1000000000000001</v>
      </c>
      <c r="O2135">
        <v>3.5</v>
      </c>
    </row>
    <row r="2136" spans="1:15" hidden="1" x14ac:dyDescent="0.5">
      <c r="A2136" t="s">
        <v>15</v>
      </c>
      <c r="B2136" t="s">
        <v>76</v>
      </c>
      <c r="C2136">
        <v>2</v>
      </c>
      <c r="D2136" t="s">
        <v>17</v>
      </c>
      <c r="E2136">
        <v>1</v>
      </c>
      <c r="F2136" t="s">
        <v>25</v>
      </c>
      <c r="G2136">
        <v>4</v>
      </c>
      <c r="H2136" t="s">
        <v>31</v>
      </c>
      <c r="I2136" t="str">
        <f t="shared" si="33"/>
        <v>Female: Black or African American</v>
      </c>
      <c r="J2136">
        <v>4.5999999999999996</v>
      </c>
      <c r="K2136">
        <v>1999</v>
      </c>
      <c r="L2136">
        <v>1</v>
      </c>
      <c r="M2136" t="s">
        <v>20</v>
      </c>
      <c r="N2136">
        <v>1.1000000000000001</v>
      </c>
      <c r="O2136">
        <v>0.3</v>
      </c>
    </row>
    <row r="2137" spans="1:15" hidden="1" x14ac:dyDescent="0.5">
      <c r="A2137" t="s">
        <v>15</v>
      </c>
      <c r="B2137" t="s">
        <v>76</v>
      </c>
      <c r="C2137">
        <v>2</v>
      </c>
      <c r="D2137" t="s">
        <v>17</v>
      </c>
      <c r="E2137">
        <v>1</v>
      </c>
      <c r="F2137" t="s">
        <v>25</v>
      </c>
      <c r="G2137">
        <v>4</v>
      </c>
      <c r="H2137" t="s">
        <v>31</v>
      </c>
      <c r="I2137" t="str">
        <f t="shared" si="33"/>
        <v>Female: Black or African American</v>
      </c>
      <c r="J2137">
        <v>4.5999999999999996</v>
      </c>
      <c r="K2137">
        <v>2000</v>
      </c>
      <c r="L2137">
        <v>2</v>
      </c>
      <c r="M2137" t="s">
        <v>20</v>
      </c>
      <c r="N2137">
        <v>1.1000000000000001</v>
      </c>
      <c r="O2137">
        <v>0.3</v>
      </c>
    </row>
    <row r="2138" spans="1:15" hidden="1" x14ac:dyDescent="0.5">
      <c r="A2138" t="s">
        <v>15</v>
      </c>
      <c r="B2138" t="s">
        <v>76</v>
      </c>
      <c r="C2138">
        <v>2</v>
      </c>
      <c r="D2138" t="s">
        <v>17</v>
      </c>
      <c r="E2138">
        <v>1</v>
      </c>
      <c r="F2138" t="s">
        <v>25</v>
      </c>
      <c r="G2138">
        <v>4</v>
      </c>
      <c r="H2138" t="s">
        <v>31</v>
      </c>
      <c r="I2138" t="str">
        <f t="shared" si="33"/>
        <v>Female: Black or African American</v>
      </c>
      <c r="J2138">
        <v>4.5999999999999996</v>
      </c>
      <c r="K2138">
        <v>2001</v>
      </c>
      <c r="L2138">
        <v>3</v>
      </c>
      <c r="M2138" t="s">
        <v>20</v>
      </c>
      <c r="N2138">
        <v>1.1000000000000001</v>
      </c>
      <c r="O2138">
        <v>0.4</v>
      </c>
    </row>
    <row r="2139" spans="1:15" hidden="1" x14ac:dyDescent="0.5">
      <c r="A2139" t="s">
        <v>15</v>
      </c>
      <c r="B2139" t="s">
        <v>76</v>
      </c>
      <c r="C2139">
        <v>2</v>
      </c>
      <c r="D2139" t="s">
        <v>17</v>
      </c>
      <c r="E2139">
        <v>1</v>
      </c>
      <c r="F2139" t="s">
        <v>25</v>
      </c>
      <c r="G2139">
        <v>4</v>
      </c>
      <c r="H2139" t="s">
        <v>31</v>
      </c>
      <c r="I2139" t="str">
        <f t="shared" si="33"/>
        <v>Female: Black or African American</v>
      </c>
      <c r="J2139">
        <v>4.5999999999999996</v>
      </c>
      <c r="K2139">
        <v>2002</v>
      </c>
      <c r="L2139">
        <v>4</v>
      </c>
      <c r="M2139" t="s">
        <v>20</v>
      </c>
      <c r="N2139">
        <v>1.1000000000000001</v>
      </c>
      <c r="O2139">
        <v>0.6</v>
      </c>
    </row>
    <row r="2140" spans="1:15" hidden="1" x14ac:dyDescent="0.5">
      <c r="A2140" t="s">
        <v>15</v>
      </c>
      <c r="B2140" t="s">
        <v>76</v>
      </c>
      <c r="C2140">
        <v>2</v>
      </c>
      <c r="D2140" t="s">
        <v>17</v>
      </c>
      <c r="E2140">
        <v>1</v>
      </c>
      <c r="F2140" t="s">
        <v>25</v>
      </c>
      <c r="G2140">
        <v>4</v>
      </c>
      <c r="H2140" t="s">
        <v>31</v>
      </c>
      <c r="I2140" t="str">
        <f t="shared" si="33"/>
        <v>Female: Black or African American</v>
      </c>
      <c r="J2140">
        <v>4.5999999999999996</v>
      </c>
      <c r="K2140">
        <v>2003</v>
      </c>
      <c r="L2140">
        <v>5</v>
      </c>
      <c r="M2140" t="s">
        <v>20</v>
      </c>
      <c r="N2140">
        <v>1.1000000000000001</v>
      </c>
      <c r="O2140">
        <v>0.6</v>
      </c>
    </row>
    <row r="2141" spans="1:15" hidden="1" x14ac:dyDescent="0.5">
      <c r="A2141" t="s">
        <v>15</v>
      </c>
      <c r="B2141" t="s">
        <v>76</v>
      </c>
      <c r="C2141">
        <v>2</v>
      </c>
      <c r="D2141" t="s">
        <v>17</v>
      </c>
      <c r="E2141">
        <v>1</v>
      </c>
      <c r="F2141" t="s">
        <v>25</v>
      </c>
      <c r="G2141">
        <v>4</v>
      </c>
      <c r="H2141" t="s">
        <v>31</v>
      </c>
      <c r="I2141" t="str">
        <f t="shared" si="33"/>
        <v>Female: Black or African American</v>
      </c>
      <c r="J2141">
        <v>4.5999999999999996</v>
      </c>
      <c r="K2141">
        <v>2004</v>
      </c>
      <c r="L2141">
        <v>6</v>
      </c>
      <c r="M2141" t="s">
        <v>20</v>
      </c>
      <c r="N2141">
        <v>1.1000000000000001</v>
      </c>
      <c r="O2141">
        <v>0.7</v>
      </c>
    </row>
    <row r="2142" spans="1:15" hidden="1" x14ac:dyDescent="0.5">
      <c r="A2142" t="s">
        <v>15</v>
      </c>
      <c r="B2142" t="s">
        <v>76</v>
      </c>
      <c r="C2142">
        <v>2</v>
      </c>
      <c r="D2142" t="s">
        <v>17</v>
      </c>
      <c r="E2142">
        <v>1</v>
      </c>
      <c r="F2142" t="s">
        <v>25</v>
      </c>
      <c r="G2142">
        <v>4</v>
      </c>
      <c r="H2142" t="s">
        <v>31</v>
      </c>
      <c r="I2142" t="str">
        <f t="shared" si="33"/>
        <v>Female: Black or African American</v>
      </c>
      <c r="J2142">
        <v>4.5999999999999996</v>
      </c>
      <c r="K2142">
        <v>2005</v>
      </c>
      <c r="L2142">
        <v>7</v>
      </c>
      <c r="M2142" t="s">
        <v>20</v>
      </c>
      <c r="N2142">
        <v>1.1000000000000001</v>
      </c>
      <c r="O2142">
        <v>0.8</v>
      </c>
    </row>
    <row r="2143" spans="1:15" hidden="1" x14ac:dyDescent="0.5">
      <c r="A2143" t="s">
        <v>15</v>
      </c>
      <c r="B2143" t="s">
        <v>76</v>
      </c>
      <c r="C2143">
        <v>2</v>
      </c>
      <c r="D2143" t="s">
        <v>17</v>
      </c>
      <c r="E2143">
        <v>1</v>
      </c>
      <c r="F2143" t="s">
        <v>25</v>
      </c>
      <c r="G2143">
        <v>4</v>
      </c>
      <c r="H2143" t="s">
        <v>31</v>
      </c>
      <c r="I2143" t="str">
        <f t="shared" si="33"/>
        <v>Female: Black or African American</v>
      </c>
      <c r="J2143">
        <v>4.5999999999999996</v>
      </c>
      <c r="K2143">
        <v>2006</v>
      </c>
      <c r="L2143">
        <v>8</v>
      </c>
      <c r="M2143" t="s">
        <v>20</v>
      </c>
      <c r="N2143">
        <v>1.1000000000000001</v>
      </c>
      <c r="O2143">
        <v>0.8</v>
      </c>
    </row>
    <row r="2144" spans="1:15" hidden="1" x14ac:dyDescent="0.5">
      <c r="A2144" t="s">
        <v>15</v>
      </c>
      <c r="B2144" t="s">
        <v>76</v>
      </c>
      <c r="C2144">
        <v>2</v>
      </c>
      <c r="D2144" t="s">
        <v>17</v>
      </c>
      <c r="E2144">
        <v>1</v>
      </c>
      <c r="F2144" t="s">
        <v>25</v>
      </c>
      <c r="G2144">
        <v>4</v>
      </c>
      <c r="H2144" t="s">
        <v>31</v>
      </c>
      <c r="I2144" t="str">
        <f t="shared" si="33"/>
        <v>Female: Black or African American</v>
      </c>
      <c r="J2144">
        <v>4.5999999999999996</v>
      </c>
      <c r="K2144">
        <v>2007</v>
      </c>
      <c r="L2144">
        <v>9</v>
      </c>
      <c r="M2144" t="s">
        <v>20</v>
      </c>
      <c r="N2144">
        <v>1.1000000000000001</v>
      </c>
      <c r="O2144">
        <v>0.9</v>
      </c>
    </row>
    <row r="2145" spans="1:16" hidden="1" x14ac:dyDescent="0.5">
      <c r="A2145" t="s">
        <v>15</v>
      </c>
      <c r="B2145" t="s">
        <v>76</v>
      </c>
      <c r="C2145">
        <v>2</v>
      </c>
      <c r="D2145" t="s">
        <v>17</v>
      </c>
      <c r="E2145">
        <v>1</v>
      </c>
      <c r="F2145" t="s">
        <v>25</v>
      </c>
      <c r="G2145">
        <v>4</v>
      </c>
      <c r="H2145" t="s">
        <v>31</v>
      </c>
      <c r="I2145" t="str">
        <f t="shared" si="33"/>
        <v>Female: Black or African American</v>
      </c>
      <c r="J2145">
        <v>4.5999999999999996</v>
      </c>
      <c r="K2145">
        <v>2008</v>
      </c>
      <c r="L2145">
        <v>10</v>
      </c>
      <c r="M2145" t="s">
        <v>20</v>
      </c>
      <c r="N2145">
        <v>1.1000000000000001</v>
      </c>
      <c r="O2145">
        <v>1</v>
      </c>
    </row>
    <row r="2146" spans="1:16" hidden="1" x14ac:dyDescent="0.5">
      <c r="A2146" t="s">
        <v>15</v>
      </c>
      <c r="B2146" t="s">
        <v>76</v>
      </c>
      <c r="C2146">
        <v>2</v>
      </c>
      <c r="D2146" t="s">
        <v>17</v>
      </c>
      <c r="E2146">
        <v>1</v>
      </c>
      <c r="F2146" t="s">
        <v>25</v>
      </c>
      <c r="G2146">
        <v>4</v>
      </c>
      <c r="H2146" t="s">
        <v>31</v>
      </c>
      <c r="I2146" t="str">
        <f t="shared" si="33"/>
        <v>Female: Black or African American</v>
      </c>
      <c r="J2146">
        <v>4.5999999999999996</v>
      </c>
      <c r="K2146">
        <v>2009</v>
      </c>
      <c r="L2146">
        <v>11</v>
      </c>
      <c r="M2146" t="s">
        <v>20</v>
      </c>
      <c r="N2146">
        <v>1.1000000000000001</v>
      </c>
      <c r="O2146">
        <v>1.2</v>
      </c>
    </row>
    <row r="2147" spans="1:16" hidden="1" x14ac:dyDescent="0.5">
      <c r="A2147" t="s">
        <v>15</v>
      </c>
      <c r="B2147" t="s">
        <v>76</v>
      </c>
      <c r="C2147">
        <v>2</v>
      </c>
      <c r="D2147" t="s">
        <v>17</v>
      </c>
      <c r="E2147">
        <v>1</v>
      </c>
      <c r="F2147" t="s">
        <v>25</v>
      </c>
      <c r="G2147">
        <v>4</v>
      </c>
      <c r="H2147" t="s">
        <v>31</v>
      </c>
      <c r="I2147" t="str">
        <f t="shared" si="33"/>
        <v>Female: Black or African American</v>
      </c>
      <c r="J2147">
        <v>4.5999999999999996</v>
      </c>
      <c r="K2147">
        <v>2010</v>
      </c>
      <c r="L2147">
        <v>12</v>
      </c>
      <c r="M2147" t="s">
        <v>20</v>
      </c>
      <c r="N2147">
        <v>1.1000000000000001</v>
      </c>
      <c r="O2147">
        <v>1.3</v>
      </c>
    </row>
    <row r="2148" spans="1:16" hidden="1" x14ac:dyDescent="0.5">
      <c r="A2148" t="s">
        <v>15</v>
      </c>
      <c r="B2148" t="s">
        <v>76</v>
      </c>
      <c r="C2148">
        <v>2</v>
      </c>
      <c r="D2148" t="s">
        <v>17</v>
      </c>
      <c r="E2148">
        <v>1</v>
      </c>
      <c r="F2148" t="s">
        <v>25</v>
      </c>
      <c r="G2148">
        <v>4</v>
      </c>
      <c r="H2148" t="s">
        <v>31</v>
      </c>
      <c r="I2148" t="str">
        <f t="shared" si="33"/>
        <v>Female: Black or African American</v>
      </c>
      <c r="J2148">
        <v>4.5999999999999996</v>
      </c>
      <c r="K2148">
        <v>2011</v>
      </c>
      <c r="L2148">
        <v>13</v>
      </c>
      <c r="M2148" t="s">
        <v>20</v>
      </c>
      <c r="N2148">
        <v>1.1000000000000001</v>
      </c>
      <c r="O2148">
        <v>1.3</v>
      </c>
    </row>
    <row r="2149" spans="1:16" hidden="1" x14ac:dyDescent="0.5">
      <c r="A2149" t="s">
        <v>15</v>
      </c>
      <c r="B2149" t="s">
        <v>76</v>
      </c>
      <c r="C2149">
        <v>2</v>
      </c>
      <c r="D2149" t="s">
        <v>17</v>
      </c>
      <c r="E2149">
        <v>1</v>
      </c>
      <c r="F2149" t="s">
        <v>25</v>
      </c>
      <c r="G2149">
        <v>4</v>
      </c>
      <c r="H2149" t="s">
        <v>31</v>
      </c>
      <c r="I2149" t="str">
        <f t="shared" si="33"/>
        <v>Female: Black or African American</v>
      </c>
      <c r="J2149">
        <v>4.5999999999999996</v>
      </c>
      <c r="K2149">
        <v>2012</v>
      </c>
      <c r="L2149">
        <v>14</v>
      </c>
      <c r="M2149" t="s">
        <v>20</v>
      </c>
      <c r="N2149">
        <v>1.1000000000000001</v>
      </c>
      <c r="O2149">
        <v>1.5</v>
      </c>
    </row>
    <row r="2150" spans="1:16" hidden="1" x14ac:dyDescent="0.5">
      <c r="A2150" t="s">
        <v>15</v>
      </c>
      <c r="B2150" t="s">
        <v>76</v>
      </c>
      <c r="C2150">
        <v>2</v>
      </c>
      <c r="D2150" t="s">
        <v>17</v>
      </c>
      <c r="E2150">
        <v>1</v>
      </c>
      <c r="F2150" t="s">
        <v>25</v>
      </c>
      <c r="G2150">
        <v>4</v>
      </c>
      <c r="H2150" t="s">
        <v>31</v>
      </c>
      <c r="I2150" t="str">
        <f t="shared" si="33"/>
        <v>Female: Black or African American</v>
      </c>
      <c r="J2150">
        <v>4.5999999999999996</v>
      </c>
      <c r="K2150">
        <v>2013</v>
      </c>
      <c r="L2150">
        <v>15</v>
      </c>
      <c r="M2150" t="s">
        <v>20</v>
      </c>
      <c r="N2150">
        <v>1.1000000000000001</v>
      </c>
      <c r="O2150">
        <v>1.5</v>
      </c>
    </row>
    <row r="2151" spans="1:16" hidden="1" x14ac:dyDescent="0.5">
      <c r="A2151" t="s">
        <v>15</v>
      </c>
      <c r="B2151" t="s">
        <v>76</v>
      </c>
      <c r="C2151">
        <v>2</v>
      </c>
      <c r="D2151" t="s">
        <v>17</v>
      </c>
      <c r="E2151">
        <v>1</v>
      </c>
      <c r="F2151" t="s">
        <v>25</v>
      </c>
      <c r="G2151">
        <v>4</v>
      </c>
      <c r="H2151" t="s">
        <v>31</v>
      </c>
      <c r="I2151" t="str">
        <f t="shared" si="33"/>
        <v>Female: Black or African American</v>
      </c>
      <c r="J2151">
        <v>4.5999999999999996</v>
      </c>
      <c r="K2151">
        <v>2014</v>
      </c>
      <c r="L2151">
        <v>16</v>
      </c>
      <c r="M2151" t="s">
        <v>20</v>
      </c>
      <c r="N2151">
        <v>1.1000000000000001</v>
      </c>
      <c r="O2151">
        <v>1.7</v>
      </c>
    </row>
    <row r="2152" spans="1:16" hidden="1" x14ac:dyDescent="0.5">
      <c r="A2152" t="s">
        <v>15</v>
      </c>
      <c r="B2152" t="s">
        <v>76</v>
      </c>
      <c r="C2152">
        <v>2</v>
      </c>
      <c r="D2152" t="s">
        <v>17</v>
      </c>
      <c r="E2152">
        <v>1</v>
      </c>
      <c r="F2152" t="s">
        <v>25</v>
      </c>
      <c r="G2152">
        <v>4</v>
      </c>
      <c r="H2152" t="s">
        <v>31</v>
      </c>
      <c r="I2152" t="str">
        <f t="shared" si="33"/>
        <v>Female: Black or African American</v>
      </c>
      <c r="J2152">
        <v>4.5999999999999996</v>
      </c>
      <c r="K2152">
        <v>2015</v>
      </c>
      <c r="L2152">
        <v>17</v>
      </c>
      <c r="M2152" t="s">
        <v>20</v>
      </c>
      <c r="N2152">
        <v>1.1000000000000001</v>
      </c>
      <c r="O2152">
        <v>1.8</v>
      </c>
    </row>
    <row r="2153" spans="1:16" hidden="1" x14ac:dyDescent="0.5">
      <c r="A2153" t="s">
        <v>15</v>
      </c>
      <c r="B2153" t="s">
        <v>76</v>
      </c>
      <c r="C2153">
        <v>2</v>
      </c>
      <c r="D2153" t="s">
        <v>17</v>
      </c>
      <c r="E2153">
        <v>1</v>
      </c>
      <c r="F2153" t="s">
        <v>25</v>
      </c>
      <c r="G2153">
        <v>4</v>
      </c>
      <c r="H2153" t="s">
        <v>31</v>
      </c>
      <c r="I2153" t="str">
        <f t="shared" si="33"/>
        <v>Female: Black or African American</v>
      </c>
      <c r="J2153">
        <v>4.5999999999999996</v>
      </c>
      <c r="K2153">
        <v>2016</v>
      </c>
      <c r="L2153">
        <v>18</v>
      </c>
      <c r="M2153" t="s">
        <v>20</v>
      </c>
      <c r="N2153">
        <v>1.1000000000000001</v>
      </c>
      <c r="O2153">
        <v>2.2000000000000002</v>
      </c>
    </row>
    <row r="2154" spans="1:16" hidden="1" x14ac:dyDescent="0.5">
      <c r="A2154" t="s">
        <v>15</v>
      </c>
      <c r="B2154" t="s">
        <v>76</v>
      </c>
      <c r="C2154">
        <v>2</v>
      </c>
      <c r="D2154" t="s">
        <v>17</v>
      </c>
      <c r="E2154">
        <v>1</v>
      </c>
      <c r="F2154" t="s">
        <v>25</v>
      </c>
      <c r="G2154">
        <v>4</v>
      </c>
      <c r="H2154" t="s">
        <v>31</v>
      </c>
      <c r="I2154" t="str">
        <f t="shared" si="33"/>
        <v>Female: Black or African American</v>
      </c>
      <c r="J2154">
        <v>4.5999999999999996</v>
      </c>
      <c r="K2154">
        <v>2017</v>
      </c>
      <c r="L2154">
        <v>19</v>
      </c>
      <c r="M2154" t="s">
        <v>20</v>
      </c>
      <c r="N2154">
        <v>1.1000000000000001</v>
      </c>
      <c r="O2154">
        <v>2.2000000000000002</v>
      </c>
    </row>
    <row r="2155" spans="1:16" hidden="1" x14ac:dyDescent="0.5">
      <c r="A2155" t="s">
        <v>15</v>
      </c>
      <c r="B2155" t="s">
        <v>76</v>
      </c>
      <c r="C2155">
        <v>2</v>
      </c>
      <c r="D2155" t="s">
        <v>17</v>
      </c>
      <c r="E2155">
        <v>1</v>
      </c>
      <c r="F2155" t="s">
        <v>25</v>
      </c>
      <c r="G2155">
        <v>4</v>
      </c>
      <c r="H2155" t="s">
        <v>31</v>
      </c>
      <c r="I2155" t="str">
        <f t="shared" si="33"/>
        <v>Female: Black or African American</v>
      </c>
      <c r="J2155">
        <v>4.5999999999999996</v>
      </c>
      <c r="K2155">
        <v>2018</v>
      </c>
      <c r="L2155">
        <v>20</v>
      </c>
      <c r="M2155" t="s">
        <v>20</v>
      </c>
      <c r="N2155">
        <v>1.1000000000000001</v>
      </c>
      <c r="O2155">
        <v>2</v>
      </c>
    </row>
    <row r="2156" spans="1:16" hidden="1" x14ac:dyDescent="0.5">
      <c r="A2156" t="s">
        <v>15</v>
      </c>
      <c r="B2156" t="s">
        <v>76</v>
      </c>
      <c r="C2156">
        <v>2</v>
      </c>
      <c r="D2156" t="s">
        <v>17</v>
      </c>
      <c r="E2156">
        <v>1</v>
      </c>
      <c r="F2156" t="s">
        <v>25</v>
      </c>
      <c r="G2156">
        <v>4</v>
      </c>
      <c r="H2156" t="s">
        <v>32</v>
      </c>
      <c r="I2156" t="str">
        <f t="shared" si="33"/>
        <v>Female: American Indian or Alaska Native</v>
      </c>
      <c r="J2156">
        <v>4.7</v>
      </c>
      <c r="K2156">
        <v>1999</v>
      </c>
      <c r="L2156">
        <v>1</v>
      </c>
      <c r="M2156" t="s">
        <v>20</v>
      </c>
      <c r="N2156">
        <v>1.1000000000000001</v>
      </c>
      <c r="P2156" t="s">
        <v>75</v>
      </c>
    </row>
    <row r="2157" spans="1:16" hidden="1" x14ac:dyDescent="0.5">
      <c r="A2157" t="s">
        <v>15</v>
      </c>
      <c r="B2157" t="s">
        <v>76</v>
      </c>
      <c r="C2157">
        <v>2</v>
      </c>
      <c r="D2157" t="s">
        <v>17</v>
      </c>
      <c r="E2157">
        <v>1</v>
      </c>
      <c r="F2157" t="s">
        <v>25</v>
      </c>
      <c r="G2157">
        <v>4</v>
      </c>
      <c r="H2157" t="s">
        <v>32</v>
      </c>
      <c r="I2157" t="str">
        <f t="shared" si="33"/>
        <v>Female: American Indian or Alaska Native</v>
      </c>
      <c r="J2157">
        <v>4.7</v>
      </c>
      <c r="K2157">
        <v>2000</v>
      </c>
      <c r="L2157">
        <v>2</v>
      </c>
      <c r="M2157" t="s">
        <v>20</v>
      </c>
      <c r="N2157">
        <v>1.1000000000000001</v>
      </c>
      <c r="P2157" t="s">
        <v>75</v>
      </c>
    </row>
    <row r="2158" spans="1:16" hidden="1" x14ac:dyDescent="0.5">
      <c r="A2158" t="s">
        <v>15</v>
      </c>
      <c r="B2158" t="s">
        <v>76</v>
      </c>
      <c r="C2158">
        <v>2</v>
      </c>
      <c r="D2158" t="s">
        <v>17</v>
      </c>
      <c r="E2158">
        <v>1</v>
      </c>
      <c r="F2158" t="s">
        <v>25</v>
      </c>
      <c r="G2158">
        <v>4</v>
      </c>
      <c r="H2158" t="s">
        <v>32</v>
      </c>
      <c r="I2158" t="str">
        <f t="shared" si="33"/>
        <v>Female: American Indian or Alaska Native</v>
      </c>
      <c r="J2158">
        <v>4.7</v>
      </c>
      <c r="K2158">
        <v>2001</v>
      </c>
      <c r="L2158">
        <v>3</v>
      </c>
      <c r="M2158" t="s">
        <v>20</v>
      </c>
      <c r="N2158">
        <v>1.1000000000000001</v>
      </c>
      <c r="P2158" t="s">
        <v>75</v>
      </c>
    </row>
    <row r="2159" spans="1:16" hidden="1" x14ac:dyDescent="0.5">
      <c r="A2159" t="s">
        <v>15</v>
      </c>
      <c r="B2159" t="s">
        <v>76</v>
      </c>
      <c r="C2159">
        <v>2</v>
      </c>
      <c r="D2159" t="s">
        <v>17</v>
      </c>
      <c r="E2159">
        <v>1</v>
      </c>
      <c r="F2159" t="s">
        <v>25</v>
      </c>
      <c r="G2159">
        <v>4</v>
      </c>
      <c r="H2159" t="s">
        <v>32</v>
      </c>
      <c r="I2159" t="str">
        <f t="shared" si="33"/>
        <v>Female: American Indian or Alaska Native</v>
      </c>
      <c r="J2159">
        <v>4.7</v>
      </c>
      <c r="K2159">
        <v>2002</v>
      </c>
      <c r="L2159">
        <v>4</v>
      </c>
      <c r="M2159" t="s">
        <v>20</v>
      </c>
      <c r="N2159">
        <v>1.1000000000000001</v>
      </c>
      <c r="P2159" t="s">
        <v>75</v>
      </c>
    </row>
    <row r="2160" spans="1:16" hidden="1" x14ac:dyDescent="0.5">
      <c r="A2160" t="s">
        <v>15</v>
      </c>
      <c r="B2160" t="s">
        <v>76</v>
      </c>
      <c r="C2160">
        <v>2</v>
      </c>
      <c r="D2160" t="s">
        <v>17</v>
      </c>
      <c r="E2160">
        <v>1</v>
      </c>
      <c r="F2160" t="s">
        <v>25</v>
      </c>
      <c r="G2160">
        <v>4</v>
      </c>
      <c r="H2160" t="s">
        <v>32</v>
      </c>
      <c r="I2160" t="str">
        <f t="shared" si="33"/>
        <v>Female: American Indian or Alaska Native</v>
      </c>
      <c r="J2160">
        <v>4.7</v>
      </c>
      <c r="K2160">
        <v>2003</v>
      </c>
      <c r="L2160">
        <v>5</v>
      </c>
      <c r="M2160" t="s">
        <v>20</v>
      </c>
      <c r="N2160">
        <v>1.1000000000000001</v>
      </c>
      <c r="O2160">
        <v>1.6</v>
      </c>
    </row>
    <row r="2161" spans="1:16" hidden="1" x14ac:dyDescent="0.5">
      <c r="A2161" t="s">
        <v>15</v>
      </c>
      <c r="B2161" t="s">
        <v>76</v>
      </c>
      <c r="C2161">
        <v>2</v>
      </c>
      <c r="D2161" t="s">
        <v>17</v>
      </c>
      <c r="E2161">
        <v>1</v>
      </c>
      <c r="F2161" t="s">
        <v>25</v>
      </c>
      <c r="G2161">
        <v>4</v>
      </c>
      <c r="H2161" t="s">
        <v>32</v>
      </c>
      <c r="I2161" t="str">
        <f t="shared" si="33"/>
        <v>Female: American Indian or Alaska Native</v>
      </c>
      <c r="J2161">
        <v>4.7</v>
      </c>
      <c r="K2161">
        <v>2004</v>
      </c>
      <c r="L2161">
        <v>6</v>
      </c>
      <c r="M2161" t="s">
        <v>20</v>
      </c>
      <c r="N2161">
        <v>1.1000000000000001</v>
      </c>
      <c r="O2161">
        <v>1.5</v>
      </c>
    </row>
    <row r="2162" spans="1:16" hidden="1" x14ac:dyDescent="0.5">
      <c r="A2162" t="s">
        <v>15</v>
      </c>
      <c r="B2162" t="s">
        <v>76</v>
      </c>
      <c r="C2162">
        <v>2</v>
      </c>
      <c r="D2162" t="s">
        <v>17</v>
      </c>
      <c r="E2162">
        <v>1</v>
      </c>
      <c r="F2162" t="s">
        <v>25</v>
      </c>
      <c r="G2162">
        <v>4</v>
      </c>
      <c r="H2162" t="s">
        <v>32</v>
      </c>
      <c r="I2162" t="str">
        <f t="shared" si="33"/>
        <v>Female: American Indian or Alaska Native</v>
      </c>
      <c r="J2162">
        <v>4.7</v>
      </c>
      <c r="K2162">
        <v>2005</v>
      </c>
      <c r="L2162">
        <v>7</v>
      </c>
      <c r="M2162" t="s">
        <v>20</v>
      </c>
      <c r="N2162">
        <v>1.1000000000000001</v>
      </c>
      <c r="O2162">
        <v>1.9</v>
      </c>
    </row>
    <row r="2163" spans="1:16" hidden="1" x14ac:dyDescent="0.5">
      <c r="A2163" t="s">
        <v>15</v>
      </c>
      <c r="B2163" t="s">
        <v>76</v>
      </c>
      <c r="C2163">
        <v>2</v>
      </c>
      <c r="D2163" t="s">
        <v>17</v>
      </c>
      <c r="E2163">
        <v>1</v>
      </c>
      <c r="F2163" t="s">
        <v>25</v>
      </c>
      <c r="G2163">
        <v>4</v>
      </c>
      <c r="H2163" t="s">
        <v>32</v>
      </c>
      <c r="I2163" t="str">
        <f t="shared" si="33"/>
        <v>Female: American Indian or Alaska Native</v>
      </c>
      <c r="J2163">
        <v>4.7</v>
      </c>
      <c r="K2163">
        <v>2006</v>
      </c>
      <c r="L2163">
        <v>8</v>
      </c>
      <c r="M2163" t="s">
        <v>20</v>
      </c>
      <c r="N2163">
        <v>1.1000000000000001</v>
      </c>
      <c r="O2163">
        <v>1.2</v>
      </c>
    </row>
    <row r="2164" spans="1:16" hidden="1" x14ac:dyDescent="0.5">
      <c r="A2164" t="s">
        <v>15</v>
      </c>
      <c r="B2164" t="s">
        <v>76</v>
      </c>
      <c r="C2164">
        <v>2</v>
      </c>
      <c r="D2164" t="s">
        <v>17</v>
      </c>
      <c r="E2164">
        <v>1</v>
      </c>
      <c r="F2164" t="s">
        <v>25</v>
      </c>
      <c r="G2164">
        <v>4</v>
      </c>
      <c r="H2164" t="s">
        <v>32</v>
      </c>
      <c r="I2164" t="str">
        <f t="shared" si="33"/>
        <v>Female: American Indian or Alaska Native</v>
      </c>
      <c r="J2164">
        <v>4.7</v>
      </c>
      <c r="K2164">
        <v>2007</v>
      </c>
      <c r="L2164">
        <v>9</v>
      </c>
      <c r="M2164" t="s">
        <v>20</v>
      </c>
      <c r="N2164">
        <v>1.1000000000000001</v>
      </c>
      <c r="O2164">
        <v>2.7</v>
      </c>
    </row>
    <row r="2165" spans="1:16" hidden="1" x14ac:dyDescent="0.5">
      <c r="A2165" t="s">
        <v>15</v>
      </c>
      <c r="B2165" t="s">
        <v>76</v>
      </c>
      <c r="C2165">
        <v>2</v>
      </c>
      <c r="D2165" t="s">
        <v>17</v>
      </c>
      <c r="E2165">
        <v>1</v>
      </c>
      <c r="F2165" t="s">
        <v>25</v>
      </c>
      <c r="G2165">
        <v>4</v>
      </c>
      <c r="H2165" t="s">
        <v>32</v>
      </c>
      <c r="I2165" t="str">
        <f t="shared" si="33"/>
        <v>Female: American Indian or Alaska Native</v>
      </c>
      <c r="J2165">
        <v>4.7</v>
      </c>
      <c r="K2165">
        <v>2008</v>
      </c>
      <c r="L2165">
        <v>10</v>
      </c>
      <c r="M2165" t="s">
        <v>20</v>
      </c>
      <c r="N2165">
        <v>1.1000000000000001</v>
      </c>
      <c r="O2165">
        <v>2.1</v>
      </c>
    </row>
    <row r="2166" spans="1:16" hidden="1" x14ac:dyDescent="0.5">
      <c r="A2166" t="s">
        <v>15</v>
      </c>
      <c r="B2166" t="s">
        <v>76</v>
      </c>
      <c r="C2166">
        <v>2</v>
      </c>
      <c r="D2166" t="s">
        <v>17</v>
      </c>
      <c r="E2166">
        <v>1</v>
      </c>
      <c r="F2166" t="s">
        <v>25</v>
      </c>
      <c r="G2166">
        <v>4</v>
      </c>
      <c r="H2166" t="s">
        <v>32</v>
      </c>
      <c r="I2166" t="str">
        <f t="shared" si="33"/>
        <v>Female: American Indian or Alaska Native</v>
      </c>
      <c r="J2166">
        <v>4.7</v>
      </c>
      <c r="K2166">
        <v>2009</v>
      </c>
      <c r="L2166">
        <v>11</v>
      </c>
      <c r="M2166" t="s">
        <v>20</v>
      </c>
      <c r="N2166">
        <v>1.1000000000000001</v>
      </c>
      <c r="O2166">
        <v>3</v>
      </c>
    </row>
    <row r="2167" spans="1:16" hidden="1" x14ac:dyDescent="0.5">
      <c r="A2167" t="s">
        <v>15</v>
      </c>
      <c r="B2167" t="s">
        <v>76</v>
      </c>
      <c r="C2167">
        <v>2</v>
      </c>
      <c r="D2167" t="s">
        <v>17</v>
      </c>
      <c r="E2167">
        <v>1</v>
      </c>
      <c r="F2167" t="s">
        <v>25</v>
      </c>
      <c r="G2167">
        <v>4</v>
      </c>
      <c r="H2167" t="s">
        <v>32</v>
      </c>
      <c r="I2167" t="str">
        <f t="shared" si="33"/>
        <v>Female: American Indian or Alaska Native</v>
      </c>
      <c r="J2167">
        <v>4.7</v>
      </c>
      <c r="K2167">
        <v>2010</v>
      </c>
      <c r="L2167">
        <v>12</v>
      </c>
      <c r="M2167" t="s">
        <v>20</v>
      </c>
      <c r="N2167">
        <v>1.1000000000000001</v>
      </c>
      <c r="O2167">
        <v>2.8</v>
      </c>
    </row>
    <row r="2168" spans="1:16" hidden="1" x14ac:dyDescent="0.5">
      <c r="A2168" t="s">
        <v>15</v>
      </c>
      <c r="B2168" t="s">
        <v>76</v>
      </c>
      <c r="C2168">
        <v>2</v>
      </c>
      <c r="D2168" t="s">
        <v>17</v>
      </c>
      <c r="E2168">
        <v>1</v>
      </c>
      <c r="F2168" t="s">
        <v>25</v>
      </c>
      <c r="G2168">
        <v>4</v>
      </c>
      <c r="H2168" t="s">
        <v>32</v>
      </c>
      <c r="I2168" t="str">
        <f t="shared" si="33"/>
        <v>Female: American Indian or Alaska Native</v>
      </c>
      <c r="J2168">
        <v>4.7</v>
      </c>
      <c r="K2168">
        <v>2011</v>
      </c>
      <c r="L2168">
        <v>13</v>
      </c>
      <c r="M2168" t="s">
        <v>20</v>
      </c>
      <c r="N2168">
        <v>1.1000000000000001</v>
      </c>
      <c r="O2168">
        <v>3</v>
      </c>
    </row>
    <row r="2169" spans="1:16" hidden="1" x14ac:dyDescent="0.5">
      <c r="A2169" t="s">
        <v>15</v>
      </c>
      <c r="B2169" t="s">
        <v>76</v>
      </c>
      <c r="C2169">
        <v>2</v>
      </c>
      <c r="D2169" t="s">
        <v>17</v>
      </c>
      <c r="E2169">
        <v>1</v>
      </c>
      <c r="F2169" t="s">
        <v>25</v>
      </c>
      <c r="G2169">
        <v>4</v>
      </c>
      <c r="H2169" t="s">
        <v>32</v>
      </c>
      <c r="I2169" t="str">
        <f t="shared" si="33"/>
        <v>Female: American Indian or Alaska Native</v>
      </c>
      <c r="J2169">
        <v>4.7</v>
      </c>
      <c r="K2169">
        <v>2012</v>
      </c>
      <c r="L2169">
        <v>14</v>
      </c>
      <c r="M2169" t="s">
        <v>20</v>
      </c>
      <c r="N2169">
        <v>1.1000000000000001</v>
      </c>
      <c r="O2169">
        <v>3.6</v>
      </c>
    </row>
    <row r="2170" spans="1:16" hidden="1" x14ac:dyDescent="0.5">
      <c r="A2170" t="s">
        <v>15</v>
      </c>
      <c r="B2170" t="s">
        <v>76</v>
      </c>
      <c r="C2170">
        <v>2</v>
      </c>
      <c r="D2170" t="s">
        <v>17</v>
      </c>
      <c r="E2170">
        <v>1</v>
      </c>
      <c r="F2170" t="s">
        <v>25</v>
      </c>
      <c r="G2170">
        <v>4</v>
      </c>
      <c r="H2170" t="s">
        <v>32</v>
      </c>
      <c r="I2170" t="str">
        <f t="shared" si="33"/>
        <v>Female: American Indian or Alaska Native</v>
      </c>
      <c r="J2170">
        <v>4.7</v>
      </c>
      <c r="K2170">
        <v>2013</v>
      </c>
      <c r="L2170">
        <v>15</v>
      </c>
      <c r="M2170" t="s">
        <v>20</v>
      </c>
      <c r="N2170">
        <v>1.1000000000000001</v>
      </c>
      <c r="O2170">
        <v>3.7</v>
      </c>
    </row>
    <row r="2171" spans="1:16" hidden="1" x14ac:dyDescent="0.5">
      <c r="A2171" t="s">
        <v>15</v>
      </c>
      <c r="B2171" t="s">
        <v>76</v>
      </c>
      <c r="C2171">
        <v>2</v>
      </c>
      <c r="D2171" t="s">
        <v>17</v>
      </c>
      <c r="E2171">
        <v>1</v>
      </c>
      <c r="F2171" t="s">
        <v>25</v>
      </c>
      <c r="G2171">
        <v>4</v>
      </c>
      <c r="H2171" t="s">
        <v>32</v>
      </c>
      <c r="I2171" t="str">
        <f t="shared" si="33"/>
        <v>Female: American Indian or Alaska Native</v>
      </c>
      <c r="J2171">
        <v>4.7</v>
      </c>
      <c r="K2171">
        <v>2014</v>
      </c>
      <c r="L2171">
        <v>16</v>
      </c>
      <c r="M2171" t="s">
        <v>20</v>
      </c>
      <c r="N2171">
        <v>1.1000000000000001</v>
      </c>
      <c r="O2171">
        <v>3.8</v>
      </c>
    </row>
    <row r="2172" spans="1:16" hidden="1" x14ac:dyDescent="0.5">
      <c r="A2172" t="s">
        <v>15</v>
      </c>
      <c r="B2172" t="s">
        <v>76</v>
      </c>
      <c r="C2172">
        <v>2</v>
      </c>
      <c r="D2172" t="s">
        <v>17</v>
      </c>
      <c r="E2172">
        <v>1</v>
      </c>
      <c r="F2172" t="s">
        <v>25</v>
      </c>
      <c r="G2172">
        <v>4</v>
      </c>
      <c r="H2172" t="s">
        <v>32</v>
      </c>
      <c r="I2172" t="str">
        <f t="shared" si="33"/>
        <v>Female: American Indian or Alaska Native</v>
      </c>
      <c r="J2172">
        <v>4.7</v>
      </c>
      <c r="K2172">
        <v>2015</v>
      </c>
      <c r="L2172">
        <v>17</v>
      </c>
      <c r="M2172" t="s">
        <v>20</v>
      </c>
      <c r="N2172">
        <v>1.1000000000000001</v>
      </c>
      <c r="O2172">
        <v>3.3</v>
      </c>
    </row>
    <row r="2173" spans="1:16" hidden="1" x14ac:dyDescent="0.5">
      <c r="A2173" t="s">
        <v>15</v>
      </c>
      <c r="B2173" t="s">
        <v>76</v>
      </c>
      <c r="C2173">
        <v>2</v>
      </c>
      <c r="D2173" t="s">
        <v>17</v>
      </c>
      <c r="E2173">
        <v>1</v>
      </c>
      <c r="F2173" t="s">
        <v>25</v>
      </c>
      <c r="G2173">
        <v>4</v>
      </c>
      <c r="H2173" t="s">
        <v>32</v>
      </c>
      <c r="I2173" t="str">
        <f t="shared" si="33"/>
        <v>Female: American Indian or Alaska Native</v>
      </c>
      <c r="J2173">
        <v>4.7</v>
      </c>
      <c r="K2173">
        <v>2016</v>
      </c>
      <c r="L2173">
        <v>18</v>
      </c>
      <c r="M2173" t="s">
        <v>20</v>
      </c>
      <c r="N2173">
        <v>1.1000000000000001</v>
      </c>
      <c r="O2173">
        <v>3.5</v>
      </c>
    </row>
    <row r="2174" spans="1:16" hidden="1" x14ac:dyDescent="0.5">
      <c r="A2174" t="s">
        <v>15</v>
      </c>
      <c r="B2174" t="s">
        <v>76</v>
      </c>
      <c r="C2174">
        <v>2</v>
      </c>
      <c r="D2174" t="s">
        <v>17</v>
      </c>
      <c r="E2174">
        <v>1</v>
      </c>
      <c r="F2174" t="s">
        <v>25</v>
      </c>
      <c r="G2174">
        <v>4</v>
      </c>
      <c r="H2174" t="s">
        <v>32</v>
      </c>
      <c r="I2174" t="str">
        <f t="shared" si="33"/>
        <v>Female: American Indian or Alaska Native</v>
      </c>
      <c r="J2174">
        <v>4.7</v>
      </c>
      <c r="K2174">
        <v>2017</v>
      </c>
      <c r="L2174">
        <v>19</v>
      </c>
      <c r="M2174" t="s">
        <v>20</v>
      </c>
      <c r="N2174">
        <v>1.1000000000000001</v>
      </c>
      <c r="O2174">
        <v>3.4</v>
      </c>
    </row>
    <row r="2175" spans="1:16" hidden="1" x14ac:dyDescent="0.5">
      <c r="A2175" t="s">
        <v>15</v>
      </c>
      <c r="B2175" t="s">
        <v>76</v>
      </c>
      <c r="C2175">
        <v>2</v>
      </c>
      <c r="D2175" t="s">
        <v>17</v>
      </c>
      <c r="E2175">
        <v>1</v>
      </c>
      <c r="F2175" t="s">
        <v>25</v>
      </c>
      <c r="G2175">
        <v>4</v>
      </c>
      <c r="H2175" t="s">
        <v>32</v>
      </c>
      <c r="I2175" t="str">
        <f t="shared" si="33"/>
        <v>Female: American Indian or Alaska Native</v>
      </c>
      <c r="J2175">
        <v>4.7</v>
      </c>
      <c r="K2175">
        <v>2018</v>
      </c>
      <c r="L2175">
        <v>20</v>
      </c>
      <c r="M2175" t="s">
        <v>20</v>
      </c>
      <c r="N2175">
        <v>1.1000000000000001</v>
      </c>
      <c r="O2175">
        <v>2.5</v>
      </c>
    </row>
    <row r="2176" spans="1:16" hidden="1" x14ac:dyDescent="0.5">
      <c r="A2176" t="s">
        <v>15</v>
      </c>
      <c r="B2176" t="s">
        <v>76</v>
      </c>
      <c r="C2176">
        <v>2</v>
      </c>
      <c r="D2176" t="s">
        <v>17</v>
      </c>
      <c r="E2176">
        <v>1</v>
      </c>
      <c r="F2176" t="s">
        <v>25</v>
      </c>
      <c r="G2176">
        <v>4</v>
      </c>
      <c r="H2176" t="s">
        <v>33</v>
      </c>
      <c r="I2176" t="str">
        <f t="shared" si="33"/>
        <v>Female: Asian or Pacific Islander</v>
      </c>
      <c r="J2176">
        <v>4.8</v>
      </c>
      <c r="K2176">
        <v>1999</v>
      </c>
      <c r="L2176">
        <v>1</v>
      </c>
      <c r="M2176" t="s">
        <v>20</v>
      </c>
      <c r="N2176">
        <v>1.1000000000000001</v>
      </c>
      <c r="P2176" t="s">
        <v>75</v>
      </c>
    </row>
    <row r="2177" spans="1:16" hidden="1" x14ac:dyDescent="0.5">
      <c r="A2177" t="s">
        <v>15</v>
      </c>
      <c r="B2177" t="s">
        <v>76</v>
      </c>
      <c r="C2177">
        <v>2</v>
      </c>
      <c r="D2177" t="s">
        <v>17</v>
      </c>
      <c r="E2177">
        <v>1</v>
      </c>
      <c r="F2177" t="s">
        <v>25</v>
      </c>
      <c r="G2177">
        <v>4</v>
      </c>
      <c r="H2177" t="s">
        <v>33</v>
      </c>
      <c r="I2177" t="str">
        <f t="shared" si="33"/>
        <v>Female: Asian or Pacific Islander</v>
      </c>
      <c r="J2177">
        <v>4.8</v>
      </c>
      <c r="K2177">
        <v>2000</v>
      </c>
      <c r="L2177">
        <v>2</v>
      </c>
      <c r="M2177" t="s">
        <v>20</v>
      </c>
      <c r="N2177">
        <v>1.1000000000000001</v>
      </c>
      <c r="P2177" t="s">
        <v>75</v>
      </c>
    </row>
    <row r="2178" spans="1:16" hidden="1" x14ac:dyDescent="0.5">
      <c r="A2178" t="s">
        <v>15</v>
      </c>
      <c r="B2178" t="s">
        <v>76</v>
      </c>
      <c r="C2178">
        <v>2</v>
      </c>
      <c r="D2178" t="s">
        <v>17</v>
      </c>
      <c r="E2178">
        <v>1</v>
      </c>
      <c r="F2178" t="s">
        <v>25</v>
      </c>
      <c r="G2178">
        <v>4</v>
      </c>
      <c r="H2178" t="s">
        <v>33</v>
      </c>
      <c r="I2178" t="str">
        <f t="shared" si="33"/>
        <v>Female: Asian or Pacific Islander</v>
      </c>
      <c r="J2178">
        <v>4.8</v>
      </c>
      <c r="K2178">
        <v>2001</v>
      </c>
      <c r="L2178">
        <v>3</v>
      </c>
      <c r="M2178" t="s">
        <v>20</v>
      </c>
      <c r="N2178">
        <v>1.1000000000000001</v>
      </c>
      <c r="P2178" t="s">
        <v>75</v>
      </c>
    </row>
    <row r="2179" spans="1:16" hidden="1" x14ac:dyDescent="0.5">
      <c r="A2179" t="s">
        <v>15</v>
      </c>
      <c r="B2179" t="s">
        <v>76</v>
      </c>
      <c r="C2179">
        <v>2</v>
      </c>
      <c r="D2179" t="s">
        <v>17</v>
      </c>
      <c r="E2179">
        <v>1</v>
      </c>
      <c r="F2179" t="s">
        <v>25</v>
      </c>
      <c r="G2179">
        <v>4</v>
      </c>
      <c r="H2179" t="s">
        <v>33</v>
      </c>
      <c r="I2179" t="str">
        <f t="shared" si="33"/>
        <v>Female: Asian or Pacific Islander</v>
      </c>
      <c r="J2179">
        <v>4.8</v>
      </c>
      <c r="K2179">
        <v>2002</v>
      </c>
      <c r="L2179">
        <v>4</v>
      </c>
      <c r="M2179" t="s">
        <v>20</v>
      </c>
      <c r="N2179">
        <v>1.1000000000000001</v>
      </c>
      <c r="P2179" t="s">
        <v>75</v>
      </c>
    </row>
    <row r="2180" spans="1:16" hidden="1" x14ac:dyDescent="0.5">
      <c r="A2180" t="s">
        <v>15</v>
      </c>
      <c r="B2180" t="s">
        <v>76</v>
      </c>
      <c r="C2180">
        <v>2</v>
      </c>
      <c r="D2180" t="s">
        <v>17</v>
      </c>
      <c r="E2180">
        <v>1</v>
      </c>
      <c r="F2180" t="s">
        <v>25</v>
      </c>
      <c r="G2180">
        <v>4</v>
      </c>
      <c r="H2180" t="s">
        <v>33</v>
      </c>
      <c r="I2180" t="str">
        <f t="shared" si="33"/>
        <v>Female: Asian or Pacific Islander</v>
      </c>
      <c r="J2180">
        <v>4.8</v>
      </c>
      <c r="K2180">
        <v>2003</v>
      </c>
      <c r="L2180">
        <v>5</v>
      </c>
      <c r="M2180" t="s">
        <v>20</v>
      </c>
      <c r="N2180">
        <v>1.1000000000000001</v>
      </c>
      <c r="P2180" t="s">
        <v>75</v>
      </c>
    </row>
    <row r="2181" spans="1:16" hidden="1" x14ac:dyDescent="0.5">
      <c r="A2181" t="s">
        <v>15</v>
      </c>
      <c r="B2181" t="s">
        <v>76</v>
      </c>
      <c r="C2181">
        <v>2</v>
      </c>
      <c r="D2181" t="s">
        <v>17</v>
      </c>
      <c r="E2181">
        <v>1</v>
      </c>
      <c r="F2181" t="s">
        <v>25</v>
      </c>
      <c r="G2181">
        <v>4</v>
      </c>
      <c r="H2181" t="s">
        <v>33</v>
      </c>
      <c r="I2181" t="str">
        <f t="shared" ref="I2181:I2244" si="34">H2181</f>
        <v>Female: Asian or Pacific Islander</v>
      </c>
      <c r="J2181">
        <v>4.8</v>
      </c>
      <c r="K2181">
        <v>2004</v>
      </c>
      <c r="L2181">
        <v>6</v>
      </c>
      <c r="M2181" t="s">
        <v>20</v>
      </c>
      <c r="N2181">
        <v>1.1000000000000001</v>
      </c>
      <c r="P2181" t="s">
        <v>75</v>
      </c>
    </row>
    <row r="2182" spans="1:16" hidden="1" x14ac:dyDescent="0.5">
      <c r="A2182" t="s">
        <v>15</v>
      </c>
      <c r="B2182" t="s">
        <v>76</v>
      </c>
      <c r="C2182">
        <v>2</v>
      </c>
      <c r="D2182" t="s">
        <v>17</v>
      </c>
      <c r="E2182">
        <v>1</v>
      </c>
      <c r="F2182" t="s">
        <v>25</v>
      </c>
      <c r="G2182">
        <v>4</v>
      </c>
      <c r="H2182" t="s">
        <v>33</v>
      </c>
      <c r="I2182" t="str">
        <f t="shared" si="34"/>
        <v>Female: Asian or Pacific Islander</v>
      </c>
      <c r="J2182">
        <v>4.8</v>
      </c>
      <c r="K2182">
        <v>2005</v>
      </c>
      <c r="L2182">
        <v>7</v>
      </c>
      <c r="M2182" t="s">
        <v>20</v>
      </c>
      <c r="N2182">
        <v>1.1000000000000001</v>
      </c>
      <c r="P2182" t="s">
        <v>75</v>
      </c>
    </row>
    <row r="2183" spans="1:16" hidden="1" x14ac:dyDescent="0.5">
      <c r="A2183" t="s">
        <v>15</v>
      </c>
      <c r="B2183" t="s">
        <v>76</v>
      </c>
      <c r="C2183">
        <v>2</v>
      </c>
      <c r="D2183" t="s">
        <v>17</v>
      </c>
      <c r="E2183">
        <v>1</v>
      </c>
      <c r="F2183" t="s">
        <v>25</v>
      </c>
      <c r="G2183">
        <v>4</v>
      </c>
      <c r="H2183" t="s">
        <v>33</v>
      </c>
      <c r="I2183" t="str">
        <f t="shared" si="34"/>
        <v>Female: Asian or Pacific Islander</v>
      </c>
      <c r="J2183">
        <v>4.8</v>
      </c>
      <c r="K2183">
        <v>2006</v>
      </c>
      <c r="L2183">
        <v>8</v>
      </c>
      <c r="M2183" t="s">
        <v>20</v>
      </c>
      <c r="N2183">
        <v>1.1000000000000001</v>
      </c>
      <c r="P2183" t="s">
        <v>75</v>
      </c>
    </row>
    <row r="2184" spans="1:16" hidden="1" x14ac:dyDescent="0.5">
      <c r="A2184" t="s">
        <v>15</v>
      </c>
      <c r="B2184" t="s">
        <v>76</v>
      </c>
      <c r="C2184">
        <v>2</v>
      </c>
      <c r="D2184" t="s">
        <v>17</v>
      </c>
      <c r="E2184">
        <v>1</v>
      </c>
      <c r="F2184" t="s">
        <v>25</v>
      </c>
      <c r="G2184">
        <v>4</v>
      </c>
      <c r="H2184" t="s">
        <v>33</v>
      </c>
      <c r="I2184" t="str">
        <f t="shared" si="34"/>
        <v>Female: Asian or Pacific Islander</v>
      </c>
      <c r="J2184">
        <v>4.8</v>
      </c>
      <c r="K2184">
        <v>2007</v>
      </c>
      <c r="L2184">
        <v>9</v>
      </c>
      <c r="M2184" t="s">
        <v>20</v>
      </c>
      <c r="N2184">
        <v>1.1000000000000001</v>
      </c>
      <c r="P2184" t="s">
        <v>75</v>
      </c>
    </row>
    <row r="2185" spans="1:16" hidden="1" x14ac:dyDescent="0.5">
      <c r="A2185" t="s">
        <v>15</v>
      </c>
      <c r="B2185" t="s">
        <v>76</v>
      </c>
      <c r="C2185">
        <v>2</v>
      </c>
      <c r="D2185" t="s">
        <v>17</v>
      </c>
      <c r="E2185">
        <v>1</v>
      </c>
      <c r="F2185" t="s">
        <v>25</v>
      </c>
      <c r="G2185">
        <v>4</v>
      </c>
      <c r="H2185" t="s">
        <v>33</v>
      </c>
      <c r="I2185" t="str">
        <f t="shared" si="34"/>
        <v>Female: Asian or Pacific Islander</v>
      </c>
      <c r="J2185">
        <v>4.8</v>
      </c>
      <c r="K2185">
        <v>2008</v>
      </c>
      <c r="L2185">
        <v>10</v>
      </c>
      <c r="M2185" t="s">
        <v>20</v>
      </c>
      <c r="N2185">
        <v>1.1000000000000001</v>
      </c>
      <c r="O2185">
        <v>0.4</v>
      </c>
    </row>
    <row r="2186" spans="1:16" hidden="1" x14ac:dyDescent="0.5">
      <c r="A2186" t="s">
        <v>15</v>
      </c>
      <c r="B2186" t="s">
        <v>76</v>
      </c>
      <c r="C2186">
        <v>2</v>
      </c>
      <c r="D2186" t="s">
        <v>17</v>
      </c>
      <c r="E2186">
        <v>1</v>
      </c>
      <c r="F2186" t="s">
        <v>25</v>
      </c>
      <c r="G2186">
        <v>4</v>
      </c>
      <c r="H2186" t="s">
        <v>33</v>
      </c>
      <c r="I2186" t="str">
        <f t="shared" si="34"/>
        <v>Female: Asian or Pacific Islander</v>
      </c>
      <c r="J2186">
        <v>4.8</v>
      </c>
      <c r="K2186">
        <v>2009</v>
      </c>
      <c r="L2186">
        <v>11</v>
      </c>
      <c r="M2186" t="s">
        <v>20</v>
      </c>
      <c r="N2186">
        <v>1.1000000000000001</v>
      </c>
      <c r="O2186">
        <v>0.3</v>
      </c>
    </row>
    <row r="2187" spans="1:16" hidden="1" x14ac:dyDescent="0.5">
      <c r="A2187" t="s">
        <v>15</v>
      </c>
      <c r="B2187" t="s">
        <v>76</v>
      </c>
      <c r="C2187">
        <v>2</v>
      </c>
      <c r="D2187" t="s">
        <v>17</v>
      </c>
      <c r="E2187">
        <v>1</v>
      </c>
      <c r="F2187" t="s">
        <v>25</v>
      </c>
      <c r="G2187">
        <v>4</v>
      </c>
      <c r="H2187" t="s">
        <v>33</v>
      </c>
      <c r="I2187" t="str">
        <f t="shared" si="34"/>
        <v>Female: Asian or Pacific Islander</v>
      </c>
      <c r="J2187">
        <v>4.8</v>
      </c>
      <c r="K2187">
        <v>2010</v>
      </c>
      <c r="L2187">
        <v>12</v>
      </c>
      <c r="M2187" t="s">
        <v>20</v>
      </c>
      <c r="N2187">
        <v>1.1000000000000001</v>
      </c>
      <c r="O2187">
        <v>0.4</v>
      </c>
    </row>
    <row r="2188" spans="1:16" hidden="1" x14ac:dyDescent="0.5">
      <c r="A2188" t="s">
        <v>15</v>
      </c>
      <c r="B2188" t="s">
        <v>76</v>
      </c>
      <c r="C2188">
        <v>2</v>
      </c>
      <c r="D2188" t="s">
        <v>17</v>
      </c>
      <c r="E2188">
        <v>1</v>
      </c>
      <c r="F2188" t="s">
        <v>25</v>
      </c>
      <c r="G2188">
        <v>4</v>
      </c>
      <c r="H2188" t="s">
        <v>33</v>
      </c>
      <c r="I2188" t="str">
        <f t="shared" si="34"/>
        <v>Female: Asian or Pacific Islander</v>
      </c>
      <c r="J2188">
        <v>4.8</v>
      </c>
      <c r="K2188">
        <v>2011</v>
      </c>
      <c r="L2188">
        <v>13</v>
      </c>
      <c r="M2188" t="s">
        <v>20</v>
      </c>
      <c r="N2188">
        <v>1.1000000000000001</v>
      </c>
      <c r="O2188">
        <v>0.3</v>
      </c>
    </row>
    <row r="2189" spans="1:16" hidden="1" x14ac:dyDescent="0.5">
      <c r="A2189" t="s">
        <v>15</v>
      </c>
      <c r="B2189" t="s">
        <v>76</v>
      </c>
      <c r="C2189">
        <v>2</v>
      </c>
      <c r="D2189" t="s">
        <v>17</v>
      </c>
      <c r="E2189">
        <v>1</v>
      </c>
      <c r="F2189" t="s">
        <v>25</v>
      </c>
      <c r="G2189">
        <v>4</v>
      </c>
      <c r="H2189" t="s">
        <v>33</v>
      </c>
      <c r="I2189" t="str">
        <f t="shared" si="34"/>
        <v>Female: Asian or Pacific Islander</v>
      </c>
      <c r="J2189">
        <v>4.8</v>
      </c>
      <c r="K2189">
        <v>2012</v>
      </c>
      <c r="L2189">
        <v>14</v>
      </c>
      <c r="M2189" t="s">
        <v>20</v>
      </c>
      <c r="N2189">
        <v>1.1000000000000001</v>
      </c>
      <c r="O2189">
        <v>0.4</v>
      </c>
    </row>
    <row r="2190" spans="1:16" hidden="1" x14ac:dyDescent="0.5">
      <c r="A2190" t="s">
        <v>15</v>
      </c>
      <c r="B2190" t="s">
        <v>76</v>
      </c>
      <c r="C2190">
        <v>2</v>
      </c>
      <c r="D2190" t="s">
        <v>17</v>
      </c>
      <c r="E2190">
        <v>1</v>
      </c>
      <c r="F2190" t="s">
        <v>25</v>
      </c>
      <c r="G2190">
        <v>4</v>
      </c>
      <c r="H2190" t="s">
        <v>33</v>
      </c>
      <c r="I2190" t="str">
        <f t="shared" si="34"/>
        <v>Female: Asian or Pacific Islander</v>
      </c>
      <c r="J2190">
        <v>4.8</v>
      </c>
      <c r="K2190">
        <v>2013</v>
      </c>
      <c r="L2190">
        <v>15</v>
      </c>
      <c r="M2190" t="s">
        <v>20</v>
      </c>
      <c r="N2190">
        <v>1.1000000000000001</v>
      </c>
      <c r="O2190">
        <v>0.2</v>
      </c>
    </row>
    <row r="2191" spans="1:16" hidden="1" x14ac:dyDescent="0.5">
      <c r="A2191" t="s">
        <v>15</v>
      </c>
      <c r="B2191" t="s">
        <v>76</v>
      </c>
      <c r="C2191">
        <v>2</v>
      </c>
      <c r="D2191" t="s">
        <v>17</v>
      </c>
      <c r="E2191">
        <v>1</v>
      </c>
      <c r="F2191" t="s">
        <v>25</v>
      </c>
      <c r="G2191">
        <v>4</v>
      </c>
      <c r="H2191" t="s">
        <v>33</v>
      </c>
      <c r="I2191" t="str">
        <f t="shared" si="34"/>
        <v>Female: Asian or Pacific Islander</v>
      </c>
      <c r="J2191">
        <v>4.8</v>
      </c>
      <c r="K2191">
        <v>2014</v>
      </c>
      <c r="L2191">
        <v>16</v>
      </c>
      <c r="M2191" t="s">
        <v>20</v>
      </c>
      <c r="N2191">
        <v>1.1000000000000001</v>
      </c>
      <c r="O2191">
        <v>0.3</v>
      </c>
    </row>
    <row r="2192" spans="1:16" hidden="1" x14ac:dyDescent="0.5">
      <c r="A2192" t="s">
        <v>15</v>
      </c>
      <c r="B2192" t="s">
        <v>76</v>
      </c>
      <c r="C2192">
        <v>2</v>
      </c>
      <c r="D2192" t="s">
        <v>17</v>
      </c>
      <c r="E2192">
        <v>1</v>
      </c>
      <c r="F2192" t="s">
        <v>25</v>
      </c>
      <c r="G2192">
        <v>4</v>
      </c>
      <c r="H2192" t="s">
        <v>33</v>
      </c>
      <c r="I2192" t="str">
        <f t="shared" si="34"/>
        <v>Female: Asian or Pacific Islander</v>
      </c>
      <c r="J2192">
        <v>4.8</v>
      </c>
      <c r="K2192">
        <v>2015</v>
      </c>
      <c r="L2192">
        <v>17</v>
      </c>
      <c r="M2192" t="s">
        <v>20</v>
      </c>
      <c r="N2192">
        <v>1.1000000000000001</v>
      </c>
      <c r="O2192">
        <v>0.2</v>
      </c>
    </row>
    <row r="2193" spans="1:15" hidden="1" x14ac:dyDescent="0.5">
      <c r="A2193" t="s">
        <v>15</v>
      </c>
      <c r="B2193" t="s">
        <v>76</v>
      </c>
      <c r="C2193">
        <v>2</v>
      </c>
      <c r="D2193" t="s">
        <v>17</v>
      </c>
      <c r="E2193">
        <v>1</v>
      </c>
      <c r="F2193" t="s">
        <v>25</v>
      </c>
      <c r="G2193">
        <v>4</v>
      </c>
      <c r="H2193" t="s">
        <v>33</v>
      </c>
      <c r="I2193" t="str">
        <f t="shared" si="34"/>
        <v>Female: Asian or Pacific Islander</v>
      </c>
      <c r="J2193">
        <v>4.8</v>
      </c>
      <c r="K2193">
        <v>2016</v>
      </c>
      <c r="L2193">
        <v>18</v>
      </c>
      <c r="M2193" t="s">
        <v>20</v>
      </c>
      <c r="N2193">
        <v>1.1000000000000001</v>
      </c>
      <c r="O2193">
        <v>0.4</v>
      </c>
    </row>
    <row r="2194" spans="1:15" hidden="1" x14ac:dyDescent="0.5">
      <c r="A2194" t="s">
        <v>15</v>
      </c>
      <c r="B2194" t="s">
        <v>76</v>
      </c>
      <c r="C2194">
        <v>2</v>
      </c>
      <c r="D2194" t="s">
        <v>17</v>
      </c>
      <c r="E2194">
        <v>1</v>
      </c>
      <c r="F2194" t="s">
        <v>25</v>
      </c>
      <c r="G2194">
        <v>4</v>
      </c>
      <c r="H2194" t="s">
        <v>33</v>
      </c>
      <c r="I2194" t="str">
        <f t="shared" si="34"/>
        <v>Female: Asian or Pacific Islander</v>
      </c>
      <c r="J2194">
        <v>4.8</v>
      </c>
      <c r="K2194">
        <v>2017</v>
      </c>
      <c r="L2194">
        <v>19</v>
      </c>
      <c r="M2194" t="s">
        <v>20</v>
      </c>
      <c r="N2194">
        <v>1.1000000000000001</v>
      </c>
      <c r="O2194">
        <v>0.4</v>
      </c>
    </row>
    <row r="2195" spans="1:15" hidden="1" x14ac:dyDescent="0.5">
      <c r="A2195" t="s">
        <v>15</v>
      </c>
      <c r="B2195" t="s">
        <v>76</v>
      </c>
      <c r="C2195">
        <v>2</v>
      </c>
      <c r="D2195" t="s">
        <v>17</v>
      </c>
      <c r="E2195">
        <v>1</v>
      </c>
      <c r="F2195" t="s">
        <v>25</v>
      </c>
      <c r="G2195">
        <v>4</v>
      </c>
      <c r="H2195" t="s">
        <v>33</v>
      </c>
      <c r="I2195" t="str">
        <f t="shared" si="34"/>
        <v>Female: Asian or Pacific Islander</v>
      </c>
      <c r="J2195">
        <v>4.8</v>
      </c>
      <c r="K2195">
        <v>2018</v>
      </c>
      <c r="L2195">
        <v>20</v>
      </c>
      <c r="M2195" t="s">
        <v>20</v>
      </c>
      <c r="N2195">
        <v>1.1000000000000001</v>
      </c>
      <c r="O2195">
        <v>0.3</v>
      </c>
    </row>
    <row r="2196" spans="1:15" hidden="1" x14ac:dyDescent="0.5">
      <c r="A2196" t="s">
        <v>15</v>
      </c>
      <c r="B2196" t="s">
        <v>76</v>
      </c>
      <c r="C2196">
        <v>2</v>
      </c>
      <c r="D2196" t="s">
        <v>17</v>
      </c>
      <c r="E2196">
        <v>1</v>
      </c>
      <c r="F2196" t="s">
        <v>34</v>
      </c>
      <c r="G2196">
        <v>5</v>
      </c>
      <c r="H2196" t="s">
        <v>35</v>
      </c>
      <c r="I2196" t="str">
        <f t="shared" si="34"/>
        <v>Male: Hispanic or Latino: All races</v>
      </c>
      <c r="J2196">
        <v>5.0999999999999996</v>
      </c>
      <c r="K2196">
        <v>1999</v>
      </c>
      <c r="L2196">
        <v>1</v>
      </c>
      <c r="M2196" t="s">
        <v>20</v>
      </c>
      <c r="N2196">
        <v>1.1000000000000001</v>
      </c>
      <c r="O2196">
        <v>2.2999999999999998</v>
      </c>
    </row>
    <row r="2197" spans="1:15" hidden="1" x14ac:dyDescent="0.5">
      <c r="A2197" t="s">
        <v>15</v>
      </c>
      <c r="B2197" t="s">
        <v>76</v>
      </c>
      <c r="C2197">
        <v>2</v>
      </c>
      <c r="D2197" t="s">
        <v>17</v>
      </c>
      <c r="E2197">
        <v>1</v>
      </c>
      <c r="F2197" t="s">
        <v>34</v>
      </c>
      <c r="G2197">
        <v>5</v>
      </c>
      <c r="H2197" t="s">
        <v>35</v>
      </c>
      <c r="I2197" t="str">
        <f t="shared" si="34"/>
        <v>Male: Hispanic or Latino: All races</v>
      </c>
      <c r="J2197">
        <v>5.0999999999999996</v>
      </c>
      <c r="K2197">
        <v>2000</v>
      </c>
      <c r="L2197">
        <v>2</v>
      </c>
      <c r="M2197" t="s">
        <v>20</v>
      </c>
      <c r="N2197">
        <v>1.1000000000000001</v>
      </c>
      <c r="O2197">
        <v>1.5</v>
      </c>
    </row>
    <row r="2198" spans="1:15" hidden="1" x14ac:dyDescent="0.5">
      <c r="A2198" t="s">
        <v>15</v>
      </c>
      <c r="B2198" t="s">
        <v>76</v>
      </c>
      <c r="C2198">
        <v>2</v>
      </c>
      <c r="D2198" t="s">
        <v>17</v>
      </c>
      <c r="E2198">
        <v>1</v>
      </c>
      <c r="F2198" t="s">
        <v>34</v>
      </c>
      <c r="G2198">
        <v>5</v>
      </c>
      <c r="H2198" t="s">
        <v>35</v>
      </c>
      <c r="I2198" t="str">
        <f t="shared" si="34"/>
        <v>Male: Hispanic or Latino: All races</v>
      </c>
      <c r="J2198">
        <v>5.0999999999999996</v>
      </c>
      <c r="K2198">
        <v>2001</v>
      </c>
      <c r="L2198">
        <v>3</v>
      </c>
      <c r="M2198" t="s">
        <v>20</v>
      </c>
      <c r="N2198">
        <v>1.1000000000000001</v>
      </c>
      <c r="O2198">
        <v>1.4</v>
      </c>
    </row>
    <row r="2199" spans="1:15" hidden="1" x14ac:dyDescent="0.5">
      <c r="A2199" t="s">
        <v>15</v>
      </c>
      <c r="B2199" t="s">
        <v>76</v>
      </c>
      <c r="C2199">
        <v>2</v>
      </c>
      <c r="D2199" t="s">
        <v>17</v>
      </c>
      <c r="E2199">
        <v>1</v>
      </c>
      <c r="F2199" t="s">
        <v>34</v>
      </c>
      <c r="G2199">
        <v>5</v>
      </c>
      <c r="H2199" t="s">
        <v>35</v>
      </c>
      <c r="I2199" t="str">
        <f t="shared" si="34"/>
        <v>Male: Hispanic or Latino: All races</v>
      </c>
      <c r="J2199">
        <v>5.0999999999999996</v>
      </c>
      <c r="K2199">
        <v>2002</v>
      </c>
      <c r="L2199">
        <v>4</v>
      </c>
      <c r="M2199" t="s">
        <v>20</v>
      </c>
      <c r="N2199">
        <v>1.1000000000000001</v>
      </c>
      <c r="O2199">
        <v>1.7</v>
      </c>
    </row>
    <row r="2200" spans="1:15" hidden="1" x14ac:dyDescent="0.5">
      <c r="A2200" t="s">
        <v>15</v>
      </c>
      <c r="B2200" t="s">
        <v>76</v>
      </c>
      <c r="C2200">
        <v>2</v>
      </c>
      <c r="D2200" t="s">
        <v>17</v>
      </c>
      <c r="E2200">
        <v>1</v>
      </c>
      <c r="F2200" t="s">
        <v>34</v>
      </c>
      <c r="G2200">
        <v>5</v>
      </c>
      <c r="H2200" t="s">
        <v>35</v>
      </c>
      <c r="I2200" t="str">
        <f t="shared" si="34"/>
        <v>Male: Hispanic or Latino: All races</v>
      </c>
      <c r="J2200">
        <v>5.0999999999999996</v>
      </c>
      <c r="K2200">
        <v>2003</v>
      </c>
      <c r="L2200">
        <v>5</v>
      </c>
      <c r="M2200" t="s">
        <v>20</v>
      </c>
      <c r="N2200">
        <v>1.1000000000000001</v>
      </c>
      <c r="O2200">
        <v>1.7</v>
      </c>
    </row>
    <row r="2201" spans="1:15" hidden="1" x14ac:dyDescent="0.5">
      <c r="A2201" t="s">
        <v>15</v>
      </c>
      <c r="B2201" t="s">
        <v>76</v>
      </c>
      <c r="C2201">
        <v>2</v>
      </c>
      <c r="D2201" t="s">
        <v>17</v>
      </c>
      <c r="E2201">
        <v>1</v>
      </c>
      <c r="F2201" t="s">
        <v>34</v>
      </c>
      <c r="G2201">
        <v>5</v>
      </c>
      <c r="H2201" t="s">
        <v>35</v>
      </c>
      <c r="I2201" t="str">
        <f t="shared" si="34"/>
        <v>Male: Hispanic or Latino: All races</v>
      </c>
      <c r="J2201">
        <v>5.0999999999999996</v>
      </c>
      <c r="K2201">
        <v>2004</v>
      </c>
      <c r="L2201">
        <v>6</v>
      </c>
      <c r="M2201" t="s">
        <v>20</v>
      </c>
      <c r="N2201">
        <v>1.1000000000000001</v>
      </c>
      <c r="O2201">
        <v>1.4</v>
      </c>
    </row>
    <row r="2202" spans="1:15" hidden="1" x14ac:dyDescent="0.5">
      <c r="A2202" t="s">
        <v>15</v>
      </c>
      <c r="B2202" t="s">
        <v>76</v>
      </c>
      <c r="C2202">
        <v>2</v>
      </c>
      <c r="D2202" t="s">
        <v>17</v>
      </c>
      <c r="E2202">
        <v>1</v>
      </c>
      <c r="F2202" t="s">
        <v>34</v>
      </c>
      <c r="G2202">
        <v>5</v>
      </c>
      <c r="H2202" t="s">
        <v>35</v>
      </c>
      <c r="I2202" t="str">
        <f t="shared" si="34"/>
        <v>Male: Hispanic or Latino: All races</v>
      </c>
      <c r="J2202">
        <v>5.0999999999999996</v>
      </c>
      <c r="K2202">
        <v>2005</v>
      </c>
      <c r="L2202">
        <v>7</v>
      </c>
      <c r="M2202" t="s">
        <v>20</v>
      </c>
      <c r="N2202">
        <v>1.1000000000000001</v>
      </c>
      <c r="O2202">
        <v>1.5</v>
      </c>
    </row>
    <row r="2203" spans="1:15" hidden="1" x14ac:dyDescent="0.5">
      <c r="A2203" t="s">
        <v>15</v>
      </c>
      <c r="B2203" t="s">
        <v>76</v>
      </c>
      <c r="C2203">
        <v>2</v>
      </c>
      <c r="D2203" t="s">
        <v>17</v>
      </c>
      <c r="E2203">
        <v>1</v>
      </c>
      <c r="F2203" t="s">
        <v>34</v>
      </c>
      <c r="G2203">
        <v>5</v>
      </c>
      <c r="H2203" t="s">
        <v>35</v>
      </c>
      <c r="I2203" t="str">
        <f t="shared" si="34"/>
        <v>Male: Hispanic or Latino: All races</v>
      </c>
      <c r="J2203">
        <v>5.0999999999999996</v>
      </c>
      <c r="K2203">
        <v>2006</v>
      </c>
      <c r="L2203">
        <v>8</v>
      </c>
      <c r="M2203" t="s">
        <v>20</v>
      </c>
      <c r="N2203">
        <v>1.1000000000000001</v>
      </c>
      <c r="O2203">
        <v>1.7</v>
      </c>
    </row>
    <row r="2204" spans="1:15" hidden="1" x14ac:dyDescent="0.5">
      <c r="A2204" t="s">
        <v>15</v>
      </c>
      <c r="B2204" t="s">
        <v>76</v>
      </c>
      <c r="C2204">
        <v>2</v>
      </c>
      <c r="D2204" t="s">
        <v>17</v>
      </c>
      <c r="E2204">
        <v>1</v>
      </c>
      <c r="F2204" t="s">
        <v>34</v>
      </c>
      <c r="G2204">
        <v>5</v>
      </c>
      <c r="H2204" t="s">
        <v>35</v>
      </c>
      <c r="I2204" t="str">
        <f t="shared" si="34"/>
        <v>Male: Hispanic or Latino: All races</v>
      </c>
      <c r="J2204">
        <v>5.0999999999999996</v>
      </c>
      <c r="K2204">
        <v>2007</v>
      </c>
      <c r="L2204">
        <v>9</v>
      </c>
      <c r="M2204" t="s">
        <v>20</v>
      </c>
      <c r="N2204">
        <v>1.1000000000000001</v>
      </c>
      <c r="O2204">
        <v>2</v>
      </c>
    </row>
    <row r="2205" spans="1:15" hidden="1" x14ac:dyDescent="0.5">
      <c r="A2205" t="s">
        <v>15</v>
      </c>
      <c r="B2205" t="s">
        <v>76</v>
      </c>
      <c r="C2205">
        <v>2</v>
      </c>
      <c r="D2205" t="s">
        <v>17</v>
      </c>
      <c r="E2205">
        <v>1</v>
      </c>
      <c r="F2205" t="s">
        <v>34</v>
      </c>
      <c r="G2205">
        <v>5</v>
      </c>
      <c r="H2205" t="s">
        <v>35</v>
      </c>
      <c r="I2205" t="str">
        <f t="shared" si="34"/>
        <v>Male: Hispanic or Latino: All races</v>
      </c>
      <c r="J2205">
        <v>5.0999999999999996</v>
      </c>
      <c r="K2205">
        <v>2008</v>
      </c>
      <c r="L2205">
        <v>10</v>
      </c>
      <c r="M2205" t="s">
        <v>20</v>
      </c>
      <c r="N2205">
        <v>1.1000000000000001</v>
      </c>
      <c r="O2205">
        <v>2</v>
      </c>
    </row>
    <row r="2206" spans="1:15" hidden="1" x14ac:dyDescent="0.5">
      <c r="A2206" t="s">
        <v>15</v>
      </c>
      <c r="B2206" t="s">
        <v>76</v>
      </c>
      <c r="C2206">
        <v>2</v>
      </c>
      <c r="D2206" t="s">
        <v>17</v>
      </c>
      <c r="E2206">
        <v>1</v>
      </c>
      <c r="F2206" t="s">
        <v>34</v>
      </c>
      <c r="G2206">
        <v>5</v>
      </c>
      <c r="H2206" t="s">
        <v>35</v>
      </c>
      <c r="I2206" t="str">
        <f t="shared" si="34"/>
        <v>Male: Hispanic or Latino: All races</v>
      </c>
      <c r="J2206">
        <v>5.0999999999999996</v>
      </c>
      <c r="K2206">
        <v>2009</v>
      </c>
      <c r="L2206">
        <v>11</v>
      </c>
      <c r="M2206" t="s">
        <v>20</v>
      </c>
      <c r="N2206">
        <v>1.1000000000000001</v>
      </c>
      <c r="O2206">
        <v>1.9</v>
      </c>
    </row>
    <row r="2207" spans="1:15" hidden="1" x14ac:dyDescent="0.5">
      <c r="A2207" t="s">
        <v>15</v>
      </c>
      <c r="B2207" t="s">
        <v>76</v>
      </c>
      <c r="C2207">
        <v>2</v>
      </c>
      <c r="D2207" t="s">
        <v>23</v>
      </c>
      <c r="E2207">
        <v>2</v>
      </c>
      <c r="F2207" t="s">
        <v>45</v>
      </c>
      <c r="G2207">
        <v>1</v>
      </c>
      <c r="H2207" t="s">
        <v>46</v>
      </c>
      <c r="I2207" t="str">
        <f t="shared" si="34"/>
        <v>Under 15 years</v>
      </c>
      <c r="J2207">
        <v>1.1000000000000001</v>
      </c>
      <c r="K2207">
        <v>2004</v>
      </c>
      <c r="L2207">
        <v>6</v>
      </c>
      <c r="M2207" t="s">
        <v>46</v>
      </c>
      <c r="N2207">
        <v>1.2</v>
      </c>
      <c r="O2207">
        <v>0.1</v>
      </c>
    </row>
    <row r="2208" spans="1:15" hidden="1" x14ac:dyDescent="0.5">
      <c r="A2208" t="s">
        <v>15</v>
      </c>
      <c r="B2208" t="s">
        <v>76</v>
      </c>
      <c r="C2208">
        <v>2</v>
      </c>
      <c r="D2208" t="s">
        <v>17</v>
      </c>
      <c r="E2208">
        <v>1</v>
      </c>
      <c r="F2208" t="s">
        <v>34</v>
      </c>
      <c r="G2208">
        <v>5</v>
      </c>
      <c r="H2208" t="s">
        <v>35</v>
      </c>
      <c r="I2208" t="str">
        <f t="shared" si="34"/>
        <v>Male: Hispanic or Latino: All races</v>
      </c>
      <c r="J2208">
        <v>5.0999999999999996</v>
      </c>
      <c r="K2208">
        <v>2010</v>
      </c>
      <c r="L2208">
        <v>12</v>
      </c>
      <c r="M2208" t="s">
        <v>20</v>
      </c>
      <c r="N2208">
        <v>1.1000000000000001</v>
      </c>
      <c r="O2208">
        <v>1.6</v>
      </c>
    </row>
    <row r="2209" spans="1:15" hidden="1" x14ac:dyDescent="0.5">
      <c r="A2209" t="s">
        <v>15</v>
      </c>
      <c r="B2209" t="s">
        <v>76</v>
      </c>
      <c r="C2209">
        <v>2</v>
      </c>
      <c r="D2209" t="s">
        <v>17</v>
      </c>
      <c r="E2209">
        <v>1</v>
      </c>
      <c r="F2209" t="s">
        <v>34</v>
      </c>
      <c r="G2209">
        <v>5</v>
      </c>
      <c r="H2209" t="s">
        <v>35</v>
      </c>
      <c r="I2209" t="str">
        <f t="shared" si="34"/>
        <v>Male: Hispanic or Latino: All races</v>
      </c>
      <c r="J2209">
        <v>5.0999999999999996</v>
      </c>
      <c r="K2209">
        <v>2011</v>
      </c>
      <c r="L2209">
        <v>13</v>
      </c>
      <c r="M2209" t="s">
        <v>20</v>
      </c>
      <c r="N2209">
        <v>1.1000000000000001</v>
      </c>
      <c r="O2209">
        <v>1.9</v>
      </c>
    </row>
    <row r="2210" spans="1:15" hidden="1" x14ac:dyDescent="0.5">
      <c r="A2210" t="s">
        <v>15</v>
      </c>
      <c r="B2210" t="s">
        <v>76</v>
      </c>
      <c r="C2210">
        <v>2</v>
      </c>
      <c r="D2210" t="s">
        <v>17</v>
      </c>
      <c r="E2210">
        <v>1</v>
      </c>
      <c r="F2210" t="s">
        <v>34</v>
      </c>
      <c r="G2210">
        <v>5</v>
      </c>
      <c r="H2210" t="s">
        <v>35</v>
      </c>
      <c r="I2210" t="str">
        <f t="shared" si="34"/>
        <v>Male: Hispanic or Latino: All races</v>
      </c>
      <c r="J2210">
        <v>5.0999999999999996</v>
      </c>
      <c r="K2210">
        <v>2012</v>
      </c>
      <c r="L2210">
        <v>14</v>
      </c>
      <c r="M2210" t="s">
        <v>20</v>
      </c>
      <c r="N2210">
        <v>1.1000000000000001</v>
      </c>
      <c r="O2210">
        <v>1.7</v>
      </c>
    </row>
    <row r="2211" spans="1:15" hidden="1" x14ac:dyDescent="0.5">
      <c r="A2211" t="s">
        <v>15</v>
      </c>
      <c r="B2211" t="s">
        <v>76</v>
      </c>
      <c r="C2211">
        <v>2</v>
      </c>
      <c r="D2211" t="s">
        <v>17</v>
      </c>
      <c r="E2211">
        <v>1</v>
      </c>
      <c r="F2211" t="s">
        <v>34</v>
      </c>
      <c r="G2211">
        <v>5</v>
      </c>
      <c r="H2211" t="s">
        <v>35</v>
      </c>
      <c r="I2211" t="str">
        <f t="shared" si="34"/>
        <v>Male: Hispanic or Latino: All races</v>
      </c>
      <c r="J2211">
        <v>5.0999999999999996</v>
      </c>
      <c r="K2211">
        <v>2013</v>
      </c>
      <c r="L2211">
        <v>15</v>
      </c>
      <c r="M2211" t="s">
        <v>20</v>
      </c>
      <c r="N2211">
        <v>1.1000000000000001</v>
      </c>
      <c r="O2211">
        <v>2</v>
      </c>
    </row>
    <row r="2212" spans="1:15" hidden="1" x14ac:dyDescent="0.5">
      <c r="A2212" t="s">
        <v>15</v>
      </c>
      <c r="B2212" t="s">
        <v>76</v>
      </c>
      <c r="C2212">
        <v>2</v>
      </c>
      <c r="D2212" t="s">
        <v>17</v>
      </c>
      <c r="E2212">
        <v>1</v>
      </c>
      <c r="F2212" t="s">
        <v>34</v>
      </c>
      <c r="G2212">
        <v>5</v>
      </c>
      <c r="H2212" t="s">
        <v>35</v>
      </c>
      <c r="I2212" t="str">
        <f t="shared" si="34"/>
        <v>Male: Hispanic or Latino: All races</v>
      </c>
      <c r="J2212">
        <v>5.0999999999999996</v>
      </c>
      <c r="K2212">
        <v>2014</v>
      </c>
      <c r="L2212">
        <v>16</v>
      </c>
      <c r="M2212" t="s">
        <v>20</v>
      </c>
      <c r="N2212">
        <v>1.1000000000000001</v>
      </c>
      <c r="O2212">
        <v>1.7</v>
      </c>
    </row>
    <row r="2213" spans="1:15" hidden="1" x14ac:dyDescent="0.5">
      <c r="A2213" t="s">
        <v>15</v>
      </c>
      <c r="B2213" t="s">
        <v>76</v>
      </c>
      <c r="C2213">
        <v>2</v>
      </c>
      <c r="D2213" t="s">
        <v>17</v>
      </c>
      <c r="E2213">
        <v>1</v>
      </c>
      <c r="F2213" t="s">
        <v>34</v>
      </c>
      <c r="G2213">
        <v>5</v>
      </c>
      <c r="H2213" t="s">
        <v>35</v>
      </c>
      <c r="I2213" t="str">
        <f t="shared" si="34"/>
        <v>Male: Hispanic or Latino: All races</v>
      </c>
      <c r="J2213">
        <v>5.0999999999999996</v>
      </c>
      <c r="K2213">
        <v>2015</v>
      </c>
      <c r="L2213">
        <v>17</v>
      </c>
      <c r="M2213" t="s">
        <v>20</v>
      </c>
      <c r="N2213">
        <v>1.1000000000000001</v>
      </c>
      <c r="O2213">
        <v>1.8</v>
      </c>
    </row>
    <row r="2214" spans="1:15" hidden="1" x14ac:dyDescent="0.5">
      <c r="A2214" t="s">
        <v>15</v>
      </c>
      <c r="B2214" t="s">
        <v>76</v>
      </c>
      <c r="C2214">
        <v>2</v>
      </c>
      <c r="D2214" t="s">
        <v>17</v>
      </c>
      <c r="E2214">
        <v>1</v>
      </c>
      <c r="F2214" t="s">
        <v>34</v>
      </c>
      <c r="G2214">
        <v>5</v>
      </c>
      <c r="H2214" t="s">
        <v>35</v>
      </c>
      <c r="I2214" t="str">
        <f t="shared" si="34"/>
        <v>Male: Hispanic or Latino: All races</v>
      </c>
      <c r="J2214">
        <v>5.0999999999999996</v>
      </c>
      <c r="K2214">
        <v>2016</v>
      </c>
      <c r="L2214">
        <v>18</v>
      </c>
      <c r="M2214" t="s">
        <v>20</v>
      </c>
      <c r="N2214">
        <v>1.1000000000000001</v>
      </c>
      <c r="O2214">
        <v>2.1</v>
      </c>
    </row>
    <row r="2215" spans="1:15" hidden="1" x14ac:dyDescent="0.5">
      <c r="A2215" t="s">
        <v>15</v>
      </c>
      <c r="B2215" t="s">
        <v>76</v>
      </c>
      <c r="C2215">
        <v>2</v>
      </c>
      <c r="D2215" t="s">
        <v>17</v>
      </c>
      <c r="E2215">
        <v>1</v>
      </c>
      <c r="F2215" t="s">
        <v>34</v>
      </c>
      <c r="G2215">
        <v>5</v>
      </c>
      <c r="H2215" t="s">
        <v>35</v>
      </c>
      <c r="I2215" t="str">
        <f t="shared" si="34"/>
        <v>Male: Hispanic or Latino: All races</v>
      </c>
      <c r="J2215">
        <v>5.0999999999999996</v>
      </c>
      <c r="K2215">
        <v>2017</v>
      </c>
      <c r="L2215">
        <v>19</v>
      </c>
      <c r="M2215" t="s">
        <v>20</v>
      </c>
      <c r="N2215">
        <v>1.1000000000000001</v>
      </c>
      <c r="O2215">
        <v>2.4</v>
      </c>
    </row>
    <row r="2216" spans="1:15" hidden="1" x14ac:dyDescent="0.5">
      <c r="A2216" t="s">
        <v>15</v>
      </c>
      <c r="B2216" t="s">
        <v>76</v>
      </c>
      <c r="C2216">
        <v>2</v>
      </c>
      <c r="D2216" t="s">
        <v>17</v>
      </c>
      <c r="E2216">
        <v>1</v>
      </c>
      <c r="F2216" t="s">
        <v>34</v>
      </c>
      <c r="G2216">
        <v>5</v>
      </c>
      <c r="H2216" t="s">
        <v>35</v>
      </c>
      <c r="I2216" t="str">
        <f t="shared" si="34"/>
        <v>Male: Hispanic or Latino: All races</v>
      </c>
      <c r="J2216">
        <v>5.0999999999999996</v>
      </c>
      <c r="K2216">
        <v>2018</v>
      </c>
      <c r="L2216">
        <v>20</v>
      </c>
      <c r="M2216" t="s">
        <v>20</v>
      </c>
      <c r="N2216">
        <v>1.1000000000000001</v>
      </c>
      <c r="O2216">
        <v>2.1</v>
      </c>
    </row>
    <row r="2217" spans="1:15" hidden="1" x14ac:dyDescent="0.5">
      <c r="A2217" t="s">
        <v>15</v>
      </c>
      <c r="B2217" t="s">
        <v>76</v>
      </c>
      <c r="C2217">
        <v>2</v>
      </c>
      <c r="D2217" t="s">
        <v>17</v>
      </c>
      <c r="E2217">
        <v>1</v>
      </c>
      <c r="F2217" t="s">
        <v>34</v>
      </c>
      <c r="G2217">
        <v>5</v>
      </c>
      <c r="H2217" t="s">
        <v>36</v>
      </c>
      <c r="I2217" t="str">
        <f t="shared" si="34"/>
        <v>Male: Not Hispanic or Latino: White</v>
      </c>
      <c r="J2217">
        <v>5.2</v>
      </c>
      <c r="K2217">
        <v>1999</v>
      </c>
      <c r="L2217">
        <v>1</v>
      </c>
      <c r="M2217" t="s">
        <v>20</v>
      </c>
      <c r="N2217">
        <v>1.1000000000000001</v>
      </c>
      <c r="O2217">
        <v>1.4</v>
      </c>
    </row>
    <row r="2218" spans="1:15" hidden="1" x14ac:dyDescent="0.5">
      <c r="A2218" t="s">
        <v>15</v>
      </c>
      <c r="B2218" t="s">
        <v>76</v>
      </c>
      <c r="C2218">
        <v>2</v>
      </c>
      <c r="D2218" t="s">
        <v>17</v>
      </c>
      <c r="E2218">
        <v>1</v>
      </c>
      <c r="F2218" t="s">
        <v>34</v>
      </c>
      <c r="G2218">
        <v>5</v>
      </c>
      <c r="H2218" t="s">
        <v>36</v>
      </c>
      <c r="I2218" t="str">
        <f t="shared" si="34"/>
        <v>Male: Not Hispanic or Latino: White</v>
      </c>
      <c r="J2218">
        <v>5.2</v>
      </c>
      <c r="K2218">
        <v>2000</v>
      </c>
      <c r="L2218">
        <v>2</v>
      </c>
      <c r="M2218" t="s">
        <v>20</v>
      </c>
      <c r="N2218">
        <v>1.1000000000000001</v>
      </c>
      <c r="O2218">
        <v>1.6</v>
      </c>
    </row>
    <row r="2219" spans="1:15" hidden="1" x14ac:dyDescent="0.5">
      <c r="A2219" t="s">
        <v>15</v>
      </c>
      <c r="B2219" t="s">
        <v>76</v>
      </c>
      <c r="C2219">
        <v>2</v>
      </c>
      <c r="D2219" t="s">
        <v>17</v>
      </c>
      <c r="E2219">
        <v>1</v>
      </c>
      <c r="F2219" t="s">
        <v>34</v>
      </c>
      <c r="G2219">
        <v>5</v>
      </c>
      <c r="H2219" t="s">
        <v>36</v>
      </c>
      <c r="I2219" t="str">
        <f t="shared" si="34"/>
        <v>Male: Not Hispanic or Latino: White</v>
      </c>
      <c r="J2219">
        <v>5.2</v>
      </c>
      <c r="K2219">
        <v>2001</v>
      </c>
      <c r="L2219">
        <v>3</v>
      </c>
      <c r="M2219" t="s">
        <v>20</v>
      </c>
      <c r="N2219">
        <v>1.1000000000000001</v>
      </c>
      <c r="O2219">
        <v>1.9</v>
      </c>
    </row>
    <row r="2220" spans="1:15" hidden="1" x14ac:dyDescent="0.5">
      <c r="A2220" t="s">
        <v>15</v>
      </c>
      <c r="B2220" t="s">
        <v>76</v>
      </c>
      <c r="C2220">
        <v>2</v>
      </c>
      <c r="D2220" t="s">
        <v>17</v>
      </c>
      <c r="E2220">
        <v>1</v>
      </c>
      <c r="F2220" t="s">
        <v>34</v>
      </c>
      <c r="G2220">
        <v>5</v>
      </c>
      <c r="H2220" t="s">
        <v>36</v>
      </c>
      <c r="I2220" t="str">
        <f t="shared" si="34"/>
        <v>Male: Not Hispanic or Latino: White</v>
      </c>
      <c r="J2220">
        <v>5.2</v>
      </c>
      <c r="K2220">
        <v>2002</v>
      </c>
      <c r="L2220">
        <v>4</v>
      </c>
      <c r="M2220" t="s">
        <v>20</v>
      </c>
      <c r="N2220">
        <v>1.1000000000000001</v>
      </c>
      <c r="O2220">
        <v>2.4</v>
      </c>
    </row>
    <row r="2221" spans="1:15" hidden="1" x14ac:dyDescent="0.5">
      <c r="A2221" t="s">
        <v>15</v>
      </c>
      <c r="B2221" t="s">
        <v>76</v>
      </c>
      <c r="C2221">
        <v>2</v>
      </c>
      <c r="D2221" t="s">
        <v>17</v>
      </c>
      <c r="E2221">
        <v>1</v>
      </c>
      <c r="F2221" t="s">
        <v>34</v>
      </c>
      <c r="G2221">
        <v>5</v>
      </c>
      <c r="H2221" t="s">
        <v>36</v>
      </c>
      <c r="I2221" t="str">
        <f t="shared" si="34"/>
        <v>Male: Not Hispanic or Latino: White</v>
      </c>
      <c r="J2221">
        <v>5.2</v>
      </c>
      <c r="K2221">
        <v>2003</v>
      </c>
      <c r="L2221">
        <v>5</v>
      </c>
      <c r="M2221" t="s">
        <v>20</v>
      </c>
      <c r="N2221">
        <v>1.1000000000000001</v>
      </c>
      <c r="O2221">
        <v>2.6</v>
      </c>
    </row>
    <row r="2222" spans="1:15" hidden="1" x14ac:dyDescent="0.5">
      <c r="A2222" t="s">
        <v>15</v>
      </c>
      <c r="B2222" t="s">
        <v>76</v>
      </c>
      <c r="C2222">
        <v>2</v>
      </c>
      <c r="D2222" t="s">
        <v>17</v>
      </c>
      <c r="E2222">
        <v>1</v>
      </c>
      <c r="F2222" t="s">
        <v>34</v>
      </c>
      <c r="G2222">
        <v>5</v>
      </c>
      <c r="H2222" t="s">
        <v>36</v>
      </c>
      <c r="I2222" t="str">
        <f t="shared" si="34"/>
        <v>Male: Not Hispanic or Latino: White</v>
      </c>
      <c r="J2222">
        <v>5.2</v>
      </c>
      <c r="K2222">
        <v>2004</v>
      </c>
      <c r="L2222">
        <v>6</v>
      </c>
      <c r="M2222" t="s">
        <v>20</v>
      </c>
      <c r="N2222">
        <v>1.1000000000000001</v>
      </c>
      <c r="O2222">
        <v>2.8</v>
      </c>
    </row>
    <row r="2223" spans="1:15" hidden="1" x14ac:dyDescent="0.5">
      <c r="A2223" t="s">
        <v>15</v>
      </c>
      <c r="B2223" t="s">
        <v>76</v>
      </c>
      <c r="C2223">
        <v>2</v>
      </c>
      <c r="D2223" t="s">
        <v>17</v>
      </c>
      <c r="E2223">
        <v>1</v>
      </c>
      <c r="F2223" t="s">
        <v>34</v>
      </c>
      <c r="G2223">
        <v>5</v>
      </c>
      <c r="H2223" t="s">
        <v>36</v>
      </c>
      <c r="I2223" t="str">
        <f t="shared" si="34"/>
        <v>Male: Not Hispanic or Latino: White</v>
      </c>
      <c r="J2223">
        <v>5.2</v>
      </c>
      <c r="K2223">
        <v>2005</v>
      </c>
      <c r="L2223">
        <v>7</v>
      </c>
      <c r="M2223" t="s">
        <v>20</v>
      </c>
      <c r="N2223">
        <v>1.1000000000000001</v>
      </c>
      <c r="O2223">
        <v>3</v>
      </c>
    </row>
    <row r="2224" spans="1:15" hidden="1" x14ac:dyDescent="0.5">
      <c r="A2224" t="s">
        <v>15</v>
      </c>
      <c r="B2224" t="s">
        <v>76</v>
      </c>
      <c r="C2224">
        <v>2</v>
      </c>
      <c r="D2224" t="s">
        <v>17</v>
      </c>
      <c r="E2224">
        <v>1</v>
      </c>
      <c r="F2224" t="s">
        <v>34</v>
      </c>
      <c r="G2224">
        <v>5</v>
      </c>
      <c r="H2224" t="s">
        <v>36</v>
      </c>
      <c r="I2224" t="str">
        <f t="shared" si="34"/>
        <v>Male: Not Hispanic or Latino: White</v>
      </c>
      <c r="J2224">
        <v>5.2</v>
      </c>
      <c r="K2224">
        <v>2006</v>
      </c>
      <c r="L2224">
        <v>8</v>
      </c>
      <c r="M2224" t="s">
        <v>20</v>
      </c>
      <c r="N2224">
        <v>1.1000000000000001</v>
      </c>
      <c r="O2224">
        <v>3.6</v>
      </c>
    </row>
    <row r="2225" spans="1:15" hidden="1" x14ac:dyDescent="0.5">
      <c r="A2225" t="s">
        <v>15</v>
      </c>
      <c r="B2225" t="s">
        <v>76</v>
      </c>
      <c r="C2225">
        <v>2</v>
      </c>
      <c r="D2225" t="s">
        <v>17</v>
      </c>
      <c r="E2225">
        <v>1</v>
      </c>
      <c r="F2225" t="s">
        <v>34</v>
      </c>
      <c r="G2225">
        <v>5</v>
      </c>
      <c r="H2225" t="s">
        <v>36</v>
      </c>
      <c r="I2225" t="str">
        <f t="shared" si="34"/>
        <v>Male: Not Hispanic or Latino: White</v>
      </c>
      <c r="J2225">
        <v>5.2</v>
      </c>
      <c r="K2225">
        <v>2007</v>
      </c>
      <c r="L2225">
        <v>9</v>
      </c>
      <c r="M2225" t="s">
        <v>20</v>
      </c>
      <c r="N2225">
        <v>1.1000000000000001</v>
      </c>
      <c r="O2225">
        <v>4.2</v>
      </c>
    </row>
    <row r="2226" spans="1:15" hidden="1" x14ac:dyDescent="0.5">
      <c r="A2226" t="s">
        <v>15</v>
      </c>
      <c r="B2226" t="s">
        <v>76</v>
      </c>
      <c r="C2226">
        <v>2</v>
      </c>
      <c r="D2226" t="s">
        <v>17</v>
      </c>
      <c r="E2226">
        <v>1</v>
      </c>
      <c r="F2226" t="s">
        <v>34</v>
      </c>
      <c r="G2226">
        <v>5</v>
      </c>
      <c r="H2226" t="s">
        <v>36</v>
      </c>
      <c r="I2226" t="str">
        <f t="shared" si="34"/>
        <v>Male: Not Hispanic or Latino: White</v>
      </c>
      <c r="J2226">
        <v>5.2</v>
      </c>
      <c r="K2226">
        <v>2008</v>
      </c>
      <c r="L2226">
        <v>10</v>
      </c>
      <c r="M2226" t="s">
        <v>20</v>
      </c>
      <c r="N2226">
        <v>1.1000000000000001</v>
      </c>
      <c r="O2226">
        <v>4.8</v>
      </c>
    </row>
    <row r="2227" spans="1:15" hidden="1" x14ac:dyDescent="0.5">
      <c r="A2227" t="s">
        <v>15</v>
      </c>
      <c r="B2227" t="s">
        <v>76</v>
      </c>
      <c r="C2227">
        <v>2</v>
      </c>
      <c r="D2227" t="s">
        <v>17</v>
      </c>
      <c r="E2227">
        <v>1</v>
      </c>
      <c r="F2227" t="s">
        <v>34</v>
      </c>
      <c r="G2227">
        <v>5</v>
      </c>
      <c r="H2227" t="s">
        <v>36</v>
      </c>
      <c r="I2227" t="str">
        <f t="shared" si="34"/>
        <v>Male: Not Hispanic or Latino: White</v>
      </c>
      <c r="J2227">
        <v>5.2</v>
      </c>
      <c r="K2227">
        <v>2009</v>
      </c>
      <c r="L2227">
        <v>11</v>
      </c>
      <c r="M2227" t="s">
        <v>20</v>
      </c>
      <c r="N2227">
        <v>1.1000000000000001</v>
      </c>
      <c r="O2227">
        <v>5</v>
      </c>
    </row>
    <row r="2228" spans="1:15" hidden="1" x14ac:dyDescent="0.5">
      <c r="A2228" t="s">
        <v>15</v>
      </c>
      <c r="B2228" t="s">
        <v>76</v>
      </c>
      <c r="C2228">
        <v>2</v>
      </c>
      <c r="D2228" t="s">
        <v>17</v>
      </c>
      <c r="E2228">
        <v>1</v>
      </c>
      <c r="F2228" t="s">
        <v>34</v>
      </c>
      <c r="G2228">
        <v>5</v>
      </c>
      <c r="H2228" t="s">
        <v>36</v>
      </c>
      <c r="I2228" t="str">
        <f t="shared" si="34"/>
        <v>Male: Not Hispanic or Latino: White</v>
      </c>
      <c r="J2228">
        <v>5.2</v>
      </c>
      <c r="K2228">
        <v>2010</v>
      </c>
      <c r="L2228">
        <v>12</v>
      </c>
      <c r="M2228" t="s">
        <v>20</v>
      </c>
      <c r="N2228">
        <v>1.1000000000000001</v>
      </c>
      <c r="O2228">
        <v>5.9</v>
      </c>
    </row>
    <row r="2229" spans="1:15" hidden="1" x14ac:dyDescent="0.5">
      <c r="A2229" t="s">
        <v>15</v>
      </c>
      <c r="B2229" t="s">
        <v>76</v>
      </c>
      <c r="C2229">
        <v>2</v>
      </c>
      <c r="D2229" t="s">
        <v>17</v>
      </c>
      <c r="E2229">
        <v>1</v>
      </c>
      <c r="F2229" t="s">
        <v>34</v>
      </c>
      <c r="G2229">
        <v>5</v>
      </c>
      <c r="H2229" t="s">
        <v>36</v>
      </c>
      <c r="I2229" t="str">
        <f t="shared" si="34"/>
        <v>Male: Not Hispanic or Latino: White</v>
      </c>
      <c r="J2229">
        <v>5.2</v>
      </c>
      <c r="K2229">
        <v>2011</v>
      </c>
      <c r="L2229">
        <v>13</v>
      </c>
      <c r="M2229" t="s">
        <v>20</v>
      </c>
      <c r="N2229">
        <v>1.1000000000000001</v>
      </c>
      <c r="O2229">
        <v>6</v>
      </c>
    </row>
    <row r="2230" spans="1:15" hidden="1" x14ac:dyDescent="0.5">
      <c r="A2230" t="s">
        <v>15</v>
      </c>
      <c r="B2230" t="s">
        <v>76</v>
      </c>
      <c r="C2230">
        <v>2</v>
      </c>
      <c r="D2230" t="s">
        <v>17</v>
      </c>
      <c r="E2230">
        <v>1</v>
      </c>
      <c r="F2230" t="s">
        <v>34</v>
      </c>
      <c r="G2230">
        <v>5</v>
      </c>
      <c r="H2230" t="s">
        <v>36</v>
      </c>
      <c r="I2230" t="str">
        <f t="shared" si="34"/>
        <v>Male: Not Hispanic or Latino: White</v>
      </c>
      <c r="J2230">
        <v>5.2</v>
      </c>
      <c r="K2230">
        <v>2012</v>
      </c>
      <c r="L2230">
        <v>14</v>
      </c>
      <c r="M2230" t="s">
        <v>20</v>
      </c>
      <c r="N2230">
        <v>1.1000000000000001</v>
      </c>
      <c r="O2230">
        <v>5.4</v>
      </c>
    </row>
    <row r="2231" spans="1:15" hidden="1" x14ac:dyDescent="0.5">
      <c r="A2231" t="s">
        <v>15</v>
      </c>
      <c r="B2231" t="s">
        <v>76</v>
      </c>
      <c r="C2231">
        <v>2</v>
      </c>
      <c r="D2231" t="s">
        <v>17</v>
      </c>
      <c r="E2231">
        <v>1</v>
      </c>
      <c r="F2231" t="s">
        <v>34</v>
      </c>
      <c r="G2231">
        <v>5</v>
      </c>
      <c r="H2231" t="s">
        <v>36</v>
      </c>
      <c r="I2231" t="str">
        <f t="shared" si="34"/>
        <v>Male: Not Hispanic or Latino: White</v>
      </c>
      <c r="J2231">
        <v>5.2</v>
      </c>
      <c r="K2231">
        <v>2013</v>
      </c>
      <c r="L2231">
        <v>15</v>
      </c>
      <c r="M2231" t="s">
        <v>20</v>
      </c>
      <c r="N2231">
        <v>1.1000000000000001</v>
      </c>
      <c r="O2231">
        <v>5.4</v>
      </c>
    </row>
    <row r="2232" spans="1:15" hidden="1" x14ac:dyDescent="0.5">
      <c r="A2232" t="s">
        <v>15</v>
      </c>
      <c r="B2232" t="s">
        <v>76</v>
      </c>
      <c r="C2232">
        <v>2</v>
      </c>
      <c r="D2232" t="s">
        <v>17</v>
      </c>
      <c r="E2232">
        <v>1</v>
      </c>
      <c r="F2232" t="s">
        <v>34</v>
      </c>
      <c r="G2232">
        <v>5</v>
      </c>
      <c r="H2232" t="s">
        <v>36</v>
      </c>
      <c r="I2232" t="str">
        <f t="shared" si="34"/>
        <v>Male: Not Hispanic or Latino: White</v>
      </c>
      <c r="J2232">
        <v>5.2</v>
      </c>
      <c r="K2232">
        <v>2014</v>
      </c>
      <c r="L2232">
        <v>16</v>
      </c>
      <c r="M2232" t="s">
        <v>20</v>
      </c>
      <c r="N2232">
        <v>1.1000000000000001</v>
      </c>
      <c r="O2232">
        <v>5.6</v>
      </c>
    </row>
    <row r="2233" spans="1:15" hidden="1" x14ac:dyDescent="0.5">
      <c r="A2233" t="s">
        <v>15</v>
      </c>
      <c r="B2233" t="s">
        <v>76</v>
      </c>
      <c r="C2233">
        <v>2</v>
      </c>
      <c r="D2233" t="s">
        <v>17</v>
      </c>
      <c r="E2233">
        <v>1</v>
      </c>
      <c r="F2233" t="s">
        <v>34</v>
      </c>
      <c r="G2233">
        <v>5</v>
      </c>
      <c r="H2233" t="s">
        <v>36</v>
      </c>
      <c r="I2233" t="str">
        <f t="shared" si="34"/>
        <v>Male: Not Hispanic or Latino: White</v>
      </c>
      <c r="J2233">
        <v>5.2</v>
      </c>
      <c r="K2233">
        <v>2015</v>
      </c>
      <c r="L2233">
        <v>17</v>
      </c>
      <c r="M2233" t="s">
        <v>20</v>
      </c>
      <c r="N2233">
        <v>1.1000000000000001</v>
      </c>
      <c r="O2233">
        <v>6</v>
      </c>
    </row>
    <row r="2234" spans="1:15" hidden="1" x14ac:dyDescent="0.5">
      <c r="A2234" t="s">
        <v>15</v>
      </c>
      <c r="B2234" t="s">
        <v>76</v>
      </c>
      <c r="C2234">
        <v>2</v>
      </c>
      <c r="D2234" t="s">
        <v>17</v>
      </c>
      <c r="E2234">
        <v>1</v>
      </c>
      <c r="F2234" t="s">
        <v>34</v>
      </c>
      <c r="G2234">
        <v>5</v>
      </c>
      <c r="H2234" t="s">
        <v>36</v>
      </c>
      <c r="I2234" t="str">
        <f t="shared" si="34"/>
        <v>Male: Not Hispanic or Latino: White</v>
      </c>
      <c r="J2234">
        <v>5.2</v>
      </c>
      <c r="K2234">
        <v>2016</v>
      </c>
      <c r="L2234">
        <v>18</v>
      </c>
      <c r="M2234" t="s">
        <v>20</v>
      </c>
      <c r="N2234">
        <v>1.1000000000000001</v>
      </c>
      <c r="O2234">
        <v>7</v>
      </c>
    </row>
    <row r="2235" spans="1:15" hidden="1" x14ac:dyDescent="0.5">
      <c r="A2235" t="s">
        <v>15</v>
      </c>
      <c r="B2235" t="s">
        <v>76</v>
      </c>
      <c r="C2235">
        <v>2</v>
      </c>
      <c r="D2235" t="s">
        <v>17</v>
      </c>
      <c r="E2235">
        <v>1</v>
      </c>
      <c r="F2235" t="s">
        <v>34</v>
      </c>
      <c r="G2235">
        <v>5</v>
      </c>
      <c r="H2235" t="s">
        <v>36</v>
      </c>
      <c r="I2235" t="str">
        <f t="shared" si="34"/>
        <v>Male: Not Hispanic or Latino: White</v>
      </c>
      <c r="J2235">
        <v>5.2</v>
      </c>
      <c r="K2235">
        <v>2017</v>
      </c>
      <c r="L2235">
        <v>19</v>
      </c>
      <c r="M2235" t="s">
        <v>20</v>
      </c>
      <c r="N2235">
        <v>1.1000000000000001</v>
      </c>
      <c r="O2235">
        <v>6.9</v>
      </c>
    </row>
    <row r="2236" spans="1:15" hidden="1" x14ac:dyDescent="0.5">
      <c r="A2236" t="s">
        <v>15</v>
      </c>
      <c r="B2236" t="s">
        <v>76</v>
      </c>
      <c r="C2236">
        <v>2</v>
      </c>
      <c r="D2236" t="s">
        <v>17</v>
      </c>
      <c r="E2236">
        <v>1</v>
      </c>
      <c r="F2236" t="s">
        <v>34</v>
      </c>
      <c r="G2236">
        <v>5</v>
      </c>
      <c r="H2236" t="s">
        <v>36</v>
      </c>
      <c r="I2236" t="str">
        <f t="shared" si="34"/>
        <v>Male: Not Hispanic or Latino: White</v>
      </c>
      <c r="J2236">
        <v>5.2</v>
      </c>
      <c r="K2236">
        <v>2018</v>
      </c>
      <c r="L2236">
        <v>20</v>
      </c>
      <c r="M2236" t="s">
        <v>20</v>
      </c>
      <c r="N2236">
        <v>1.1000000000000001</v>
      </c>
      <c r="O2236">
        <v>5.9</v>
      </c>
    </row>
    <row r="2237" spans="1:15" hidden="1" x14ac:dyDescent="0.5">
      <c r="A2237" t="s">
        <v>15</v>
      </c>
      <c r="B2237" t="s">
        <v>76</v>
      </c>
      <c r="C2237">
        <v>2</v>
      </c>
      <c r="D2237" t="s">
        <v>17</v>
      </c>
      <c r="E2237">
        <v>1</v>
      </c>
      <c r="F2237" t="s">
        <v>34</v>
      </c>
      <c r="G2237">
        <v>5</v>
      </c>
      <c r="H2237" t="s">
        <v>37</v>
      </c>
      <c r="I2237" t="str">
        <f t="shared" si="34"/>
        <v>Male: Not Hispanic or Latino: Black</v>
      </c>
      <c r="J2237">
        <v>5.3</v>
      </c>
      <c r="K2237">
        <v>1999</v>
      </c>
      <c r="L2237">
        <v>1</v>
      </c>
      <c r="M2237" t="s">
        <v>20</v>
      </c>
      <c r="N2237">
        <v>1.1000000000000001</v>
      </c>
      <c r="O2237">
        <v>1</v>
      </c>
    </row>
    <row r="2238" spans="1:15" hidden="1" x14ac:dyDescent="0.5">
      <c r="A2238" t="s">
        <v>15</v>
      </c>
      <c r="B2238" t="s">
        <v>76</v>
      </c>
      <c r="C2238">
        <v>2</v>
      </c>
      <c r="D2238" t="s">
        <v>17</v>
      </c>
      <c r="E2238">
        <v>1</v>
      </c>
      <c r="F2238" t="s">
        <v>34</v>
      </c>
      <c r="G2238">
        <v>5</v>
      </c>
      <c r="H2238" t="s">
        <v>37</v>
      </c>
      <c r="I2238" t="str">
        <f t="shared" si="34"/>
        <v>Male: Not Hispanic or Latino: Black</v>
      </c>
      <c r="J2238">
        <v>5.3</v>
      </c>
      <c r="K2238">
        <v>2000</v>
      </c>
      <c r="L2238">
        <v>2</v>
      </c>
      <c r="M2238" t="s">
        <v>20</v>
      </c>
      <c r="N2238">
        <v>1.1000000000000001</v>
      </c>
      <c r="O2238">
        <v>0.9</v>
      </c>
    </row>
    <row r="2239" spans="1:15" hidden="1" x14ac:dyDescent="0.5">
      <c r="A2239" t="s">
        <v>15</v>
      </c>
      <c r="B2239" t="s">
        <v>76</v>
      </c>
      <c r="C2239">
        <v>2</v>
      </c>
      <c r="D2239" t="s">
        <v>17</v>
      </c>
      <c r="E2239">
        <v>1</v>
      </c>
      <c r="F2239" t="s">
        <v>34</v>
      </c>
      <c r="G2239">
        <v>5</v>
      </c>
      <c r="H2239" t="s">
        <v>37</v>
      </c>
      <c r="I2239" t="str">
        <f t="shared" si="34"/>
        <v>Male: Not Hispanic or Latino: Black</v>
      </c>
      <c r="J2239">
        <v>5.3</v>
      </c>
      <c r="K2239">
        <v>2001</v>
      </c>
      <c r="L2239">
        <v>3</v>
      </c>
      <c r="M2239" t="s">
        <v>20</v>
      </c>
      <c r="N2239">
        <v>1.1000000000000001</v>
      </c>
      <c r="O2239">
        <v>0.9</v>
      </c>
    </row>
    <row r="2240" spans="1:15" hidden="1" x14ac:dyDescent="0.5">
      <c r="A2240" t="s">
        <v>15</v>
      </c>
      <c r="B2240" t="s">
        <v>76</v>
      </c>
      <c r="C2240">
        <v>2</v>
      </c>
      <c r="D2240" t="s">
        <v>17</v>
      </c>
      <c r="E2240">
        <v>1</v>
      </c>
      <c r="F2240" t="s">
        <v>34</v>
      </c>
      <c r="G2240">
        <v>5</v>
      </c>
      <c r="H2240" t="s">
        <v>37</v>
      </c>
      <c r="I2240" t="str">
        <f t="shared" si="34"/>
        <v>Male: Not Hispanic or Latino: Black</v>
      </c>
      <c r="J2240">
        <v>5.3</v>
      </c>
      <c r="K2240">
        <v>2002</v>
      </c>
      <c r="L2240">
        <v>4</v>
      </c>
      <c r="M2240" t="s">
        <v>20</v>
      </c>
      <c r="N2240">
        <v>1.1000000000000001</v>
      </c>
      <c r="O2240">
        <v>1</v>
      </c>
    </row>
    <row r="2241" spans="1:15" hidden="1" x14ac:dyDescent="0.5">
      <c r="A2241" t="s">
        <v>15</v>
      </c>
      <c r="B2241" t="s">
        <v>76</v>
      </c>
      <c r="C2241">
        <v>2</v>
      </c>
      <c r="D2241" t="s">
        <v>17</v>
      </c>
      <c r="E2241">
        <v>1</v>
      </c>
      <c r="F2241" t="s">
        <v>34</v>
      </c>
      <c r="G2241">
        <v>5</v>
      </c>
      <c r="H2241" t="s">
        <v>37</v>
      </c>
      <c r="I2241" t="str">
        <f t="shared" si="34"/>
        <v>Male: Not Hispanic or Latino: Black</v>
      </c>
      <c r="J2241">
        <v>5.3</v>
      </c>
      <c r="K2241">
        <v>2003</v>
      </c>
      <c r="L2241">
        <v>5</v>
      </c>
      <c r="M2241" t="s">
        <v>20</v>
      </c>
      <c r="N2241">
        <v>1.1000000000000001</v>
      </c>
      <c r="O2241">
        <v>0.9</v>
      </c>
    </row>
    <row r="2242" spans="1:15" hidden="1" x14ac:dyDescent="0.5">
      <c r="A2242" t="s">
        <v>15</v>
      </c>
      <c r="B2242" t="s">
        <v>76</v>
      </c>
      <c r="C2242">
        <v>2</v>
      </c>
      <c r="D2242" t="s">
        <v>17</v>
      </c>
      <c r="E2242">
        <v>1</v>
      </c>
      <c r="F2242" t="s">
        <v>34</v>
      </c>
      <c r="G2242">
        <v>5</v>
      </c>
      <c r="H2242" t="s">
        <v>37</v>
      </c>
      <c r="I2242" t="str">
        <f t="shared" si="34"/>
        <v>Male: Not Hispanic or Latino: Black</v>
      </c>
      <c r="J2242">
        <v>5.3</v>
      </c>
      <c r="K2242">
        <v>2004</v>
      </c>
      <c r="L2242">
        <v>6</v>
      </c>
      <c r="M2242" t="s">
        <v>20</v>
      </c>
      <c r="N2242">
        <v>1.1000000000000001</v>
      </c>
      <c r="O2242">
        <v>1.1000000000000001</v>
      </c>
    </row>
    <row r="2243" spans="1:15" hidden="1" x14ac:dyDescent="0.5">
      <c r="A2243" t="s">
        <v>15</v>
      </c>
      <c r="B2243" t="s">
        <v>76</v>
      </c>
      <c r="C2243">
        <v>2</v>
      </c>
      <c r="D2243" t="s">
        <v>17</v>
      </c>
      <c r="E2243">
        <v>1</v>
      </c>
      <c r="F2243" t="s">
        <v>34</v>
      </c>
      <c r="G2243">
        <v>5</v>
      </c>
      <c r="H2243" t="s">
        <v>37</v>
      </c>
      <c r="I2243" t="str">
        <f t="shared" si="34"/>
        <v>Male: Not Hispanic or Latino: Black</v>
      </c>
      <c r="J2243">
        <v>5.3</v>
      </c>
      <c r="K2243">
        <v>2005</v>
      </c>
      <c r="L2243">
        <v>7</v>
      </c>
      <c r="M2243" t="s">
        <v>20</v>
      </c>
      <c r="N2243">
        <v>1.1000000000000001</v>
      </c>
      <c r="O2243">
        <v>1.2</v>
      </c>
    </row>
    <row r="2244" spans="1:15" hidden="1" x14ac:dyDescent="0.5">
      <c r="A2244" t="s">
        <v>15</v>
      </c>
      <c r="B2244" t="s">
        <v>76</v>
      </c>
      <c r="C2244">
        <v>2</v>
      </c>
      <c r="D2244" t="s">
        <v>17</v>
      </c>
      <c r="E2244">
        <v>1</v>
      </c>
      <c r="F2244" t="s">
        <v>34</v>
      </c>
      <c r="G2244">
        <v>5</v>
      </c>
      <c r="H2244" t="s">
        <v>37</v>
      </c>
      <c r="I2244" t="str">
        <f t="shared" si="34"/>
        <v>Male: Not Hispanic or Latino: Black</v>
      </c>
      <c r="J2244">
        <v>5.3</v>
      </c>
      <c r="K2244">
        <v>2006</v>
      </c>
      <c r="L2244">
        <v>8</v>
      </c>
      <c r="M2244" t="s">
        <v>20</v>
      </c>
      <c r="N2244">
        <v>1.1000000000000001</v>
      </c>
      <c r="O2244">
        <v>1.3</v>
      </c>
    </row>
    <row r="2245" spans="1:15" hidden="1" x14ac:dyDescent="0.5">
      <c r="A2245" t="s">
        <v>15</v>
      </c>
      <c r="B2245" t="s">
        <v>76</v>
      </c>
      <c r="C2245">
        <v>2</v>
      </c>
      <c r="D2245" t="s">
        <v>17</v>
      </c>
      <c r="E2245">
        <v>1</v>
      </c>
      <c r="F2245" t="s">
        <v>34</v>
      </c>
      <c r="G2245">
        <v>5</v>
      </c>
      <c r="H2245" t="s">
        <v>37</v>
      </c>
      <c r="I2245" t="str">
        <f t="shared" ref="I2245:I2308" si="35">H2245</f>
        <v>Male: Not Hispanic or Latino: Black</v>
      </c>
      <c r="J2245">
        <v>5.3</v>
      </c>
      <c r="K2245">
        <v>2007</v>
      </c>
      <c r="L2245">
        <v>9</v>
      </c>
      <c r="M2245" t="s">
        <v>20</v>
      </c>
      <c r="N2245">
        <v>1.1000000000000001</v>
      </c>
      <c r="O2245">
        <v>1.2</v>
      </c>
    </row>
    <row r="2246" spans="1:15" hidden="1" x14ac:dyDescent="0.5">
      <c r="A2246" t="s">
        <v>15</v>
      </c>
      <c r="B2246" t="s">
        <v>76</v>
      </c>
      <c r="C2246">
        <v>2</v>
      </c>
      <c r="D2246" t="s">
        <v>17</v>
      </c>
      <c r="E2246">
        <v>1</v>
      </c>
      <c r="F2246" t="s">
        <v>34</v>
      </c>
      <c r="G2246">
        <v>5</v>
      </c>
      <c r="H2246" t="s">
        <v>37</v>
      </c>
      <c r="I2246" t="str">
        <f t="shared" si="35"/>
        <v>Male: Not Hispanic or Latino: Black</v>
      </c>
      <c r="J2246">
        <v>5.3</v>
      </c>
      <c r="K2246">
        <v>2008</v>
      </c>
      <c r="L2246">
        <v>10</v>
      </c>
      <c r="M2246" t="s">
        <v>20</v>
      </c>
      <c r="N2246">
        <v>1.1000000000000001</v>
      </c>
      <c r="O2246">
        <v>1.4</v>
      </c>
    </row>
    <row r="2247" spans="1:15" hidden="1" x14ac:dyDescent="0.5">
      <c r="A2247" t="s">
        <v>15</v>
      </c>
      <c r="B2247" t="s">
        <v>76</v>
      </c>
      <c r="C2247">
        <v>2</v>
      </c>
      <c r="D2247" t="s">
        <v>17</v>
      </c>
      <c r="E2247">
        <v>1</v>
      </c>
      <c r="F2247" t="s">
        <v>34</v>
      </c>
      <c r="G2247">
        <v>5</v>
      </c>
      <c r="H2247" t="s">
        <v>37</v>
      </c>
      <c r="I2247" t="str">
        <f t="shared" si="35"/>
        <v>Male: Not Hispanic or Latino: Black</v>
      </c>
      <c r="J2247">
        <v>5.3</v>
      </c>
      <c r="K2247">
        <v>2009</v>
      </c>
      <c r="L2247">
        <v>11</v>
      </c>
      <c r="M2247" t="s">
        <v>20</v>
      </c>
      <c r="N2247">
        <v>1.1000000000000001</v>
      </c>
      <c r="O2247">
        <v>1.5</v>
      </c>
    </row>
    <row r="2248" spans="1:15" hidden="1" x14ac:dyDescent="0.5">
      <c r="A2248" t="s">
        <v>15</v>
      </c>
      <c r="B2248" t="s">
        <v>76</v>
      </c>
      <c r="C2248">
        <v>2</v>
      </c>
      <c r="D2248" t="s">
        <v>17</v>
      </c>
      <c r="E2248">
        <v>1</v>
      </c>
      <c r="F2248" t="s">
        <v>34</v>
      </c>
      <c r="G2248">
        <v>5</v>
      </c>
      <c r="H2248" t="s">
        <v>37</v>
      </c>
      <c r="I2248" t="str">
        <f t="shared" si="35"/>
        <v>Male: Not Hispanic or Latino: Black</v>
      </c>
      <c r="J2248">
        <v>5.3</v>
      </c>
      <c r="K2248">
        <v>2010</v>
      </c>
      <c r="L2248">
        <v>12</v>
      </c>
      <c r="M2248" t="s">
        <v>20</v>
      </c>
      <c r="N2248">
        <v>1.1000000000000001</v>
      </c>
      <c r="O2248">
        <v>1.5</v>
      </c>
    </row>
    <row r="2249" spans="1:15" hidden="1" x14ac:dyDescent="0.5">
      <c r="A2249" t="s">
        <v>15</v>
      </c>
      <c r="B2249" t="s">
        <v>76</v>
      </c>
      <c r="C2249">
        <v>2</v>
      </c>
      <c r="D2249" t="s">
        <v>17</v>
      </c>
      <c r="E2249">
        <v>1</v>
      </c>
      <c r="F2249" t="s">
        <v>34</v>
      </c>
      <c r="G2249">
        <v>5</v>
      </c>
      <c r="H2249" t="s">
        <v>37</v>
      </c>
      <c r="I2249" t="str">
        <f t="shared" si="35"/>
        <v>Male: Not Hispanic or Latino: Black</v>
      </c>
      <c r="J2249">
        <v>5.3</v>
      </c>
      <c r="K2249">
        <v>2011</v>
      </c>
      <c r="L2249">
        <v>13</v>
      </c>
      <c r="M2249" t="s">
        <v>20</v>
      </c>
      <c r="N2249">
        <v>1.1000000000000001</v>
      </c>
      <c r="O2249">
        <v>1.6</v>
      </c>
    </row>
    <row r="2250" spans="1:15" hidden="1" x14ac:dyDescent="0.5">
      <c r="A2250" t="s">
        <v>15</v>
      </c>
      <c r="B2250" t="s">
        <v>76</v>
      </c>
      <c r="C2250">
        <v>2</v>
      </c>
      <c r="D2250" t="s">
        <v>17</v>
      </c>
      <c r="E2250">
        <v>1</v>
      </c>
      <c r="F2250" t="s">
        <v>34</v>
      </c>
      <c r="G2250">
        <v>5</v>
      </c>
      <c r="H2250" t="s">
        <v>37</v>
      </c>
      <c r="I2250" t="str">
        <f t="shared" si="35"/>
        <v>Male: Not Hispanic or Latino: Black</v>
      </c>
      <c r="J2250">
        <v>5.3</v>
      </c>
      <c r="K2250">
        <v>2012</v>
      </c>
      <c r="L2250">
        <v>14</v>
      </c>
      <c r="M2250" t="s">
        <v>20</v>
      </c>
      <c r="N2250">
        <v>1.1000000000000001</v>
      </c>
      <c r="O2250">
        <v>1.6</v>
      </c>
    </row>
    <row r="2251" spans="1:15" hidden="1" x14ac:dyDescent="0.5">
      <c r="A2251" t="s">
        <v>15</v>
      </c>
      <c r="B2251" t="s">
        <v>76</v>
      </c>
      <c r="C2251">
        <v>2</v>
      </c>
      <c r="D2251" t="s">
        <v>17</v>
      </c>
      <c r="E2251">
        <v>1</v>
      </c>
      <c r="F2251" t="s">
        <v>34</v>
      </c>
      <c r="G2251">
        <v>5</v>
      </c>
      <c r="H2251" t="s">
        <v>37</v>
      </c>
      <c r="I2251" t="str">
        <f t="shared" si="35"/>
        <v>Male: Not Hispanic or Latino: Black</v>
      </c>
      <c r="J2251">
        <v>5.3</v>
      </c>
      <c r="K2251">
        <v>2013</v>
      </c>
      <c r="L2251">
        <v>15</v>
      </c>
      <c r="M2251" t="s">
        <v>20</v>
      </c>
      <c r="N2251">
        <v>1.1000000000000001</v>
      </c>
      <c r="O2251">
        <v>1.8</v>
      </c>
    </row>
    <row r="2252" spans="1:15" hidden="1" x14ac:dyDescent="0.5">
      <c r="A2252" t="s">
        <v>15</v>
      </c>
      <c r="B2252" t="s">
        <v>76</v>
      </c>
      <c r="C2252">
        <v>2</v>
      </c>
      <c r="D2252" t="s">
        <v>17</v>
      </c>
      <c r="E2252">
        <v>1</v>
      </c>
      <c r="F2252" t="s">
        <v>34</v>
      </c>
      <c r="G2252">
        <v>5</v>
      </c>
      <c r="H2252" t="s">
        <v>37</v>
      </c>
      <c r="I2252" t="str">
        <f t="shared" si="35"/>
        <v>Male: Not Hispanic or Latino: Black</v>
      </c>
      <c r="J2252">
        <v>5.3</v>
      </c>
      <c r="K2252">
        <v>2014</v>
      </c>
      <c r="L2252">
        <v>16</v>
      </c>
      <c r="M2252" t="s">
        <v>20</v>
      </c>
      <c r="N2252">
        <v>1.1000000000000001</v>
      </c>
      <c r="O2252">
        <v>2.2000000000000002</v>
      </c>
    </row>
    <row r="2253" spans="1:15" hidden="1" x14ac:dyDescent="0.5">
      <c r="A2253" t="s">
        <v>15</v>
      </c>
      <c r="B2253" t="s">
        <v>76</v>
      </c>
      <c r="C2253">
        <v>2</v>
      </c>
      <c r="D2253" t="s">
        <v>17</v>
      </c>
      <c r="E2253">
        <v>1</v>
      </c>
      <c r="F2253" t="s">
        <v>34</v>
      </c>
      <c r="G2253">
        <v>5</v>
      </c>
      <c r="H2253" t="s">
        <v>37</v>
      </c>
      <c r="I2253" t="str">
        <f t="shared" si="35"/>
        <v>Male: Not Hispanic or Latino: Black</v>
      </c>
      <c r="J2253">
        <v>5.3</v>
      </c>
      <c r="K2253">
        <v>2015</v>
      </c>
      <c r="L2253">
        <v>17</v>
      </c>
      <c r="M2253" t="s">
        <v>20</v>
      </c>
      <c r="N2253">
        <v>1.1000000000000001</v>
      </c>
      <c r="O2253">
        <v>2.4</v>
      </c>
    </row>
    <row r="2254" spans="1:15" hidden="1" x14ac:dyDescent="0.5">
      <c r="A2254" t="s">
        <v>15</v>
      </c>
      <c r="B2254" t="s">
        <v>76</v>
      </c>
      <c r="C2254">
        <v>2</v>
      </c>
      <c r="D2254" t="s">
        <v>17</v>
      </c>
      <c r="E2254">
        <v>1</v>
      </c>
      <c r="F2254" t="s">
        <v>34</v>
      </c>
      <c r="G2254">
        <v>5</v>
      </c>
      <c r="H2254" t="s">
        <v>37</v>
      </c>
      <c r="I2254" t="str">
        <f t="shared" si="35"/>
        <v>Male: Not Hispanic or Latino: Black</v>
      </c>
      <c r="J2254">
        <v>5.3</v>
      </c>
      <c r="K2254">
        <v>2016</v>
      </c>
      <c r="L2254">
        <v>18</v>
      </c>
      <c r="M2254" t="s">
        <v>20</v>
      </c>
      <c r="N2254">
        <v>1.1000000000000001</v>
      </c>
      <c r="O2254">
        <v>3.3</v>
      </c>
    </row>
    <row r="2255" spans="1:15" hidden="1" x14ac:dyDescent="0.5">
      <c r="A2255" t="s">
        <v>15</v>
      </c>
      <c r="B2255" t="s">
        <v>76</v>
      </c>
      <c r="C2255">
        <v>2</v>
      </c>
      <c r="D2255" t="s">
        <v>17</v>
      </c>
      <c r="E2255">
        <v>1</v>
      </c>
      <c r="F2255" t="s">
        <v>34</v>
      </c>
      <c r="G2255">
        <v>5</v>
      </c>
      <c r="H2255" t="s">
        <v>37</v>
      </c>
      <c r="I2255" t="str">
        <f t="shared" si="35"/>
        <v>Male: Not Hispanic or Latino: Black</v>
      </c>
      <c r="J2255">
        <v>5.3</v>
      </c>
      <c r="K2255">
        <v>2017</v>
      </c>
      <c r="L2255">
        <v>19</v>
      </c>
      <c r="M2255" t="s">
        <v>20</v>
      </c>
      <c r="N2255">
        <v>1.1000000000000001</v>
      </c>
      <c r="O2255">
        <v>3.6</v>
      </c>
    </row>
    <row r="2256" spans="1:15" hidden="1" x14ac:dyDescent="0.5">
      <c r="A2256" t="s">
        <v>15</v>
      </c>
      <c r="B2256" t="s">
        <v>76</v>
      </c>
      <c r="C2256">
        <v>2</v>
      </c>
      <c r="D2256" t="s">
        <v>17</v>
      </c>
      <c r="E2256">
        <v>1</v>
      </c>
      <c r="F2256" t="s">
        <v>34</v>
      </c>
      <c r="G2256">
        <v>5</v>
      </c>
      <c r="H2256" t="s">
        <v>37</v>
      </c>
      <c r="I2256" t="str">
        <f t="shared" si="35"/>
        <v>Male: Not Hispanic or Latino: Black</v>
      </c>
      <c r="J2256">
        <v>5.3</v>
      </c>
      <c r="K2256">
        <v>2018</v>
      </c>
      <c r="L2256">
        <v>20</v>
      </c>
      <c r="M2256" t="s">
        <v>20</v>
      </c>
      <c r="N2256">
        <v>1.1000000000000001</v>
      </c>
      <c r="O2256">
        <v>3.4</v>
      </c>
    </row>
    <row r="2257" spans="1:16" hidden="1" x14ac:dyDescent="0.5">
      <c r="A2257" t="s">
        <v>15</v>
      </c>
      <c r="B2257" t="s">
        <v>76</v>
      </c>
      <c r="C2257">
        <v>2</v>
      </c>
      <c r="D2257" t="s">
        <v>17</v>
      </c>
      <c r="E2257">
        <v>1</v>
      </c>
      <c r="F2257" t="s">
        <v>34</v>
      </c>
      <c r="G2257">
        <v>5</v>
      </c>
      <c r="H2257" t="s">
        <v>38</v>
      </c>
      <c r="I2257" t="str">
        <f t="shared" si="35"/>
        <v>Male: Not Hispanic or Latino: American Indian or Alaska Native</v>
      </c>
      <c r="J2257">
        <v>5.4</v>
      </c>
      <c r="K2257">
        <v>1999</v>
      </c>
      <c r="L2257">
        <v>1</v>
      </c>
      <c r="M2257" t="s">
        <v>20</v>
      </c>
      <c r="N2257">
        <v>1.1000000000000001</v>
      </c>
      <c r="P2257" t="s">
        <v>75</v>
      </c>
    </row>
    <row r="2258" spans="1:16" hidden="1" x14ac:dyDescent="0.5">
      <c r="A2258" t="s">
        <v>15</v>
      </c>
      <c r="B2258" t="s">
        <v>76</v>
      </c>
      <c r="C2258">
        <v>2</v>
      </c>
      <c r="D2258" t="s">
        <v>17</v>
      </c>
      <c r="E2258">
        <v>1</v>
      </c>
      <c r="F2258" t="s">
        <v>34</v>
      </c>
      <c r="G2258">
        <v>5</v>
      </c>
      <c r="H2258" t="s">
        <v>38</v>
      </c>
      <c r="I2258" t="str">
        <f t="shared" si="35"/>
        <v>Male: Not Hispanic or Latino: American Indian or Alaska Native</v>
      </c>
      <c r="J2258">
        <v>5.4</v>
      </c>
      <c r="K2258">
        <v>2000</v>
      </c>
      <c r="L2258">
        <v>2</v>
      </c>
      <c r="M2258" t="s">
        <v>20</v>
      </c>
      <c r="N2258">
        <v>1.1000000000000001</v>
      </c>
      <c r="P2258" t="s">
        <v>75</v>
      </c>
    </row>
    <row r="2259" spans="1:16" hidden="1" x14ac:dyDescent="0.5">
      <c r="A2259" t="s">
        <v>15</v>
      </c>
      <c r="B2259" t="s">
        <v>76</v>
      </c>
      <c r="C2259">
        <v>2</v>
      </c>
      <c r="D2259" t="s">
        <v>17</v>
      </c>
      <c r="E2259">
        <v>1</v>
      </c>
      <c r="F2259" t="s">
        <v>34</v>
      </c>
      <c r="G2259">
        <v>5</v>
      </c>
      <c r="H2259" t="s">
        <v>38</v>
      </c>
      <c r="I2259" t="str">
        <f t="shared" si="35"/>
        <v>Male: Not Hispanic or Latino: American Indian or Alaska Native</v>
      </c>
      <c r="J2259">
        <v>5.4</v>
      </c>
      <c r="K2259">
        <v>2001</v>
      </c>
      <c r="L2259">
        <v>3</v>
      </c>
      <c r="M2259" t="s">
        <v>20</v>
      </c>
      <c r="N2259">
        <v>1.1000000000000001</v>
      </c>
      <c r="P2259" t="s">
        <v>75</v>
      </c>
    </row>
    <row r="2260" spans="1:16" hidden="1" x14ac:dyDescent="0.5">
      <c r="A2260" t="s">
        <v>15</v>
      </c>
      <c r="B2260" t="s">
        <v>76</v>
      </c>
      <c r="C2260">
        <v>2</v>
      </c>
      <c r="D2260" t="s">
        <v>17</v>
      </c>
      <c r="E2260">
        <v>1</v>
      </c>
      <c r="F2260" t="s">
        <v>34</v>
      </c>
      <c r="G2260">
        <v>5</v>
      </c>
      <c r="H2260" t="s">
        <v>38</v>
      </c>
      <c r="I2260" t="str">
        <f t="shared" si="35"/>
        <v>Male: Not Hispanic or Latino: American Indian or Alaska Native</v>
      </c>
      <c r="J2260">
        <v>5.4</v>
      </c>
      <c r="K2260">
        <v>2002</v>
      </c>
      <c r="L2260">
        <v>4</v>
      </c>
      <c r="M2260" t="s">
        <v>20</v>
      </c>
      <c r="N2260">
        <v>1.1000000000000001</v>
      </c>
      <c r="O2260">
        <v>2.2000000000000002</v>
      </c>
    </row>
    <row r="2261" spans="1:16" hidden="1" x14ac:dyDescent="0.5">
      <c r="A2261" t="s">
        <v>15</v>
      </c>
      <c r="B2261" t="s">
        <v>76</v>
      </c>
      <c r="C2261">
        <v>2</v>
      </c>
      <c r="D2261" t="s">
        <v>17</v>
      </c>
      <c r="E2261">
        <v>1</v>
      </c>
      <c r="F2261" t="s">
        <v>34</v>
      </c>
      <c r="G2261">
        <v>5</v>
      </c>
      <c r="H2261" t="s">
        <v>38</v>
      </c>
      <c r="I2261" t="str">
        <f t="shared" si="35"/>
        <v>Male: Not Hispanic or Latino: American Indian or Alaska Native</v>
      </c>
      <c r="J2261">
        <v>5.4</v>
      </c>
      <c r="K2261">
        <v>2003</v>
      </c>
      <c r="L2261">
        <v>5</v>
      </c>
      <c r="M2261" t="s">
        <v>20</v>
      </c>
      <c r="N2261">
        <v>1.1000000000000001</v>
      </c>
      <c r="O2261">
        <v>2</v>
      </c>
    </row>
    <row r="2262" spans="1:16" hidden="1" x14ac:dyDescent="0.5">
      <c r="A2262" t="s">
        <v>15</v>
      </c>
      <c r="B2262" t="s">
        <v>76</v>
      </c>
      <c r="C2262">
        <v>2</v>
      </c>
      <c r="D2262" t="s">
        <v>17</v>
      </c>
      <c r="E2262">
        <v>1</v>
      </c>
      <c r="F2262" t="s">
        <v>34</v>
      </c>
      <c r="G2262">
        <v>5</v>
      </c>
      <c r="H2262" t="s">
        <v>38</v>
      </c>
      <c r="I2262" t="str">
        <f t="shared" si="35"/>
        <v>Male: Not Hispanic or Latino: American Indian or Alaska Native</v>
      </c>
      <c r="J2262">
        <v>5.4</v>
      </c>
      <c r="K2262">
        <v>2004</v>
      </c>
      <c r="L2262">
        <v>6</v>
      </c>
      <c r="M2262" t="s">
        <v>20</v>
      </c>
      <c r="N2262">
        <v>1.1000000000000001</v>
      </c>
      <c r="O2262">
        <v>2.9</v>
      </c>
    </row>
    <row r="2263" spans="1:16" hidden="1" x14ac:dyDescent="0.5">
      <c r="A2263" t="s">
        <v>15</v>
      </c>
      <c r="B2263" t="s">
        <v>76</v>
      </c>
      <c r="C2263">
        <v>2</v>
      </c>
      <c r="D2263" t="s">
        <v>17</v>
      </c>
      <c r="E2263">
        <v>1</v>
      </c>
      <c r="F2263" t="s">
        <v>34</v>
      </c>
      <c r="G2263">
        <v>5</v>
      </c>
      <c r="H2263" t="s">
        <v>38</v>
      </c>
      <c r="I2263" t="str">
        <f t="shared" si="35"/>
        <v>Male: Not Hispanic or Latino: American Indian or Alaska Native</v>
      </c>
      <c r="J2263">
        <v>5.4</v>
      </c>
      <c r="K2263">
        <v>2005</v>
      </c>
      <c r="L2263">
        <v>7</v>
      </c>
      <c r="M2263" t="s">
        <v>20</v>
      </c>
      <c r="N2263">
        <v>1.1000000000000001</v>
      </c>
      <c r="O2263">
        <v>3</v>
      </c>
    </row>
    <row r="2264" spans="1:16" hidden="1" x14ac:dyDescent="0.5">
      <c r="A2264" t="s">
        <v>15</v>
      </c>
      <c r="B2264" t="s">
        <v>76</v>
      </c>
      <c r="C2264">
        <v>2</v>
      </c>
      <c r="D2264" t="s">
        <v>17</v>
      </c>
      <c r="E2264">
        <v>1</v>
      </c>
      <c r="F2264" t="s">
        <v>34</v>
      </c>
      <c r="G2264">
        <v>5</v>
      </c>
      <c r="H2264" t="s">
        <v>38</v>
      </c>
      <c r="I2264" t="str">
        <f t="shared" si="35"/>
        <v>Male: Not Hispanic or Latino: American Indian or Alaska Native</v>
      </c>
      <c r="J2264">
        <v>5.4</v>
      </c>
      <c r="K2264">
        <v>2006</v>
      </c>
      <c r="L2264">
        <v>8</v>
      </c>
      <c r="M2264" t="s">
        <v>20</v>
      </c>
      <c r="N2264">
        <v>1.1000000000000001</v>
      </c>
      <c r="O2264">
        <v>4.0999999999999996</v>
      </c>
    </row>
    <row r="2265" spans="1:16" hidden="1" x14ac:dyDescent="0.5">
      <c r="A2265" t="s">
        <v>15</v>
      </c>
      <c r="B2265" t="s">
        <v>76</v>
      </c>
      <c r="C2265">
        <v>2</v>
      </c>
      <c r="D2265" t="s">
        <v>17</v>
      </c>
      <c r="E2265">
        <v>1</v>
      </c>
      <c r="F2265" t="s">
        <v>34</v>
      </c>
      <c r="G2265">
        <v>5</v>
      </c>
      <c r="H2265" t="s">
        <v>38</v>
      </c>
      <c r="I2265" t="str">
        <f t="shared" si="35"/>
        <v>Male: Not Hispanic or Latino: American Indian or Alaska Native</v>
      </c>
      <c r="J2265">
        <v>5.4</v>
      </c>
      <c r="K2265">
        <v>2007</v>
      </c>
      <c r="L2265">
        <v>9</v>
      </c>
      <c r="M2265" t="s">
        <v>20</v>
      </c>
      <c r="N2265">
        <v>1.1000000000000001</v>
      </c>
      <c r="O2265">
        <v>2.9</v>
      </c>
    </row>
    <row r="2266" spans="1:16" hidden="1" x14ac:dyDescent="0.5">
      <c r="A2266" t="s">
        <v>15</v>
      </c>
      <c r="B2266" t="s">
        <v>76</v>
      </c>
      <c r="C2266">
        <v>2</v>
      </c>
      <c r="D2266" t="s">
        <v>17</v>
      </c>
      <c r="E2266">
        <v>1</v>
      </c>
      <c r="F2266" t="s">
        <v>34</v>
      </c>
      <c r="G2266">
        <v>5</v>
      </c>
      <c r="H2266" t="s">
        <v>38</v>
      </c>
      <c r="I2266" t="str">
        <f t="shared" si="35"/>
        <v>Male: Not Hispanic or Latino: American Indian or Alaska Native</v>
      </c>
      <c r="J2266">
        <v>5.4</v>
      </c>
      <c r="K2266">
        <v>2008</v>
      </c>
      <c r="L2266">
        <v>10</v>
      </c>
      <c r="M2266" t="s">
        <v>20</v>
      </c>
      <c r="N2266">
        <v>1.1000000000000001</v>
      </c>
      <c r="O2266">
        <v>4.8</v>
      </c>
    </row>
    <row r="2267" spans="1:16" hidden="1" x14ac:dyDescent="0.5">
      <c r="A2267" t="s">
        <v>15</v>
      </c>
      <c r="B2267" t="s">
        <v>76</v>
      </c>
      <c r="C2267">
        <v>2</v>
      </c>
      <c r="D2267" t="s">
        <v>17</v>
      </c>
      <c r="E2267">
        <v>1</v>
      </c>
      <c r="F2267" t="s">
        <v>34</v>
      </c>
      <c r="G2267">
        <v>5</v>
      </c>
      <c r="H2267" t="s">
        <v>38</v>
      </c>
      <c r="I2267" t="str">
        <f t="shared" si="35"/>
        <v>Male: Not Hispanic or Latino: American Indian or Alaska Native</v>
      </c>
      <c r="J2267">
        <v>5.4</v>
      </c>
      <c r="K2267">
        <v>2009</v>
      </c>
      <c r="L2267">
        <v>11</v>
      </c>
      <c r="M2267" t="s">
        <v>20</v>
      </c>
      <c r="N2267">
        <v>1.1000000000000001</v>
      </c>
      <c r="O2267">
        <v>6.4</v>
      </c>
    </row>
    <row r="2268" spans="1:16" hidden="1" x14ac:dyDescent="0.5">
      <c r="A2268" t="s">
        <v>15</v>
      </c>
      <c r="B2268" t="s">
        <v>76</v>
      </c>
      <c r="C2268">
        <v>2</v>
      </c>
      <c r="D2268" t="s">
        <v>17</v>
      </c>
      <c r="E2268">
        <v>1</v>
      </c>
      <c r="F2268" t="s">
        <v>34</v>
      </c>
      <c r="G2268">
        <v>5</v>
      </c>
      <c r="H2268" t="s">
        <v>38</v>
      </c>
      <c r="I2268" t="str">
        <f t="shared" si="35"/>
        <v>Male: Not Hispanic or Latino: American Indian or Alaska Native</v>
      </c>
      <c r="J2268">
        <v>5.4</v>
      </c>
      <c r="K2268">
        <v>2010</v>
      </c>
      <c r="L2268">
        <v>12</v>
      </c>
      <c r="M2268" t="s">
        <v>20</v>
      </c>
      <c r="N2268">
        <v>1.1000000000000001</v>
      </c>
      <c r="O2268">
        <v>5.6</v>
      </c>
    </row>
    <row r="2269" spans="1:16" hidden="1" x14ac:dyDescent="0.5">
      <c r="A2269" t="s">
        <v>15</v>
      </c>
      <c r="B2269" t="s">
        <v>76</v>
      </c>
      <c r="C2269">
        <v>2</v>
      </c>
      <c r="D2269" t="s">
        <v>17</v>
      </c>
      <c r="E2269">
        <v>1</v>
      </c>
      <c r="F2269" t="s">
        <v>34</v>
      </c>
      <c r="G2269">
        <v>5</v>
      </c>
      <c r="H2269" t="s">
        <v>38</v>
      </c>
      <c r="I2269" t="str">
        <f t="shared" si="35"/>
        <v>Male: Not Hispanic or Latino: American Indian or Alaska Native</v>
      </c>
      <c r="J2269">
        <v>5.4</v>
      </c>
      <c r="K2269">
        <v>2011</v>
      </c>
      <c r="L2269">
        <v>13</v>
      </c>
      <c r="M2269" t="s">
        <v>20</v>
      </c>
      <c r="N2269">
        <v>1.1000000000000001</v>
      </c>
      <c r="O2269">
        <v>4.8</v>
      </c>
    </row>
    <row r="2270" spans="1:16" hidden="1" x14ac:dyDescent="0.5">
      <c r="A2270" t="s">
        <v>15</v>
      </c>
      <c r="B2270" t="s">
        <v>76</v>
      </c>
      <c r="C2270">
        <v>2</v>
      </c>
      <c r="D2270" t="s">
        <v>17</v>
      </c>
      <c r="E2270">
        <v>1</v>
      </c>
      <c r="F2270" t="s">
        <v>34</v>
      </c>
      <c r="G2270">
        <v>5</v>
      </c>
      <c r="H2270" t="s">
        <v>38</v>
      </c>
      <c r="I2270" t="str">
        <f t="shared" si="35"/>
        <v>Male: Not Hispanic or Latino: American Indian or Alaska Native</v>
      </c>
      <c r="J2270">
        <v>5.4</v>
      </c>
      <c r="K2270">
        <v>2012</v>
      </c>
      <c r="L2270">
        <v>14</v>
      </c>
      <c r="M2270" t="s">
        <v>20</v>
      </c>
      <c r="N2270">
        <v>1.1000000000000001</v>
      </c>
      <c r="O2270">
        <v>6.3</v>
      </c>
    </row>
    <row r="2271" spans="1:16" hidden="1" x14ac:dyDescent="0.5">
      <c r="A2271" t="s">
        <v>15</v>
      </c>
      <c r="B2271" t="s">
        <v>76</v>
      </c>
      <c r="C2271">
        <v>2</v>
      </c>
      <c r="D2271" t="s">
        <v>17</v>
      </c>
      <c r="E2271">
        <v>1</v>
      </c>
      <c r="F2271" t="s">
        <v>34</v>
      </c>
      <c r="G2271">
        <v>5</v>
      </c>
      <c r="H2271" t="s">
        <v>38</v>
      </c>
      <c r="I2271" t="str">
        <f t="shared" si="35"/>
        <v>Male: Not Hispanic or Latino: American Indian or Alaska Native</v>
      </c>
      <c r="J2271">
        <v>5.4</v>
      </c>
      <c r="K2271">
        <v>2013</v>
      </c>
      <c r="L2271">
        <v>15</v>
      </c>
      <c r="M2271" t="s">
        <v>20</v>
      </c>
      <c r="N2271">
        <v>1.1000000000000001</v>
      </c>
      <c r="O2271">
        <v>5.6</v>
      </c>
    </row>
    <row r="2272" spans="1:16" hidden="1" x14ac:dyDescent="0.5">
      <c r="A2272" t="s">
        <v>15</v>
      </c>
      <c r="B2272" t="s">
        <v>76</v>
      </c>
      <c r="C2272">
        <v>2</v>
      </c>
      <c r="D2272" t="s">
        <v>17</v>
      </c>
      <c r="E2272">
        <v>1</v>
      </c>
      <c r="F2272" t="s">
        <v>34</v>
      </c>
      <c r="G2272">
        <v>5</v>
      </c>
      <c r="H2272" t="s">
        <v>38</v>
      </c>
      <c r="I2272" t="str">
        <f t="shared" si="35"/>
        <v>Male: Not Hispanic or Latino: American Indian or Alaska Native</v>
      </c>
      <c r="J2272">
        <v>5.4</v>
      </c>
      <c r="K2272">
        <v>2014</v>
      </c>
      <c r="L2272">
        <v>16</v>
      </c>
      <c r="M2272" t="s">
        <v>20</v>
      </c>
      <c r="N2272">
        <v>1.1000000000000001</v>
      </c>
      <c r="O2272">
        <v>6.9</v>
      </c>
    </row>
    <row r="2273" spans="1:16" hidden="1" x14ac:dyDescent="0.5">
      <c r="A2273" t="s">
        <v>15</v>
      </c>
      <c r="B2273" t="s">
        <v>76</v>
      </c>
      <c r="C2273">
        <v>2</v>
      </c>
      <c r="D2273" t="s">
        <v>17</v>
      </c>
      <c r="E2273">
        <v>1</v>
      </c>
      <c r="F2273" t="s">
        <v>34</v>
      </c>
      <c r="G2273">
        <v>5</v>
      </c>
      <c r="H2273" t="s">
        <v>38</v>
      </c>
      <c r="I2273" t="str">
        <f t="shared" si="35"/>
        <v>Male: Not Hispanic or Latino: American Indian or Alaska Native</v>
      </c>
      <c r="J2273">
        <v>5.4</v>
      </c>
      <c r="K2273">
        <v>2015</v>
      </c>
      <c r="L2273">
        <v>17</v>
      </c>
      <c r="M2273" t="s">
        <v>20</v>
      </c>
      <c r="N2273">
        <v>1.1000000000000001</v>
      </c>
      <c r="O2273">
        <v>6.9</v>
      </c>
    </row>
    <row r="2274" spans="1:16" hidden="1" x14ac:dyDescent="0.5">
      <c r="A2274" t="s">
        <v>15</v>
      </c>
      <c r="B2274" t="s">
        <v>76</v>
      </c>
      <c r="C2274">
        <v>2</v>
      </c>
      <c r="D2274" t="s">
        <v>17</v>
      </c>
      <c r="E2274">
        <v>1</v>
      </c>
      <c r="F2274" t="s">
        <v>34</v>
      </c>
      <c r="G2274">
        <v>5</v>
      </c>
      <c r="H2274" t="s">
        <v>38</v>
      </c>
      <c r="I2274" t="str">
        <f t="shared" si="35"/>
        <v>Male: Not Hispanic or Latino: American Indian or Alaska Native</v>
      </c>
      <c r="J2274">
        <v>5.4</v>
      </c>
      <c r="K2274">
        <v>2016</v>
      </c>
      <c r="L2274">
        <v>18</v>
      </c>
      <c r="M2274" t="s">
        <v>20</v>
      </c>
      <c r="N2274">
        <v>1.1000000000000001</v>
      </c>
      <c r="O2274">
        <v>5.4</v>
      </c>
    </row>
    <row r="2275" spans="1:16" hidden="1" x14ac:dyDescent="0.5">
      <c r="A2275" t="s">
        <v>15</v>
      </c>
      <c r="B2275" t="s">
        <v>76</v>
      </c>
      <c r="C2275">
        <v>2</v>
      </c>
      <c r="D2275" t="s">
        <v>17</v>
      </c>
      <c r="E2275">
        <v>1</v>
      </c>
      <c r="F2275" t="s">
        <v>34</v>
      </c>
      <c r="G2275">
        <v>5</v>
      </c>
      <c r="H2275" t="s">
        <v>38</v>
      </c>
      <c r="I2275" t="str">
        <f t="shared" si="35"/>
        <v>Male: Not Hispanic or Latino: American Indian or Alaska Native</v>
      </c>
      <c r="J2275">
        <v>5.4</v>
      </c>
      <c r="K2275">
        <v>2017</v>
      </c>
      <c r="L2275">
        <v>19</v>
      </c>
      <c r="M2275" t="s">
        <v>20</v>
      </c>
      <c r="N2275">
        <v>1.1000000000000001</v>
      </c>
      <c r="O2275">
        <v>6.1</v>
      </c>
    </row>
    <row r="2276" spans="1:16" hidden="1" x14ac:dyDescent="0.5">
      <c r="A2276" t="s">
        <v>15</v>
      </c>
      <c r="B2276" t="s">
        <v>76</v>
      </c>
      <c r="C2276">
        <v>2</v>
      </c>
      <c r="D2276" t="s">
        <v>17</v>
      </c>
      <c r="E2276">
        <v>1</v>
      </c>
      <c r="F2276" t="s">
        <v>34</v>
      </c>
      <c r="G2276">
        <v>5</v>
      </c>
      <c r="H2276" t="s">
        <v>38</v>
      </c>
      <c r="I2276" t="str">
        <f t="shared" si="35"/>
        <v>Male: Not Hispanic or Latino: American Indian or Alaska Native</v>
      </c>
      <c r="J2276">
        <v>5.4</v>
      </c>
      <c r="K2276">
        <v>2018</v>
      </c>
      <c r="L2276">
        <v>20</v>
      </c>
      <c r="M2276" t="s">
        <v>20</v>
      </c>
      <c r="N2276">
        <v>1.1000000000000001</v>
      </c>
      <c r="O2276">
        <v>3.9</v>
      </c>
    </row>
    <row r="2277" spans="1:16" hidden="1" x14ac:dyDescent="0.5">
      <c r="A2277" t="s">
        <v>15</v>
      </c>
      <c r="B2277" t="s">
        <v>76</v>
      </c>
      <c r="C2277">
        <v>2</v>
      </c>
      <c r="D2277" t="s">
        <v>17</v>
      </c>
      <c r="E2277">
        <v>1</v>
      </c>
      <c r="F2277" t="s">
        <v>34</v>
      </c>
      <c r="G2277">
        <v>5</v>
      </c>
      <c r="H2277" t="s">
        <v>39</v>
      </c>
      <c r="I2277" t="str">
        <f t="shared" si="35"/>
        <v>Male: Not Hispanic or Latino: Asian or Pacific Islander</v>
      </c>
      <c r="J2277">
        <v>5.5</v>
      </c>
      <c r="K2277">
        <v>1999</v>
      </c>
      <c r="L2277">
        <v>1</v>
      </c>
      <c r="M2277" t="s">
        <v>20</v>
      </c>
      <c r="N2277">
        <v>1.1000000000000001</v>
      </c>
      <c r="P2277" t="s">
        <v>75</v>
      </c>
    </row>
    <row r="2278" spans="1:16" hidden="1" x14ac:dyDescent="0.5">
      <c r="A2278" t="s">
        <v>15</v>
      </c>
      <c r="B2278" t="s">
        <v>76</v>
      </c>
      <c r="C2278">
        <v>2</v>
      </c>
      <c r="D2278" t="s">
        <v>17</v>
      </c>
      <c r="E2278">
        <v>1</v>
      </c>
      <c r="F2278" t="s">
        <v>34</v>
      </c>
      <c r="G2278">
        <v>5</v>
      </c>
      <c r="H2278" t="s">
        <v>39</v>
      </c>
      <c r="I2278" t="str">
        <f t="shared" si="35"/>
        <v>Male: Not Hispanic or Latino: Asian or Pacific Islander</v>
      </c>
      <c r="J2278">
        <v>5.5</v>
      </c>
      <c r="K2278">
        <v>2000</v>
      </c>
      <c r="L2278">
        <v>2</v>
      </c>
      <c r="M2278" t="s">
        <v>20</v>
      </c>
      <c r="N2278">
        <v>1.1000000000000001</v>
      </c>
      <c r="P2278" t="s">
        <v>75</v>
      </c>
    </row>
    <row r="2279" spans="1:16" hidden="1" x14ac:dyDescent="0.5">
      <c r="A2279" t="s">
        <v>15</v>
      </c>
      <c r="B2279" t="s">
        <v>76</v>
      </c>
      <c r="C2279">
        <v>2</v>
      </c>
      <c r="D2279" t="s">
        <v>17</v>
      </c>
      <c r="E2279">
        <v>1</v>
      </c>
      <c r="F2279" t="s">
        <v>34</v>
      </c>
      <c r="G2279">
        <v>5</v>
      </c>
      <c r="H2279" t="s">
        <v>39</v>
      </c>
      <c r="I2279" t="str">
        <f t="shared" si="35"/>
        <v>Male: Not Hispanic or Latino: Asian or Pacific Islander</v>
      </c>
      <c r="J2279">
        <v>5.5</v>
      </c>
      <c r="K2279">
        <v>2001</v>
      </c>
      <c r="L2279">
        <v>3</v>
      </c>
      <c r="M2279" t="s">
        <v>20</v>
      </c>
      <c r="N2279">
        <v>1.1000000000000001</v>
      </c>
      <c r="P2279" t="s">
        <v>75</v>
      </c>
    </row>
    <row r="2280" spans="1:16" hidden="1" x14ac:dyDescent="0.5">
      <c r="A2280" t="s">
        <v>15</v>
      </c>
      <c r="B2280" t="s">
        <v>76</v>
      </c>
      <c r="C2280">
        <v>2</v>
      </c>
      <c r="D2280" t="s">
        <v>17</v>
      </c>
      <c r="E2280">
        <v>1</v>
      </c>
      <c r="F2280" t="s">
        <v>34</v>
      </c>
      <c r="G2280">
        <v>5</v>
      </c>
      <c r="H2280" t="s">
        <v>39</v>
      </c>
      <c r="I2280" t="str">
        <f t="shared" si="35"/>
        <v>Male: Not Hispanic or Latino: Asian or Pacific Islander</v>
      </c>
      <c r="J2280">
        <v>5.5</v>
      </c>
      <c r="K2280">
        <v>2002</v>
      </c>
      <c r="L2280">
        <v>4</v>
      </c>
      <c r="M2280" t="s">
        <v>20</v>
      </c>
      <c r="N2280">
        <v>1.1000000000000001</v>
      </c>
      <c r="O2280">
        <v>0.4</v>
      </c>
    </row>
    <row r="2281" spans="1:16" hidden="1" x14ac:dyDescent="0.5">
      <c r="A2281" t="s">
        <v>15</v>
      </c>
      <c r="B2281" t="s">
        <v>76</v>
      </c>
      <c r="C2281">
        <v>2</v>
      </c>
      <c r="D2281" t="s">
        <v>17</v>
      </c>
      <c r="E2281">
        <v>1</v>
      </c>
      <c r="F2281" t="s">
        <v>34</v>
      </c>
      <c r="G2281">
        <v>5</v>
      </c>
      <c r="H2281" t="s">
        <v>39</v>
      </c>
      <c r="I2281" t="str">
        <f t="shared" si="35"/>
        <v>Male: Not Hispanic or Latino: Asian or Pacific Islander</v>
      </c>
      <c r="J2281">
        <v>5.5</v>
      </c>
      <c r="K2281">
        <v>2003</v>
      </c>
      <c r="L2281">
        <v>5</v>
      </c>
      <c r="M2281" t="s">
        <v>20</v>
      </c>
      <c r="N2281">
        <v>1.1000000000000001</v>
      </c>
      <c r="P2281" t="s">
        <v>75</v>
      </c>
    </row>
    <row r="2282" spans="1:16" hidden="1" x14ac:dyDescent="0.5">
      <c r="A2282" t="s">
        <v>15</v>
      </c>
      <c r="B2282" t="s">
        <v>76</v>
      </c>
      <c r="C2282">
        <v>2</v>
      </c>
      <c r="D2282" t="s">
        <v>17</v>
      </c>
      <c r="E2282">
        <v>1</v>
      </c>
      <c r="F2282" t="s">
        <v>34</v>
      </c>
      <c r="G2282">
        <v>5</v>
      </c>
      <c r="H2282" t="s">
        <v>39</v>
      </c>
      <c r="I2282" t="str">
        <f t="shared" si="35"/>
        <v>Male: Not Hispanic or Latino: Asian or Pacific Islander</v>
      </c>
      <c r="J2282">
        <v>5.5</v>
      </c>
      <c r="K2282">
        <v>2004</v>
      </c>
      <c r="L2282">
        <v>6</v>
      </c>
      <c r="M2282" t="s">
        <v>20</v>
      </c>
      <c r="N2282">
        <v>1.1000000000000001</v>
      </c>
      <c r="P2282" t="s">
        <v>75</v>
      </c>
    </row>
    <row r="2283" spans="1:16" hidden="1" x14ac:dyDescent="0.5">
      <c r="A2283" t="s">
        <v>15</v>
      </c>
      <c r="B2283" t="s">
        <v>76</v>
      </c>
      <c r="C2283">
        <v>2</v>
      </c>
      <c r="D2283" t="s">
        <v>17</v>
      </c>
      <c r="E2283">
        <v>1</v>
      </c>
      <c r="F2283" t="s">
        <v>34</v>
      </c>
      <c r="G2283">
        <v>5</v>
      </c>
      <c r="H2283" t="s">
        <v>39</v>
      </c>
      <c r="I2283" t="str">
        <f t="shared" si="35"/>
        <v>Male: Not Hispanic or Latino: Asian or Pacific Islander</v>
      </c>
      <c r="J2283">
        <v>5.5</v>
      </c>
      <c r="K2283">
        <v>2005</v>
      </c>
      <c r="L2283">
        <v>7</v>
      </c>
      <c r="M2283" t="s">
        <v>20</v>
      </c>
      <c r="N2283">
        <v>1.1000000000000001</v>
      </c>
      <c r="O2283">
        <v>0.3</v>
      </c>
    </row>
    <row r="2284" spans="1:16" hidden="1" x14ac:dyDescent="0.5">
      <c r="A2284" t="s">
        <v>15</v>
      </c>
      <c r="B2284" t="s">
        <v>76</v>
      </c>
      <c r="C2284">
        <v>2</v>
      </c>
      <c r="D2284" t="s">
        <v>17</v>
      </c>
      <c r="E2284">
        <v>1</v>
      </c>
      <c r="F2284" t="s">
        <v>34</v>
      </c>
      <c r="G2284">
        <v>5</v>
      </c>
      <c r="H2284" t="s">
        <v>39</v>
      </c>
      <c r="I2284" t="str">
        <f t="shared" si="35"/>
        <v>Male: Not Hispanic or Latino: Asian or Pacific Islander</v>
      </c>
      <c r="J2284">
        <v>5.5</v>
      </c>
      <c r="K2284">
        <v>2006</v>
      </c>
      <c r="L2284">
        <v>8</v>
      </c>
      <c r="M2284" t="s">
        <v>20</v>
      </c>
      <c r="N2284">
        <v>1.1000000000000001</v>
      </c>
      <c r="O2284">
        <v>0.3</v>
      </c>
    </row>
    <row r="2285" spans="1:16" hidden="1" x14ac:dyDescent="0.5">
      <c r="A2285" t="s">
        <v>15</v>
      </c>
      <c r="B2285" t="s">
        <v>76</v>
      </c>
      <c r="C2285">
        <v>2</v>
      </c>
      <c r="D2285" t="s">
        <v>17</v>
      </c>
      <c r="E2285">
        <v>1</v>
      </c>
      <c r="F2285" t="s">
        <v>34</v>
      </c>
      <c r="G2285">
        <v>5</v>
      </c>
      <c r="H2285" t="s">
        <v>39</v>
      </c>
      <c r="I2285" t="str">
        <f t="shared" si="35"/>
        <v>Male: Not Hispanic or Latino: Asian or Pacific Islander</v>
      </c>
      <c r="J2285">
        <v>5.5</v>
      </c>
      <c r="K2285">
        <v>2007</v>
      </c>
      <c r="L2285">
        <v>9</v>
      </c>
      <c r="M2285" t="s">
        <v>20</v>
      </c>
      <c r="N2285">
        <v>1.1000000000000001</v>
      </c>
      <c r="P2285" t="s">
        <v>75</v>
      </c>
    </row>
    <row r="2286" spans="1:16" hidden="1" x14ac:dyDescent="0.5">
      <c r="A2286" t="s">
        <v>15</v>
      </c>
      <c r="B2286" t="s">
        <v>76</v>
      </c>
      <c r="C2286">
        <v>2</v>
      </c>
      <c r="D2286" t="s">
        <v>17</v>
      </c>
      <c r="E2286">
        <v>1</v>
      </c>
      <c r="F2286" t="s">
        <v>34</v>
      </c>
      <c r="G2286">
        <v>5</v>
      </c>
      <c r="H2286" t="s">
        <v>39</v>
      </c>
      <c r="I2286" t="str">
        <f t="shared" si="35"/>
        <v>Male: Not Hispanic or Latino: Asian or Pacific Islander</v>
      </c>
      <c r="J2286">
        <v>5.5</v>
      </c>
      <c r="K2286">
        <v>2008</v>
      </c>
      <c r="L2286">
        <v>10</v>
      </c>
      <c r="M2286" t="s">
        <v>20</v>
      </c>
      <c r="N2286">
        <v>1.1000000000000001</v>
      </c>
      <c r="O2286">
        <v>0.3</v>
      </c>
    </row>
    <row r="2287" spans="1:16" hidden="1" x14ac:dyDescent="0.5">
      <c r="A2287" t="s">
        <v>15</v>
      </c>
      <c r="B2287" t="s">
        <v>76</v>
      </c>
      <c r="C2287">
        <v>2</v>
      </c>
      <c r="D2287" t="s">
        <v>17</v>
      </c>
      <c r="E2287">
        <v>1</v>
      </c>
      <c r="F2287" t="s">
        <v>34</v>
      </c>
      <c r="G2287">
        <v>5</v>
      </c>
      <c r="H2287" t="s">
        <v>39</v>
      </c>
      <c r="I2287" t="str">
        <f t="shared" si="35"/>
        <v>Male: Not Hispanic or Latino: Asian or Pacific Islander</v>
      </c>
      <c r="J2287">
        <v>5.5</v>
      </c>
      <c r="K2287">
        <v>2009</v>
      </c>
      <c r="L2287">
        <v>11</v>
      </c>
      <c r="M2287" t="s">
        <v>20</v>
      </c>
      <c r="N2287">
        <v>1.1000000000000001</v>
      </c>
      <c r="O2287">
        <v>0.4</v>
      </c>
    </row>
    <row r="2288" spans="1:16" hidden="1" x14ac:dyDescent="0.5">
      <c r="A2288" t="s">
        <v>15</v>
      </c>
      <c r="B2288" t="s">
        <v>76</v>
      </c>
      <c r="C2288">
        <v>2</v>
      </c>
      <c r="D2288" t="s">
        <v>17</v>
      </c>
      <c r="E2288">
        <v>1</v>
      </c>
      <c r="F2288" t="s">
        <v>34</v>
      </c>
      <c r="G2288">
        <v>5</v>
      </c>
      <c r="H2288" t="s">
        <v>39</v>
      </c>
      <c r="I2288" t="str">
        <f t="shared" si="35"/>
        <v>Male: Not Hispanic or Latino: Asian or Pacific Islander</v>
      </c>
      <c r="J2288">
        <v>5.5</v>
      </c>
      <c r="K2288">
        <v>2010</v>
      </c>
      <c r="L2288">
        <v>12</v>
      </c>
      <c r="M2288" t="s">
        <v>20</v>
      </c>
      <c r="N2288">
        <v>1.1000000000000001</v>
      </c>
      <c r="O2288">
        <v>0.5</v>
      </c>
    </row>
    <row r="2289" spans="1:15" hidden="1" x14ac:dyDescent="0.5">
      <c r="A2289" t="s">
        <v>15</v>
      </c>
      <c r="B2289" t="s">
        <v>76</v>
      </c>
      <c r="C2289">
        <v>2</v>
      </c>
      <c r="D2289" t="s">
        <v>17</v>
      </c>
      <c r="E2289">
        <v>1</v>
      </c>
      <c r="F2289" t="s">
        <v>34</v>
      </c>
      <c r="G2289">
        <v>5</v>
      </c>
      <c r="H2289" t="s">
        <v>39</v>
      </c>
      <c r="I2289" t="str">
        <f t="shared" si="35"/>
        <v>Male: Not Hispanic or Latino: Asian or Pacific Islander</v>
      </c>
      <c r="J2289">
        <v>5.5</v>
      </c>
      <c r="K2289">
        <v>2011</v>
      </c>
      <c r="L2289">
        <v>13</v>
      </c>
      <c r="M2289" t="s">
        <v>20</v>
      </c>
      <c r="N2289">
        <v>1.1000000000000001</v>
      </c>
      <c r="O2289">
        <v>0.6</v>
      </c>
    </row>
    <row r="2290" spans="1:15" hidden="1" x14ac:dyDescent="0.5">
      <c r="A2290" t="s">
        <v>15</v>
      </c>
      <c r="B2290" t="s">
        <v>76</v>
      </c>
      <c r="C2290">
        <v>2</v>
      </c>
      <c r="D2290" t="s">
        <v>17</v>
      </c>
      <c r="E2290">
        <v>1</v>
      </c>
      <c r="F2290" t="s">
        <v>34</v>
      </c>
      <c r="G2290">
        <v>5</v>
      </c>
      <c r="H2290" t="s">
        <v>39</v>
      </c>
      <c r="I2290" t="str">
        <f t="shared" si="35"/>
        <v>Male: Not Hispanic or Latino: Asian or Pacific Islander</v>
      </c>
      <c r="J2290">
        <v>5.5</v>
      </c>
      <c r="K2290">
        <v>2012</v>
      </c>
      <c r="L2290">
        <v>14</v>
      </c>
      <c r="M2290" t="s">
        <v>20</v>
      </c>
      <c r="N2290">
        <v>1.1000000000000001</v>
      </c>
      <c r="O2290">
        <v>0.5</v>
      </c>
    </row>
    <row r="2291" spans="1:15" hidden="1" x14ac:dyDescent="0.5">
      <c r="A2291" t="s">
        <v>15</v>
      </c>
      <c r="B2291" t="s">
        <v>76</v>
      </c>
      <c r="C2291">
        <v>2</v>
      </c>
      <c r="D2291" t="s">
        <v>17</v>
      </c>
      <c r="E2291">
        <v>1</v>
      </c>
      <c r="F2291" t="s">
        <v>34</v>
      </c>
      <c r="G2291">
        <v>5</v>
      </c>
      <c r="H2291" t="s">
        <v>39</v>
      </c>
      <c r="I2291" t="str">
        <f t="shared" si="35"/>
        <v>Male: Not Hispanic or Latino: Asian or Pacific Islander</v>
      </c>
      <c r="J2291">
        <v>5.5</v>
      </c>
      <c r="K2291">
        <v>2013</v>
      </c>
      <c r="L2291">
        <v>15</v>
      </c>
      <c r="M2291" t="s">
        <v>20</v>
      </c>
      <c r="N2291">
        <v>1.1000000000000001</v>
      </c>
      <c r="O2291">
        <v>0.6</v>
      </c>
    </row>
    <row r="2292" spans="1:15" hidden="1" x14ac:dyDescent="0.5">
      <c r="A2292" t="s">
        <v>15</v>
      </c>
      <c r="B2292" t="s">
        <v>76</v>
      </c>
      <c r="C2292">
        <v>2</v>
      </c>
      <c r="D2292" t="s">
        <v>17</v>
      </c>
      <c r="E2292">
        <v>1</v>
      </c>
      <c r="F2292" t="s">
        <v>34</v>
      </c>
      <c r="G2292">
        <v>5</v>
      </c>
      <c r="H2292" t="s">
        <v>39</v>
      </c>
      <c r="I2292" t="str">
        <f t="shared" si="35"/>
        <v>Male: Not Hispanic or Latino: Asian or Pacific Islander</v>
      </c>
      <c r="J2292">
        <v>5.5</v>
      </c>
      <c r="K2292">
        <v>2014</v>
      </c>
      <c r="L2292">
        <v>16</v>
      </c>
      <c r="M2292" t="s">
        <v>20</v>
      </c>
      <c r="N2292">
        <v>1.1000000000000001</v>
      </c>
      <c r="O2292">
        <v>0.5</v>
      </c>
    </row>
    <row r="2293" spans="1:15" hidden="1" x14ac:dyDescent="0.5">
      <c r="A2293" t="s">
        <v>15</v>
      </c>
      <c r="B2293" t="s">
        <v>76</v>
      </c>
      <c r="C2293">
        <v>2</v>
      </c>
      <c r="D2293" t="s">
        <v>17</v>
      </c>
      <c r="E2293">
        <v>1</v>
      </c>
      <c r="F2293" t="s">
        <v>34</v>
      </c>
      <c r="G2293">
        <v>5</v>
      </c>
      <c r="H2293" t="s">
        <v>39</v>
      </c>
      <c r="I2293" t="str">
        <f t="shared" si="35"/>
        <v>Male: Not Hispanic or Latino: Asian or Pacific Islander</v>
      </c>
      <c r="J2293">
        <v>5.5</v>
      </c>
      <c r="K2293">
        <v>2015</v>
      </c>
      <c r="L2293">
        <v>17</v>
      </c>
      <c r="M2293" t="s">
        <v>20</v>
      </c>
      <c r="N2293">
        <v>1.1000000000000001</v>
      </c>
      <c r="O2293">
        <v>0.6</v>
      </c>
    </row>
    <row r="2294" spans="1:15" hidden="1" x14ac:dyDescent="0.5">
      <c r="A2294" t="s">
        <v>15</v>
      </c>
      <c r="B2294" t="s">
        <v>76</v>
      </c>
      <c r="C2294">
        <v>2</v>
      </c>
      <c r="D2294" t="s">
        <v>17</v>
      </c>
      <c r="E2294">
        <v>1</v>
      </c>
      <c r="F2294" t="s">
        <v>34</v>
      </c>
      <c r="G2294">
        <v>5</v>
      </c>
      <c r="H2294" t="s">
        <v>39</v>
      </c>
      <c r="I2294" t="str">
        <f t="shared" si="35"/>
        <v>Male: Not Hispanic or Latino: Asian or Pacific Islander</v>
      </c>
      <c r="J2294">
        <v>5.5</v>
      </c>
      <c r="K2294">
        <v>2016</v>
      </c>
      <c r="L2294">
        <v>18</v>
      </c>
      <c r="M2294" t="s">
        <v>20</v>
      </c>
      <c r="N2294">
        <v>1.1000000000000001</v>
      </c>
      <c r="O2294">
        <v>0.8</v>
      </c>
    </row>
    <row r="2295" spans="1:15" hidden="1" x14ac:dyDescent="0.5">
      <c r="A2295" t="s">
        <v>15</v>
      </c>
      <c r="B2295" t="s">
        <v>76</v>
      </c>
      <c r="C2295">
        <v>2</v>
      </c>
      <c r="D2295" t="s">
        <v>17</v>
      </c>
      <c r="E2295">
        <v>1</v>
      </c>
      <c r="F2295" t="s">
        <v>34</v>
      </c>
      <c r="G2295">
        <v>5</v>
      </c>
      <c r="H2295" t="s">
        <v>39</v>
      </c>
      <c r="I2295" t="str">
        <f t="shared" si="35"/>
        <v>Male: Not Hispanic or Latino: Asian or Pacific Islander</v>
      </c>
      <c r="J2295">
        <v>5.5</v>
      </c>
      <c r="K2295">
        <v>2017</v>
      </c>
      <c r="L2295">
        <v>19</v>
      </c>
      <c r="M2295" t="s">
        <v>20</v>
      </c>
      <c r="N2295">
        <v>1.1000000000000001</v>
      </c>
      <c r="O2295">
        <v>0.7</v>
      </c>
    </row>
    <row r="2296" spans="1:15" hidden="1" x14ac:dyDescent="0.5">
      <c r="A2296" t="s">
        <v>15</v>
      </c>
      <c r="B2296" t="s">
        <v>76</v>
      </c>
      <c r="C2296">
        <v>2</v>
      </c>
      <c r="D2296" t="s">
        <v>17</v>
      </c>
      <c r="E2296">
        <v>1</v>
      </c>
      <c r="F2296" t="s">
        <v>34</v>
      </c>
      <c r="G2296">
        <v>5</v>
      </c>
      <c r="H2296" t="s">
        <v>39</v>
      </c>
      <c r="I2296" t="str">
        <f t="shared" si="35"/>
        <v>Male: Not Hispanic or Latino: Asian or Pacific Islander</v>
      </c>
      <c r="J2296">
        <v>5.5</v>
      </c>
      <c r="K2296">
        <v>2018</v>
      </c>
      <c r="L2296">
        <v>20</v>
      </c>
      <c r="M2296" t="s">
        <v>20</v>
      </c>
      <c r="N2296">
        <v>1.1000000000000001</v>
      </c>
      <c r="O2296">
        <v>0.7</v>
      </c>
    </row>
    <row r="2297" spans="1:15" hidden="1" x14ac:dyDescent="0.5">
      <c r="A2297" t="s">
        <v>15</v>
      </c>
      <c r="B2297" t="s">
        <v>76</v>
      </c>
      <c r="C2297">
        <v>2</v>
      </c>
      <c r="D2297" t="s">
        <v>17</v>
      </c>
      <c r="E2297">
        <v>1</v>
      </c>
      <c r="F2297" t="s">
        <v>34</v>
      </c>
      <c r="G2297">
        <v>5</v>
      </c>
      <c r="H2297" t="s">
        <v>40</v>
      </c>
      <c r="I2297" t="str">
        <f t="shared" si="35"/>
        <v>Female: Hispanic or Latino: All races</v>
      </c>
      <c r="J2297">
        <v>5.6</v>
      </c>
      <c r="K2297">
        <v>1999</v>
      </c>
      <c r="L2297">
        <v>1</v>
      </c>
      <c r="M2297" t="s">
        <v>20</v>
      </c>
      <c r="N2297">
        <v>1.1000000000000001</v>
      </c>
      <c r="O2297">
        <v>0.3</v>
      </c>
    </row>
    <row r="2298" spans="1:15" hidden="1" x14ac:dyDescent="0.5">
      <c r="A2298" t="s">
        <v>15</v>
      </c>
      <c r="B2298" t="s">
        <v>76</v>
      </c>
      <c r="C2298">
        <v>2</v>
      </c>
      <c r="D2298" t="s">
        <v>17</v>
      </c>
      <c r="E2298">
        <v>1</v>
      </c>
      <c r="F2298" t="s">
        <v>34</v>
      </c>
      <c r="G2298">
        <v>5</v>
      </c>
      <c r="H2298" t="s">
        <v>40</v>
      </c>
      <c r="I2298" t="str">
        <f t="shared" si="35"/>
        <v>Female: Hispanic or Latino: All races</v>
      </c>
      <c r="J2298">
        <v>5.6</v>
      </c>
      <c r="K2298">
        <v>2000</v>
      </c>
      <c r="L2298">
        <v>2</v>
      </c>
      <c r="M2298" t="s">
        <v>20</v>
      </c>
      <c r="N2298">
        <v>1.1000000000000001</v>
      </c>
      <c r="O2298">
        <v>0.3</v>
      </c>
    </row>
    <row r="2299" spans="1:15" hidden="1" x14ac:dyDescent="0.5">
      <c r="A2299" t="s">
        <v>15</v>
      </c>
      <c r="B2299" t="s">
        <v>76</v>
      </c>
      <c r="C2299">
        <v>2</v>
      </c>
      <c r="D2299" t="s">
        <v>17</v>
      </c>
      <c r="E2299">
        <v>1</v>
      </c>
      <c r="F2299" t="s">
        <v>34</v>
      </c>
      <c r="G2299">
        <v>5</v>
      </c>
      <c r="H2299" t="s">
        <v>40</v>
      </c>
      <c r="I2299" t="str">
        <f t="shared" si="35"/>
        <v>Female: Hispanic or Latino: All races</v>
      </c>
      <c r="J2299">
        <v>5.6</v>
      </c>
      <c r="K2299">
        <v>2001</v>
      </c>
      <c r="L2299">
        <v>3</v>
      </c>
      <c r="M2299" t="s">
        <v>20</v>
      </c>
      <c r="N2299">
        <v>1.1000000000000001</v>
      </c>
      <c r="O2299">
        <v>0.3</v>
      </c>
    </row>
    <row r="2300" spans="1:15" hidden="1" x14ac:dyDescent="0.5">
      <c r="A2300" t="s">
        <v>15</v>
      </c>
      <c r="B2300" t="s">
        <v>76</v>
      </c>
      <c r="C2300">
        <v>2</v>
      </c>
      <c r="D2300" t="s">
        <v>17</v>
      </c>
      <c r="E2300">
        <v>1</v>
      </c>
      <c r="F2300" t="s">
        <v>34</v>
      </c>
      <c r="G2300">
        <v>5</v>
      </c>
      <c r="H2300" t="s">
        <v>40</v>
      </c>
      <c r="I2300" t="str">
        <f t="shared" si="35"/>
        <v>Female: Hispanic or Latino: All races</v>
      </c>
      <c r="J2300">
        <v>5.6</v>
      </c>
      <c r="K2300">
        <v>2002</v>
      </c>
      <c r="L2300">
        <v>4</v>
      </c>
      <c r="M2300" t="s">
        <v>20</v>
      </c>
      <c r="N2300">
        <v>1.1000000000000001</v>
      </c>
      <c r="O2300">
        <v>0.6</v>
      </c>
    </row>
    <row r="2301" spans="1:15" hidden="1" x14ac:dyDescent="0.5">
      <c r="A2301" t="s">
        <v>15</v>
      </c>
      <c r="B2301" t="s">
        <v>76</v>
      </c>
      <c r="C2301">
        <v>2</v>
      </c>
      <c r="D2301" t="s">
        <v>17</v>
      </c>
      <c r="E2301">
        <v>1</v>
      </c>
      <c r="F2301" t="s">
        <v>34</v>
      </c>
      <c r="G2301">
        <v>5</v>
      </c>
      <c r="H2301" t="s">
        <v>40</v>
      </c>
      <c r="I2301" t="str">
        <f t="shared" si="35"/>
        <v>Female: Hispanic or Latino: All races</v>
      </c>
      <c r="J2301">
        <v>5.6</v>
      </c>
      <c r="K2301">
        <v>2003</v>
      </c>
      <c r="L2301">
        <v>5</v>
      </c>
      <c r="M2301" t="s">
        <v>20</v>
      </c>
      <c r="N2301">
        <v>1.1000000000000001</v>
      </c>
      <c r="O2301">
        <v>0.5</v>
      </c>
    </row>
    <row r="2302" spans="1:15" hidden="1" x14ac:dyDescent="0.5">
      <c r="A2302" t="s">
        <v>15</v>
      </c>
      <c r="B2302" t="s">
        <v>76</v>
      </c>
      <c r="C2302">
        <v>2</v>
      </c>
      <c r="D2302" t="s">
        <v>17</v>
      </c>
      <c r="E2302">
        <v>1</v>
      </c>
      <c r="F2302" t="s">
        <v>34</v>
      </c>
      <c r="G2302">
        <v>5</v>
      </c>
      <c r="H2302" t="s">
        <v>40</v>
      </c>
      <c r="I2302" t="str">
        <f t="shared" si="35"/>
        <v>Female: Hispanic or Latino: All races</v>
      </c>
      <c r="J2302">
        <v>5.6</v>
      </c>
      <c r="K2302">
        <v>2004</v>
      </c>
      <c r="L2302">
        <v>6</v>
      </c>
      <c r="M2302" t="s">
        <v>20</v>
      </c>
      <c r="N2302">
        <v>1.1000000000000001</v>
      </c>
      <c r="O2302">
        <v>0.6</v>
      </c>
    </row>
    <row r="2303" spans="1:15" hidden="1" x14ac:dyDescent="0.5">
      <c r="A2303" t="s">
        <v>15</v>
      </c>
      <c r="B2303" t="s">
        <v>76</v>
      </c>
      <c r="C2303">
        <v>2</v>
      </c>
      <c r="D2303" t="s">
        <v>17</v>
      </c>
      <c r="E2303">
        <v>1</v>
      </c>
      <c r="F2303" t="s">
        <v>34</v>
      </c>
      <c r="G2303">
        <v>5</v>
      </c>
      <c r="H2303" t="s">
        <v>40</v>
      </c>
      <c r="I2303" t="str">
        <f t="shared" si="35"/>
        <v>Female: Hispanic or Latino: All races</v>
      </c>
      <c r="J2303">
        <v>5.6</v>
      </c>
      <c r="K2303">
        <v>2005</v>
      </c>
      <c r="L2303">
        <v>7</v>
      </c>
      <c r="M2303" t="s">
        <v>20</v>
      </c>
      <c r="N2303">
        <v>1.1000000000000001</v>
      </c>
      <c r="O2303">
        <v>0.6</v>
      </c>
    </row>
    <row r="2304" spans="1:15" hidden="1" x14ac:dyDescent="0.5">
      <c r="A2304" t="s">
        <v>15</v>
      </c>
      <c r="B2304" t="s">
        <v>76</v>
      </c>
      <c r="C2304">
        <v>2</v>
      </c>
      <c r="D2304" t="s">
        <v>17</v>
      </c>
      <c r="E2304">
        <v>1</v>
      </c>
      <c r="F2304" t="s">
        <v>34</v>
      </c>
      <c r="G2304">
        <v>5</v>
      </c>
      <c r="H2304" t="s">
        <v>40</v>
      </c>
      <c r="I2304" t="str">
        <f t="shared" si="35"/>
        <v>Female: Hispanic or Latino: All races</v>
      </c>
      <c r="J2304">
        <v>5.6</v>
      </c>
      <c r="K2304">
        <v>2006</v>
      </c>
      <c r="L2304">
        <v>8</v>
      </c>
      <c r="M2304" t="s">
        <v>20</v>
      </c>
      <c r="N2304">
        <v>1.1000000000000001</v>
      </c>
      <c r="O2304">
        <v>0.8</v>
      </c>
    </row>
    <row r="2305" spans="1:15" hidden="1" x14ac:dyDescent="0.5">
      <c r="A2305" t="s">
        <v>15</v>
      </c>
      <c r="B2305" t="s">
        <v>76</v>
      </c>
      <c r="C2305">
        <v>2</v>
      </c>
      <c r="D2305" t="s">
        <v>17</v>
      </c>
      <c r="E2305">
        <v>1</v>
      </c>
      <c r="F2305" t="s">
        <v>34</v>
      </c>
      <c r="G2305">
        <v>5</v>
      </c>
      <c r="H2305" t="s">
        <v>40</v>
      </c>
      <c r="I2305" t="str">
        <f t="shared" si="35"/>
        <v>Female: Hispanic or Latino: All races</v>
      </c>
      <c r="J2305">
        <v>5.6</v>
      </c>
      <c r="K2305">
        <v>2007</v>
      </c>
      <c r="L2305">
        <v>9</v>
      </c>
      <c r="M2305" t="s">
        <v>20</v>
      </c>
      <c r="N2305">
        <v>1.1000000000000001</v>
      </c>
      <c r="O2305">
        <v>0.7</v>
      </c>
    </row>
    <row r="2306" spans="1:15" hidden="1" x14ac:dyDescent="0.5">
      <c r="A2306" t="s">
        <v>15</v>
      </c>
      <c r="B2306" t="s">
        <v>76</v>
      </c>
      <c r="C2306">
        <v>2</v>
      </c>
      <c r="D2306" t="s">
        <v>17</v>
      </c>
      <c r="E2306">
        <v>1</v>
      </c>
      <c r="F2306" t="s">
        <v>34</v>
      </c>
      <c r="G2306">
        <v>5</v>
      </c>
      <c r="H2306" t="s">
        <v>40</v>
      </c>
      <c r="I2306" t="str">
        <f t="shared" si="35"/>
        <v>Female: Hispanic or Latino: All races</v>
      </c>
      <c r="J2306">
        <v>5.6</v>
      </c>
      <c r="K2306">
        <v>2008</v>
      </c>
      <c r="L2306">
        <v>10</v>
      </c>
      <c r="M2306" t="s">
        <v>20</v>
      </c>
      <c r="N2306">
        <v>1.1000000000000001</v>
      </c>
      <c r="O2306">
        <v>0.8</v>
      </c>
    </row>
    <row r="2307" spans="1:15" hidden="1" x14ac:dyDescent="0.5">
      <c r="A2307" t="s">
        <v>15</v>
      </c>
      <c r="B2307" t="s">
        <v>76</v>
      </c>
      <c r="C2307">
        <v>2</v>
      </c>
      <c r="D2307" t="s">
        <v>17</v>
      </c>
      <c r="E2307">
        <v>1</v>
      </c>
      <c r="F2307" t="s">
        <v>34</v>
      </c>
      <c r="G2307">
        <v>5</v>
      </c>
      <c r="H2307" t="s">
        <v>40</v>
      </c>
      <c r="I2307" t="str">
        <f t="shared" si="35"/>
        <v>Female: Hispanic or Latino: All races</v>
      </c>
      <c r="J2307">
        <v>5.6</v>
      </c>
      <c r="K2307">
        <v>2009</v>
      </c>
      <c r="L2307">
        <v>11</v>
      </c>
      <c r="M2307" t="s">
        <v>20</v>
      </c>
      <c r="N2307">
        <v>1.1000000000000001</v>
      </c>
      <c r="O2307">
        <v>0.8</v>
      </c>
    </row>
    <row r="2308" spans="1:15" hidden="1" x14ac:dyDescent="0.5">
      <c r="A2308" t="s">
        <v>15</v>
      </c>
      <c r="B2308" t="s">
        <v>76</v>
      </c>
      <c r="C2308">
        <v>2</v>
      </c>
      <c r="D2308" t="s">
        <v>17</v>
      </c>
      <c r="E2308">
        <v>1</v>
      </c>
      <c r="F2308" t="s">
        <v>34</v>
      </c>
      <c r="G2308">
        <v>5</v>
      </c>
      <c r="H2308" t="s">
        <v>40</v>
      </c>
      <c r="I2308" t="str">
        <f t="shared" si="35"/>
        <v>Female: Hispanic or Latino: All races</v>
      </c>
      <c r="J2308">
        <v>5.6</v>
      </c>
      <c r="K2308">
        <v>2010</v>
      </c>
      <c r="L2308">
        <v>12</v>
      </c>
      <c r="M2308" t="s">
        <v>20</v>
      </c>
      <c r="N2308">
        <v>1.1000000000000001</v>
      </c>
      <c r="O2308">
        <v>0.8</v>
      </c>
    </row>
    <row r="2309" spans="1:15" hidden="1" x14ac:dyDescent="0.5">
      <c r="A2309" t="s">
        <v>15</v>
      </c>
      <c r="B2309" t="s">
        <v>76</v>
      </c>
      <c r="C2309">
        <v>2</v>
      </c>
      <c r="D2309" t="s">
        <v>17</v>
      </c>
      <c r="E2309">
        <v>1</v>
      </c>
      <c r="F2309" t="s">
        <v>34</v>
      </c>
      <c r="G2309">
        <v>5</v>
      </c>
      <c r="H2309" t="s">
        <v>40</v>
      </c>
      <c r="I2309" t="str">
        <f t="shared" ref="I2309:I2372" si="36">H2309</f>
        <v>Female: Hispanic or Latino: All races</v>
      </c>
      <c r="J2309">
        <v>5.6</v>
      </c>
      <c r="K2309">
        <v>2011</v>
      </c>
      <c r="L2309">
        <v>13</v>
      </c>
      <c r="M2309" t="s">
        <v>20</v>
      </c>
      <c r="N2309">
        <v>1.1000000000000001</v>
      </c>
      <c r="O2309">
        <v>0.9</v>
      </c>
    </row>
    <row r="2310" spans="1:15" hidden="1" x14ac:dyDescent="0.5">
      <c r="A2310" t="s">
        <v>15</v>
      </c>
      <c r="B2310" t="s">
        <v>76</v>
      </c>
      <c r="C2310">
        <v>2</v>
      </c>
      <c r="D2310" t="s">
        <v>17</v>
      </c>
      <c r="E2310">
        <v>1</v>
      </c>
      <c r="F2310" t="s">
        <v>34</v>
      </c>
      <c r="G2310">
        <v>5</v>
      </c>
      <c r="H2310" t="s">
        <v>40</v>
      </c>
      <c r="I2310" t="str">
        <f t="shared" si="36"/>
        <v>Female: Hispanic or Latino: All races</v>
      </c>
      <c r="J2310">
        <v>5.6</v>
      </c>
      <c r="K2310">
        <v>2012</v>
      </c>
      <c r="L2310">
        <v>14</v>
      </c>
      <c r="M2310" t="s">
        <v>20</v>
      </c>
      <c r="N2310">
        <v>1.1000000000000001</v>
      </c>
      <c r="O2310">
        <v>1.1000000000000001</v>
      </c>
    </row>
    <row r="2311" spans="1:15" hidden="1" x14ac:dyDescent="0.5">
      <c r="A2311" t="s">
        <v>15</v>
      </c>
      <c r="B2311" t="s">
        <v>76</v>
      </c>
      <c r="C2311">
        <v>2</v>
      </c>
      <c r="D2311" t="s">
        <v>17</v>
      </c>
      <c r="E2311">
        <v>1</v>
      </c>
      <c r="F2311" t="s">
        <v>34</v>
      </c>
      <c r="G2311">
        <v>5</v>
      </c>
      <c r="H2311" t="s">
        <v>40</v>
      </c>
      <c r="I2311" t="str">
        <f t="shared" si="36"/>
        <v>Female: Hispanic or Latino: All races</v>
      </c>
      <c r="J2311">
        <v>5.6</v>
      </c>
      <c r="K2311">
        <v>2013</v>
      </c>
      <c r="L2311">
        <v>15</v>
      </c>
      <c r="M2311" t="s">
        <v>20</v>
      </c>
      <c r="N2311">
        <v>1.1000000000000001</v>
      </c>
      <c r="O2311">
        <v>1</v>
      </c>
    </row>
    <row r="2312" spans="1:15" hidden="1" x14ac:dyDescent="0.5">
      <c r="A2312" t="s">
        <v>15</v>
      </c>
      <c r="B2312" t="s">
        <v>76</v>
      </c>
      <c r="C2312">
        <v>2</v>
      </c>
      <c r="D2312" t="s">
        <v>17</v>
      </c>
      <c r="E2312">
        <v>1</v>
      </c>
      <c r="F2312" t="s">
        <v>34</v>
      </c>
      <c r="G2312">
        <v>5</v>
      </c>
      <c r="H2312" t="s">
        <v>40</v>
      </c>
      <c r="I2312" t="str">
        <f t="shared" si="36"/>
        <v>Female: Hispanic or Latino: All races</v>
      </c>
      <c r="J2312">
        <v>5.6</v>
      </c>
      <c r="K2312">
        <v>2014</v>
      </c>
      <c r="L2312">
        <v>16</v>
      </c>
      <c r="M2312" t="s">
        <v>20</v>
      </c>
      <c r="N2312">
        <v>1.1000000000000001</v>
      </c>
      <c r="O2312">
        <v>1.1000000000000001</v>
      </c>
    </row>
    <row r="2313" spans="1:15" hidden="1" x14ac:dyDescent="0.5">
      <c r="A2313" t="s">
        <v>15</v>
      </c>
      <c r="B2313" t="s">
        <v>76</v>
      </c>
      <c r="C2313">
        <v>2</v>
      </c>
      <c r="D2313" t="s">
        <v>17</v>
      </c>
      <c r="E2313">
        <v>1</v>
      </c>
      <c r="F2313" t="s">
        <v>34</v>
      </c>
      <c r="G2313">
        <v>5</v>
      </c>
      <c r="H2313" t="s">
        <v>40</v>
      </c>
      <c r="I2313" t="str">
        <f t="shared" si="36"/>
        <v>Female: Hispanic or Latino: All races</v>
      </c>
      <c r="J2313">
        <v>5.6</v>
      </c>
      <c r="K2313">
        <v>2015</v>
      </c>
      <c r="L2313">
        <v>17</v>
      </c>
      <c r="M2313" t="s">
        <v>20</v>
      </c>
      <c r="N2313">
        <v>1.1000000000000001</v>
      </c>
      <c r="O2313">
        <v>1.1000000000000001</v>
      </c>
    </row>
    <row r="2314" spans="1:15" hidden="1" x14ac:dyDescent="0.5">
      <c r="A2314" t="s">
        <v>15</v>
      </c>
      <c r="B2314" t="s">
        <v>76</v>
      </c>
      <c r="C2314">
        <v>2</v>
      </c>
      <c r="D2314" t="s">
        <v>17</v>
      </c>
      <c r="E2314">
        <v>1</v>
      </c>
      <c r="F2314" t="s">
        <v>34</v>
      </c>
      <c r="G2314">
        <v>5</v>
      </c>
      <c r="H2314" t="s">
        <v>40</v>
      </c>
      <c r="I2314" t="str">
        <f t="shared" si="36"/>
        <v>Female: Hispanic or Latino: All races</v>
      </c>
      <c r="J2314">
        <v>5.6</v>
      </c>
      <c r="K2314">
        <v>2016</v>
      </c>
      <c r="L2314">
        <v>18</v>
      </c>
      <c r="M2314" t="s">
        <v>20</v>
      </c>
      <c r="N2314">
        <v>1.1000000000000001</v>
      </c>
      <c r="O2314">
        <v>1.2</v>
      </c>
    </row>
    <row r="2315" spans="1:15" hidden="1" x14ac:dyDescent="0.5">
      <c r="A2315" t="s">
        <v>15</v>
      </c>
      <c r="B2315" t="s">
        <v>76</v>
      </c>
      <c r="C2315">
        <v>2</v>
      </c>
      <c r="D2315" t="s">
        <v>17</v>
      </c>
      <c r="E2315">
        <v>1</v>
      </c>
      <c r="F2315" t="s">
        <v>34</v>
      </c>
      <c r="G2315">
        <v>5</v>
      </c>
      <c r="H2315" t="s">
        <v>40</v>
      </c>
      <c r="I2315" t="str">
        <f t="shared" si="36"/>
        <v>Female: Hispanic or Latino: All races</v>
      </c>
      <c r="J2315">
        <v>5.6</v>
      </c>
      <c r="K2315">
        <v>2017</v>
      </c>
      <c r="L2315">
        <v>19</v>
      </c>
      <c r="M2315" t="s">
        <v>20</v>
      </c>
      <c r="N2315">
        <v>1.1000000000000001</v>
      </c>
      <c r="O2315">
        <v>1.1000000000000001</v>
      </c>
    </row>
    <row r="2316" spans="1:15" hidden="1" x14ac:dyDescent="0.5">
      <c r="A2316" t="s">
        <v>15</v>
      </c>
      <c r="B2316" t="s">
        <v>76</v>
      </c>
      <c r="C2316">
        <v>2</v>
      </c>
      <c r="D2316" t="s">
        <v>17</v>
      </c>
      <c r="E2316">
        <v>1</v>
      </c>
      <c r="F2316" t="s">
        <v>34</v>
      </c>
      <c r="G2316">
        <v>5</v>
      </c>
      <c r="H2316" t="s">
        <v>40</v>
      </c>
      <c r="I2316" t="str">
        <f t="shared" si="36"/>
        <v>Female: Hispanic or Latino: All races</v>
      </c>
      <c r="J2316">
        <v>5.6</v>
      </c>
      <c r="K2316">
        <v>2018</v>
      </c>
      <c r="L2316">
        <v>20</v>
      </c>
      <c r="M2316" t="s">
        <v>20</v>
      </c>
      <c r="N2316">
        <v>1.1000000000000001</v>
      </c>
      <c r="O2316">
        <v>1</v>
      </c>
    </row>
    <row r="2317" spans="1:15" hidden="1" x14ac:dyDescent="0.5">
      <c r="A2317" t="s">
        <v>15</v>
      </c>
      <c r="B2317" t="s">
        <v>76</v>
      </c>
      <c r="C2317">
        <v>2</v>
      </c>
      <c r="D2317" t="s">
        <v>17</v>
      </c>
      <c r="E2317">
        <v>1</v>
      </c>
      <c r="F2317" t="s">
        <v>34</v>
      </c>
      <c r="G2317">
        <v>5</v>
      </c>
      <c r="H2317" t="s">
        <v>41</v>
      </c>
      <c r="I2317" t="str">
        <f t="shared" si="36"/>
        <v>Female: Not Hispanic or Latino: White</v>
      </c>
      <c r="J2317">
        <v>5.7</v>
      </c>
      <c r="K2317">
        <v>1999</v>
      </c>
      <c r="L2317">
        <v>1</v>
      </c>
      <c r="M2317" t="s">
        <v>20</v>
      </c>
      <c r="N2317">
        <v>1.1000000000000001</v>
      </c>
      <c r="O2317">
        <v>0.6</v>
      </c>
    </row>
    <row r="2318" spans="1:15" hidden="1" x14ac:dyDescent="0.5">
      <c r="A2318" t="s">
        <v>15</v>
      </c>
      <c r="B2318" t="s">
        <v>76</v>
      </c>
      <c r="C2318">
        <v>2</v>
      </c>
      <c r="D2318" t="s">
        <v>17</v>
      </c>
      <c r="E2318">
        <v>1</v>
      </c>
      <c r="F2318" t="s">
        <v>34</v>
      </c>
      <c r="G2318">
        <v>5</v>
      </c>
      <c r="H2318" t="s">
        <v>41</v>
      </c>
      <c r="I2318" t="str">
        <f t="shared" si="36"/>
        <v>Female: Not Hispanic or Latino: White</v>
      </c>
      <c r="J2318">
        <v>5.7</v>
      </c>
      <c r="K2318">
        <v>2000</v>
      </c>
      <c r="L2318">
        <v>2</v>
      </c>
      <c r="M2318" t="s">
        <v>20</v>
      </c>
      <c r="N2318">
        <v>1.1000000000000001</v>
      </c>
      <c r="O2318">
        <v>0.8</v>
      </c>
    </row>
    <row r="2319" spans="1:15" hidden="1" x14ac:dyDescent="0.5">
      <c r="A2319" t="s">
        <v>15</v>
      </c>
      <c r="B2319" t="s">
        <v>76</v>
      </c>
      <c r="C2319">
        <v>2</v>
      </c>
      <c r="D2319" t="s">
        <v>17</v>
      </c>
      <c r="E2319">
        <v>1</v>
      </c>
      <c r="F2319" t="s">
        <v>34</v>
      </c>
      <c r="G2319">
        <v>5</v>
      </c>
      <c r="H2319" t="s">
        <v>41</v>
      </c>
      <c r="I2319" t="str">
        <f t="shared" si="36"/>
        <v>Female: Not Hispanic or Latino: White</v>
      </c>
      <c r="J2319">
        <v>5.7</v>
      </c>
      <c r="K2319">
        <v>2001</v>
      </c>
      <c r="L2319">
        <v>3</v>
      </c>
      <c r="M2319" t="s">
        <v>20</v>
      </c>
      <c r="N2319">
        <v>1.1000000000000001</v>
      </c>
      <c r="O2319">
        <v>1</v>
      </c>
    </row>
    <row r="2320" spans="1:15" hidden="1" x14ac:dyDescent="0.5">
      <c r="A2320" t="s">
        <v>15</v>
      </c>
      <c r="B2320" t="s">
        <v>76</v>
      </c>
      <c r="C2320">
        <v>2</v>
      </c>
      <c r="D2320" t="s">
        <v>17</v>
      </c>
      <c r="E2320">
        <v>1</v>
      </c>
      <c r="F2320" t="s">
        <v>34</v>
      </c>
      <c r="G2320">
        <v>5</v>
      </c>
      <c r="H2320" t="s">
        <v>41</v>
      </c>
      <c r="I2320" t="str">
        <f t="shared" si="36"/>
        <v>Female: Not Hispanic or Latino: White</v>
      </c>
      <c r="J2320">
        <v>5.7</v>
      </c>
      <c r="K2320">
        <v>2002</v>
      </c>
      <c r="L2320">
        <v>4</v>
      </c>
      <c r="M2320" t="s">
        <v>20</v>
      </c>
      <c r="N2320">
        <v>1.1000000000000001</v>
      </c>
      <c r="O2320">
        <v>1.3</v>
      </c>
    </row>
    <row r="2321" spans="1:15" hidden="1" x14ac:dyDescent="0.5">
      <c r="A2321" t="s">
        <v>15</v>
      </c>
      <c r="B2321" t="s">
        <v>76</v>
      </c>
      <c r="C2321">
        <v>2</v>
      </c>
      <c r="D2321" t="s">
        <v>17</v>
      </c>
      <c r="E2321">
        <v>1</v>
      </c>
      <c r="F2321" t="s">
        <v>34</v>
      </c>
      <c r="G2321">
        <v>5</v>
      </c>
      <c r="H2321" t="s">
        <v>41</v>
      </c>
      <c r="I2321" t="str">
        <f t="shared" si="36"/>
        <v>Female: Not Hispanic or Latino: White</v>
      </c>
      <c r="J2321">
        <v>5.7</v>
      </c>
      <c r="K2321">
        <v>2003</v>
      </c>
      <c r="L2321">
        <v>5</v>
      </c>
      <c r="M2321" t="s">
        <v>20</v>
      </c>
      <c r="N2321">
        <v>1.1000000000000001</v>
      </c>
      <c r="O2321">
        <v>1.5</v>
      </c>
    </row>
    <row r="2322" spans="1:15" hidden="1" x14ac:dyDescent="0.5">
      <c r="A2322" t="s">
        <v>15</v>
      </c>
      <c r="B2322" t="s">
        <v>76</v>
      </c>
      <c r="C2322">
        <v>2</v>
      </c>
      <c r="D2322" t="s">
        <v>17</v>
      </c>
      <c r="E2322">
        <v>1</v>
      </c>
      <c r="F2322" t="s">
        <v>34</v>
      </c>
      <c r="G2322">
        <v>5</v>
      </c>
      <c r="H2322" t="s">
        <v>41</v>
      </c>
      <c r="I2322" t="str">
        <f t="shared" si="36"/>
        <v>Female: Not Hispanic or Latino: White</v>
      </c>
      <c r="J2322">
        <v>5.7</v>
      </c>
      <c r="K2322">
        <v>2004</v>
      </c>
      <c r="L2322">
        <v>6</v>
      </c>
      <c r="M2322" t="s">
        <v>20</v>
      </c>
      <c r="N2322">
        <v>1.1000000000000001</v>
      </c>
      <c r="O2322">
        <v>1.7</v>
      </c>
    </row>
    <row r="2323" spans="1:15" hidden="1" x14ac:dyDescent="0.5">
      <c r="A2323" t="s">
        <v>15</v>
      </c>
      <c r="B2323" t="s">
        <v>76</v>
      </c>
      <c r="C2323">
        <v>2</v>
      </c>
      <c r="D2323" t="s">
        <v>17</v>
      </c>
      <c r="E2323">
        <v>1</v>
      </c>
      <c r="F2323" t="s">
        <v>34</v>
      </c>
      <c r="G2323">
        <v>5</v>
      </c>
      <c r="H2323" t="s">
        <v>41</v>
      </c>
      <c r="I2323" t="str">
        <f t="shared" si="36"/>
        <v>Female: Not Hispanic or Latino: White</v>
      </c>
      <c r="J2323">
        <v>5.7</v>
      </c>
      <c r="K2323">
        <v>2005</v>
      </c>
      <c r="L2323">
        <v>7</v>
      </c>
      <c r="M2323" t="s">
        <v>20</v>
      </c>
      <c r="N2323">
        <v>1.1000000000000001</v>
      </c>
      <c r="O2323">
        <v>1.9</v>
      </c>
    </row>
    <row r="2324" spans="1:15" hidden="1" x14ac:dyDescent="0.5">
      <c r="A2324" t="s">
        <v>15</v>
      </c>
      <c r="B2324" t="s">
        <v>76</v>
      </c>
      <c r="C2324">
        <v>2</v>
      </c>
      <c r="D2324" t="s">
        <v>17</v>
      </c>
      <c r="E2324">
        <v>1</v>
      </c>
      <c r="F2324" t="s">
        <v>34</v>
      </c>
      <c r="G2324">
        <v>5</v>
      </c>
      <c r="H2324" t="s">
        <v>41</v>
      </c>
      <c r="I2324" t="str">
        <f t="shared" si="36"/>
        <v>Female: Not Hispanic or Latino: White</v>
      </c>
      <c r="J2324">
        <v>5.7</v>
      </c>
      <c r="K2324">
        <v>2006</v>
      </c>
      <c r="L2324">
        <v>8</v>
      </c>
      <c r="M2324" t="s">
        <v>20</v>
      </c>
      <c r="N2324">
        <v>1.1000000000000001</v>
      </c>
      <c r="O2324">
        <v>2.2999999999999998</v>
      </c>
    </row>
    <row r="2325" spans="1:15" hidden="1" x14ac:dyDescent="0.5">
      <c r="A2325" t="s">
        <v>15</v>
      </c>
      <c r="B2325" t="s">
        <v>76</v>
      </c>
      <c r="C2325">
        <v>2</v>
      </c>
      <c r="D2325" t="s">
        <v>17</v>
      </c>
      <c r="E2325">
        <v>1</v>
      </c>
      <c r="F2325" t="s">
        <v>34</v>
      </c>
      <c r="G2325">
        <v>5</v>
      </c>
      <c r="H2325" t="s">
        <v>41</v>
      </c>
      <c r="I2325" t="str">
        <f t="shared" si="36"/>
        <v>Female: Not Hispanic or Latino: White</v>
      </c>
      <c r="J2325">
        <v>5.7</v>
      </c>
      <c r="K2325">
        <v>2007</v>
      </c>
      <c r="L2325">
        <v>9</v>
      </c>
      <c r="M2325" t="s">
        <v>20</v>
      </c>
      <c r="N2325">
        <v>1.1000000000000001</v>
      </c>
      <c r="O2325">
        <v>2.7</v>
      </c>
    </row>
    <row r="2326" spans="1:15" hidden="1" x14ac:dyDescent="0.5">
      <c r="A2326" t="s">
        <v>15</v>
      </c>
      <c r="B2326" t="s">
        <v>76</v>
      </c>
      <c r="C2326">
        <v>2</v>
      </c>
      <c r="D2326" t="s">
        <v>17</v>
      </c>
      <c r="E2326">
        <v>1</v>
      </c>
      <c r="F2326" t="s">
        <v>34</v>
      </c>
      <c r="G2326">
        <v>5</v>
      </c>
      <c r="H2326" t="s">
        <v>41</v>
      </c>
      <c r="I2326" t="str">
        <f t="shared" si="36"/>
        <v>Female: Not Hispanic or Latino: White</v>
      </c>
      <c r="J2326">
        <v>5.7</v>
      </c>
      <c r="K2326">
        <v>2008</v>
      </c>
      <c r="L2326">
        <v>10</v>
      </c>
      <c r="M2326" t="s">
        <v>20</v>
      </c>
      <c r="N2326">
        <v>1.1000000000000001</v>
      </c>
      <c r="O2326">
        <v>3</v>
      </c>
    </row>
    <row r="2327" spans="1:15" hidden="1" x14ac:dyDescent="0.5">
      <c r="A2327" t="s">
        <v>15</v>
      </c>
      <c r="B2327" t="s">
        <v>76</v>
      </c>
      <c r="C2327">
        <v>2</v>
      </c>
      <c r="D2327" t="s">
        <v>17</v>
      </c>
      <c r="E2327">
        <v>1</v>
      </c>
      <c r="F2327" t="s">
        <v>34</v>
      </c>
      <c r="G2327">
        <v>5</v>
      </c>
      <c r="H2327" t="s">
        <v>41</v>
      </c>
      <c r="I2327" t="str">
        <f t="shared" si="36"/>
        <v>Female: Not Hispanic or Latino: White</v>
      </c>
      <c r="J2327">
        <v>5.7</v>
      </c>
      <c r="K2327">
        <v>2009</v>
      </c>
      <c r="L2327">
        <v>11</v>
      </c>
      <c r="M2327" t="s">
        <v>20</v>
      </c>
      <c r="N2327">
        <v>1.1000000000000001</v>
      </c>
      <c r="O2327">
        <v>3.2</v>
      </c>
    </row>
    <row r="2328" spans="1:15" hidden="1" x14ac:dyDescent="0.5">
      <c r="A2328" t="s">
        <v>15</v>
      </c>
      <c r="B2328" t="s">
        <v>76</v>
      </c>
      <c r="C2328">
        <v>2</v>
      </c>
      <c r="D2328" t="s">
        <v>17</v>
      </c>
      <c r="E2328">
        <v>1</v>
      </c>
      <c r="F2328" t="s">
        <v>34</v>
      </c>
      <c r="G2328">
        <v>5</v>
      </c>
      <c r="H2328" t="s">
        <v>41</v>
      </c>
      <c r="I2328" t="str">
        <f t="shared" si="36"/>
        <v>Female: Not Hispanic or Latino: White</v>
      </c>
      <c r="J2328">
        <v>5.7</v>
      </c>
      <c r="K2328">
        <v>2010</v>
      </c>
      <c r="L2328">
        <v>12</v>
      </c>
      <c r="M2328" t="s">
        <v>20</v>
      </c>
      <c r="N2328">
        <v>1.1000000000000001</v>
      </c>
      <c r="O2328">
        <v>3.6</v>
      </c>
    </row>
    <row r="2329" spans="1:15" hidden="1" x14ac:dyDescent="0.5">
      <c r="A2329" t="s">
        <v>15</v>
      </c>
      <c r="B2329" t="s">
        <v>76</v>
      </c>
      <c r="C2329">
        <v>2</v>
      </c>
      <c r="D2329" t="s">
        <v>17</v>
      </c>
      <c r="E2329">
        <v>1</v>
      </c>
      <c r="F2329" t="s">
        <v>34</v>
      </c>
      <c r="G2329">
        <v>5</v>
      </c>
      <c r="H2329" t="s">
        <v>41</v>
      </c>
      <c r="I2329" t="str">
        <f t="shared" si="36"/>
        <v>Female: Not Hispanic or Latino: White</v>
      </c>
      <c r="J2329">
        <v>5.7</v>
      </c>
      <c r="K2329">
        <v>2011</v>
      </c>
      <c r="L2329">
        <v>13</v>
      </c>
      <c r="M2329" t="s">
        <v>20</v>
      </c>
      <c r="N2329">
        <v>1.1000000000000001</v>
      </c>
      <c r="O2329">
        <v>4.0999999999999996</v>
      </c>
    </row>
    <row r="2330" spans="1:15" hidden="1" x14ac:dyDescent="0.5">
      <c r="A2330" t="s">
        <v>15</v>
      </c>
      <c r="B2330" t="s">
        <v>76</v>
      </c>
      <c r="C2330">
        <v>2</v>
      </c>
      <c r="D2330" t="s">
        <v>17</v>
      </c>
      <c r="E2330">
        <v>1</v>
      </c>
      <c r="F2330" t="s">
        <v>34</v>
      </c>
      <c r="G2330">
        <v>5</v>
      </c>
      <c r="H2330" t="s">
        <v>41</v>
      </c>
      <c r="I2330" t="str">
        <f t="shared" si="36"/>
        <v>Female: Not Hispanic or Latino: White</v>
      </c>
      <c r="J2330">
        <v>5.7</v>
      </c>
      <c r="K2330">
        <v>2012</v>
      </c>
      <c r="L2330">
        <v>14</v>
      </c>
      <c r="M2330" t="s">
        <v>20</v>
      </c>
      <c r="N2330">
        <v>1.1000000000000001</v>
      </c>
      <c r="O2330">
        <v>3.9</v>
      </c>
    </row>
    <row r="2331" spans="1:15" hidden="1" x14ac:dyDescent="0.5">
      <c r="A2331" t="s">
        <v>15</v>
      </c>
      <c r="B2331" t="s">
        <v>76</v>
      </c>
      <c r="C2331">
        <v>2</v>
      </c>
      <c r="D2331" t="s">
        <v>17</v>
      </c>
      <c r="E2331">
        <v>1</v>
      </c>
      <c r="F2331" t="s">
        <v>34</v>
      </c>
      <c r="G2331">
        <v>5</v>
      </c>
      <c r="H2331" t="s">
        <v>41</v>
      </c>
      <c r="I2331" t="str">
        <f t="shared" si="36"/>
        <v>Female: Not Hispanic or Latino: White</v>
      </c>
      <c r="J2331">
        <v>5.7</v>
      </c>
      <c r="K2331">
        <v>2013</v>
      </c>
      <c r="L2331">
        <v>15</v>
      </c>
      <c r="M2331" t="s">
        <v>20</v>
      </c>
      <c r="N2331">
        <v>1.1000000000000001</v>
      </c>
      <c r="O2331">
        <v>4</v>
      </c>
    </row>
    <row r="2332" spans="1:15" hidden="1" x14ac:dyDescent="0.5">
      <c r="A2332" t="s">
        <v>15</v>
      </c>
      <c r="B2332" t="s">
        <v>76</v>
      </c>
      <c r="C2332">
        <v>2</v>
      </c>
      <c r="D2332" t="s">
        <v>17</v>
      </c>
      <c r="E2332">
        <v>1</v>
      </c>
      <c r="F2332" t="s">
        <v>34</v>
      </c>
      <c r="G2332">
        <v>5</v>
      </c>
      <c r="H2332" t="s">
        <v>41</v>
      </c>
      <c r="I2332" t="str">
        <f t="shared" si="36"/>
        <v>Female: Not Hispanic or Latino: White</v>
      </c>
      <c r="J2332">
        <v>5.7</v>
      </c>
      <c r="K2332">
        <v>2014</v>
      </c>
      <c r="L2332">
        <v>16</v>
      </c>
      <c r="M2332" t="s">
        <v>20</v>
      </c>
      <c r="N2332">
        <v>1.1000000000000001</v>
      </c>
      <c r="O2332">
        <v>4.4000000000000004</v>
      </c>
    </row>
    <row r="2333" spans="1:15" hidden="1" x14ac:dyDescent="0.5">
      <c r="A2333" t="s">
        <v>15</v>
      </c>
      <c r="B2333" t="s">
        <v>76</v>
      </c>
      <c r="C2333">
        <v>2</v>
      </c>
      <c r="D2333" t="s">
        <v>17</v>
      </c>
      <c r="E2333">
        <v>1</v>
      </c>
      <c r="F2333" t="s">
        <v>34</v>
      </c>
      <c r="G2333">
        <v>5</v>
      </c>
      <c r="H2333" t="s">
        <v>41</v>
      </c>
      <c r="I2333" t="str">
        <f t="shared" si="36"/>
        <v>Female: Not Hispanic or Latino: White</v>
      </c>
      <c r="J2333">
        <v>5.7</v>
      </c>
      <c r="K2333">
        <v>2015</v>
      </c>
      <c r="L2333">
        <v>17</v>
      </c>
      <c r="M2333" t="s">
        <v>20</v>
      </c>
      <c r="N2333">
        <v>1.1000000000000001</v>
      </c>
      <c r="O2333">
        <v>4.5999999999999996</v>
      </c>
    </row>
    <row r="2334" spans="1:15" hidden="1" x14ac:dyDescent="0.5">
      <c r="A2334" t="s">
        <v>15</v>
      </c>
      <c r="B2334" t="s">
        <v>76</v>
      </c>
      <c r="C2334">
        <v>2</v>
      </c>
      <c r="D2334" t="s">
        <v>17</v>
      </c>
      <c r="E2334">
        <v>1</v>
      </c>
      <c r="F2334" t="s">
        <v>34</v>
      </c>
      <c r="G2334">
        <v>5</v>
      </c>
      <c r="H2334" t="s">
        <v>41</v>
      </c>
      <c r="I2334" t="str">
        <f t="shared" si="36"/>
        <v>Female: Not Hispanic or Latino: White</v>
      </c>
      <c r="J2334">
        <v>5.7</v>
      </c>
      <c r="K2334">
        <v>2016</v>
      </c>
      <c r="L2334">
        <v>18</v>
      </c>
      <c r="M2334" t="s">
        <v>20</v>
      </c>
      <c r="N2334">
        <v>1.1000000000000001</v>
      </c>
      <c r="O2334">
        <v>4.9000000000000004</v>
      </c>
    </row>
    <row r="2335" spans="1:15" hidden="1" x14ac:dyDescent="0.5">
      <c r="A2335" t="s">
        <v>15</v>
      </c>
      <c r="B2335" t="s">
        <v>76</v>
      </c>
      <c r="C2335">
        <v>2</v>
      </c>
      <c r="D2335" t="s">
        <v>17</v>
      </c>
      <c r="E2335">
        <v>1</v>
      </c>
      <c r="F2335" t="s">
        <v>34</v>
      </c>
      <c r="G2335">
        <v>5</v>
      </c>
      <c r="H2335" t="s">
        <v>41</v>
      </c>
      <c r="I2335" t="str">
        <f t="shared" si="36"/>
        <v>Female: Not Hispanic or Latino: White</v>
      </c>
      <c r="J2335">
        <v>5.7</v>
      </c>
      <c r="K2335">
        <v>2017</v>
      </c>
      <c r="L2335">
        <v>19</v>
      </c>
      <c r="M2335" t="s">
        <v>20</v>
      </c>
      <c r="N2335">
        <v>1.1000000000000001</v>
      </c>
      <c r="O2335">
        <v>4.9000000000000004</v>
      </c>
    </row>
    <row r="2336" spans="1:15" hidden="1" x14ac:dyDescent="0.5">
      <c r="A2336" t="s">
        <v>15</v>
      </c>
      <c r="B2336" t="s">
        <v>76</v>
      </c>
      <c r="C2336">
        <v>2</v>
      </c>
      <c r="D2336" t="s">
        <v>17</v>
      </c>
      <c r="E2336">
        <v>1</v>
      </c>
      <c r="F2336" t="s">
        <v>34</v>
      </c>
      <c r="G2336">
        <v>5</v>
      </c>
      <c r="H2336" t="s">
        <v>41</v>
      </c>
      <c r="I2336" t="str">
        <f t="shared" si="36"/>
        <v>Female: Not Hispanic or Latino: White</v>
      </c>
      <c r="J2336">
        <v>5.7</v>
      </c>
      <c r="K2336">
        <v>2018</v>
      </c>
      <c r="L2336">
        <v>20</v>
      </c>
      <c r="M2336" t="s">
        <v>20</v>
      </c>
      <c r="N2336">
        <v>1.1000000000000001</v>
      </c>
      <c r="O2336">
        <v>4.2</v>
      </c>
    </row>
    <row r="2337" spans="1:15" hidden="1" x14ac:dyDescent="0.5">
      <c r="A2337" t="s">
        <v>15</v>
      </c>
      <c r="B2337" t="s">
        <v>76</v>
      </c>
      <c r="C2337">
        <v>2</v>
      </c>
      <c r="D2337" t="s">
        <v>17</v>
      </c>
      <c r="E2337">
        <v>1</v>
      </c>
      <c r="F2337" t="s">
        <v>34</v>
      </c>
      <c r="G2337">
        <v>5</v>
      </c>
      <c r="H2337" t="s">
        <v>42</v>
      </c>
      <c r="I2337" t="str">
        <f t="shared" si="36"/>
        <v>Female: Not Hispanic or Latino: Black</v>
      </c>
      <c r="J2337">
        <v>5.8</v>
      </c>
      <c r="K2337">
        <v>1999</v>
      </c>
      <c r="L2337">
        <v>1</v>
      </c>
      <c r="M2337" t="s">
        <v>20</v>
      </c>
      <c r="N2337">
        <v>1.1000000000000001</v>
      </c>
      <c r="O2337">
        <v>0.3</v>
      </c>
    </row>
    <row r="2338" spans="1:15" hidden="1" x14ac:dyDescent="0.5">
      <c r="A2338" t="s">
        <v>15</v>
      </c>
      <c r="B2338" t="s">
        <v>76</v>
      </c>
      <c r="C2338">
        <v>2</v>
      </c>
      <c r="D2338" t="s">
        <v>17</v>
      </c>
      <c r="E2338">
        <v>1</v>
      </c>
      <c r="F2338" t="s">
        <v>34</v>
      </c>
      <c r="G2338">
        <v>5</v>
      </c>
      <c r="H2338" t="s">
        <v>42</v>
      </c>
      <c r="I2338" t="str">
        <f t="shared" si="36"/>
        <v>Female: Not Hispanic or Latino: Black</v>
      </c>
      <c r="J2338">
        <v>5.8</v>
      </c>
      <c r="K2338">
        <v>2000</v>
      </c>
      <c r="L2338">
        <v>2</v>
      </c>
      <c r="M2338" t="s">
        <v>20</v>
      </c>
      <c r="N2338">
        <v>1.1000000000000001</v>
      </c>
      <c r="O2338">
        <v>0.3</v>
      </c>
    </row>
    <row r="2339" spans="1:15" hidden="1" x14ac:dyDescent="0.5">
      <c r="A2339" t="s">
        <v>15</v>
      </c>
      <c r="B2339" t="s">
        <v>76</v>
      </c>
      <c r="C2339">
        <v>2</v>
      </c>
      <c r="D2339" t="s">
        <v>17</v>
      </c>
      <c r="E2339">
        <v>1</v>
      </c>
      <c r="F2339" t="s">
        <v>34</v>
      </c>
      <c r="G2339">
        <v>5</v>
      </c>
      <c r="H2339" t="s">
        <v>42</v>
      </c>
      <c r="I2339" t="str">
        <f t="shared" si="36"/>
        <v>Female: Not Hispanic or Latino: Black</v>
      </c>
      <c r="J2339">
        <v>5.8</v>
      </c>
      <c r="K2339">
        <v>2001</v>
      </c>
      <c r="L2339">
        <v>3</v>
      </c>
      <c r="M2339" t="s">
        <v>20</v>
      </c>
      <c r="N2339">
        <v>1.1000000000000001</v>
      </c>
      <c r="O2339">
        <v>0.4</v>
      </c>
    </row>
    <row r="2340" spans="1:15" hidden="1" x14ac:dyDescent="0.5">
      <c r="A2340" t="s">
        <v>15</v>
      </c>
      <c r="B2340" t="s">
        <v>76</v>
      </c>
      <c r="C2340">
        <v>2</v>
      </c>
      <c r="D2340" t="s">
        <v>17</v>
      </c>
      <c r="E2340">
        <v>1</v>
      </c>
      <c r="F2340" t="s">
        <v>34</v>
      </c>
      <c r="G2340">
        <v>5</v>
      </c>
      <c r="H2340" t="s">
        <v>42</v>
      </c>
      <c r="I2340" t="str">
        <f t="shared" si="36"/>
        <v>Female: Not Hispanic or Latino: Black</v>
      </c>
      <c r="J2340">
        <v>5.8</v>
      </c>
      <c r="K2340">
        <v>2002</v>
      </c>
      <c r="L2340">
        <v>4</v>
      </c>
      <c r="M2340" t="s">
        <v>20</v>
      </c>
      <c r="N2340">
        <v>1.1000000000000001</v>
      </c>
      <c r="O2340">
        <v>0.6</v>
      </c>
    </row>
    <row r="2341" spans="1:15" hidden="1" x14ac:dyDescent="0.5">
      <c r="A2341" t="s">
        <v>15</v>
      </c>
      <c r="B2341" t="s">
        <v>76</v>
      </c>
      <c r="C2341">
        <v>2</v>
      </c>
      <c r="D2341" t="s">
        <v>17</v>
      </c>
      <c r="E2341">
        <v>1</v>
      </c>
      <c r="F2341" t="s">
        <v>34</v>
      </c>
      <c r="G2341">
        <v>5</v>
      </c>
      <c r="H2341" t="s">
        <v>42</v>
      </c>
      <c r="I2341" t="str">
        <f t="shared" si="36"/>
        <v>Female: Not Hispanic or Latino: Black</v>
      </c>
      <c r="J2341">
        <v>5.8</v>
      </c>
      <c r="K2341">
        <v>2003</v>
      </c>
      <c r="L2341">
        <v>5</v>
      </c>
      <c r="M2341" t="s">
        <v>20</v>
      </c>
      <c r="N2341">
        <v>1.1000000000000001</v>
      </c>
      <c r="O2341">
        <v>0.6</v>
      </c>
    </row>
    <row r="2342" spans="1:15" hidden="1" x14ac:dyDescent="0.5">
      <c r="A2342" t="s">
        <v>15</v>
      </c>
      <c r="B2342" t="s">
        <v>76</v>
      </c>
      <c r="C2342">
        <v>2</v>
      </c>
      <c r="D2342" t="s">
        <v>17</v>
      </c>
      <c r="E2342">
        <v>1</v>
      </c>
      <c r="F2342" t="s">
        <v>34</v>
      </c>
      <c r="G2342">
        <v>5</v>
      </c>
      <c r="H2342" t="s">
        <v>42</v>
      </c>
      <c r="I2342" t="str">
        <f t="shared" si="36"/>
        <v>Female: Not Hispanic or Latino: Black</v>
      </c>
      <c r="J2342">
        <v>5.8</v>
      </c>
      <c r="K2342">
        <v>2004</v>
      </c>
      <c r="L2342">
        <v>6</v>
      </c>
      <c r="M2342" t="s">
        <v>20</v>
      </c>
      <c r="N2342">
        <v>1.1000000000000001</v>
      </c>
      <c r="O2342">
        <v>0.7</v>
      </c>
    </row>
    <row r="2343" spans="1:15" hidden="1" x14ac:dyDescent="0.5">
      <c r="A2343" t="s">
        <v>15</v>
      </c>
      <c r="B2343" t="s">
        <v>76</v>
      </c>
      <c r="C2343">
        <v>2</v>
      </c>
      <c r="D2343" t="s">
        <v>17</v>
      </c>
      <c r="E2343">
        <v>1</v>
      </c>
      <c r="F2343" t="s">
        <v>34</v>
      </c>
      <c r="G2343">
        <v>5</v>
      </c>
      <c r="H2343" t="s">
        <v>42</v>
      </c>
      <c r="I2343" t="str">
        <f t="shared" si="36"/>
        <v>Female: Not Hispanic or Latino: Black</v>
      </c>
      <c r="J2343">
        <v>5.8</v>
      </c>
      <c r="K2343">
        <v>2005</v>
      </c>
      <c r="L2343">
        <v>7</v>
      </c>
      <c r="M2343" t="s">
        <v>20</v>
      </c>
      <c r="N2343">
        <v>1.1000000000000001</v>
      </c>
      <c r="O2343">
        <v>0.8</v>
      </c>
    </row>
    <row r="2344" spans="1:15" hidden="1" x14ac:dyDescent="0.5">
      <c r="A2344" t="s">
        <v>15</v>
      </c>
      <c r="B2344" t="s">
        <v>76</v>
      </c>
      <c r="C2344">
        <v>2</v>
      </c>
      <c r="D2344" t="s">
        <v>17</v>
      </c>
      <c r="E2344">
        <v>1</v>
      </c>
      <c r="F2344" t="s">
        <v>34</v>
      </c>
      <c r="G2344">
        <v>5</v>
      </c>
      <c r="H2344" t="s">
        <v>42</v>
      </c>
      <c r="I2344" t="str">
        <f t="shared" si="36"/>
        <v>Female: Not Hispanic or Latino: Black</v>
      </c>
      <c r="J2344">
        <v>5.8</v>
      </c>
      <c r="K2344">
        <v>2006</v>
      </c>
      <c r="L2344">
        <v>8</v>
      </c>
      <c r="M2344" t="s">
        <v>20</v>
      </c>
      <c r="N2344">
        <v>1.1000000000000001</v>
      </c>
      <c r="O2344">
        <v>0.9</v>
      </c>
    </row>
    <row r="2345" spans="1:15" hidden="1" x14ac:dyDescent="0.5">
      <c r="A2345" t="s">
        <v>15</v>
      </c>
      <c r="B2345" t="s">
        <v>76</v>
      </c>
      <c r="C2345">
        <v>2</v>
      </c>
      <c r="D2345" t="s">
        <v>17</v>
      </c>
      <c r="E2345">
        <v>1</v>
      </c>
      <c r="F2345" t="s">
        <v>34</v>
      </c>
      <c r="G2345">
        <v>5</v>
      </c>
      <c r="H2345" t="s">
        <v>42</v>
      </c>
      <c r="I2345" t="str">
        <f t="shared" si="36"/>
        <v>Female: Not Hispanic or Latino: Black</v>
      </c>
      <c r="J2345">
        <v>5.8</v>
      </c>
      <c r="K2345">
        <v>2007</v>
      </c>
      <c r="L2345">
        <v>9</v>
      </c>
      <c r="M2345" t="s">
        <v>20</v>
      </c>
      <c r="N2345">
        <v>1.1000000000000001</v>
      </c>
      <c r="O2345">
        <v>0.9</v>
      </c>
    </row>
    <row r="2346" spans="1:15" hidden="1" x14ac:dyDescent="0.5">
      <c r="A2346" t="s">
        <v>15</v>
      </c>
      <c r="B2346" t="s">
        <v>76</v>
      </c>
      <c r="C2346">
        <v>2</v>
      </c>
      <c r="D2346" t="s">
        <v>17</v>
      </c>
      <c r="E2346">
        <v>1</v>
      </c>
      <c r="F2346" t="s">
        <v>34</v>
      </c>
      <c r="G2346">
        <v>5</v>
      </c>
      <c r="H2346" t="s">
        <v>42</v>
      </c>
      <c r="I2346" t="str">
        <f t="shared" si="36"/>
        <v>Female: Not Hispanic or Latino: Black</v>
      </c>
      <c r="J2346">
        <v>5.8</v>
      </c>
      <c r="K2346">
        <v>2008</v>
      </c>
      <c r="L2346">
        <v>10</v>
      </c>
      <c r="M2346" t="s">
        <v>20</v>
      </c>
      <c r="N2346">
        <v>1.1000000000000001</v>
      </c>
      <c r="O2346">
        <v>1.1000000000000001</v>
      </c>
    </row>
    <row r="2347" spans="1:15" hidden="1" x14ac:dyDescent="0.5">
      <c r="A2347" t="s">
        <v>15</v>
      </c>
      <c r="B2347" t="s">
        <v>76</v>
      </c>
      <c r="C2347">
        <v>2</v>
      </c>
      <c r="D2347" t="s">
        <v>17</v>
      </c>
      <c r="E2347">
        <v>1</v>
      </c>
      <c r="F2347" t="s">
        <v>34</v>
      </c>
      <c r="G2347">
        <v>5</v>
      </c>
      <c r="H2347" t="s">
        <v>42</v>
      </c>
      <c r="I2347" t="str">
        <f t="shared" si="36"/>
        <v>Female: Not Hispanic or Latino: Black</v>
      </c>
      <c r="J2347">
        <v>5.8</v>
      </c>
      <c r="K2347">
        <v>2009</v>
      </c>
      <c r="L2347">
        <v>11</v>
      </c>
      <c r="M2347" t="s">
        <v>20</v>
      </c>
      <c r="N2347">
        <v>1.1000000000000001</v>
      </c>
      <c r="O2347">
        <v>1.2</v>
      </c>
    </row>
    <row r="2348" spans="1:15" hidden="1" x14ac:dyDescent="0.5">
      <c r="A2348" t="s">
        <v>15</v>
      </c>
      <c r="B2348" t="s">
        <v>76</v>
      </c>
      <c r="C2348">
        <v>2</v>
      </c>
      <c r="D2348" t="s">
        <v>17</v>
      </c>
      <c r="E2348">
        <v>1</v>
      </c>
      <c r="F2348" t="s">
        <v>34</v>
      </c>
      <c r="G2348">
        <v>5</v>
      </c>
      <c r="H2348" t="s">
        <v>42</v>
      </c>
      <c r="I2348" t="str">
        <f t="shared" si="36"/>
        <v>Female: Not Hispanic or Latino: Black</v>
      </c>
      <c r="J2348">
        <v>5.8</v>
      </c>
      <c r="K2348">
        <v>2010</v>
      </c>
      <c r="L2348">
        <v>12</v>
      </c>
      <c r="M2348" t="s">
        <v>20</v>
      </c>
      <c r="N2348">
        <v>1.1000000000000001</v>
      </c>
      <c r="O2348">
        <v>1.3</v>
      </c>
    </row>
    <row r="2349" spans="1:15" hidden="1" x14ac:dyDescent="0.5">
      <c r="A2349" t="s">
        <v>15</v>
      </c>
      <c r="B2349" t="s">
        <v>76</v>
      </c>
      <c r="C2349">
        <v>2</v>
      </c>
      <c r="D2349" t="s">
        <v>17</v>
      </c>
      <c r="E2349">
        <v>1</v>
      </c>
      <c r="F2349" t="s">
        <v>34</v>
      </c>
      <c r="G2349">
        <v>5</v>
      </c>
      <c r="H2349" t="s">
        <v>42</v>
      </c>
      <c r="I2349" t="str">
        <f t="shared" si="36"/>
        <v>Female: Not Hispanic or Latino: Black</v>
      </c>
      <c r="J2349">
        <v>5.8</v>
      </c>
      <c r="K2349">
        <v>2011</v>
      </c>
      <c r="L2349">
        <v>13</v>
      </c>
      <c r="M2349" t="s">
        <v>20</v>
      </c>
      <c r="N2349">
        <v>1.1000000000000001</v>
      </c>
      <c r="O2349">
        <v>1.4</v>
      </c>
    </row>
    <row r="2350" spans="1:15" hidden="1" x14ac:dyDescent="0.5">
      <c r="A2350" t="s">
        <v>15</v>
      </c>
      <c r="B2350" t="s">
        <v>76</v>
      </c>
      <c r="C2350">
        <v>2</v>
      </c>
      <c r="D2350" t="s">
        <v>17</v>
      </c>
      <c r="E2350">
        <v>1</v>
      </c>
      <c r="F2350" t="s">
        <v>34</v>
      </c>
      <c r="G2350">
        <v>5</v>
      </c>
      <c r="H2350" t="s">
        <v>42</v>
      </c>
      <c r="I2350" t="str">
        <f t="shared" si="36"/>
        <v>Female: Not Hispanic or Latino: Black</v>
      </c>
      <c r="J2350">
        <v>5.8</v>
      </c>
      <c r="K2350">
        <v>2012</v>
      </c>
      <c r="L2350">
        <v>14</v>
      </c>
      <c r="M2350" t="s">
        <v>20</v>
      </c>
      <c r="N2350">
        <v>1.1000000000000001</v>
      </c>
      <c r="O2350">
        <v>1.5</v>
      </c>
    </row>
    <row r="2351" spans="1:15" hidden="1" x14ac:dyDescent="0.5">
      <c r="A2351" t="s">
        <v>15</v>
      </c>
      <c r="B2351" t="s">
        <v>76</v>
      </c>
      <c r="C2351">
        <v>2</v>
      </c>
      <c r="D2351" t="s">
        <v>17</v>
      </c>
      <c r="E2351">
        <v>1</v>
      </c>
      <c r="F2351" t="s">
        <v>34</v>
      </c>
      <c r="G2351">
        <v>5</v>
      </c>
      <c r="H2351" t="s">
        <v>42</v>
      </c>
      <c r="I2351" t="str">
        <f t="shared" si="36"/>
        <v>Female: Not Hispanic or Latino: Black</v>
      </c>
      <c r="J2351">
        <v>5.8</v>
      </c>
      <c r="K2351">
        <v>2013</v>
      </c>
      <c r="L2351">
        <v>15</v>
      </c>
      <c r="M2351" t="s">
        <v>20</v>
      </c>
      <c r="N2351">
        <v>1.1000000000000001</v>
      </c>
      <c r="O2351">
        <v>1.5</v>
      </c>
    </row>
    <row r="2352" spans="1:15" hidden="1" x14ac:dyDescent="0.5">
      <c r="A2352" t="s">
        <v>15</v>
      </c>
      <c r="B2352" t="s">
        <v>76</v>
      </c>
      <c r="C2352">
        <v>2</v>
      </c>
      <c r="D2352" t="s">
        <v>17</v>
      </c>
      <c r="E2352">
        <v>1</v>
      </c>
      <c r="F2352" t="s">
        <v>34</v>
      </c>
      <c r="G2352">
        <v>5</v>
      </c>
      <c r="H2352" t="s">
        <v>42</v>
      </c>
      <c r="I2352" t="str">
        <f t="shared" si="36"/>
        <v>Female: Not Hispanic or Latino: Black</v>
      </c>
      <c r="J2352">
        <v>5.8</v>
      </c>
      <c r="K2352">
        <v>2014</v>
      </c>
      <c r="L2352">
        <v>16</v>
      </c>
      <c r="M2352" t="s">
        <v>20</v>
      </c>
      <c r="N2352">
        <v>1.1000000000000001</v>
      </c>
      <c r="O2352">
        <v>1.8</v>
      </c>
    </row>
    <row r="2353" spans="1:16" hidden="1" x14ac:dyDescent="0.5">
      <c r="A2353" t="s">
        <v>15</v>
      </c>
      <c r="B2353" t="s">
        <v>76</v>
      </c>
      <c r="C2353">
        <v>2</v>
      </c>
      <c r="D2353" t="s">
        <v>17</v>
      </c>
      <c r="E2353">
        <v>1</v>
      </c>
      <c r="F2353" t="s">
        <v>34</v>
      </c>
      <c r="G2353">
        <v>5</v>
      </c>
      <c r="H2353" t="s">
        <v>42</v>
      </c>
      <c r="I2353" t="str">
        <f t="shared" si="36"/>
        <v>Female: Not Hispanic or Latino: Black</v>
      </c>
      <c r="J2353">
        <v>5.8</v>
      </c>
      <c r="K2353">
        <v>2015</v>
      </c>
      <c r="L2353">
        <v>17</v>
      </c>
      <c r="M2353" t="s">
        <v>20</v>
      </c>
      <c r="N2353">
        <v>1.1000000000000001</v>
      </c>
      <c r="O2353">
        <v>1.9</v>
      </c>
    </row>
    <row r="2354" spans="1:16" hidden="1" x14ac:dyDescent="0.5">
      <c r="A2354" t="s">
        <v>15</v>
      </c>
      <c r="B2354" t="s">
        <v>76</v>
      </c>
      <c r="C2354">
        <v>2</v>
      </c>
      <c r="D2354" t="s">
        <v>17</v>
      </c>
      <c r="E2354">
        <v>1</v>
      </c>
      <c r="F2354" t="s">
        <v>34</v>
      </c>
      <c r="G2354">
        <v>5</v>
      </c>
      <c r="H2354" t="s">
        <v>42</v>
      </c>
      <c r="I2354" t="str">
        <f t="shared" si="36"/>
        <v>Female: Not Hispanic or Latino: Black</v>
      </c>
      <c r="J2354">
        <v>5.8</v>
      </c>
      <c r="K2354">
        <v>2016</v>
      </c>
      <c r="L2354">
        <v>18</v>
      </c>
      <c r="M2354" t="s">
        <v>20</v>
      </c>
      <c r="N2354">
        <v>1.1000000000000001</v>
      </c>
      <c r="O2354">
        <v>2.2999999999999998</v>
      </c>
    </row>
    <row r="2355" spans="1:16" hidden="1" x14ac:dyDescent="0.5">
      <c r="A2355" t="s">
        <v>15</v>
      </c>
      <c r="B2355" t="s">
        <v>76</v>
      </c>
      <c r="C2355">
        <v>2</v>
      </c>
      <c r="D2355" t="s">
        <v>17</v>
      </c>
      <c r="E2355">
        <v>1</v>
      </c>
      <c r="F2355" t="s">
        <v>34</v>
      </c>
      <c r="G2355">
        <v>5</v>
      </c>
      <c r="H2355" t="s">
        <v>42</v>
      </c>
      <c r="I2355" t="str">
        <f t="shared" si="36"/>
        <v>Female: Not Hispanic or Latino: Black</v>
      </c>
      <c r="J2355">
        <v>5.8</v>
      </c>
      <c r="K2355">
        <v>2017</v>
      </c>
      <c r="L2355">
        <v>19</v>
      </c>
      <c r="M2355" t="s">
        <v>20</v>
      </c>
      <c r="N2355">
        <v>1.1000000000000001</v>
      </c>
      <c r="O2355">
        <v>2.2999999999999998</v>
      </c>
    </row>
    <row r="2356" spans="1:16" hidden="1" x14ac:dyDescent="0.5">
      <c r="A2356" t="s">
        <v>15</v>
      </c>
      <c r="B2356" t="s">
        <v>76</v>
      </c>
      <c r="C2356">
        <v>2</v>
      </c>
      <c r="D2356" t="s">
        <v>17</v>
      </c>
      <c r="E2356">
        <v>1</v>
      </c>
      <c r="F2356" t="s">
        <v>34</v>
      </c>
      <c r="G2356">
        <v>5</v>
      </c>
      <c r="H2356" t="s">
        <v>42</v>
      </c>
      <c r="I2356" t="str">
        <f t="shared" si="36"/>
        <v>Female: Not Hispanic or Latino: Black</v>
      </c>
      <c r="J2356">
        <v>5.8</v>
      </c>
      <c r="K2356">
        <v>2018</v>
      </c>
      <c r="L2356">
        <v>20</v>
      </c>
      <c r="M2356" t="s">
        <v>20</v>
      </c>
      <c r="N2356">
        <v>1.1000000000000001</v>
      </c>
      <c r="O2356">
        <v>2.1</v>
      </c>
    </row>
    <row r="2357" spans="1:16" hidden="1" x14ac:dyDescent="0.5">
      <c r="A2357" t="s">
        <v>15</v>
      </c>
      <c r="B2357" t="s">
        <v>76</v>
      </c>
      <c r="C2357">
        <v>2</v>
      </c>
      <c r="D2357" t="s">
        <v>17</v>
      </c>
      <c r="E2357">
        <v>1</v>
      </c>
      <c r="F2357" t="s">
        <v>34</v>
      </c>
      <c r="G2357">
        <v>5</v>
      </c>
      <c r="H2357" t="s">
        <v>43</v>
      </c>
      <c r="I2357" t="str">
        <f t="shared" si="36"/>
        <v>Female: Not Hispanic or Latino: American Indian or Alaska Native</v>
      </c>
      <c r="J2357">
        <v>5.9</v>
      </c>
      <c r="K2357">
        <v>1999</v>
      </c>
      <c r="L2357">
        <v>1</v>
      </c>
      <c r="M2357" t="s">
        <v>20</v>
      </c>
      <c r="N2357">
        <v>1.1000000000000001</v>
      </c>
      <c r="P2357" t="s">
        <v>75</v>
      </c>
    </row>
    <row r="2358" spans="1:16" hidden="1" x14ac:dyDescent="0.5">
      <c r="A2358" t="s">
        <v>15</v>
      </c>
      <c r="B2358" t="s">
        <v>76</v>
      </c>
      <c r="C2358">
        <v>2</v>
      </c>
      <c r="D2358" t="s">
        <v>17</v>
      </c>
      <c r="E2358">
        <v>1</v>
      </c>
      <c r="F2358" t="s">
        <v>34</v>
      </c>
      <c r="G2358">
        <v>5</v>
      </c>
      <c r="H2358" t="s">
        <v>43</v>
      </c>
      <c r="I2358" t="str">
        <f t="shared" si="36"/>
        <v>Female: Not Hispanic or Latino: American Indian or Alaska Native</v>
      </c>
      <c r="J2358">
        <v>5.9</v>
      </c>
      <c r="K2358">
        <v>2000</v>
      </c>
      <c r="L2358">
        <v>2</v>
      </c>
      <c r="M2358" t="s">
        <v>20</v>
      </c>
      <c r="N2358">
        <v>1.1000000000000001</v>
      </c>
      <c r="P2358" t="s">
        <v>75</v>
      </c>
    </row>
    <row r="2359" spans="1:16" hidden="1" x14ac:dyDescent="0.5">
      <c r="A2359" t="s">
        <v>15</v>
      </c>
      <c r="B2359" t="s">
        <v>76</v>
      </c>
      <c r="C2359">
        <v>2</v>
      </c>
      <c r="D2359" t="s">
        <v>17</v>
      </c>
      <c r="E2359">
        <v>1</v>
      </c>
      <c r="F2359" t="s">
        <v>34</v>
      </c>
      <c r="G2359">
        <v>5</v>
      </c>
      <c r="H2359" t="s">
        <v>43</v>
      </c>
      <c r="I2359" t="str">
        <f t="shared" si="36"/>
        <v>Female: Not Hispanic or Latino: American Indian or Alaska Native</v>
      </c>
      <c r="J2359">
        <v>5.9</v>
      </c>
      <c r="K2359">
        <v>2001</v>
      </c>
      <c r="L2359">
        <v>3</v>
      </c>
      <c r="M2359" t="s">
        <v>20</v>
      </c>
      <c r="N2359">
        <v>1.1000000000000001</v>
      </c>
      <c r="P2359" t="s">
        <v>75</v>
      </c>
    </row>
    <row r="2360" spans="1:16" hidden="1" x14ac:dyDescent="0.5">
      <c r="A2360" t="s">
        <v>15</v>
      </c>
      <c r="B2360" t="s">
        <v>76</v>
      </c>
      <c r="C2360">
        <v>2</v>
      </c>
      <c r="D2360" t="s">
        <v>17</v>
      </c>
      <c r="E2360">
        <v>1</v>
      </c>
      <c r="F2360" t="s">
        <v>34</v>
      </c>
      <c r="G2360">
        <v>5</v>
      </c>
      <c r="H2360" t="s">
        <v>43</v>
      </c>
      <c r="I2360" t="str">
        <f t="shared" si="36"/>
        <v>Female: Not Hispanic or Latino: American Indian or Alaska Native</v>
      </c>
      <c r="J2360">
        <v>5.9</v>
      </c>
      <c r="K2360">
        <v>2002</v>
      </c>
      <c r="L2360">
        <v>4</v>
      </c>
      <c r="M2360" t="s">
        <v>20</v>
      </c>
      <c r="N2360">
        <v>1.1000000000000001</v>
      </c>
      <c r="P2360" t="s">
        <v>75</v>
      </c>
    </row>
    <row r="2361" spans="1:16" hidden="1" x14ac:dyDescent="0.5">
      <c r="A2361" t="s">
        <v>15</v>
      </c>
      <c r="B2361" t="s">
        <v>76</v>
      </c>
      <c r="C2361">
        <v>2</v>
      </c>
      <c r="D2361" t="s">
        <v>17</v>
      </c>
      <c r="E2361">
        <v>1</v>
      </c>
      <c r="F2361" t="s">
        <v>34</v>
      </c>
      <c r="G2361">
        <v>5</v>
      </c>
      <c r="H2361" t="s">
        <v>43</v>
      </c>
      <c r="I2361" t="str">
        <f t="shared" si="36"/>
        <v>Female: Not Hispanic or Latino: American Indian or Alaska Native</v>
      </c>
      <c r="J2361">
        <v>5.9</v>
      </c>
      <c r="K2361">
        <v>2003</v>
      </c>
      <c r="L2361">
        <v>5</v>
      </c>
      <c r="M2361" t="s">
        <v>20</v>
      </c>
      <c r="N2361">
        <v>1.1000000000000001</v>
      </c>
      <c r="O2361">
        <v>2</v>
      </c>
    </row>
    <row r="2362" spans="1:16" hidden="1" x14ac:dyDescent="0.5">
      <c r="A2362" t="s">
        <v>15</v>
      </c>
      <c r="B2362" t="s">
        <v>76</v>
      </c>
      <c r="C2362">
        <v>2</v>
      </c>
      <c r="D2362" t="s">
        <v>17</v>
      </c>
      <c r="E2362">
        <v>1</v>
      </c>
      <c r="F2362" t="s">
        <v>34</v>
      </c>
      <c r="G2362">
        <v>5</v>
      </c>
      <c r="H2362" t="s">
        <v>43</v>
      </c>
      <c r="I2362" t="str">
        <f t="shared" si="36"/>
        <v>Female: Not Hispanic or Latino: American Indian or Alaska Native</v>
      </c>
      <c r="J2362">
        <v>5.9</v>
      </c>
      <c r="K2362">
        <v>2004</v>
      </c>
      <c r="L2362">
        <v>6</v>
      </c>
      <c r="M2362" t="s">
        <v>20</v>
      </c>
      <c r="N2362">
        <v>1.1000000000000001</v>
      </c>
      <c r="O2362">
        <v>2</v>
      </c>
    </row>
    <row r="2363" spans="1:16" hidden="1" x14ac:dyDescent="0.5">
      <c r="A2363" t="s">
        <v>15</v>
      </c>
      <c r="B2363" t="s">
        <v>76</v>
      </c>
      <c r="C2363">
        <v>2</v>
      </c>
      <c r="D2363" t="s">
        <v>17</v>
      </c>
      <c r="E2363">
        <v>1</v>
      </c>
      <c r="F2363" t="s">
        <v>34</v>
      </c>
      <c r="G2363">
        <v>5</v>
      </c>
      <c r="H2363" t="s">
        <v>43</v>
      </c>
      <c r="I2363" t="str">
        <f t="shared" si="36"/>
        <v>Female: Not Hispanic or Latino: American Indian or Alaska Native</v>
      </c>
      <c r="J2363">
        <v>5.9</v>
      </c>
      <c r="K2363">
        <v>2005</v>
      </c>
      <c r="L2363">
        <v>7</v>
      </c>
      <c r="M2363" t="s">
        <v>20</v>
      </c>
      <c r="N2363">
        <v>1.1000000000000001</v>
      </c>
      <c r="O2363">
        <v>2.2999999999999998</v>
      </c>
    </row>
    <row r="2364" spans="1:16" hidden="1" x14ac:dyDescent="0.5">
      <c r="A2364" t="s">
        <v>15</v>
      </c>
      <c r="B2364" t="s">
        <v>76</v>
      </c>
      <c r="C2364">
        <v>2</v>
      </c>
      <c r="D2364" t="s">
        <v>17</v>
      </c>
      <c r="E2364">
        <v>1</v>
      </c>
      <c r="F2364" t="s">
        <v>34</v>
      </c>
      <c r="G2364">
        <v>5</v>
      </c>
      <c r="H2364" t="s">
        <v>43</v>
      </c>
      <c r="I2364" t="str">
        <f t="shared" si="36"/>
        <v>Female: Not Hispanic or Latino: American Indian or Alaska Native</v>
      </c>
      <c r="J2364">
        <v>5.9</v>
      </c>
      <c r="K2364">
        <v>2006</v>
      </c>
      <c r="L2364">
        <v>8</v>
      </c>
      <c r="M2364" t="s">
        <v>20</v>
      </c>
      <c r="N2364">
        <v>1.1000000000000001</v>
      </c>
      <c r="O2364">
        <v>1.6</v>
      </c>
    </row>
    <row r="2365" spans="1:16" hidden="1" x14ac:dyDescent="0.5">
      <c r="A2365" t="s">
        <v>15</v>
      </c>
      <c r="B2365" t="s">
        <v>76</v>
      </c>
      <c r="C2365">
        <v>2</v>
      </c>
      <c r="D2365" t="s">
        <v>17</v>
      </c>
      <c r="E2365">
        <v>1</v>
      </c>
      <c r="F2365" t="s">
        <v>34</v>
      </c>
      <c r="G2365">
        <v>5</v>
      </c>
      <c r="H2365" t="s">
        <v>43</v>
      </c>
      <c r="I2365" t="str">
        <f t="shared" si="36"/>
        <v>Female: Not Hispanic or Latino: American Indian or Alaska Native</v>
      </c>
      <c r="J2365">
        <v>5.9</v>
      </c>
      <c r="K2365">
        <v>2007</v>
      </c>
      <c r="L2365">
        <v>9</v>
      </c>
      <c r="M2365" t="s">
        <v>20</v>
      </c>
      <c r="N2365">
        <v>1.1000000000000001</v>
      </c>
      <c r="O2365">
        <v>3.9</v>
      </c>
    </row>
    <row r="2366" spans="1:16" hidden="1" x14ac:dyDescent="0.5">
      <c r="A2366" t="s">
        <v>15</v>
      </c>
      <c r="B2366" t="s">
        <v>76</v>
      </c>
      <c r="C2366">
        <v>2</v>
      </c>
      <c r="D2366" t="s">
        <v>17</v>
      </c>
      <c r="E2366">
        <v>1</v>
      </c>
      <c r="F2366" t="s">
        <v>34</v>
      </c>
      <c r="G2366">
        <v>5</v>
      </c>
      <c r="H2366" t="s">
        <v>43</v>
      </c>
      <c r="I2366" t="str">
        <f t="shared" si="36"/>
        <v>Female: Not Hispanic or Latino: American Indian or Alaska Native</v>
      </c>
      <c r="J2366">
        <v>5.9</v>
      </c>
      <c r="K2366">
        <v>2008</v>
      </c>
      <c r="L2366">
        <v>10</v>
      </c>
      <c r="M2366" t="s">
        <v>20</v>
      </c>
      <c r="N2366">
        <v>1.1000000000000001</v>
      </c>
      <c r="O2366">
        <v>2.8</v>
      </c>
    </row>
    <row r="2367" spans="1:16" hidden="1" x14ac:dyDescent="0.5">
      <c r="A2367" t="s">
        <v>15</v>
      </c>
      <c r="B2367" t="s">
        <v>76</v>
      </c>
      <c r="C2367">
        <v>2</v>
      </c>
      <c r="D2367" t="s">
        <v>17</v>
      </c>
      <c r="E2367">
        <v>1</v>
      </c>
      <c r="F2367" t="s">
        <v>34</v>
      </c>
      <c r="G2367">
        <v>5</v>
      </c>
      <c r="H2367" t="s">
        <v>43</v>
      </c>
      <c r="I2367" t="str">
        <f t="shared" si="36"/>
        <v>Female: Not Hispanic or Latino: American Indian or Alaska Native</v>
      </c>
      <c r="J2367">
        <v>5.9</v>
      </c>
      <c r="K2367">
        <v>2009</v>
      </c>
      <c r="L2367">
        <v>11</v>
      </c>
      <c r="M2367" t="s">
        <v>20</v>
      </c>
      <c r="N2367">
        <v>1.1000000000000001</v>
      </c>
      <c r="O2367">
        <v>4.3</v>
      </c>
    </row>
    <row r="2368" spans="1:16" hidden="1" x14ac:dyDescent="0.5">
      <c r="A2368" t="s">
        <v>15</v>
      </c>
      <c r="B2368" t="s">
        <v>76</v>
      </c>
      <c r="C2368">
        <v>2</v>
      </c>
      <c r="D2368" t="s">
        <v>17</v>
      </c>
      <c r="E2368">
        <v>1</v>
      </c>
      <c r="F2368" t="s">
        <v>34</v>
      </c>
      <c r="G2368">
        <v>5</v>
      </c>
      <c r="H2368" t="s">
        <v>43</v>
      </c>
      <c r="I2368" t="str">
        <f t="shared" si="36"/>
        <v>Female: Not Hispanic or Latino: American Indian or Alaska Native</v>
      </c>
      <c r="J2368">
        <v>5.9</v>
      </c>
      <c r="K2368">
        <v>2010</v>
      </c>
      <c r="L2368">
        <v>12</v>
      </c>
      <c r="M2368" t="s">
        <v>20</v>
      </c>
      <c r="N2368">
        <v>1.1000000000000001</v>
      </c>
      <c r="O2368">
        <v>4.3</v>
      </c>
    </row>
    <row r="2369" spans="1:16" hidden="1" x14ac:dyDescent="0.5">
      <c r="A2369" t="s">
        <v>15</v>
      </c>
      <c r="B2369" t="s">
        <v>76</v>
      </c>
      <c r="C2369">
        <v>2</v>
      </c>
      <c r="D2369" t="s">
        <v>17</v>
      </c>
      <c r="E2369">
        <v>1</v>
      </c>
      <c r="F2369" t="s">
        <v>34</v>
      </c>
      <c r="G2369">
        <v>5</v>
      </c>
      <c r="H2369" t="s">
        <v>43</v>
      </c>
      <c r="I2369" t="str">
        <f t="shared" si="36"/>
        <v>Female: Not Hispanic or Latino: American Indian or Alaska Native</v>
      </c>
      <c r="J2369">
        <v>5.9</v>
      </c>
      <c r="K2369">
        <v>2011</v>
      </c>
      <c r="L2369">
        <v>13</v>
      </c>
      <c r="M2369" t="s">
        <v>20</v>
      </c>
      <c r="N2369">
        <v>1.1000000000000001</v>
      </c>
      <c r="O2369">
        <v>4.7</v>
      </c>
    </row>
    <row r="2370" spans="1:16" hidden="1" x14ac:dyDescent="0.5">
      <c r="A2370" t="s">
        <v>15</v>
      </c>
      <c r="B2370" t="s">
        <v>76</v>
      </c>
      <c r="C2370">
        <v>2</v>
      </c>
      <c r="D2370" t="s">
        <v>17</v>
      </c>
      <c r="E2370">
        <v>1</v>
      </c>
      <c r="F2370" t="s">
        <v>34</v>
      </c>
      <c r="G2370">
        <v>5</v>
      </c>
      <c r="H2370" t="s">
        <v>43</v>
      </c>
      <c r="I2370" t="str">
        <f t="shared" si="36"/>
        <v>Female: Not Hispanic or Latino: American Indian or Alaska Native</v>
      </c>
      <c r="J2370">
        <v>5.9</v>
      </c>
      <c r="K2370">
        <v>2012</v>
      </c>
      <c r="L2370">
        <v>14</v>
      </c>
      <c r="M2370" t="s">
        <v>20</v>
      </c>
      <c r="N2370">
        <v>1.1000000000000001</v>
      </c>
      <c r="O2370">
        <v>5.0999999999999996</v>
      </c>
    </row>
    <row r="2371" spans="1:16" x14ac:dyDescent="0.5">
      <c r="A2371" t="s">
        <v>15</v>
      </c>
      <c r="B2371" t="s">
        <v>77</v>
      </c>
      <c r="C2371">
        <v>3</v>
      </c>
      <c r="D2371" t="s">
        <v>17</v>
      </c>
      <c r="E2371">
        <v>1</v>
      </c>
      <c r="F2371" t="s">
        <v>18</v>
      </c>
      <c r="G2371">
        <v>0</v>
      </c>
      <c r="H2371" t="s">
        <v>19</v>
      </c>
      <c r="I2371" t="str">
        <f t="shared" si="36"/>
        <v>All persons</v>
      </c>
      <c r="J2371">
        <v>0.1</v>
      </c>
      <c r="K2371">
        <v>2002</v>
      </c>
      <c r="L2371">
        <v>4</v>
      </c>
      <c r="M2371" t="s">
        <v>20</v>
      </c>
      <c r="N2371">
        <v>1.1000000000000001</v>
      </c>
      <c r="O2371">
        <v>0.8</v>
      </c>
    </row>
    <row r="2372" spans="1:16" hidden="1" x14ac:dyDescent="0.5">
      <c r="A2372" t="s">
        <v>15</v>
      </c>
      <c r="B2372" t="s">
        <v>76</v>
      </c>
      <c r="C2372">
        <v>2</v>
      </c>
      <c r="D2372" t="s">
        <v>17</v>
      </c>
      <c r="E2372">
        <v>1</v>
      </c>
      <c r="F2372" t="s">
        <v>34</v>
      </c>
      <c r="G2372">
        <v>5</v>
      </c>
      <c r="H2372" t="s">
        <v>43</v>
      </c>
      <c r="I2372" t="str">
        <f t="shared" si="36"/>
        <v>Female: Not Hispanic or Latino: American Indian or Alaska Native</v>
      </c>
      <c r="J2372">
        <v>5.9</v>
      </c>
      <c r="K2372">
        <v>2013</v>
      </c>
      <c r="L2372">
        <v>15</v>
      </c>
      <c r="M2372" t="s">
        <v>20</v>
      </c>
      <c r="N2372">
        <v>1.1000000000000001</v>
      </c>
      <c r="O2372">
        <v>5.6</v>
      </c>
    </row>
    <row r="2373" spans="1:16" hidden="1" x14ac:dyDescent="0.5">
      <c r="A2373" t="s">
        <v>15</v>
      </c>
      <c r="B2373" t="s">
        <v>76</v>
      </c>
      <c r="C2373">
        <v>2</v>
      </c>
      <c r="D2373" t="s">
        <v>17</v>
      </c>
      <c r="E2373">
        <v>1</v>
      </c>
      <c r="F2373" t="s">
        <v>34</v>
      </c>
      <c r="G2373">
        <v>5</v>
      </c>
      <c r="H2373" t="s">
        <v>43</v>
      </c>
      <c r="I2373" t="str">
        <f t="shared" ref="I2373:I2436" si="37">H2373</f>
        <v>Female: Not Hispanic or Latino: American Indian or Alaska Native</v>
      </c>
      <c r="J2373">
        <v>5.9</v>
      </c>
      <c r="K2373">
        <v>2014</v>
      </c>
      <c r="L2373">
        <v>16</v>
      </c>
      <c r="M2373" t="s">
        <v>20</v>
      </c>
      <c r="N2373">
        <v>1.1000000000000001</v>
      </c>
      <c r="O2373">
        <v>5.6</v>
      </c>
    </row>
    <row r="2374" spans="1:16" hidden="1" x14ac:dyDescent="0.5">
      <c r="A2374" t="s">
        <v>15</v>
      </c>
      <c r="B2374" t="s">
        <v>76</v>
      </c>
      <c r="C2374">
        <v>2</v>
      </c>
      <c r="D2374" t="s">
        <v>17</v>
      </c>
      <c r="E2374">
        <v>1</v>
      </c>
      <c r="F2374" t="s">
        <v>34</v>
      </c>
      <c r="G2374">
        <v>5</v>
      </c>
      <c r="H2374" t="s">
        <v>43</v>
      </c>
      <c r="I2374" t="str">
        <f t="shared" si="37"/>
        <v>Female: Not Hispanic or Latino: American Indian or Alaska Native</v>
      </c>
      <c r="J2374">
        <v>5.9</v>
      </c>
      <c r="K2374">
        <v>2015</v>
      </c>
      <c r="L2374">
        <v>17</v>
      </c>
      <c r="M2374" t="s">
        <v>20</v>
      </c>
      <c r="N2374">
        <v>1.1000000000000001</v>
      </c>
      <c r="O2374">
        <v>4.8</v>
      </c>
    </row>
    <row r="2375" spans="1:16" hidden="1" x14ac:dyDescent="0.5">
      <c r="A2375" t="s">
        <v>15</v>
      </c>
      <c r="B2375" t="s">
        <v>76</v>
      </c>
      <c r="C2375">
        <v>2</v>
      </c>
      <c r="D2375" t="s">
        <v>17</v>
      </c>
      <c r="E2375">
        <v>1</v>
      </c>
      <c r="F2375" t="s">
        <v>34</v>
      </c>
      <c r="G2375">
        <v>5</v>
      </c>
      <c r="H2375" t="s">
        <v>43</v>
      </c>
      <c r="I2375" t="str">
        <f t="shared" si="37"/>
        <v>Female: Not Hispanic or Latino: American Indian or Alaska Native</v>
      </c>
      <c r="J2375">
        <v>5.9</v>
      </c>
      <c r="K2375">
        <v>2016</v>
      </c>
      <c r="L2375">
        <v>18</v>
      </c>
      <c r="M2375" t="s">
        <v>20</v>
      </c>
      <c r="N2375">
        <v>1.1000000000000001</v>
      </c>
      <c r="O2375">
        <v>5.5</v>
      </c>
    </row>
    <row r="2376" spans="1:16" hidden="1" x14ac:dyDescent="0.5">
      <c r="A2376" t="s">
        <v>15</v>
      </c>
      <c r="B2376" t="s">
        <v>76</v>
      </c>
      <c r="C2376">
        <v>2</v>
      </c>
      <c r="D2376" t="s">
        <v>17</v>
      </c>
      <c r="E2376">
        <v>1</v>
      </c>
      <c r="F2376" t="s">
        <v>34</v>
      </c>
      <c r="G2376">
        <v>5</v>
      </c>
      <c r="H2376" t="s">
        <v>43</v>
      </c>
      <c r="I2376" t="str">
        <f t="shared" si="37"/>
        <v>Female: Not Hispanic or Latino: American Indian or Alaska Native</v>
      </c>
      <c r="J2376">
        <v>5.9</v>
      </c>
      <c r="K2376">
        <v>2017</v>
      </c>
      <c r="L2376">
        <v>19</v>
      </c>
      <c r="M2376" t="s">
        <v>20</v>
      </c>
      <c r="N2376">
        <v>1.1000000000000001</v>
      </c>
      <c r="O2376">
        <v>5.3</v>
      </c>
    </row>
    <row r="2377" spans="1:16" hidden="1" x14ac:dyDescent="0.5">
      <c r="A2377" t="s">
        <v>15</v>
      </c>
      <c r="B2377" t="s">
        <v>76</v>
      </c>
      <c r="C2377">
        <v>2</v>
      </c>
      <c r="D2377" t="s">
        <v>17</v>
      </c>
      <c r="E2377">
        <v>1</v>
      </c>
      <c r="F2377" t="s">
        <v>34</v>
      </c>
      <c r="G2377">
        <v>5</v>
      </c>
      <c r="H2377" t="s">
        <v>43</v>
      </c>
      <c r="I2377" t="str">
        <f t="shared" si="37"/>
        <v>Female: Not Hispanic or Latino: American Indian or Alaska Native</v>
      </c>
      <c r="J2377">
        <v>5.9</v>
      </c>
      <c r="K2377">
        <v>2018</v>
      </c>
      <c r="L2377">
        <v>20</v>
      </c>
      <c r="M2377" t="s">
        <v>20</v>
      </c>
      <c r="N2377">
        <v>1.1000000000000001</v>
      </c>
      <c r="O2377">
        <v>4</v>
      </c>
    </row>
    <row r="2378" spans="1:16" hidden="1" x14ac:dyDescent="0.5">
      <c r="A2378" t="s">
        <v>15</v>
      </c>
      <c r="B2378" t="s">
        <v>76</v>
      </c>
      <c r="C2378">
        <v>2</v>
      </c>
      <c r="D2378" t="s">
        <v>17</v>
      </c>
      <c r="E2378">
        <v>1</v>
      </c>
      <c r="F2378" t="s">
        <v>34</v>
      </c>
      <c r="G2378">
        <v>5</v>
      </c>
      <c r="H2378" t="s">
        <v>44</v>
      </c>
      <c r="I2378" t="str">
        <f t="shared" si="37"/>
        <v>Female: Not Hispanic or Latino: Asian or Pacific Islander</v>
      </c>
      <c r="J2378">
        <v>5.91</v>
      </c>
      <c r="K2378">
        <v>1999</v>
      </c>
      <c r="L2378">
        <v>1</v>
      </c>
      <c r="M2378" t="s">
        <v>20</v>
      </c>
      <c r="N2378">
        <v>1.1000000000000001</v>
      </c>
      <c r="P2378" t="s">
        <v>75</v>
      </c>
    </row>
    <row r="2379" spans="1:16" hidden="1" x14ac:dyDescent="0.5">
      <c r="A2379" t="s">
        <v>15</v>
      </c>
      <c r="B2379" t="s">
        <v>76</v>
      </c>
      <c r="C2379">
        <v>2</v>
      </c>
      <c r="D2379" t="s">
        <v>17</v>
      </c>
      <c r="E2379">
        <v>1</v>
      </c>
      <c r="F2379" t="s">
        <v>34</v>
      </c>
      <c r="G2379">
        <v>5</v>
      </c>
      <c r="H2379" t="s">
        <v>44</v>
      </c>
      <c r="I2379" t="str">
        <f t="shared" si="37"/>
        <v>Female: Not Hispanic or Latino: Asian or Pacific Islander</v>
      </c>
      <c r="J2379">
        <v>5.91</v>
      </c>
      <c r="K2379">
        <v>2000</v>
      </c>
      <c r="L2379">
        <v>2</v>
      </c>
      <c r="M2379" t="s">
        <v>20</v>
      </c>
      <c r="N2379">
        <v>1.1000000000000001</v>
      </c>
      <c r="P2379" t="s">
        <v>75</v>
      </c>
    </row>
    <row r="2380" spans="1:16" hidden="1" x14ac:dyDescent="0.5">
      <c r="A2380" t="s">
        <v>15</v>
      </c>
      <c r="B2380" t="s">
        <v>76</v>
      </c>
      <c r="C2380">
        <v>2</v>
      </c>
      <c r="D2380" t="s">
        <v>17</v>
      </c>
      <c r="E2380">
        <v>1</v>
      </c>
      <c r="F2380" t="s">
        <v>34</v>
      </c>
      <c r="G2380">
        <v>5</v>
      </c>
      <c r="H2380" t="s">
        <v>44</v>
      </c>
      <c r="I2380" t="str">
        <f t="shared" si="37"/>
        <v>Female: Not Hispanic or Latino: Asian or Pacific Islander</v>
      </c>
      <c r="J2380">
        <v>5.91</v>
      </c>
      <c r="K2380">
        <v>2001</v>
      </c>
      <c r="L2380">
        <v>3</v>
      </c>
      <c r="M2380" t="s">
        <v>20</v>
      </c>
      <c r="N2380">
        <v>1.1000000000000001</v>
      </c>
      <c r="P2380" t="s">
        <v>75</v>
      </c>
    </row>
    <row r="2381" spans="1:16" hidden="1" x14ac:dyDescent="0.5">
      <c r="A2381" t="s">
        <v>15</v>
      </c>
      <c r="B2381" t="s">
        <v>76</v>
      </c>
      <c r="C2381">
        <v>2</v>
      </c>
      <c r="D2381" t="s">
        <v>17</v>
      </c>
      <c r="E2381">
        <v>1</v>
      </c>
      <c r="F2381" t="s">
        <v>34</v>
      </c>
      <c r="G2381">
        <v>5</v>
      </c>
      <c r="H2381" t="s">
        <v>44</v>
      </c>
      <c r="I2381" t="str">
        <f t="shared" si="37"/>
        <v>Female: Not Hispanic or Latino: Asian or Pacific Islander</v>
      </c>
      <c r="J2381">
        <v>5.91</v>
      </c>
      <c r="K2381">
        <v>2002</v>
      </c>
      <c r="L2381">
        <v>4</v>
      </c>
      <c r="M2381" t="s">
        <v>20</v>
      </c>
      <c r="N2381">
        <v>1.1000000000000001</v>
      </c>
      <c r="P2381" t="s">
        <v>75</v>
      </c>
    </row>
    <row r="2382" spans="1:16" hidden="1" x14ac:dyDescent="0.5">
      <c r="A2382" t="s">
        <v>15</v>
      </c>
      <c r="B2382" t="s">
        <v>76</v>
      </c>
      <c r="C2382">
        <v>2</v>
      </c>
      <c r="D2382" t="s">
        <v>17</v>
      </c>
      <c r="E2382">
        <v>1</v>
      </c>
      <c r="F2382" t="s">
        <v>34</v>
      </c>
      <c r="G2382">
        <v>5</v>
      </c>
      <c r="H2382" t="s">
        <v>44</v>
      </c>
      <c r="I2382" t="str">
        <f t="shared" si="37"/>
        <v>Female: Not Hispanic or Latino: Asian or Pacific Islander</v>
      </c>
      <c r="J2382">
        <v>5.91</v>
      </c>
      <c r="K2382">
        <v>2003</v>
      </c>
      <c r="L2382">
        <v>5</v>
      </c>
      <c r="M2382" t="s">
        <v>20</v>
      </c>
      <c r="N2382">
        <v>1.1000000000000001</v>
      </c>
      <c r="P2382" t="s">
        <v>75</v>
      </c>
    </row>
    <row r="2383" spans="1:16" hidden="1" x14ac:dyDescent="0.5">
      <c r="A2383" t="s">
        <v>15</v>
      </c>
      <c r="B2383" t="s">
        <v>76</v>
      </c>
      <c r="C2383">
        <v>2</v>
      </c>
      <c r="D2383" t="s">
        <v>17</v>
      </c>
      <c r="E2383">
        <v>1</v>
      </c>
      <c r="F2383" t="s">
        <v>34</v>
      </c>
      <c r="G2383">
        <v>5</v>
      </c>
      <c r="H2383" t="s">
        <v>44</v>
      </c>
      <c r="I2383" t="str">
        <f t="shared" si="37"/>
        <v>Female: Not Hispanic or Latino: Asian or Pacific Islander</v>
      </c>
      <c r="J2383">
        <v>5.91</v>
      </c>
      <c r="K2383">
        <v>2004</v>
      </c>
      <c r="L2383">
        <v>6</v>
      </c>
      <c r="M2383" t="s">
        <v>20</v>
      </c>
      <c r="N2383">
        <v>1.1000000000000001</v>
      </c>
      <c r="P2383" t="s">
        <v>75</v>
      </c>
    </row>
    <row r="2384" spans="1:16" hidden="1" x14ac:dyDescent="0.5">
      <c r="A2384" t="s">
        <v>15</v>
      </c>
      <c r="B2384" t="s">
        <v>76</v>
      </c>
      <c r="C2384">
        <v>2</v>
      </c>
      <c r="D2384" t="s">
        <v>17</v>
      </c>
      <c r="E2384">
        <v>1</v>
      </c>
      <c r="F2384" t="s">
        <v>34</v>
      </c>
      <c r="G2384">
        <v>5</v>
      </c>
      <c r="H2384" t="s">
        <v>44</v>
      </c>
      <c r="I2384" t="str">
        <f t="shared" si="37"/>
        <v>Female: Not Hispanic or Latino: Asian or Pacific Islander</v>
      </c>
      <c r="J2384">
        <v>5.91</v>
      </c>
      <c r="K2384">
        <v>2005</v>
      </c>
      <c r="L2384">
        <v>7</v>
      </c>
      <c r="M2384" t="s">
        <v>20</v>
      </c>
      <c r="N2384">
        <v>1.1000000000000001</v>
      </c>
      <c r="P2384" t="s">
        <v>75</v>
      </c>
    </row>
    <row r="2385" spans="1:16" hidden="1" x14ac:dyDescent="0.5">
      <c r="A2385" t="s">
        <v>15</v>
      </c>
      <c r="B2385" t="s">
        <v>76</v>
      </c>
      <c r="C2385">
        <v>2</v>
      </c>
      <c r="D2385" t="s">
        <v>17</v>
      </c>
      <c r="E2385">
        <v>1</v>
      </c>
      <c r="F2385" t="s">
        <v>34</v>
      </c>
      <c r="G2385">
        <v>5</v>
      </c>
      <c r="H2385" t="s">
        <v>44</v>
      </c>
      <c r="I2385" t="str">
        <f t="shared" si="37"/>
        <v>Female: Not Hispanic or Latino: Asian or Pacific Islander</v>
      </c>
      <c r="J2385">
        <v>5.91</v>
      </c>
      <c r="K2385">
        <v>2006</v>
      </c>
      <c r="L2385">
        <v>8</v>
      </c>
      <c r="M2385" t="s">
        <v>20</v>
      </c>
      <c r="N2385">
        <v>1.1000000000000001</v>
      </c>
      <c r="P2385" t="s">
        <v>75</v>
      </c>
    </row>
    <row r="2386" spans="1:16" hidden="1" x14ac:dyDescent="0.5">
      <c r="A2386" t="s">
        <v>15</v>
      </c>
      <c r="B2386" t="s">
        <v>76</v>
      </c>
      <c r="C2386">
        <v>2</v>
      </c>
      <c r="D2386" t="s">
        <v>17</v>
      </c>
      <c r="E2386">
        <v>1</v>
      </c>
      <c r="F2386" t="s">
        <v>34</v>
      </c>
      <c r="G2386">
        <v>5</v>
      </c>
      <c r="H2386" t="s">
        <v>44</v>
      </c>
      <c r="I2386" t="str">
        <f t="shared" si="37"/>
        <v>Female: Not Hispanic or Latino: Asian or Pacific Islander</v>
      </c>
      <c r="J2386">
        <v>5.91</v>
      </c>
      <c r="K2386">
        <v>2007</v>
      </c>
      <c r="L2386">
        <v>9</v>
      </c>
      <c r="M2386" t="s">
        <v>20</v>
      </c>
      <c r="N2386">
        <v>1.1000000000000001</v>
      </c>
      <c r="P2386" t="s">
        <v>75</v>
      </c>
    </row>
    <row r="2387" spans="1:16" hidden="1" x14ac:dyDescent="0.5">
      <c r="A2387" t="s">
        <v>15</v>
      </c>
      <c r="B2387" t="s">
        <v>76</v>
      </c>
      <c r="C2387">
        <v>2</v>
      </c>
      <c r="D2387" t="s">
        <v>17</v>
      </c>
      <c r="E2387">
        <v>1</v>
      </c>
      <c r="F2387" t="s">
        <v>34</v>
      </c>
      <c r="G2387">
        <v>5</v>
      </c>
      <c r="H2387" t="s">
        <v>44</v>
      </c>
      <c r="I2387" t="str">
        <f t="shared" si="37"/>
        <v>Female: Not Hispanic or Latino: Asian or Pacific Islander</v>
      </c>
      <c r="J2387">
        <v>5.91</v>
      </c>
      <c r="K2387">
        <v>2008</v>
      </c>
      <c r="L2387">
        <v>10</v>
      </c>
      <c r="M2387" t="s">
        <v>20</v>
      </c>
      <c r="N2387">
        <v>1.1000000000000001</v>
      </c>
      <c r="O2387">
        <v>0.4</v>
      </c>
    </row>
    <row r="2388" spans="1:16" hidden="1" x14ac:dyDescent="0.5">
      <c r="A2388" t="s">
        <v>15</v>
      </c>
      <c r="B2388" t="s">
        <v>76</v>
      </c>
      <c r="C2388">
        <v>2</v>
      </c>
      <c r="D2388" t="s">
        <v>17</v>
      </c>
      <c r="E2388">
        <v>1</v>
      </c>
      <c r="F2388" t="s">
        <v>34</v>
      </c>
      <c r="G2388">
        <v>5</v>
      </c>
      <c r="H2388" t="s">
        <v>44</v>
      </c>
      <c r="I2388" t="str">
        <f t="shared" si="37"/>
        <v>Female: Not Hispanic or Latino: Asian or Pacific Islander</v>
      </c>
      <c r="J2388">
        <v>5.91</v>
      </c>
      <c r="K2388">
        <v>2009</v>
      </c>
      <c r="L2388">
        <v>11</v>
      </c>
      <c r="M2388" t="s">
        <v>20</v>
      </c>
      <c r="N2388">
        <v>1.1000000000000001</v>
      </c>
      <c r="P2388" t="s">
        <v>75</v>
      </c>
    </row>
    <row r="2389" spans="1:16" hidden="1" x14ac:dyDescent="0.5">
      <c r="A2389" t="s">
        <v>15</v>
      </c>
      <c r="B2389" t="s">
        <v>76</v>
      </c>
      <c r="C2389">
        <v>2</v>
      </c>
      <c r="D2389" t="s">
        <v>17</v>
      </c>
      <c r="E2389">
        <v>1</v>
      </c>
      <c r="F2389" t="s">
        <v>34</v>
      </c>
      <c r="G2389">
        <v>5</v>
      </c>
      <c r="H2389" t="s">
        <v>44</v>
      </c>
      <c r="I2389" t="str">
        <f t="shared" si="37"/>
        <v>Female: Not Hispanic or Latino: Asian or Pacific Islander</v>
      </c>
      <c r="J2389">
        <v>5.91</v>
      </c>
      <c r="K2389">
        <v>2010</v>
      </c>
      <c r="L2389">
        <v>12</v>
      </c>
      <c r="M2389" t="s">
        <v>20</v>
      </c>
      <c r="N2389">
        <v>1.1000000000000001</v>
      </c>
      <c r="O2389">
        <v>0.4</v>
      </c>
    </row>
    <row r="2390" spans="1:16" hidden="1" x14ac:dyDescent="0.5">
      <c r="A2390" t="s">
        <v>15</v>
      </c>
      <c r="B2390" t="s">
        <v>76</v>
      </c>
      <c r="C2390">
        <v>2</v>
      </c>
      <c r="D2390" t="s">
        <v>17</v>
      </c>
      <c r="E2390">
        <v>1</v>
      </c>
      <c r="F2390" t="s">
        <v>34</v>
      </c>
      <c r="G2390">
        <v>5</v>
      </c>
      <c r="H2390" t="s">
        <v>44</v>
      </c>
      <c r="I2390" t="str">
        <f t="shared" si="37"/>
        <v>Female: Not Hispanic or Latino: Asian or Pacific Islander</v>
      </c>
      <c r="J2390">
        <v>5.91</v>
      </c>
      <c r="K2390">
        <v>2011</v>
      </c>
      <c r="L2390">
        <v>13</v>
      </c>
      <c r="M2390" t="s">
        <v>20</v>
      </c>
      <c r="N2390">
        <v>1.1000000000000001</v>
      </c>
      <c r="O2390">
        <v>0.3</v>
      </c>
    </row>
    <row r="2391" spans="1:16" hidden="1" x14ac:dyDescent="0.5">
      <c r="A2391" t="s">
        <v>15</v>
      </c>
      <c r="B2391" t="s">
        <v>76</v>
      </c>
      <c r="C2391">
        <v>2</v>
      </c>
      <c r="D2391" t="s">
        <v>17</v>
      </c>
      <c r="E2391">
        <v>1</v>
      </c>
      <c r="F2391" t="s">
        <v>34</v>
      </c>
      <c r="G2391">
        <v>5</v>
      </c>
      <c r="H2391" t="s">
        <v>44</v>
      </c>
      <c r="I2391" t="str">
        <f t="shared" si="37"/>
        <v>Female: Not Hispanic or Latino: Asian or Pacific Islander</v>
      </c>
      <c r="J2391">
        <v>5.91</v>
      </c>
      <c r="K2391">
        <v>2012</v>
      </c>
      <c r="L2391">
        <v>14</v>
      </c>
      <c r="M2391" t="s">
        <v>20</v>
      </c>
      <c r="N2391">
        <v>1.1000000000000001</v>
      </c>
      <c r="O2391">
        <v>0.4</v>
      </c>
    </row>
    <row r="2392" spans="1:16" hidden="1" x14ac:dyDescent="0.5">
      <c r="A2392" t="s">
        <v>15</v>
      </c>
      <c r="B2392" t="s">
        <v>76</v>
      </c>
      <c r="C2392">
        <v>2</v>
      </c>
      <c r="D2392" t="s">
        <v>17</v>
      </c>
      <c r="E2392">
        <v>1</v>
      </c>
      <c r="F2392" t="s">
        <v>34</v>
      </c>
      <c r="G2392">
        <v>5</v>
      </c>
      <c r="H2392" t="s">
        <v>44</v>
      </c>
      <c r="I2392" t="str">
        <f t="shared" si="37"/>
        <v>Female: Not Hispanic or Latino: Asian or Pacific Islander</v>
      </c>
      <c r="J2392">
        <v>5.91</v>
      </c>
      <c r="K2392">
        <v>2013</v>
      </c>
      <c r="L2392">
        <v>15</v>
      </c>
      <c r="M2392" t="s">
        <v>20</v>
      </c>
      <c r="N2392">
        <v>1.1000000000000001</v>
      </c>
      <c r="O2392">
        <v>0.2</v>
      </c>
    </row>
    <row r="2393" spans="1:16" hidden="1" x14ac:dyDescent="0.5">
      <c r="A2393" t="s">
        <v>15</v>
      </c>
      <c r="B2393" t="s">
        <v>76</v>
      </c>
      <c r="C2393">
        <v>2</v>
      </c>
      <c r="D2393" t="s">
        <v>17</v>
      </c>
      <c r="E2393">
        <v>1</v>
      </c>
      <c r="F2393" t="s">
        <v>34</v>
      </c>
      <c r="G2393">
        <v>5</v>
      </c>
      <c r="H2393" t="s">
        <v>44</v>
      </c>
      <c r="I2393" t="str">
        <f t="shared" si="37"/>
        <v>Female: Not Hispanic or Latino: Asian or Pacific Islander</v>
      </c>
      <c r="J2393">
        <v>5.91</v>
      </c>
      <c r="K2393">
        <v>2014</v>
      </c>
      <c r="L2393">
        <v>16</v>
      </c>
      <c r="M2393" t="s">
        <v>20</v>
      </c>
      <c r="N2393">
        <v>1.1000000000000001</v>
      </c>
      <c r="O2393">
        <v>0.3</v>
      </c>
    </row>
    <row r="2394" spans="1:16" hidden="1" x14ac:dyDescent="0.5">
      <c r="A2394" t="s">
        <v>15</v>
      </c>
      <c r="B2394" t="s">
        <v>76</v>
      </c>
      <c r="C2394">
        <v>2</v>
      </c>
      <c r="D2394" t="s">
        <v>17</v>
      </c>
      <c r="E2394">
        <v>1</v>
      </c>
      <c r="F2394" t="s">
        <v>34</v>
      </c>
      <c r="G2394">
        <v>5</v>
      </c>
      <c r="H2394" t="s">
        <v>44</v>
      </c>
      <c r="I2394" t="str">
        <f t="shared" si="37"/>
        <v>Female: Not Hispanic or Latino: Asian or Pacific Islander</v>
      </c>
      <c r="J2394">
        <v>5.91</v>
      </c>
      <c r="K2394">
        <v>2015</v>
      </c>
      <c r="L2394">
        <v>17</v>
      </c>
      <c r="M2394" t="s">
        <v>20</v>
      </c>
      <c r="N2394">
        <v>1.1000000000000001</v>
      </c>
      <c r="O2394">
        <v>0.2</v>
      </c>
    </row>
    <row r="2395" spans="1:16" hidden="1" x14ac:dyDescent="0.5">
      <c r="A2395" t="s">
        <v>15</v>
      </c>
      <c r="B2395" t="s">
        <v>76</v>
      </c>
      <c r="C2395">
        <v>2</v>
      </c>
      <c r="D2395" t="s">
        <v>17</v>
      </c>
      <c r="E2395">
        <v>1</v>
      </c>
      <c r="F2395" t="s">
        <v>34</v>
      </c>
      <c r="G2395">
        <v>5</v>
      </c>
      <c r="H2395" t="s">
        <v>44</v>
      </c>
      <c r="I2395" t="str">
        <f t="shared" si="37"/>
        <v>Female: Not Hispanic or Latino: Asian or Pacific Islander</v>
      </c>
      <c r="J2395">
        <v>5.91</v>
      </c>
      <c r="K2395">
        <v>2016</v>
      </c>
      <c r="L2395">
        <v>18</v>
      </c>
      <c r="M2395" t="s">
        <v>20</v>
      </c>
      <c r="N2395">
        <v>1.1000000000000001</v>
      </c>
      <c r="O2395">
        <v>0.4</v>
      </c>
    </row>
    <row r="2396" spans="1:16" hidden="1" x14ac:dyDescent="0.5">
      <c r="A2396" t="s">
        <v>15</v>
      </c>
      <c r="B2396" t="s">
        <v>76</v>
      </c>
      <c r="C2396">
        <v>2</v>
      </c>
      <c r="D2396" t="s">
        <v>17</v>
      </c>
      <c r="E2396">
        <v>1</v>
      </c>
      <c r="F2396" t="s">
        <v>34</v>
      </c>
      <c r="G2396">
        <v>5</v>
      </c>
      <c r="H2396" t="s">
        <v>44</v>
      </c>
      <c r="I2396" t="str">
        <f t="shared" si="37"/>
        <v>Female: Not Hispanic or Latino: Asian or Pacific Islander</v>
      </c>
      <c r="J2396">
        <v>5.91</v>
      </c>
      <c r="K2396">
        <v>2017</v>
      </c>
      <c r="L2396">
        <v>19</v>
      </c>
      <c r="M2396" t="s">
        <v>20</v>
      </c>
      <c r="N2396">
        <v>1.1000000000000001</v>
      </c>
      <c r="O2396">
        <v>0.4</v>
      </c>
    </row>
    <row r="2397" spans="1:16" hidden="1" x14ac:dyDescent="0.5">
      <c r="A2397" t="s">
        <v>15</v>
      </c>
      <c r="B2397" t="s">
        <v>76</v>
      </c>
      <c r="C2397">
        <v>2</v>
      </c>
      <c r="D2397" t="s">
        <v>17</v>
      </c>
      <c r="E2397">
        <v>1</v>
      </c>
      <c r="F2397" t="s">
        <v>34</v>
      </c>
      <c r="G2397">
        <v>5</v>
      </c>
      <c r="H2397" t="s">
        <v>44</v>
      </c>
      <c r="I2397" t="str">
        <f t="shared" si="37"/>
        <v>Female: Not Hispanic or Latino: Asian or Pacific Islander</v>
      </c>
      <c r="J2397">
        <v>5.91</v>
      </c>
      <c r="K2397">
        <v>2018</v>
      </c>
      <c r="L2397">
        <v>20</v>
      </c>
      <c r="M2397" t="s">
        <v>20</v>
      </c>
      <c r="N2397">
        <v>1.1000000000000001</v>
      </c>
      <c r="O2397">
        <v>0.3</v>
      </c>
    </row>
    <row r="2398" spans="1:16" x14ac:dyDescent="0.5">
      <c r="A2398" t="s">
        <v>15</v>
      </c>
      <c r="B2398" t="s">
        <v>76</v>
      </c>
      <c r="C2398">
        <v>2</v>
      </c>
      <c r="D2398" t="s">
        <v>23</v>
      </c>
      <c r="E2398">
        <v>2</v>
      </c>
      <c r="F2398" t="s">
        <v>18</v>
      </c>
      <c r="G2398">
        <v>0</v>
      </c>
      <c r="H2398" t="s">
        <v>19</v>
      </c>
      <c r="I2398" t="str">
        <f t="shared" si="37"/>
        <v>All persons</v>
      </c>
      <c r="J2398">
        <v>0.1</v>
      </c>
      <c r="K2398">
        <v>1999</v>
      </c>
      <c r="L2398">
        <v>1</v>
      </c>
      <c r="M2398" t="s">
        <v>20</v>
      </c>
      <c r="N2398">
        <v>1.1000000000000001</v>
      </c>
      <c r="O2398">
        <v>1</v>
      </c>
    </row>
    <row r="2399" spans="1:16" x14ac:dyDescent="0.5">
      <c r="A2399" t="s">
        <v>15</v>
      </c>
      <c r="B2399" t="s">
        <v>76</v>
      </c>
      <c r="C2399">
        <v>2</v>
      </c>
      <c r="D2399" t="s">
        <v>23</v>
      </c>
      <c r="E2399">
        <v>2</v>
      </c>
      <c r="F2399" t="s">
        <v>18</v>
      </c>
      <c r="G2399">
        <v>0</v>
      </c>
      <c r="H2399" t="s">
        <v>19</v>
      </c>
      <c r="I2399" t="str">
        <f t="shared" si="37"/>
        <v>All persons</v>
      </c>
      <c r="J2399">
        <v>0.1</v>
      </c>
      <c r="K2399">
        <v>2000</v>
      </c>
      <c r="L2399">
        <v>2</v>
      </c>
      <c r="M2399" t="s">
        <v>20</v>
      </c>
      <c r="N2399">
        <v>1.1000000000000001</v>
      </c>
      <c r="O2399">
        <v>1</v>
      </c>
    </row>
    <row r="2400" spans="1:16" x14ac:dyDescent="0.5">
      <c r="A2400" t="s">
        <v>15</v>
      </c>
      <c r="B2400" t="s">
        <v>76</v>
      </c>
      <c r="C2400">
        <v>2</v>
      </c>
      <c r="D2400" t="s">
        <v>23</v>
      </c>
      <c r="E2400">
        <v>2</v>
      </c>
      <c r="F2400" t="s">
        <v>18</v>
      </c>
      <c r="G2400">
        <v>0</v>
      </c>
      <c r="H2400" t="s">
        <v>19</v>
      </c>
      <c r="I2400" t="str">
        <f t="shared" si="37"/>
        <v>All persons</v>
      </c>
      <c r="J2400">
        <v>0.1</v>
      </c>
      <c r="K2400">
        <v>2001</v>
      </c>
      <c r="L2400">
        <v>3</v>
      </c>
      <c r="M2400" t="s">
        <v>20</v>
      </c>
      <c r="N2400">
        <v>1.1000000000000001</v>
      </c>
      <c r="O2400">
        <v>1.2</v>
      </c>
    </row>
    <row r="2401" spans="1:15" x14ac:dyDescent="0.5">
      <c r="A2401" t="s">
        <v>15</v>
      </c>
      <c r="B2401" t="s">
        <v>76</v>
      </c>
      <c r="C2401">
        <v>2</v>
      </c>
      <c r="D2401" t="s">
        <v>23</v>
      </c>
      <c r="E2401">
        <v>2</v>
      </c>
      <c r="F2401" t="s">
        <v>18</v>
      </c>
      <c r="G2401">
        <v>0</v>
      </c>
      <c r="H2401" t="s">
        <v>19</v>
      </c>
      <c r="I2401" t="str">
        <f t="shared" si="37"/>
        <v>All persons</v>
      </c>
      <c r="J2401">
        <v>0.1</v>
      </c>
      <c r="K2401">
        <v>2002</v>
      </c>
      <c r="L2401">
        <v>4</v>
      </c>
      <c r="M2401" t="s">
        <v>20</v>
      </c>
      <c r="N2401">
        <v>1.1000000000000001</v>
      </c>
      <c r="O2401">
        <v>1.5</v>
      </c>
    </row>
    <row r="2402" spans="1:15" x14ac:dyDescent="0.5">
      <c r="A2402" t="s">
        <v>15</v>
      </c>
      <c r="B2402" t="s">
        <v>76</v>
      </c>
      <c r="C2402">
        <v>2</v>
      </c>
      <c r="D2402" t="s">
        <v>23</v>
      </c>
      <c r="E2402">
        <v>2</v>
      </c>
      <c r="F2402" t="s">
        <v>18</v>
      </c>
      <c r="G2402">
        <v>0</v>
      </c>
      <c r="H2402" t="s">
        <v>19</v>
      </c>
      <c r="I2402" t="str">
        <f t="shared" si="37"/>
        <v>All persons</v>
      </c>
      <c r="J2402">
        <v>0.1</v>
      </c>
      <c r="K2402">
        <v>2003</v>
      </c>
      <c r="L2402">
        <v>5</v>
      </c>
      <c r="M2402" t="s">
        <v>20</v>
      </c>
      <c r="N2402">
        <v>1.1000000000000001</v>
      </c>
      <c r="O2402">
        <v>1.7</v>
      </c>
    </row>
    <row r="2403" spans="1:15" x14ac:dyDescent="0.5">
      <c r="A2403" t="s">
        <v>15</v>
      </c>
      <c r="B2403" t="s">
        <v>76</v>
      </c>
      <c r="C2403">
        <v>2</v>
      </c>
      <c r="D2403" t="s">
        <v>23</v>
      </c>
      <c r="E2403">
        <v>2</v>
      </c>
      <c r="F2403" t="s">
        <v>18</v>
      </c>
      <c r="G2403">
        <v>0</v>
      </c>
      <c r="H2403" t="s">
        <v>19</v>
      </c>
      <c r="I2403" t="str">
        <f t="shared" si="37"/>
        <v>All persons</v>
      </c>
      <c r="J2403">
        <v>0.1</v>
      </c>
      <c r="K2403">
        <v>2004</v>
      </c>
      <c r="L2403">
        <v>6</v>
      </c>
      <c r="M2403" t="s">
        <v>20</v>
      </c>
      <c r="N2403">
        <v>1.1000000000000001</v>
      </c>
      <c r="O2403">
        <v>1.8</v>
      </c>
    </row>
    <row r="2404" spans="1:15" x14ac:dyDescent="0.5">
      <c r="A2404" t="s">
        <v>15</v>
      </c>
      <c r="B2404" t="s">
        <v>76</v>
      </c>
      <c r="C2404">
        <v>2</v>
      </c>
      <c r="D2404" t="s">
        <v>23</v>
      </c>
      <c r="E2404">
        <v>2</v>
      </c>
      <c r="F2404" t="s">
        <v>18</v>
      </c>
      <c r="G2404">
        <v>0</v>
      </c>
      <c r="H2404" t="s">
        <v>19</v>
      </c>
      <c r="I2404" t="str">
        <f t="shared" si="37"/>
        <v>All persons</v>
      </c>
      <c r="J2404">
        <v>0.1</v>
      </c>
      <c r="K2404">
        <v>2005</v>
      </c>
      <c r="L2404">
        <v>7</v>
      </c>
      <c r="M2404" t="s">
        <v>20</v>
      </c>
      <c r="N2404">
        <v>1.1000000000000001</v>
      </c>
      <c r="O2404">
        <v>2</v>
      </c>
    </row>
    <row r="2405" spans="1:15" x14ac:dyDescent="0.5">
      <c r="A2405" t="s">
        <v>15</v>
      </c>
      <c r="B2405" t="s">
        <v>76</v>
      </c>
      <c r="C2405">
        <v>2</v>
      </c>
      <c r="D2405" t="s">
        <v>23</v>
      </c>
      <c r="E2405">
        <v>2</v>
      </c>
      <c r="F2405" t="s">
        <v>18</v>
      </c>
      <c r="G2405">
        <v>0</v>
      </c>
      <c r="H2405" t="s">
        <v>19</v>
      </c>
      <c r="I2405" t="str">
        <f t="shared" si="37"/>
        <v>All persons</v>
      </c>
      <c r="J2405">
        <v>0.1</v>
      </c>
      <c r="K2405">
        <v>2006</v>
      </c>
      <c r="L2405">
        <v>8</v>
      </c>
      <c r="M2405" t="s">
        <v>20</v>
      </c>
      <c r="N2405">
        <v>1.1000000000000001</v>
      </c>
      <c r="O2405">
        <v>2.4</v>
      </c>
    </row>
    <row r="2406" spans="1:15" x14ac:dyDescent="0.5">
      <c r="A2406" t="s">
        <v>15</v>
      </c>
      <c r="B2406" t="s">
        <v>76</v>
      </c>
      <c r="C2406">
        <v>2</v>
      </c>
      <c r="D2406" t="s">
        <v>23</v>
      </c>
      <c r="E2406">
        <v>2</v>
      </c>
      <c r="F2406" t="s">
        <v>18</v>
      </c>
      <c r="G2406">
        <v>0</v>
      </c>
      <c r="H2406" t="s">
        <v>19</v>
      </c>
      <c r="I2406" t="str">
        <f t="shared" si="37"/>
        <v>All persons</v>
      </c>
      <c r="J2406">
        <v>0.1</v>
      </c>
      <c r="K2406">
        <v>2007</v>
      </c>
      <c r="L2406">
        <v>9</v>
      </c>
      <c r="M2406" t="s">
        <v>20</v>
      </c>
      <c r="N2406">
        <v>1.1000000000000001</v>
      </c>
      <c r="O2406">
        <v>2.7</v>
      </c>
    </row>
    <row r="2407" spans="1:15" x14ac:dyDescent="0.5">
      <c r="A2407" t="s">
        <v>15</v>
      </c>
      <c r="B2407" t="s">
        <v>76</v>
      </c>
      <c r="C2407">
        <v>2</v>
      </c>
      <c r="D2407" t="s">
        <v>23</v>
      </c>
      <c r="E2407">
        <v>2</v>
      </c>
      <c r="F2407" t="s">
        <v>18</v>
      </c>
      <c r="G2407">
        <v>0</v>
      </c>
      <c r="H2407" t="s">
        <v>19</v>
      </c>
      <c r="I2407" t="str">
        <f t="shared" si="37"/>
        <v>All persons</v>
      </c>
      <c r="J2407">
        <v>0.1</v>
      </c>
      <c r="K2407">
        <v>2008</v>
      </c>
      <c r="L2407">
        <v>10</v>
      </c>
      <c r="M2407" t="s">
        <v>20</v>
      </c>
      <c r="N2407">
        <v>1.1000000000000001</v>
      </c>
      <c r="O2407">
        <v>3</v>
      </c>
    </row>
    <row r="2408" spans="1:15" x14ac:dyDescent="0.5">
      <c r="A2408" t="s">
        <v>15</v>
      </c>
      <c r="B2408" t="s">
        <v>76</v>
      </c>
      <c r="C2408">
        <v>2</v>
      </c>
      <c r="D2408" t="s">
        <v>23</v>
      </c>
      <c r="E2408">
        <v>2</v>
      </c>
      <c r="F2408" t="s">
        <v>18</v>
      </c>
      <c r="G2408">
        <v>0</v>
      </c>
      <c r="H2408" t="s">
        <v>19</v>
      </c>
      <c r="I2408" t="str">
        <f t="shared" si="37"/>
        <v>All persons</v>
      </c>
      <c r="J2408">
        <v>0.1</v>
      </c>
      <c r="K2408">
        <v>2009</v>
      </c>
      <c r="L2408">
        <v>11</v>
      </c>
      <c r="M2408" t="s">
        <v>20</v>
      </c>
      <c r="N2408">
        <v>1.1000000000000001</v>
      </c>
      <c r="O2408">
        <v>3.2</v>
      </c>
    </row>
    <row r="2409" spans="1:15" x14ac:dyDescent="0.5">
      <c r="A2409" t="s">
        <v>15</v>
      </c>
      <c r="B2409" t="s">
        <v>76</v>
      </c>
      <c r="C2409">
        <v>2</v>
      </c>
      <c r="D2409" t="s">
        <v>23</v>
      </c>
      <c r="E2409">
        <v>2</v>
      </c>
      <c r="F2409" t="s">
        <v>18</v>
      </c>
      <c r="G2409">
        <v>0</v>
      </c>
      <c r="H2409" t="s">
        <v>19</v>
      </c>
      <c r="I2409" t="str">
        <f t="shared" si="37"/>
        <v>All persons</v>
      </c>
      <c r="J2409">
        <v>0.1</v>
      </c>
      <c r="K2409">
        <v>2010</v>
      </c>
      <c r="L2409">
        <v>12</v>
      </c>
      <c r="M2409" t="s">
        <v>20</v>
      </c>
      <c r="N2409">
        <v>1.1000000000000001</v>
      </c>
      <c r="O2409">
        <v>3.5</v>
      </c>
    </row>
    <row r="2410" spans="1:15" x14ac:dyDescent="0.5">
      <c r="A2410" t="s">
        <v>15</v>
      </c>
      <c r="B2410" t="s">
        <v>76</v>
      </c>
      <c r="C2410">
        <v>2</v>
      </c>
      <c r="D2410" t="s">
        <v>23</v>
      </c>
      <c r="E2410">
        <v>2</v>
      </c>
      <c r="F2410" t="s">
        <v>18</v>
      </c>
      <c r="G2410">
        <v>0</v>
      </c>
      <c r="H2410" t="s">
        <v>19</v>
      </c>
      <c r="I2410" t="str">
        <f t="shared" si="37"/>
        <v>All persons</v>
      </c>
      <c r="J2410">
        <v>0.1</v>
      </c>
      <c r="K2410">
        <v>2011</v>
      </c>
      <c r="L2410">
        <v>13</v>
      </c>
      <c r="M2410" t="s">
        <v>20</v>
      </c>
      <c r="N2410">
        <v>1.1000000000000001</v>
      </c>
      <c r="O2410">
        <v>3.8</v>
      </c>
    </row>
    <row r="2411" spans="1:15" x14ac:dyDescent="0.5">
      <c r="A2411" t="s">
        <v>15</v>
      </c>
      <c r="B2411" t="s">
        <v>76</v>
      </c>
      <c r="C2411">
        <v>2</v>
      </c>
      <c r="D2411" t="s">
        <v>23</v>
      </c>
      <c r="E2411">
        <v>2</v>
      </c>
      <c r="F2411" t="s">
        <v>18</v>
      </c>
      <c r="G2411">
        <v>0</v>
      </c>
      <c r="H2411" t="s">
        <v>19</v>
      </c>
      <c r="I2411" t="str">
        <f t="shared" si="37"/>
        <v>All persons</v>
      </c>
      <c r="J2411">
        <v>0.1</v>
      </c>
      <c r="K2411">
        <v>2012</v>
      </c>
      <c r="L2411">
        <v>14</v>
      </c>
      <c r="M2411" t="s">
        <v>20</v>
      </c>
      <c r="N2411">
        <v>1.1000000000000001</v>
      </c>
      <c r="O2411">
        <v>3.5</v>
      </c>
    </row>
    <row r="2412" spans="1:15" x14ac:dyDescent="0.5">
      <c r="A2412" t="s">
        <v>15</v>
      </c>
      <c r="B2412" t="s">
        <v>76</v>
      </c>
      <c r="C2412">
        <v>2</v>
      </c>
      <c r="D2412" t="s">
        <v>23</v>
      </c>
      <c r="E2412">
        <v>2</v>
      </c>
      <c r="F2412" t="s">
        <v>18</v>
      </c>
      <c r="G2412">
        <v>0</v>
      </c>
      <c r="H2412" t="s">
        <v>19</v>
      </c>
      <c r="I2412" t="str">
        <f t="shared" si="37"/>
        <v>All persons</v>
      </c>
      <c r="J2412">
        <v>0.1</v>
      </c>
      <c r="K2412">
        <v>2013</v>
      </c>
      <c r="L2412">
        <v>15</v>
      </c>
      <c r="M2412" t="s">
        <v>20</v>
      </c>
      <c r="N2412">
        <v>1.1000000000000001</v>
      </c>
      <c r="O2412">
        <v>3.6</v>
      </c>
    </row>
    <row r="2413" spans="1:15" x14ac:dyDescent="0.5">
      <c r="A2413" t="s">
        <v>15</v>
      </c>
      <c r="B2413" t="s">
        <v>76</v>
      </c>
      <c r="C2413">
        <v>2</v>
      </c>
      <c r="D2413" t="s">
        <v>23</v>
      </c>
      <c r="E2413">
        <v>2</v>
      </c>
      <c r="F2413" t="s">
        <v>18</v>
      </c>
      <c r="G2413">
        <v>0</v>
      </c>
      <c r="H2413" t="s">
        <v>19</v>
      </c>
      <c r="I2413" t="str">
        <f t="shared" si="37"/>
        <v>All persons</v>
      </c>
      <c r="J2413">
        <v>0.1</v>
      </c>
      <c r="K2413">
        <v>2014</v>
      </c>
      <c r="L2413">
        <v>16</v>
      </c>
      <c r="M2413" t="s">
        <v>20</v>
      </c>
      <c r="N2413">
        <v>1.1000000000000001</v>
      </c>
      <c r="O2413">
        <v>3.8</v>
      </c>
    </row>
    <row r="2414" spans="1:15" x14ac:dyDescent="0.5">
      <c r="A2414" t="s">
        <v>15</v>
      </c>
      <c r="B2414" t="s">
        <v>76</v>
      </c>
      <c r="C2414">
        <v>2</v>
      </c>
      <c r="D2414" t="s">
        <v>23</v>
      </c>
      <c r="E2414">
        <v>2</v>
      </c>
      <c r="F2414" t="s">
        <v>18</v>
      </c>
      <c r="G2414">
        <v>0</v>
      </c>
      <c r="H2414" t="s">
        <v>19</v>
      </c>
      <c r="I2414" t="str">
        <f t="shared" si="37"/>
        <v>All persons</v>
      </c>
      <c r="J2414">
        <v>0.1</v>
      </c>
      <c r="K2414">
        <v>2015</v>
      </c>
      <c r="L2414">
        <v>17</v>
      </c>
      <c r="M2414" t="s">
        <v>20</v>
      </c>
      <c r="N2414">
        <v>1.1000000000000001</v>
      </c>
      <c r="O2414">
        <v>4</v>
      </c>
    </row>
    <row r="2415" spans="1:15" x14ac:dyDescent="0.5">
      <c r="A2415" t="s">
        <v>15</v>
      </c>
      <c r="B2415" t="s">
        <v>76</v>
      </c>
      <c r="C2415">
        <v>2</v>
      </c>
      <c r="D2415" t="s">
        <v>23</v>
      </c>
      <c r="E2415">
        <v>2</v>
      </c>
      <c r="F2415" t="s">
        <v>18</v>
      </c>
      <c r="G2415">
        <v>0</v>
      </c>
      <c r="H2415" t="s">
        <v>19</v>
      </c>
      <c r="I2415" t="str">
        <f t="shared" si="37"/>
        <v>All persons</v>
      </c>
      <c r="J2415">
        <v>0.1</v>
      </c>
      <c r="K2415">
        <v>2016</v>
      </c>
      <c r="L2415">
        <v>18</v>
      </c>
      <c r="M2415" t="s">
        <v>20</v>
      </c>
      <c r="N2415">
        <v>1.1000000000000001</v>
      </c>
      <c r="O2415">
        <v>4.5</v>
      </c>
    </row>
    <row r="2416" spans="1:15" x14ac:dyDescent="0.5">
      <c r="A2416" t="s">
        <v>15</v>
      </c>
      <c r="B2416" t="s">
        <v>76</v>
      </c>
      <c r="C2416">
        <v>2</v>
      </c>
      <c r="D2416" t="s">
        <v>23</v>
      </c>
      <c r="E2416">
        <v>2</v>
      </c>
      <c r="F2416" t="s">
        <v>18</v>
      </c>
      <c r="G2416">
        <v>0</v>
      </c>
      <c r="H2416" t="s">
        <v>19</v>
      </c>
      <c r="I2416" t="str">
        <f t="shared" si="37"/>
        <v>All persons</v>
      </c>
      <c r="J2416">
        <v>0.1</v>
      </c>
      <c r="K2416">
        <v>2017</v>
      </c>
      <c r="L2416">
        <v>19</v>
      </c>
      <c r="M2416" t="s">
        <v>20</v>
      </c>
      <c r="N2416">
        <v>1.1000000000000001</v>
      </c>
      <c r="O2416">
        <v>4.5</v>
      </c>
    </row>
    <row r="2417" spans="1:16" hidden="1" x14ac:dyDescent="0.5">
      <c r="A2417" t="s">
        <v>15</v>
      </c>
      <c r="B2417" t="s">
        <v>76</v>
      </c>
      <c r="C2417">
        <v>2</v>
      </c>
      <c r="D2417" t="s">
        <v>23</v>
      </c>
      <c r="E2417">
        <v>2</v>
      </c>
      <c r="F2417" t="s">
        <v>45</v>
      </c>
      <c r="G2417">
        <v>1</v>
      </c>
      <c r="H2417" t="s">
        <v>46</v>
      </c>
      <c r="I2417" t="str">
        <f t="shared" si="37"/>
        <v>Under 15 years</v>
      </c>
      <c r="J2417">
        <v>1.1000000000000001</v>
      </c>
      <c r="K2417">
        <v>1999</v>
      </c>
      <c r="L2417">
        <v>1</v>
      </c>
      <c r="M2417" t="s">
        <v>46</v>
      </c>
      <c r="N2417">
        <v>1.2</v>
      </c>
      <c r="P2417" t="s">
        <v>75</v>
      </c>
    </row>
    <row r="2418" spans="1:16" hidden="1" x14ac:dyDescent="0.5">
      <c r="A2418" t="s">
        <v>15</v>
      </c>
      <c r="B2418" t="s">
        <v>76</v>
      </c>
      <c r="C2418">
        <v>2</v>
      </c>
      <c r="D2418" t="s">
        <v>23</v>
      </c>
      <c r="E2418">
        <v>2</v>
      </c>
      <c r="F2418" t="s">
        <v>45</v>
      </c>
      <c r="G2418">
        <v>1</v>
      </c>
      <c r="H2418" t="s">
        <v>46</v>
      </c>
      <c r="I2418" t="str">
        <f t="shared" si="37"/>
        <v>Under 15 years</v>
      </c>
      <c r="J2418">
        <v>1.1000000000000001</v>
      </c>
      <c r="K2418">
        <v>2000</v>
      </c>
      <c r="L2418">
        <v>2</v>
      </c>
      <c r="M2418" t="s">
        <v>46</v>
      </c>
      <c r="N2418">
        <v>1.2</v>
      </c>
      <c r="P2418" t="s">
        <v>75</v>
      </c>
    </row>
    <row r="2419" spans="1:16" hidden="1" x14ac:dyDescent="0.5">
      <c r="A2419" t="s">
        <v>15</v>
      </c>
      <c r="B2419" t="s">
        <v>76</v>
      </c>
      <c r="C2419">
        <v>2</v>
      </c>
      <c r="D2419" t="s">
        <v>23</v>
      </c>
      <c r="E2419">
        <v>2</v>
      </c>
      <c r="F2419" t="s">
        <v>45</v>
      </c>
      <c r="G2419">
        <v>1</v>
      </c>
      <c r="H2419" t="s">
        <v>46</v>
      </c>
      <c r="I2419" t="str">
        <f t="shared" si="37"/>
        <v>Under 15 years</v>
      </c>
      <c r="J2419">
        <v>1.1000000000000001</v>
      </c>
      <c r="K2419">
        <v>2001</v>
      </c>
      <c r="L2419">
        <v>3</v>
      </c>
      <c r="M2419" t="s">
        <v>46</v>
      </c>
      <c r="N2419">
        <v>1.2</v>
      </c>
      <c r="O2419">
        <v>0</v>
      </c>
    </row>
    <row r="2420" spans="1:16" hidden="1" x14ac:dyDescent="0.5">
      <c r="A2420" t="s">
        <v>15</v>
      </c>
      <c r="B2420" t="s">
        <v>76</v>
      </c>
      <c r="C2420">
        <v>2</v>
      </c>
      <c r="D2420" t="s">
        <v>23</v>
      </c>
      <c r="E2420">
        <v>2</v>
      </c>
      <c r="F2420" t="s">
        <v>45</v>
      </c>
      <c r="G2420">
        <v>1</v>
      </c>
      <c r="H2420" t="s">
        <v>46</v>
      </c>
      <c r="I2420" t="str">
        <f t="shared" si="37"/>
        <v>Under 15 years</v>
      </c>
      <c r="J2420">
        <v>1.1000000000000001</v>
      </c>
      <c r="K2420">
        <v>2002</v>
      </c>
      <c r="L2420">
        <v>4</v>
      </c>
      <c r="M2420" t="s">
        <v>46</v>
      </c>
      <c r="N2420">
        <v>1.2</v>
      </c>
      <c r="O2420">
        <v>0</v>
      </c>
    </row>
    <row r="2421" spans="1:16" hidden="1" x14ac:dyDescent="0.5">
      <c r="A2421" t="s">
        <v>15</v>
      </c>
      <c r="B2421" t="s">
        <v>76</v>
      </c>
      <c r="C2421">
        <v>2</v>
      </c>
      <c r="D2421" t="s">
        <v>23</v>
      </c>
      <c r="E2421">
        <v>2</v>
      </c>
      <c r="F2421" t="s">
        <v>45</v>
      </c>
      <c r="G2421">
        <v>1</v>
      </c>
      <c r="H2421" t="s">
        <v>46</v>
      </c>
      <c r="I2421" t="str">
        <f t="shared" si="37"/>
        <v>Under 15 years</v>
      </c>
      <c r="J2421">
        <v>1.1000000000000001</v>
      </c>
      <c r="K2421">
        <v>2003</v>
      </c>
      <c r="L2421">
        <v>5</v>
      </c>
      <c r="M2421" t="s">
        <v>46</v>
      </c>
      <c r="N2421">
        <v>1.2</v>
      </c>
      <c r="O2421">
        <v>0</v>
      </c>
    </row>
    <row r="2422" spans="1:16" hidden="1" x14ac:dyDescent="0.5">
      <c r="A2422" t="s">
        <v>15</v>
      </c>
      <c r="B2422" t="s">
        <v>76</v>
      </c>
      <c r="C2422">
        <v>2</v>
      </c>
      <c r="D2422" t="s">
        <v>23</v>
      </c>
      <c r="E2422">
        <v>2</v>
      </c>
      <c r="F2422" t="s">
        <v>45</v>
      </c>
      <c r="G2422">
        <v>1</v>
      </c>
      <c r="H2422" t="s">
        <v>46</v>
      </c>
      <c r="I2422" t="str">
        <f t="shared" si="37"/>
        <v>Under 15 years</v>
      </c>
      <c r="J2422">
        <v>1.1000000000000001</v>
      </c>
      <c r="K2422">
        <v>2005</v>
      </c>
      <c r="L2422">
        <v>7</v>
      </c>
      <c r="M2422" t="s">
        <v>46</v>
      </c>
      <c r="N2422">
        <v>1.2</v>
      </c>
      <c r="O2422">
        <v>0</v>
      </c>
    </row>
    <row r="2423" spans="1:16" hidden="1" x14ac:dyDescent="0.5">
      <c r="A2423" t="s">
        <v>15</v>
      </c>
      <c r="B2423" t="s">
        <v>76</v>
      </c>
      <c r="C2423">
        <v>2</v>
      </c>
      <c r="D2423" t="s">
        <v>23</v>
      </c>
      <c r="E2423">
        <v>2</v>
      </c>
      <c r="F2423" t="s">
        <v>45</v>
      </c>
      <c r="G2423">
        <v>1</v>
      </c>
      <c r="H2423" t="s">
        <v>46</v>
      </c>
      <c r="I2423" t="str">
        <f t="shared" si="37"/>
        <v>Under 15 years</v>
      </c>
      <c r="J2423">
        <v>1.1000000000000001</v>
      </c>
      <c r="K2423">
        <v>2006</v>
      </c>
      <c r="L2423">
        <v>8</v>
      </c>
      <c r="M2423" t="s">
        <v>46</v>
      </c>
      <c r="N2423">
        <v>1.2</v>
      </c>
      <c r="O2423">
        <v>0</v>
      </c>
    </row>
    <row r="2424" spans="1:16" hidden="1" x14ac:dyDescent="0.5">
      <c r="A2424" t="s">
        <v>15</v>
      </c>
      <c r="B2424" t="s">
        <v>76</v>
      </c>
      <c r="C2424">
        <v>2</v>
      </c>
      <c r="D2424" t="s">
        <v>23</v>
      </c>
      <c r="E2424">
        <v>2</v>
      </c>
      <c r="F2424" t="s">
        <v>45</v>
      </c>
      <c r="G2424">
        <v>1</v>
      </c>
      <c r="H2424" t="s">
        <v>46</v>
      </c>
      <c r="I2424" t="str">
        <f t="shared" si="37"/>
        <v>Under 15 years</v>
      </c>
      <c r="J2424">
        <v>1.1000000000000001</v>
      </c>
      <c r="K2424">
        <v>2007</v>
      </c>
      <c r="L2424">
        <v>9</v>
      </c>
      <c r="M2424" t="s">
        <v>46</v>
      </c>
      <c r="N2424">
        <v>1.2</v>
      </c>
      <c r="O2424">
        <v>0.1</v>
      </c>
    </row>
    <row r="2425" spans="1:16" hidden="1" x14ac:dyDescent="0.5">
      <c r="A2425" t="s">
        <v>15</v>
      </c>
      <c r="B2425" t="s">
        <v>76</v>
      </c>
      <c r="C2425">
        <v>2</v>
      </c>
      <c r="D2425" t="s">
        <v>23</v>
      </c>
      <c r="E2425">
        <v>2</v>
      </c>
      <c r="F2425" t="s">
        <v>45</v>
      </c>
      <c r="G2425">
        <v>1</v>
      </c>
      <c r="H2425" t="s">
        <v>46</v>
      </c>
      <c r="I2425" t="str">
        <f t="shared" si="37"/>
        <v>Under 15 years</v>
      </c>
      <c r="J2425">
        <v>1.1000000000000001</v>
      </c>
      <c r="K2425">
        <v>2008</v>
      </c>
      <c r="L2425">
        <v>10</v>
      </c>
      <c r="M2425" t="s">
        <v>46</v>
      </c>
      <c r="N2425">
        <v>1.2</v>
      </c>
      <c r="O2425">
        <v>0.1</v>
      </c>
    </row>
    <row r="2426" spans="1:16" hidden="1" x14ac:dyDescent="0.5">
      <c r="A2426" t="s">
        <v>15</v>
      </c>
      <c r="B2426" t="s">
        <v>76</v>
      </c>
      <c r="C2426">
        <v>2</v>
      </c>
      <c r="D2426" t="s">
        <v>23</v>
      </c>
      <c r="E2426">
        <v>2</v>
      </c>
      <c r="F2426" t="s">
        <v>45</v>
      </c>
      <c r="G2426">
        <v>1</v>
      </c>
      <c r="H2426" t="s">
        <v>46</v>
      </c>
      <c r="I2426" t="str">
        <f t="shared" si="37"/>
        <v>Under 15 years</v>
      </c>
      <c r="J2426">
        <v>1.1000000000000001</v>
      </c>
      <c r="K2426">
        <v>2009</v>
      </c>
      <c r="L2426">
        <v>11</v>
      </c>
      <c r="M2426" t="s">
        <v>46</v>
      </c>
      <c r="N2426">
        <v>1.2</v>
      </c>
      <c r="O2426">
        <v>0.1</v>
      </c>
    </row>
    <row r="2427" spans="1:16" hidden="1" x14ac:dyDescent="0.5">
      <c r="A2427" t="s">
        <v>15</v>
      </c>
      <c r="B2427" t="s">
        <v>76</v>
      </c>
      <c r="C2427">
        <v>2</v>
      </c>
      <c r="D2427" t="s">
        <v>23</v>
      </c>
      <c r="E2427">
        <v>2</v>
      </c>
      <c r="F2427" t="s">
        <v>45</v>
      </c>
      <c r="G2427">
        <v>1</v>
      </c>
      <c r="H2427" t="s">
        <v>46</v>
      </c>
      <c r="I2427" t="str">
        <f t="shared" si="37"/>
        <v>Under 15 years</v>
      </c>
      <c r="J2427">
        <v>1.1000000000000001</v>
      </c>
      <c r="K2427">
        <v>2010</v>
      </c>
      <c r="L2427">
        <v>12</v>
      </c>
      <c r="M2427" t="s">
        <v>46</v>
      </c>
      <c r="N2427">
        <v>1.2</v>
      </c>
      <c r="O2427">
        <v>0.1</v>
      </c>
    </row>
    <row r="2428" spans="1:16" hidden="1" x14ac:dyDescent="0.5">
      <c r="A2428" t="s">
        <v>15</v>
      </c>
      <c r="B2428" t="s">
        <v>76</v>
      </c>
      <c r="C2428">
        <v>2</v>
      </c>
      <c r="D2428" t="s">
        <v>23</v>
      </c>
      <c r="E2428">
        <v>2</v>
      </c>
      <c r="F2428" t="s">
        <v>45</v>
      </c>
      <c r="G2428">
        <v>1</v>
      </c>
      <c r="H2428" t="s">
        <v>46</v>
      </c>
      <c r="I2428" t="str">
        <f t="shared" si="37"/>
        <v>Under 15 years</v>
      </c>
      <c r="J2428">
        <v>1.1000000000000001</v>
      </c>
      <c r="K2428">
        <v>2011</v>
      </c>
      <c r="L2428">
        <v>13</v>
      </c>
      <c r="M2428" t="s">
        <v>46</v>
      </c>
      <c r="N2428">
        <v>1.2</v>
      </c>
      <c r="O2428">
        <v>0.1</v>
      </c>
    </row>
    <row r="2429" spans="1:16" hidden="1" x14ac:dyDescent="0.5">
      <c r="A2429" t="s">
        <v>15</v>
      </c>
      <c r="B2429" t="s">
        <v>76</v>
      </c>
      <c r="C2429">
        <v>2</v>
      </c>
      <c r="D2429" t="s">
        <v>23</v>
      </c>
      <c r="E2429">
        <v>2</v>
      </c>
      <c r="F2429" t="s">
        <v>45</v>
      </c>
      <c r="G2429">
        <v>1</v>
      </c>
      <c r="H2429" t="s">
        <v>46</v>
      </c>
      <c r="I2429" t="str">
        <f t="shared" si="37"/>
        <v>Under 15 years</v>
      </c>
      <c r="J2429">
        <v>1.1000000000000001</v>
      </c>
      <c r="K2429">
        <v>2012</v>
      </c>
      <c r="L2429">
        <v>14</v>
      </c>
      <c r="M2429" t="s">
        <v>46</v>
      </c>
      <c r="N2429">
        <v>1.2</v>
      </c>
      <c r="O2429">
        <v>0.1</v>
      </c>
    </row>
    <row r="2430" spans="1:16" hidden="1" x14ac:dyDescent="0.5">
      <c r="A2430" t="s">
        <v>15</v>
      </c>
      <c r="B2430" t="s">
        <v>76</v>
      </c>
      <c r="C2430">
        <v>2</v>
      </c>
      <c r="D2430" t="s">
        <v>23</v>
      </c>
      <c r="E2430">
        <v>2</v>
      </c>
      <c r="F2430" t="s">
        <v>45</v>
      </c>
      <c r="G2430">
        <v>1</v>
      </c>
      <c r="H2430" t="s">
        <v>46</v>
      </c>
      <c r="I2430" t="str">
        <f t="shared" si="37"/>
        <v>Under 15 years</v>
      </c>
      <c r="J2430">
        <v>1.1000000000000001</v>
      </c>
      <c r="K2430">
        <v>2013</v>
      </c>
      <c r="L2430">
        <v>15</v>
      </c>
      <c r="M2430" t="s">
        <v>46</v>
      </c>
      <c r="N2430">
        <v>1.2</v>
      </c>
      <c r="O2430">
        <v>0.1</v>
      </c>
    </row>
    <row r="2431" spans="1:16" hidden="1" x14ac:dyDescent="0.5">
      <c r="A2431" t="s">
        <v>15</v>
      </c>
      <c r="B2431" t="s">
        <v>76</v>
      </c>
      <c r="C2431">
        <v>2</v>
      </c>
      <c r="D2431" t="s">
        <v>23</v>
      </c>
      <c r="E2431">
        <v>2</v>
      </c>
      <c r="F2431" t="s">
        <v>45</v>
      </c>
      <c r="G2431">
        <v>1</v>
      </c>
      <c r="H2431" t="s">
        <v>46</v>
      </c>
      <c r="I2431" t="str">
        <f t="shared" si="37"/>
        <v>Under 15 years</v>
      </c>
      <c r="J2431">
        <v>1.1000000000000001</v>
      </c>
      <c r="K2431">
        <v>2014</v>
      </c>
      <c r="L2431">
        <v>16</v>
      </c>
      <c r="M2431" t="s">
        <v>46</v>
      </c>
      <c r="N2431">
        <v>1.2</v>
      </c>
      <c r="O2431">
        <v>0.1</v>
      </c>
    </row>
    <row r="2432" spans="1:16" hidden="1" x14ac:dyDescent="0.5">
      <c r="A2432" t="s">
        <v>15</v>
      </c>
      <c r="B2432" t="s">
        <v>76</v>
      </c>
      <c r="C2432">
        <v>2</v>
      </c>
      <c r="D2432" t="s">
        <v>23</v>
      </c>
      <c r="E2432">
        <v>2</v>
      </c>
      <c r="F2432" t="s">
        <v>45</v>
      </c>
      <c r="G2432">
        <v>1</v>
      </c>
      <c r="H2432" t="s">
        <v>46</v>
      </c>
      <c r="I2432" t="str">
        <f t="shared" si="37"/>
        <v>Under 15 years</v>
      </c>
      <c r="J2432">
        <v>1.1000000000000001</v>
      </c>
      <c r="K2432">
        <v>2015</v>
      </c>
      <c r="L2432">
        <v>17</v>
      </c>
      <c r="M2432" t="s">
        <v>46</v>
      </c>
      <c r="N2432">
        <v>1.2</v>
      </c>
      <c r="O2432">
        <v>0.1</v>
      </c>
    </row>
    <row r="2433" spans="1:15" hidden="1" x14ac:dyDescent="0.5">
      <c r="A2433" t="s">
        <v>15</v>
      </c>
      <c r="B2433" t="s">
        <v>76</v>
      </c>
      <c r="C2433">
        <v>2</v>
      </c>
      <c r="D2433" t="s">
        <v>23</v>
      </c>
      <c r="E2433">
        <v>2</v>
      </c>
      <c r="F2433" t="s">
        <v>45</v>
      </c>
      <c r="G2433">
        <v>1</v>
      </c>
      <c r="H2433" t="s">
        <v>46</v>
      </c>
      <c r="I2433" t="str">
        <f t="shared" si="37"/>
        <v>Under 15 years</v>
      </c>
      <c r="J2433">
        <v>1.1000000000000001</v>
      </c>
      <c r="K2433">
        <v>2016</v>
      </c>
      <c r="L2433">
        <v>18</v>
      </c>
      <c r="M2433" t="s">
        <v>46</v>
      </c>
      <c r="N2433">
        <v>1.2</v>
      </c>
      <c r="O2433">
        <v>0.1</v>
      </c>
    </row>
    <row r="2434" spans="1:15" hidden="1" x14ac:dyDescent="0.5">
      <c r="A2434" t="s">
        <v>15</v>
      </c>
      <c r="B2434" t="s">
        <v>76</v>
      </c>
      <c r="C2434">
        <v>2</v>
      </c>
      <c r="D2434" t="s">
        <v>23</v>
      </c>
      <c r="E2434">
        <v>2</v>
      </c>
      <c r="F2434" t="s">
        <v>45</v>
      </c>
      <c r="G2434">
        <v>1</v>
      </c>
      <c r="H2434" t="s">
        <v>46</v>
      </c>
      <c r="I2434" t="str">
        <f t="shared" si="37"/>
        <v>Under 15 years</v>
      </c>
      <c r="J2434">
        <v>1.1000000000000001</v>
      </c>
      <c r="K2434">
        <v>2017</v>
      </c>
      <c r="L2434">
        <v>19</v>
      </c>
      <c r="M2434" t="s">
        <v>46</v>
      </c>
      <c r="N2434">
        <v>1.2</v>
      </c>
      <c r="O2434">
        <v>0.1</v>
      </c>
    </row>
    <row r="2435" spans="1:15" hidden="1" x14ac:dyDescent="0.5">
      <c r="A2435" t="s">
        <v>15</v>
      </c>
      <c r="B2435" t="s">
        <v>76</v>
      </c>
      <c r="C2435">
        <v>2</v>
      </c>
      <c r="D2435" t="s">
        <v>23</v>
      </c>
      <c r="E2435">
        <v>2</v>
      </c>
      <c r="F2435" t="s">
        <v>45</v>
      </c>
      <c r="G2435">
        <v>1</v>
      </c>
      <c r="H2435" t="s">
        <v>47</v>
      </c>
      <c r="I2435" t="str">
        <f t="shared" si="37"/>
        <v>15-24 years</v>
      </c>
      <c r="J2435">
        <v>1.2</v>
      </c>
      <c r="K2435">
        <v>1999</v>
      </c>
      <c r="L2435">
        <v>1</v>
      </c>
      <c r="M2435" t="s">
        <v>47</v>
      </c>
      <c r="N2435">
        <v>1.3</v>
      </c>
      <c r="O2435">
        <v>0.5</v>
      </c>
    </row>
    <row r="2436" spans="1:15" hidden="1" x14ac:dyDescent="0.5">
      <c r="A2436" t="s">
        <v>15</v>
      </c>
      <c r="B2436" t="s">
        <v>76</v>
      </c>
      <c r="C2436">
        <v>2</v>
      </c>
      <c r="D2436" t="s">
        <v>23</v>
      </c>
      <c r="E2436">
        <v>2</v>
      </c>
      <c r="F2436" t="s">
        <v>45</v>
      </c>
      <c r="G2436">
        <v>1</v>
      </c>
      <c r="H2436" t="s">
        <v>47</v>
      </c>
      <c r="I2436" t="str">
        <f t="shared" si="37"/>
        <v>15-24 years</v>
      </c>
      <c r="J2436">
        <v>1.2</v>
      </c>
      <c r="K2436">
        <v>2000</v>
      </c>
      <c r="L2436">
        <v>2</v>
      </c>
      <c r="M2436" t="s">
        <v>47</v>
      </c>
      <c r="N2436">
        <v>1.3</v>
      </c>
      <c r="O2436">
        <v>0.5</v>
      </c>
    </row>
    <row r="2437" spans="1:15" hidden="1" x14ac:dyDescent="0.5">
      <c r="A2437" t="s">
        <v>15</v>
      </c>
      <c r="B2437" t="s">
        <v>76</v>
      </c>
      <c r="C2437">
        <v>2</v>
      </c>
      <c r="D2437" t="s">
        <v>23</v>
      </c>
      <c r="E2437">
        <v>2</v>
      </c>
      <c r="F2437" t="s">
        <v>45</v>
      </c>
      <c r="G2437">
        <v>1</v>
      </c>
      <c r="H2437" t="s">
        <v>47</v>
      </c>
      <c r="I2437" t="str">
        <f t="shared" ref="I2437:I2500" si="38">H2437</f>
        <v>15-24 years</v>
      </c>
      <c r="J2437">
        <v>1.2</v>
      </c>
      <c r="K2437">
        <v>2001</v>
      </c>
      <c r="L2437">
        <v>3</v>
      </c>
      <c r="M2437" t="s">
        <v>47</v>
      </c>
      <c r="N2437">
        <v>1.3</v>
      </c>
      <c r="O2437">
        <v>0.9</v>
      </c>
    </row>
    <row r="2438" spans="1:15" hidden="1" x14ac:dyDescent="0.5">
      <c r="A2438" t="s">
        <v>15</v>
      </c>
      <c r="B2438" t="s">
        <v>76</v>
      </c>
      <c r="C2438">
        <v>2</v>
      </c>
      <c r="D2438" t="s">
        <v>23</v>
      </c>
      <c r="E2438">
        <v>2</v>
      </c>
      <c r="F2438" t="s">
        <v>45</v>
      </c>
      <c r="G2438">
        <v>1</v>
      </c>
      <c r="H2438" t="s">
        <v>47</v>
      </c>
      <c r="I2438" t="str">
        <f t="shared" si="38"/>
        <v>15-24 years</v>
      </c>
      <c r="J2438">
        <v>1.2</v>
      </c>
      <c r="K2438">
        <v>2002</v>
      </c>
      <c r="L2438">
        <v>4</v>
      </c>
      <c r="M2438" t="s">
        <v>47</v>
      </c>
      <c r="N2438">
        <v>1.3</v>
      </c>
      <c r="O2438">
        <v>0.9</v>
      </c>
    </row>
    <row r="2439" spans="1:15" hidden="1" x14ac:dyDescent="0.5">
      <c r="A2439" t="s">
        <v>15</v>
      </c>
      <c r="B2439" t="s">
        <v>76</v>
      </c>
      <c r="C2439">
        <v>2</v>
      </c>
      <c r="D2439" t="s">
        <v>23</v>
      </c>
      <c r="E2439">
        <v>2</v>
      </c>
      <c r="F2439" t="s">
        <v>45</v>
      </c>
      <c r="G2439">
        <v>1</v>
      </c>
      <c r="H2439" t="s">
        <v>47</v>
      </c>
      <c r="I2439" t="str">
        <f t="shared" si="38"/>
        <v>15-24 years</v>
      </c>
      <c r="J2439">
        <v>1.2</v>
      </c>
      <c r="K2439">
        <v>2003</v>
      </c>
      <c r="L2439">
        <v>5</v>
      </c>
      <c r="M2439" t="s">
        <v>47</v>
      </c>
      <c r="N2439">
        <v>1.3</v>
      </c>
      <c r="O2439">
        <v>1.1000000000000001</v>
      </c>
    </row>
    <row r="2440" spans="1:15" hidden="1" x14ac:dyDescent="0.5">
      <c r="A2440" t="s">
        <v>15</v>
      </c>
      <c r="B2440" t="s">
        <v>76</v>
      </c>
      <c r="C2440">
        <v>2</v>
      </c>
      <c r="D2440" t="s">
        <v>23</v>
      </c>
      <c r="E2440">
        <v>2</v>
      </c>
      <c r="F2440" t="s">
        <v>45</v>
      </c>
      <c r="G2440">
        <v>1</v>
      </c>
      <c r="H2440" t="s">
        <v>47</v>
      </c>
      <c r="I2440" t="str">
        <f t="shared" si="38"/>
        <v>15-24 years</v>
      </c>
      <c r="J2440">
        <v>1.2</v>
      </c>
      <c r="K2440">
        <v>2004</v>
      </c>
      <c r="L2440">
        <v>6</v>
      </c>
      <c r="M2440" t="s">
        <v>47</v>
      </c>
      <c r="N2440">
        <v>1.3</v>
      </c>
      <c r="O2440">
        <v>1.2</v>
      </c>
    </row>
    <row r="2441" spans="1:15" hidden="1" x14ac:dyDescent="0.5">
      <c r="A2441" t="s">
        <v>15</v>
      </c>
      <c r="B2441" t="s">
        <v>76</v>
      </c>
      <c r="C2441">
        <v>2</v>
      </c>
      <c r="D2441" t="s">
        <v>23</v>
      </c>
      <c r="E2441">
        <v>2</v>
      </c>
      <c r="F2441" t="s">
        <v>45</v>
      </c>
      <c r="G2441">
        <v>1</v>
      </c>
      <c r="H2441" t="s">
        <v>47</v>
      </c>
      <c r="I2441" t="str">
        <f t="shared" si="38"/>
        <v>15-24 years</v>
      </c>
      <c r="J2441">
        <v>1.2</v>
      </c>
      <c r="K2441">
        <v>2005</v>
      </c>
      <c r="L2441">
        <v>7</v>
      </c>
      <c r="M2441" t="s">
        <v>47</v>
      </c>
      <c r="N2441">
        <v>1.3</v>
      </c>
      <c r="O2441">
        <v>1.2</v>
      </c>
    </row>
    <row r="2442" spans="1:15" hidden="1" x14ac:dyDescent="0.5">
      <c r="A2442" t="s">
        <v>15</v>
      </c>
      <c r="B2442" t="s">
        <v>76</v>
      </c>
      <c r="C2442">
        <v>2</v>
      </c>
      <c r="D2442" t="s">
        <v>23</v>
      </c>
      <c r="E2442">
        <v>2</v>
      </c>
      <c r="F2442" t="s">
        <v>45</v>
      </c>
      <c r="G2442">
        <v>1</v>
      </c>
      <c r="H2442" t="s">
        <v>47</v>
      </c>
      <c r="I2442" t="str">
        <f t="shared" si="38"/>
        <v>15-24 years</v>
      </c>
      <c r="J2442">
        <v>1.2</v>
      </c>
      <c r="K2442">
        <v>2006</v>
      </c>
      <c r="L2442">
        <v>8</v>
      </c>
      <c r="M2442" t="s">
        <v>47</v>
      </c>
      <c r="N2442">
        <v>1.3</v>
      </c>
      <c r="O2442">
        <v>1.6</v>
      </c>
    </row>
    <row r="2443" spans="1:15" hidden="1" x14ac:dyDescent="0.5">
      <c r="A2443" t="s">
        <v>15</v>
      </c>
      <c r="B2443" t="s">
        <v>76</v>
      </c>
      <c r="C2443">
        <v>2</v>
      </c>
      <c r="D2443" t="s">
        <v>23</v>
      </c>
      <c r="E2443">
        <v>2</v>
      </c>
      <c r="F2443" t="s">
        <v>45</v>
      </c>
      <c r="G2443">
        <v>1</v>
      </c>
      <c r="H2443" t="s">
        <v>47</v>
      </c>
      <c r="I2443" t="str">
        <f t="shared" si="38"/>
        <v>15-24 years</v>
      </c>
      <c r="J2443">
        <v>1.2</v>
      </c>
      <c r="K2443">
        <v>2007</v>
      </c>
      <c r="L2443">
        <v>9</v>
      </c>
      <c r="M2443" t="s">
        <v>47</v>
      </c>
      <c r="N2443">
        <v>1.3</v>
      </c>
      <c r="O2443">
        <v>1.8</v>
      </c>
    </row>
    <row r="2444" spans="1:15" hidden="1" x14ac:dyDescent="0.5">
      <c r="A2444" t="s">
        <v>15</v>
      </c>
      <c r="B2444" t="s">
        <v>76</v>
      </c>
      <c r="C2444">
        <v>2</v>
      </c>
      <c r="D2444" t="s">
        <v>23</v>
      </c>
      <c r="E2444">
        <v>2</v>
      </c>
      <c r="F2444" t="s">
        <v>45</v>
      </c>
      <c r="G2444">
        <v>1</v>
      </c>
      <c r="H2444" t="s">
        <v>47</v>
      </c>
      <c r="I2444" t="str">
        <f t="shared" si="38"/>
        <v>15-24 years</v>
      </c>
      <c r="J2444">
        <v>1.2</v>
      </c>
      <c r="K2444">
        <v>2008</v>
      </c>
      <c r="L2444">
        <v>10</v>
      </c>
      <c r="M2444" t="s">
        <v>47</v>
      </c>
      <c r="N2444">
        <v>1.3</v>
      </c>
      <c r="O2444">
        <v>2</v>
      </c>
    </row>
    <row r="2445" spans="1:15" hidden="1" x14ac:dyDescent="0.5">
      <c r="A2445" t="s">
        <v>15</v>
      </c>
      <c r="B2445" t="s">
        <v>76</v>
      </c>
      <c r="C2445">
        <v>2</v>
      </c>
      <c r="D2445" t="s">
        <v>23</v>
      </c>
      <c r="E2445">
        <v>2</v>
      </c>
      <c r="F2445" t="s">
        <v>45</v>
      </c>
      <c r="G2445">
        <v>1</v>
      </c>
      <c r="H2445" t="s">
        <v>47</v>
      </c>
      <c r="I2445" t="str">
        <f t="shared" si="38"/>
        <v>15-24 years</v>
      </c>
      <c r="J2445">
        <v>1.2</v>
      </c>
      <c r="K2445">
        <v>2009</v>
      </c>
      <c r="L2445">
        <v>11</v>
      </c>
      <c r="M2445" t="s">
        <v>47</v>
      </c>
      <c r="N2445">
        <v>1.3</v>
      </c>
      <c r="O2445">
        <v>2</v>
      </c>
    </row>
    <row r="2446" spans="1:15" hidden="1" x14ac:dyDescent="0.5">
      <c r="A2446" t="s">
        <v>15</v>
      </c>
      <c r="B2446" t="s">
        <v>76</v>
      </c>
      <c r="C2446">
        <v>2</v>
      </c>
      <c r="D2446" t="s">
        <v>23</v>
      </c>
      <c r="E2446">
        <v>2</v>
      </c>
      <c r="F2446" t="s">
        <v>45</v>
      </c>
      <c r="G2446">
        <v>1</v>
      </c>
      <c r="H2446" t="s">
        <v>47</v>
      </c>
      <c r="I2446" t="str">
        <f t="shared" si="38"/>
        <v>15-24 years</v>
      </c>
      <c r="J2446">
        <v>1.2</v>
      </c>
      <c r="K2446">
        <v>2010</v>
      </c>
      <c r="L2446">
        <v>12</v>
      </c>
      <c r="M2446" t="s">
        <v>47</v>
      </c>
      <c r="N2446">
        <v>1.3</v>
      </c>
      <c r="O2446">
        <v>2.4</v>
      </c>
    </row>
    <row r="2447" spans="1:15" hidden="1" x14ac:dyDescent="0.5">
      <c r="A2447" t="s">
        <v>15</v>
      </c>
      <c r="B2447" t="s">
        <v>76</v>
      </c>
      <c r="C2447">
        <v>2</v>
      </c>
      <c r="D2447" t="s">
        <v>23</v>
      </c>
      <c r="E2447">
        <v>2</v>
      </c>
      <c r="F2447" t="s">
        <v>45</v>
      </c>
      <c r="G2447">
        <v>1</v>
      </c>
      <c r="H2447" t="s">
        <v>47</v>
      </c>
      <c r="I2447" t="str">
        <f t="shared" si="38"/>
        <v>15-24 years</v>
      </c>
      <c r="J2447">
        <v>1.2</v>
      </c>
      <c r="K2447">
        <v>2011</v>
      </c>
      <c r="L2447">
        <v>13</v>
      </c>
      <c r="M2447" t="s">
        <v>47</v>
      </c>
      <c r="N2447">
        <v>1.3</v>
      </c>
      <c r="O2447">
        <v>2.4</v>
      </c>
    </row>
    <row r="2448" spans="1:15" hidden="1" x14ac:dyDescent="0.5">
      <c r="A2448" t="s">
        <v>15</v>
      </c>
      <c r="B2448" t="s">
        <v>76</v>
      </c>
      <c r="C2448">
        <v>2</v>
      </c>
      <c r="D2448" t="s">
        <v>23</v>
      </c>
      <c r="E2448">
        <v>2</v>
      </c>
      <c r="F2448" t="s">
        <v>45</v>
      </c>
      <c r="G2448">
        <v>1</v>
      </c>
      <c r="H2448" t="s">
        <v>47</v>
      </c>
      <c r="I2448" t="str">
        <f t="shared" si="38"/>
        <v>15-24 years</v>
      </c>
      <c r="J2448">
        <v>1.2</v>
      </c>
      <c r="K2448">
        <v>2012</v>
      </c>
      <c r="L2448">
        <v>14</v>
      </c>
      <c r="M2448" t="s">
        <v>47</v>
      </c>
      <c r="N2448">
        <v>1.3</v>
      </c>
      <c r="O2448">
        <v>1.9</v>
      </c>
    </row>
    <row r="2449" spans="1:15" hidden="1" x14ac:dyDescent="0.5">
      <c r="A2449" t="s">
        <v>15</v>
      </c>
      <c r="B2449" t="s">
        <v>76</v>
      </c>
      <c r="C2449">
        <v>2</v>
      </c>
      <c r="D2449" t="s">
        <v>23</v>
      </c>
      <c r="E2449">
        <v>2</v>
      </c>
      <c r="F2449" t="s">
        <v>45</v>
      </c>
      <c r="G2449">
        <v>1</v>
      </c>
      <c r="H2449" t="s">
        <v>47</v>
      </c>
      <c r="I2449" t="str">
        <f t="shared" si="38"/>
        <v>15-24 years</v>
      </c>
      <c r="J2449">
        <v>1.2</v>
      </c>
      <c r="K2449">
        <v>2013</v>
      </c>
      <c r="L2449">
        <v>15</v>
      </c>
      <c r="M2449" t="s">
        <v>47</v>
      </c>
      <c r="N2449">
        <v>1.3</v>
      </c>
      <c r="O2449">
        <v>1.7</v>
      </c>
    </row>
    <row r="2450" spans="1:15" hidden="1" x14ac:dyDescent="0.5">
      <c r="A2450" t="s">
        <v>15</v>
      </c>
      <c r="B2450" t="s">
        <v>76</v>
      </c>
      <c r="C2450">
        <v>2</v>
      </c>
      <c r="D2450" t="s">
        <v>23</v>
      </c>
      <c r="E2450">
        <v>2</v>
      </c>
      <c r="F2450" t="s">
        <v>45</v>
      </c>
      <c r="G2450">
        <v>1</v>
      </c>
      <c r="H2450" t="s">
        <v>47</v>
      </c>
      <c r="I2450" t="str">
        <f t="shared" si="38"/>
        <v>15-24 years</v>
      </c>
      <c r="J2450">
        <v>1.2</v>
      </c>
      <c r="K2450">
        <v>2014</v>
      </c>
      <c r="L2450">
        <v>16</v>
      </c>
      <c r="M2450" t="s">
        <v>47</v>
      </c>
      <c r="N2450">
        <v>1.3</v>
      </c>
      <c r="O2450">
        <v>1.7</v>
      </c>
    </row>
    <row r="2451" spans="1:15" hidden="1" x14ac:dyDescent="0.5">
      <c r="A2451" t="s">
        <v>15</v>
      </c>
      <c r="B2451" t="s">
        <v>76</v>
      </c>
      <c r="C2451">
        <v>2</v>
      </c>
      <c r="D2451" t="s">
        <v>23</v>
      </c>
      <c r="E2451">
        <v>2</v>
      </c>
      <c r="F2451" t="s">
        <v>45</v>
      </c>
      <c r="G2451">
        <v>1</v>
      </c>
      <c r="H2451" t="s">
        <v>47</v>
      </c>
      <c r="I2451" t="str">
        <f t="shared" si="38"/>
        <v>15-24 years</v>
      </c>
      <c r="J2451">
        <v>1.2</v>
      </c>
      <c r="K2451">
        <v>2015</v>
      </c>
      <c r="L2451">
        <v>17</v>
      </c>
      <c r="M2451" t="s">
        <v>47</v>
      </c>
      <c r="N2451">
        <v>1.3</v>
      </c>
      <c r="O2451">
        <v>1.6</v>
      </c>
    </row>
    <row r="2452" spans="1:15" hidden="1" x14ac:dyDescent="0.5">
      <c r="A2452" t="s">
        <v>15</v>
      </c>
      <c r="B2452" t="s">
        <v>76</v>
      </c>
      <c r="C2452">
        <v>2</v>
      </c>
      <c r="D2452" t="s">
        <v>23</v>
      </c>
      <c r="E2452">
        <v>2</v>
      </c>
      <c r="F2452" t="s">
        <v>45</v>
      </c>
      <c r="G2452">
        <v>1</v>
      </c>
      <c r="H2452" t="s">
        <v>47</v>
      </c>
      <c r="I2452" t="str">
        <f t="shared" si="38"/>
        <v>15-24 years</v>
      </c>
      <c r="J2452">
        <v>1.2</v>
      </c>
      <c r="K2452">
        <v>2016</v>
      </c>
      <c r="L2452">
        <v>18</v>
      </c>
      <c r="M2452" t="s">
        <v>47</v>
      </c>
      <c r="N2452">
        <v>1.3</v>
      </c>
      <c r="O2452">
        <v>2.2999999999999998</v>
      </c>
    </row>
    <row r="2453" spans="1:15" hidden="1" x14ac:dyDescent="0.5">
      <c r="A2453" t="s">
        <v>15</v>
      </c>
      <c r="B2453" t="s">
        <v>76</v>
      </c>
      <c r="C2453">
        <v>2</v>
      </c>
      <c r="D2453" t="s">
        <v>23</v>
      </c>
      <c r="E2453">
        <v>2</v>
      </c>
      <c r="F2453" t="s">
        <v>45</v>
      </c>
      <c r="G2453">
        <v>1</v>
      </c>
      <c r="H2453" t="s">
        <v>47</v>
      </c>
      <c r="I2453" t="str">
        <f t="shared" si="38"/>
        <v>15-24 years</v>
      </c>
      <c r="J2453">
        <v>1.2</v>
      </c>
      <c r="K2453">
        <v>2017</v>
      </c>
      <c r="L2453">
        <v>19</v>
      </c>
      <c r="M2453" t="s">
        <v>47</v>
      </c>
      <c r="N2453">
        <v>1.3</v>
      </c>
      <c r="O2453">
        <v>2.1</v>
      </c>
    </row>
    <row r="2454" spans="1:15" hidden="1" x14ac:dyDescent="0.5">
      <c r="A2454" t="s">
        <v>15</v>
      </c>
      <c r="B2454" t="s">
        <v>76</v>
      </c>
      <c r="C2454">
        <v>2</v>
      </c>
      <c r="D2454" t="s">
        <v>23</v>
      </c>
      <c r="E2454">
        <v>2</v>
      </c>
      <c r="F2454" t="s">
        <v>45</v>
      </c>
      <c r="G2454">
        <v>1</v>
      </c>
      <c r="H2454" t="s">
        <v>48</v>
      </c>
      <c r="I2454" t="str">
        <f t="shared" si="38"/>
        <v>25-34 years</v>
      </c>
      <c r="J2454">
        <v>1.3</v>
      </c>
      <c r="K2454">
        <v>1999</v>
      </c>
      <c r="L2454">
        <v>1</v>
      </c>
      <c r="M2454" t="s">
        <v>48</v>
      </c>
      <c r="N2454">
        <v>1.4</v>
      </c>
      <c r="O2454">
        <v>1.3</v>
      </c>
    </row>
    <row r="2455" spans="1:15" hidden="1" x14ac:dyDescent="0.5">
      <c r="A2455" t="s">
        <v>15</v>
      </c>
      <c r="B2455" t="s">
        <v>76</v>
      </c>
      <c r="C2455">
        <v>2</v>
      </c>
      <c r="D2455" t="s">
        <v>23</v>
      </c>
      <c r="E2455">
        <v>2</v>
      </c>
      <c r="F2455" t="s">
        <v>45</v>
      </c>
      <c r="G2455">
        <v>1</v>
      </c>
      <c r="H2455" t="s">
        <v>48</v>
      </c>
      <c r="I2455" t="str">
        <f t="shared" si="38"/>
        <v>25-34 years</v>
      </c>
      <c r="J2455">
        <v>1.3</v>
      </c>
      <c r="K2455">
        <v>2000</v>
      </c>
      <c r="L2455">
        <v>2</v>
      </c>
      <c r="M2455" t="s">
        <v>48</v>
      </c>
      <c r="N2455">
        <v>1.4</v>
      </c>
      <c r="O2455">
        <v>1.3</v>
      </c>
    </row>
    <row r="2456" spans="1:15" hidden="1" x14ac:dyDescent="0.5">
      <c r="A2456" t="s">
        <v>15</v>
      </c>
      <c r="B2456" t="s">
        <v>76</v>
      </c>
      <c r="C2456">
        <v>2</v>
      </c>
      <c r="D2456" t="s">
        <v>23</v>
      </c>
      <c r="E2456">
        <v>2</v>
      </c>
      <c r="F2456" t="s">
        <v>45</v>
      </c>
      <c r="G2456">
        <v>1</v>
      </c>
      <c r="H2456" t="s">
        <v>48</v>
      </c>
      <c r="I2456" t="str">
        <f t="shared" si="38"/>
        <v>25-34 years</v>
      </c>
      <c r="J2456">
        <v>1.3</v>
      </c>
      <c r="K2456">
        <v>2001</v>
      </c>
      <c r="L2456">
        <v>3</v>
      </c>
      <c r="M2456" t="s">
        <v>48</v>
      </c>
      <c r="N2456">
        <v>1.4</v>
      </c>
      <c r="O2456">
        <v>1.4</v>
      </c>
    </row>
    <row r="2457" spans="1:15" hidden="1" x14ac:dyDescent="0.5">
      <c r="A2457" t="s">
        <v>15</v>
      </c>
      <c r="B2457" t="s">
        <v>76</v>
      </c>
      <c r="C2457">
        <v>2</v>
      </c>
      <c r="D2457" t="s">
        <v>23</v>
      </c>
      <c r="E2457">
        <v>2</v>
      </c>
      <c r="F2457" t="s">
        <v>45</v>
      </c>
      <c r="G2457">
        <v>1</v>
      </c>
      <c r="H2457" t="s">
        <v>48</v>
      </c>
      <c r="I2457" t="str">
        <f t="shared" si="38"/>
        <v>25-34 years</v>
      </c>
      <c r="J2457">
        <v>1.3</v>
      </c>
      <c r="K2457">
        <v>2002</v>
      </c>
      <c r="L2457">
        <v>4</v>
      </c>
      <c r="M2457" t="s">
        <v>48</v>
      </c>
      <c r="N2457">
        <v>1.4</v>
      </c>
      <c r="O2457">
        <v>1.9</v>
      </c>
    </row>
    <row r="2458" spans="1:15" hidden="1" x14ac:dyDescent="0.5">
      <c r="A2458" t="s">
        <v>15</v>
      </c>
      <c r="B2458" t="s">
        <v>76</v>
      </c>
      <c r="C2458">
        <v>2</v>
      </c>
      <c r="D2458" t="s">
        <v>23</v>
      </c>
      <c r="E2458">
        <v>2</v>
      </c>
      <c r="F2458" t="s">
        <v>45</v>
      </c>
      <c r="G2458">
        <v>1</v>
      </c>
      <c r="H2458" t="s">
        <v>48</v>
      </c>
      <c r="I2458" t="str">
        <f t="shared" si="38"/>
        <v>25-34 years</v>
      </c>
      <c r="J2458">
        <v>1.3</v>
      </c>
      <c r="K2458">
        <v>2003</v>
      </c>
      <c r="L2458">
        <v>5</v>
      </c>
      <c r="M2458" t="s">
        <v>48</v>
      </c>
      <c r="N2458">
        <v>1.4</v>
      </c>
      <c r="O2458">
        <v>2.1</v>
      </c>
    </row>
    <row r="2459" spans="1:15" hidden="1" x14ac:dyDescent="0.5">
      <c r="A2459" t="s">
        <v>15</v>
      </c>
      <c r="B2459" t="s">
        <v>76</v>
      </c>
      <c r="C2459">
        <v>2</v>
      </c>
      <c r="D2459" t="s">
        <v>23</v>
      </c>
      <c r="E2459">
        <v>2</v>
      </c>
      <c r="F2459" t="s">
        <v>45</v>
      </c>
      <c r="G2459">
        <v>1</v>
      </c>
      <c r="H2459" t="s">
        <v>48</v>
      </c>
      <c r="I2459" t="str">
        <f t="shared" si="38"/>
        <v>25-34 years</v>
      </c>
      <c r="J2459">
        <v>1.3</v>
      </c>
      <c r="K2459">
        <v>2004</v>
      </c>
      <c r="L2459">
        <v>6</v>
      </c>
      <c r="M2459" t="s">
        <v>48</v>
      </c>
      <c r="N2459">
        <v>1.4</v>
      </c>
      <c r="O2459">
        <v>2.1</v>
      </c>
    </row>
    <row r="2460" spans="1:15" hidden="1" x14ac:dyDescent="0.5">
      <c r="A2460" t="s">
        <v>15</v>
      </c>
      <c r="B2460" t="s">
        <v>76</v>
      </c>
      <c r="C2460">
        <v>2</v>
      </c>
      <c r="D2460" t="s">
        <v>23</v>
      </c>
      <c r="E2460">
        <v>2</v>
      </c>
      <c r="F2460" t="s">
        <v>45</v>
      </c>
      <c r="G2460">
        <v>1</v>
      </c>
      <c r="H2460" t="s">
        <v>48</v>
      </c>
      <c r="I2460" t="str">
        <f t="shared" si="38"/>
        <v>25-34 years</v>
      </c>
      <c r="J2460">
        <v>1.3</v>
      </c>
      <c r="K2460">
        <v>2005</v>
      </c>
      <c r="L2460">
        <v>7</v>
      </c>
      <c r="M2460" t="s">
        <v>48</v>
      </c>
      <c r="N2460">
        <v>1.4</v>
      </c>
      <c r="O2460">
        <v>2.5</v>
      </c>
    </row>
    <row r="2461" spans="1:15" hidden="1" x14ac:dyDescent="0.5">
      <c r="A2461" t="s">
        <v>15</v>
      </c>
      <c r="B2461" t="s">
        <v>76</v>
      </c>
      <c r="C2461">
        <v>2</v>
      </c>
      <c r="D2461" t="s">
        <v>23</v>
      </c>
      <c r="E2461">
        <v>2</v>
      </c>
      <c r="F2461" t="s">
        <v>45</v>
      </c>
      <c r="G2461">
        <v>1</v>
      </c>
      <c r="H2461" t="s">
        <v>48</v>
      </c>
      <c r="I2461" t="str">
        <f t="shared" si="38"/>
        <v>25-34 years</v>
      </c>
      <c r="J2461">
        <v>1.3</v>
      </c>
      <c r="K2461">
        <v>2006</v>
      </c>
      <c r="L2461">
        <v>8</v>
      </c>
      <c r="M2461" t="s">
        <v>48</v>
      </c>
      <c r="N2461">
        <v>1.4</v>
      </c>
      <c r="O2461">
        <v>3.2</v>
      </c>
    </row>
    <row r="2462" spans="1:15" hidden="1" x14ac:dyDescent="0.5">
      <c r="A2462" t="s">
        <v>15</v>
      </c>
      <c r="B2462" t="s">
        <v>76</v>
      </c>
      <c r="C2462">
        <v>2</v>
      </c>
      <c r="D2462" t="s">
        <v>23</v>
      </c>
      <c r="E2462">
        <v>2</v>
      </c>
      <c r="F2462" t="s">
        <v>45</v>
      </c>
      <c r="G2462">
        <v>1</v>
      </c>
      <c r="H2462" t="s">
        <v>48</v>
      </c>
      <c r="I2462" t="str">
        <f t="shared" si="38"/>
        <v>25-34 years</v>
      </c>
      <c r="J2462">
        <v>1.3</v>
      </c>
      <c r="K2462">
        <v>2007</v>
      </c>
      <c r="L2462">
        <v>9</v>
      </c>
      <c r="M2462" t="s">
        <v>48</v>
      </c>
      <c r="N2462">
        <v>1.4</v>
      </c>
      <c r="O2462">
        <v>3.8</v>
      </c>
    </row>
    <row r="2463" spans="1:15" hidden="1" x14ac:dyDescent="0.5">
      <c r="A2463" t="s">
        <v>15</v>
      </c>
      <c r="B2463" t="s">
        <v>76</v>
      </c>
      <c r="C2463">
        <v>2</v>
      </c>
      <c r="D2463" t="s">
        <v>23</v>
      </c>
      <c r="E2463">
        <v>2</v>
      </c>
      <c r="F2463" t="s">
        <v>45</v>
      </c>
      <c r="G2463">
        <v>1</v>
      </c>
      <c r="H2463" t="s">
        <v>48</v>
      </c>
      <c r="I2463" t="str">
        <f t="shared" si="38"/>
        <v>25-34 years</v>
      </c>
      <c r="J2463">
        <v>1.3</v>
      </c>
      <c r="K2463">
        <v>2008</v>
      </c>
      <c r="L2463">
        <v>10</v>
      </c>
      <c r="M2463" t="s">
        <v>48</v>
      </c>
      <c r="N2463">
        <v>1.4</v>
      </c>
      <c r="O2463">
        <v>4.0999999999999996</v>
      </c>
    </row>
    <row r="2464" spans="1:15" hidden="1" x14ac:dyDescent="0.5">
      <c r="A2464" t="s">
        <v>15</v>
      </c>
      <c r="B2464" t="s">
        <v>76</v>
      </c>
      <c r="C2464">
        <v>2</v>
      </c>
      <c r="D2464" t="s">
        <v>23</v>
      </c>
      <c r="E2464">
        <v>2</v>
      </c>
      <c r="F2464" t="s">
        <v>45</v>
      </c>
      <c r="G2464">
        <v>1</v>
      </c>
      <c r="H2464" t="s">
        <v>48</v>
      </c>
      <c r="I2464" t="str">
        <f t="shared" si="38"/>
        <v>25-34 years</v>
      </c>
      <c r="J2464">
        <v>1.3</v>
      </c>
      <c r="K2464">
        <v>2009</v>
      </c>
      <c r="L2464">
        <v>11</v>
      </c>
      <c r="M2464" t="s">
        <v>48</v>
      </c>
      <c r="N2464">
        <v>1.4</v>
      </c>
      <c r="O2464">
        <v>4.5</v>
      </c>
    </row>
    <row r="2465" spans="1:15" hidden="1" x14ac:dyDescent="0.5">
      <c r="A2465" t="s">
        <v>15</v>
      </c>
      <c r="B2465" t="s">
        <v>76</v>
      </c>
      <c r="C2465">
        <v>2</v>
      </c>
      <c r="D2465" t="s">
        <v>23</v>
      </c>
      <c r="E2465">
        <v>2</v>
      </c>
      <c r="F2465" t="s">
        <v>45</v>
      </c>
      <c r="G2465">
        <v>1</v>
      </c>
      <c r="H2465" t="s">
        <v>48</v>
      </c>
      <c r="I2465" t="str">
        <f t="shared" si="38"/>
        <v>25-34 years</v>
      </c>
      <c r="J2465">
        <v>1.3</v>
      </c>
      <c r="K2465">
        <v>2010</v>
      </c>
      <c r="L2465">
        <v>12</v>
      </c>
      <c r="M2465" t="s">
        <v>48</v>
      </c>
      <c r="N2465">
        <v>1.4</v>
      </c>
      <c r="O2465">
        <v>5.3</v>
      </c>
    </row>
    <row r="2466" spans="1:15" hidden="1" x14ac:dyDescent="0.5">
      <c r="A2466" t="s">
        <v>15</v>
      </c>
      <c r="B2466" t="s">
        <v>76</v>
      </c>
      <c r="C2466">
        <v>2</v>
      </c>
      <c r="D2466" t="s">
        <v>23</v>
      </c>
      <c r="E2466">
        <v>2</v>
      </c>
      <c r="F2466" t="s">
        <v>45</v>
      </c>
      <c r="G2466">
        <v>1</v>
      </c>
      <c r="H2466" t="s">
        <v>48</v>
      </c>
      <c r="I2466" t="str">
        <f t="shared" si="38"/>
        <v>25-34 years</v>
      </c>
      <c r="J2466">
        <v>1.3</v>
      </c>
      <c r="K2466">
        <v>2011</v>
      </c>
      <c r="L2466">
        <v>13</v>
      </c>
      <c r="M2466" t="s">
        <v>48</v>
      </c>
      <c r="N2466">
        <v>1.4</v>
      </c>
      <c r="O2466">
        <v>5.6</v>
      </c>
    </row>
    <row r="2467" spans="1:15" hidden="1" x14ac:dyDescent="0.5">
      <c r="A2467" t="s">
        <v>15</v>
      </c>
      <c r="B2467" t="s">
        <v>76</v>
      </c>
      <c r="C2467">
        <v>2</v>
      </c>
      <c r="D2467" t="s">
        <v>23</v>
      </c>
      <c r="E2467">
        <v>2</v>
      </c>
      <c r="F2467" t="s">
        <v>45</v>
      </c>
      <c r="G2467">
        <v>1</v>
      </c>
      <c r="H2467" t="s">
        <v>48</v>
      </c>
      <c r="I2467" t="str">
        <f t="shared" si="38"/>
        <v>25-34 years</v>
      </c>
      <c r="J2467">
        <v>1.3</v>
      </c>
      <c r="K2467">
        <v>2012</v>
      </c>
      <c r="L2467">
        <v>14</v>
      </c>
      <c r="M2467" t="s">
        <v>48</v>
      </c>
      <c r="N2467">
        <v>1.4</v>
      </c>
      <c r="O2467">
        <v>4.9000000000000004</v>
      </c>
    </row>
    <row r="2468" spans="1:15" hidden="1" x14ac:dyDescent="0.5">
      <c r="A2468" t="s">
        <v>15</v>
      </c>
      <c r="B2468" t="s">
        <v>76</v>
      </c>
      <c r="C2468">
        <v>2</v>
      </c>
      <c r="D2468" t="s">
        <v>23</v>
      </c>
      <c r="E2468">
        <v>2</v>
      </c>
      <c r="F2468" t="s">
        <v>45</v>
      </c>
      <c r="G2468">
        <v>1</v>
      </c>
      <c r="H2468" t="s">
        <v>48</v>
      </c>
      <c r="I2468" t="str">
        <f t="shared" si="38"/>
        <v>25-34 years</v>
      </c>
      <c r="J2468">
        <v>1.3</v>
      </c>
      <c r="K2468">
        <v>2013</v>
      </c>
      <c r="L2468">
        <v>15</v>
      </c>
      <c r="M2468" t="s">
        <v>48</v>
      </c>
      <c r="N2468">
        <v>1.4</v>
      </c>
      <c r="O2468">
        <v>4.9000000000000004</v>
      </c>
    </row>
    <row r="2469" spans="1:15" hidden="1" x14ac:dyDescent="0.5">
      <c r="A2469" t="s">
        <v>15</v>
      </c>
      <c r="B2469" t="s">
        <v>76</v>
      </c>
      <c r="C2469">
        <v>2</v>
      </c>
      <c r="D2469" t="s">
        <v>23</v>
      </c>
      <c r="E2469">
        <v>2</v>
      </c>
      <c r="F2469" t="s">
        <v>45</v>
      </c>
      <c r="G2469">
        <v>1</v>
      </c>
      <c r="H2469" t="s">
        <v>48</v>
      </c>
      <c r="I2469" t="str">
        <f t="shared" si="38"/>
        <v>25-34 years</v>
      </c>
      <c r="J2469">
        <v>1.3</v>
      </c>
      <c r="K2469">
        <v>2014</v>
      </c>
      <c r="L2469">
        <v>16</v>
      </c>
      <c r="M2469" t="s">
        <v>48</v>
      </c>
      <c r="N2469">
        <v>1.4</v>
      </c>
      <c r="O2469">
        <v>4.9000000000000004</v>
      </c>
    </row>
    <row r="2470" spans="1:15" hidden="1" x14ac:dyDescent="0.5">
      <c r="A2470" t="s">
        <v>15</v>
      </c>
      <c r="B2470" t="s">
        <v>76</v>
      </c>
      <c r="C2470">
        <v>2</v>
      </c>
      <c r="D2470" t="s">
        <v>23</v>
      </c>
      <c r="E2470">
        <v>2</v>
      </c>
      <c r="F2470" t="s">
        <v>45</v>
      </c>
      <c r="G2470">
        <v>1</v>
      </c>
      <c r="H2470" t="s">
        <v>48</v>
      </c>
      <c r="I2470" t="str">
        <f t="shared" si="38"/>
        <v>25-34 years</v>
      </c>
      <c r="J2470">
        <v>1.3</v>
      </c>
      <c r="K2470">
        <v>2015</v>
      </c>
      <c r="L2470">
        <v>17</v>
      </c>
      <c r="M2470" t="s">
        <v>48</v>
      </c>
      <c r="N2470">
        <v>1.4</v>
      </c>
      <c r="O2470">
        <v>5.3</v>
      </c>
    </row>
    <row r="2471" spans="1:15" hidden="1" x14ac:dyDescent="0.5">
      <c r="A2471" t="s">
        <v>15</v>
      </c>
      <c r="B2471" t="s">
        <v>76</v>
      </c>
      <c r="C2471">
        <v>2</v>
      </c>
      <c r="D2471" t="s">
        <v>23</v>
      </c>
      <c r="E2471">
        <v>2</v>
      </c>
      <c r="F2471" t="s">
        <v>45</v>
      </c>
      <c r="G2471">
        <v>1</v>
      </c>
      <c r="H2471" t="s">
        <v>48</v>
      </c>
      <c r="I2471" t="str">
        <f t="shared" si="38"/>
        <v>25-34 years</v>
      </c>
      <c r="J2471">
        <v>1.3</v>
      </c>
      <c r="K2471">
        <v>2016</v>
      </c>
      <c r="L2471">
        <v>18</v>
      </c>
      <c r="M2471" t="s">
        <v>48</v>
      </c>
      <c r="N2471">
        <v>1.4</v>
      </c>
      <c r="O2471">
        <v>6.3</v>
      </c>
    </row>
    <row r="2472" spans="1:15" hidden="1" x14ac:dyDescent="0.5">
      <c r="A2472" t="s">
        <v>15</v>
      </c>
      <c r="B2472" t="s">
        <v>76</v>
      </c>
      <c r="C2472">
        <v>2</v>
      </c>
      <c r="D2472" t="s">
        <v>23</v>
      </c>
      <c r="E2472">
        <v>2</v>
      </c>
      <c r="F2472" t="s">
        <v>45</v>
      </c>
      <c r="G2472">
        <v>1</v>
      </c>
      <c r="H2472" t="s">
        <v>48</v>
      </c>
      <c r="I2472" t="str">
        <f t="shared" si="38"/>
        <v>25-34 years</v>
      </c>
      <c r="J2472">
        <v>1.3</v>
      </c>
      <c r="K2472">
        <v>2017</v>
      </c>
      <c r="L2472">
        <v>19</v>
      </c>
      <c r="M2472" t="s">
        <v>48</v>
      </c>
      <c r="N2472">
        <v>1.4</v>
      </c>
      <c r="O2472">
        <v>6.3</v>
      </c>
    </row>
    <row r="2473" spans="1:15" hidden="1" x14ac:dyDescent="0.5">
      <c r="A2473" t="s">
        <v>15</v>
      </c>
      <c r="B2473" t="s">
        <v>76</v>
      </c>
      <c r="C2473">
        <v>2</v>
      </c>
      <c r="D2473" t="s">
        <v>23</v>
      </c>
      <c r="E2473">
        <v>2</v>
      </c>
      <c r="F2473" t="s">
        <v>45</v>
      </c>
      <c r="G2473">
        <v>1</v>
      </c>
      <c r="H2473" t="s">
        <v>49</v>
      </c>
      <c r="I2473" t="str">
        <f t="shared" si="38"/>
        <v>35-44 years</v>
      </c>
      <c r="J2473">
        <v>1.4</v>
      </c>
      <c r="K2473">
        <v>1999</v>
      </c>
      <c r="L2473">
        <v>1</v>
      </c>
      <c r="M2473" t="s">
        <v>49</v>
      </c>
      <c r="N2473">
        <v>1.5</v>
      </c>
      <c r="O2473">
        <v>2.2999999999999998</v>
      </c>
    </row>
    <row r="2474" spans="1:15" hidden="1" x14ac:dyDescent="0.5">
      <c r="A2474" t="s">
        <v>15</v>
      </c>
      <c r="B2474" t="s">
        <v>76</v>
      </c>
      <c r="C2474">
        <v>2</v>
      </c>
      <c r="D2474" t="s">
        <v>23</v>
      </c>
      <c r="E2474">
        <v>2</v>
      </c>
      <c r="F2474" t="s">
        <v>45</v>
      </c>
      <c r="G2474">
        <v>1</v>
      </c>
      <c r="H2474" t="s">
        <v>49</v>
      </c>
      <c r="I2474" t="str">
        <f t="shared" si="38"/>
        <v>35-44 years</v>
      </c>
      <c r="J2474">
        <v>1.4</v>
      </c>
      <c r="K2474">
        <v>2000</v>
      </c>
      <c r="L2474">
        <v>2</v>
      </c>
      <c r="M2474" t="s">
        <v>49</v>
      </c>
      <c r="N2474">
        <v>1.5</v>
      </c>
      <c r="O2474">
        <v>2.4</v>
      </c>
    </row>
    <row r="2475" spans="1:15" hidden="1" x14ac:dyDescent="0.5">
      <c r="A2475" t="s">
        <v>15</v>
      </c>
      <c r="B2475" t="s">
        <v>76</v>
      </c>
      <c r="C2475">
        <v>2</v>
      </c>
      <c r="D2475" t="s">
        <v>23</v>
      </c>
      <c r="E2475">
        <v>2</v>
      </c>
      <c r="F2475" t="s">
        <v>45</v>
      </c>
      <c r="G2475">
        <v>1</v>
      </c>
      <c r="H2475" t="s">
        <v>49</v>
      </c>
      <c r="I2475" t="str">
        <f t="shared" si="38"/>
        <v>35-44 years</v>
      </c>
      <c r="J2475">
        <v>1.4</v>
      </c>
      <c r="K2475">
        <v>2001</v>
      </c>
      <c r="L2475">
        <v>3</v>
      </c>
      <c r="M2475" t="s">
        <v>49</v>
      </c>
      <c r="N2475">
        <v>1.5</v>
      </c>
      <c r="O2475">
        <v>2.8</v>
      </c>
    </row>
    <row r="2476" spans="1:15" hidden="1" x14ac:dyDescent="0.5">
      <c r="A2476" t="s">
        <v>15</v>
      </c>
      <c r="B2476" t="s">
        <v>76</v>
      </c>
      <c r="C2476">
        <v>2</v>
      </c>
      <c r="D2476" t="s">
        <v>23</v>
      </c>
      <c r="E2476">
        <v>2</v>
      </c>
      <c r="F2476" t="s">
        <v>45</v>
      </c>
      <c r="G2476">
        <v>1</v>
      </c>
      <c r="H2476" t="s">
        <v>49</v>
      </c>
      <c r="I2476" t="str">
        <f t="shared" si="38"/>
        <v>35-44 years</v>
      </c>
      <c r="J2476">
        <v>1.4</v>
      </c>
      <c r="K2476">
        <v>2002</v>
      </c>
      <c r="L2476">
        <v>4</v>
      </c>
      <c r="M2476" t="s">
        <v>49</v>
      </c>
      <c r="N2476">
        <v>1.5</v>
      </c>
      <c r="O2476">
        <v>3.4</v>
      </c>
    </row>
    <row r="2477" spans="1:15" hidden="1" x14ac:dyDescent="0.5">
      <c r="A2477" t="s">
        <v>15</v>
      </c>
      <c r="B2477" t="s">
        <v>76</v>
      </c>
      <c r="C2477">
        <v>2</v>
      </c>
      <c r="D2477" t="s">
        <v>23</v>
      </c>
      <c r="E2477">
        <v>2</v>
      </c>
      <c r="F2477" t="s">
        <v>45</v>
      </c>
      <c r="G2477">
        <v>1</v>
      </c>
      <c r="H2477" t="s">
        <v>49</v>
      </c>
      <c r="I2477" t="str">
        <f t="shared" si="38"/>
        <v>35-44 years</v>
      </c>
      <c r="J2477">
        <v>1.4</v>
      </c>
      <c r="K2477">
        <v>2003</v>
      </c>
      <c r="L2477">
        <v>5</v>
      </c>
      <c r="M2477" t="s">
        <v>49</v>
      </c>
      <c r="N2477">
        <v>1.5</v>
      </c>
      <c r="O2477">
        <v>3.5</v>
      </c>
    </row>
    <row r="2478" spans="1:15" hidden="1" x14ac:dyDescent="0.5">
      <c r="A2478" t="s">
        <v>15</v>
      </c>
      <c r="B2478" t="s">
        <v>76</v>
      </c>
      <c r="C2478">
        <v>2</v>
      </c>
      <c r="D2478" t="s">
        <v>23</v>
      </c>
      <c r="E2478">
        <v>2</v>
      </c>
      <c r="F2478" t="s">
        <v>45</v>
      </c>
      <c r="G2478">
        <v>1</v>
      </c>
      <c r="H2478" t="s">
        <v>49</v>
      </c>
      <c r="I2478" t="str">
        <f t="shared" si="38"/>
        <v>35-44 years</v>
      </c>
      <c r="J2478">
        <v>1.4</v>
      </c>
      <c r="K2478">
        <v>2004</v>
      </c>
      <c r="L2478">
        <v>6</v>
      </c>
      <c r="M2478" t="s">
        <v>49</v>
      </c>
      <c r="N2478">
        <v>1.5</v>
      </c>
      <c r="O2478">
        <v>3.6</v>
      </c>
    </row>
    <row r="2479" spans="1:15" hidden="1" x14ac:dyDescent="0.5">
      <c r="A2479" t="s">
        <v>15</v>
      </c>
      <c r="B2479" t="s">
        <v>76</v>
      </c>
      <c r="C2479">
        <v>2</v>
      </c>
      <c r="D2479" t="s">
        <v>23</v>
      </c>
      <c r="E2479">
        <v>2</v>
      </c>
      <c r="F2479" t="s">
        <v>45</v>
      </c>
      <c r="G2479">
        <v>1</v>
      </c>
      <c r="H2479" t="s">
        <v>49</v>
      </c>
      <c r="I2479" t="str">
        <f t="shared" si="38"/>
        <v>35-44 years</v>
      </c>
      <c r="J2479">
        <v>1.4</v>
      </c>
      <c r="K2479">
        <v>2005</v>
      </c>
      <c r="L2479">
        <v>7</v>
      </c>
      <c r="M2479" t="s">
        <v>49</v>
      </c>
      <c r="N2479">
        <v>1.5</v>
      </c>
      <c r="O2479">
        <v>3.7</v>
      </c>
    </row>
    <row r="2480" spans="1:15" hidden="1" x14ac:dyDescent="0.5">
      <c r="A2480" t="s">
        <v>15</v>
      </c>
      <c r="B2480" t="s">
        <v>76</v>
      </c>
      <c r="C2480">
        <v>2</v>
      </c>
      <c r="D2480" t="s">
        <v>23</v>
      </c>
      <c r="E2480">
        <v>2</v>
      </c>
      <c r="F2480" t="s">
        <v>45</v>
      </c>
      <c r="G2480">
        <v>1</v>
      </c>
      <c r="H2480" t="s">
        <v>49</v>
      </c>
      <c r="I2480" t="str">
        <f t="shared" si="38"/>
        <v>35-44 years</v>
      </c>
      <c r="J2480">
        <v>1.4</v>
      </c>
      <c r="K2480">
        <v>2006</v>
      </c>
      <c r="L2480">
        <v>8</v>
      </c>
      <c r="M2480" t="s">
        <v>49</v>
      </c>
      <c r="N2480">
        <v>1.5</v>
      </c>
      <c r="O2480">
        <v>4.2</v>
      </c>
    </row>
    <row r="2481" spans="1:15" hidden="1" x14ac:dyDescent="0.5">
      <c r="A2481" t="s">
        <v>15</v>
      </c>
      <c r="B2481" t="s">
        <v>76</v>
      </c>
      <c r="C2481">
        <v>2</v>
      </c>
      <c r="D2481" t="s">
        <v>23</v>
      </c>
      <c r="E2481">
        <v>2</v>
      </c>
      <c r="F2481" t="s">
        <v>45</v>
      </c>
      <c r="G2481">
        <v>1</v>
      </c>
      <c r="H2481" t="s">
        <v>49</v>
      </c>
      <c r="I2481" t="str">
        <f t="shared" si="38"/>
        <v>35-44 years</v>
      </c>
      <c r="J2481">
        <v>1.4</v>
      </c>
      <c r="K2481">
        <v>2007</v>
      </c>
      <c r="L2481">
        <v>9</v>
      </c>
      <c r="M2481" t="s">
        <v>49</v>
      </c>
      <c r="N2481">
        <v>1.5</v>
      </c>
      <c r="O2481">
        <v>4.8</v>
      </c>
    </row>
    <row r="2482" spans="1:15" hidden="1" x14ac:dyDescent="0.5">
      <c r="A2482" t="s">
        <v>15</v>
      </c>
      <c r="B2482" t="s">
        <v>76</v>
      </c>
      <c r="C2482">
        <v>2</v>
      </c>
      <c r="D2482" t="s">
        <v>23</v>
      </c>
      <c r="E2482">
        <v>2</v>
      </c>
      <c r="F2482" t="s">
        <v>45</v>
      </c>
      <c r="G2482">
        <v>1</v>
      </c>
      <c r="H2482" t="s">
        <v>49</v>
      </c>
      <c r="I2482" t="str">
        <f t="shared" si="38"/>
        <v>35-44 years</v>
      </c>
      <c r="J2482">
        <v>1.4</v>
      </c>
      <c r="K2482">
        <v>2008</v>
      </c>
      <c r="L2482">
        <v>10</v>
      </c>
      <c r="M2482" t="s">
        <v>49</v>
      </c>
      <c r="N2482">
        <v>1.5</v>
      </c>
      <c r="O2482">
        <v>5.2</v>
      </c>
    </row>
    <row r="2483" spans="1:15" hidden="1" x14ac:dyDescent="0.5">
      <c r="A2483" t="s">
        <v>15</v>
      </c>
      <c r="B2483" t="s">
        <v>76</v>
      </c>
      <c r="C2483">
        <v>2</v>
      </c>
      <c r="D2483" t="s">
        <v>23</v>
      </c>
      <c r="E2483">
        <v>2</v>
      </c>
      <c r="F2483" t="s">
        <v>45</v>
      </c>
      <c r="G2483">
        <v>1</v>
      </c>
      <c r="H2483" t="s">
        <v>49</v>
      </c>
      <c r="I2483" t="str">
        <f t="shared" si="38"/>
        <v>35-44 years</v>
      </c>
      <c r="J2483">
        <v>1.4</v>
      </c>
      <c r="K2483">
        <v>2009</v>
      </c>
      <c r="L2483">
        <v>11</v>
      </c>
      <c r="M2483" t="s">
        <v>49</v>
      </c>
      <c r="N2483">
        <v>1.5</v>
      </c>
      <c r="O2483">
        <v>5.5</v>
      </c>
    </row>
    <row r="2484" spans="1:15" hidden="1" x14ac:dyDescent="0.5">
      <c r="A2484" t="s">
        <v>15</v>
      </c>
      <c r="B2484" t="s">
        <v>76</v>
      </c>
      <c r="C2484">
        <v>2</v>
      </c>
      <c r="D2484" t="s">
        <v>23</v>
      </c>
      <c r="E2484">
        <v>2</v>
      </c>
      <c r="F2484" t="s">
        <v>45</v>
      </c>
      <c r="G2484">
        <v>1</v>
      </c>
      <c r="H2484" t="s">
        <v>49</v>
      </c>
      <c r="I2484" t="str">
        <f t="shared" si="38"/>
        <v>35-44 years</v>
      </c>
      <c r="J2484">
        <v>1.4</v>
      </c>
      <c r="K2484">
        <v>2010</v>
      </c>
      <c r="L2484">
        <v>12</v>
      </c>
      <c r="M2484" t="s">
        <v>49</v>
      </c>
      <c r="N2484">
        <v>1.5</v>
      </c>
      <c r="O2484">
        <v>6.1</v>
      </c>
    </row>
    <row r="2485" spans="1:15" hidden="1" x14ac:dyDescent="0.5">
      <c r="A2485" t="s">
        <v>15</v>
      </c>
      <c r="B2485" t="s">
        <v>76</v>
      </c>
      <c r="C2485">
        <v>2</v>
      </c>
      <c r="D2485" t="s">
        <v>23</v>
      </c>
      <c r="E2485">
        <v>2</v>
      </c>
      <c r="F2485" t="s">
        <v>45</v>
      </c>
      <c r="G2485">
        <v>1</v>
      </c>
      <c r="H2485" t="s">
        <v>49</v>
      </c>
      <c r="I2485" t="str">
        <f t="shared" si="38"/>
        <v>35-44 years</v>
      </c>
      <c r="J2485">
        <v>1.4</v>
      </c>
      <c r="K2485">
        <v>2011</v>
      </c>
      <c r="L2485">
        <v>13</v>
      </c>
      <c r="M2485" t="s">
        <v>49</v>
      </c>
      <c r="N2485">
        <v>1.5</v>
      </c>
      <c r="O2485">
        <v>6.5</v>
      </c>
    </row>
    <row r="2486" spans="1:15" hidden="1" x14ac:dyDescent="0.5">
      <c r="A2486" t="s">
        <v>15</v>
      </c>
      <c r="B2486" t="s">
        <v>76</v>
      </c>
      <c r="C2486">
        <v>2</v>
      </c>
      <c r="D2486" t="s">
        <v>23</v>
      </c>
      <c r="E2486">
        <v>2</v>
      </c>
      <c r="F2486" t="s">
        <v>45</v>
      </c>
      <c r="G2486">
        <v>1</v>
      </c>
      <c r="H2486" t="s">
        <v>49</v>
      </c>
      <c r="I2486" t="str">
        <f t="shared" si="38"/>
        <v>35-44 years</v>
      </c>
      <c r="J2486">
        <v>1.4</v>
      </c>
      <c r="K2486">
        <v>2012</v>
      </c>
      <c r="L2486">
        <v>14</v>
      </c>
      <c r="M2486" t="s">
        <v>49</v>
      </c>
      <c r="N2486">
        <v>1.5</v>
      </c>
      <c r="O2486">
        <v>6.2</v>
      </c>
    </row>
    <row r="2487" spans="1:15" hidden="1" x14ac:dyDescent="0.5">
      <c r="A2487" t="s">
        <v>15</v>
      </c>
      <c r="B2487" t="s">
        <v>76</v>
      </c>
      <c r="C2487">
        <v>2</v>
      </c>
      <c r="D2487" t="s">
        <v>23</v>
      </c>
      <c r="E2487">
        <v>2</v>
      </c>
      <c r="F2487" t="s">
        <v>45</v>
      </c>
      <c r="G2487">
        <v>1</v>
      </c>
      <c r="H2487" t="s">
        <v>49</v>
      </c>
      <c r="I2487" t="str">
        <f t="shared" si="38"/>
        <v>35-44 years</v>
      </c>
      <c r="J2487">
        <v>1.4</v>
      </c>
      <c r="K2487">
        <v>2013</v>
      </c>
      <c r="L2487">
        <v>15</v>
      </c>
      <c r="M2487" t="s">
        <v>49</v>
      </c>
      <c r="N2487">
        <v>1.5</v>
      </c>
      <c r="O2487">
        <v>5.9</v>
      </c>
    </row>
    <row r="2488" spans="1:15" hidden="1" x14ac:dyDescent="0.5">
      <c r="A2488" t="s">
        <v>15</v>
      </c>
      <c r="B2488" t="s">
        <v>76</v>
      </c>
      <c r="C2488">
        <v>2</v>
      </c>
      <c r="D2488" t="s">
        <v>23</v>
      </c>
      <c r="E2488">
        <v>2</v>
      </c>
      <c r="F2488" t="s">
        <v>45</v>
      </c>
      <c r="G2488">
        <v>1</v>
      </c>
      <c r="H2488" t="s">
        <v>49</v>
      </c>
      <c r="I2488" t="str">
        <f t="shared" si="38"/>
        <v>35-44 years</v>
      </c>
      <c r="J2488">
        <v>1.4</v>
      </c>
      <c r="K2488">
        <v>2014</v>
      </c>
      <c r="L2488">
        <v>16</v>
      </c>
      <c r="M2488" t="s">
        <v>49</v>
      </c>
      <c r="N2488">
        <v>1.5</v>
      </c>
      <c r="O2488">
        <v>6.5</v>
      </c>
    </row>
    <row r="2489" spans="1:15" hidden="1" x14ac:dyDescent="0.5">
      <c r="A2489" t="s">
        <v>15</v>
      </c>
      <c r="B2489" t="s">
        <v>76</v>
      </c>
      <c r="C2489">
        <v>2</v>
      </c>
      <c r="D2489" t="s">
        <v>23</v>
      </c>
      <c r="E2489">
        <v>2</v>
      </c>
      <c r="F2489" t="s">
        <v>45</v>
      </c>
      <c r="G2489">
        <v>1</v>
      </c>
      <c r="H2489" t="s">
        <v>49</v>
      </c>
      <c r="I2489" t="str">
        <f t="shared" si="38"/>
        <v>35-44 years</v>
      </c>
      <c r="J2489">
        <v>1.4</v>
      </c>
      <c r="K2489">
        <v>2015</v>
      </c>
      <c r="L2489">
        <v>17</v>
      </c>
      <c r="M2489" t="s">
        <v>49</v>
      </c>
      <c r="N2489">
        <v>1.5</v>
      </c>
      <c r="O2489">
        <v>6.9</v>
      </c>
    </row>
    <row r="2490" spans="1:15" hidden="1" x14ac:dyDescent="0.5">
      <c r="A2490" t="s">
        <v>15</v>
      </c>
      <c r="B2490" t="s">
        <v>76</v>
      </c>
      <c r="C2490">
        <v>2</v>
      </c>
      <c r="D2490" t="s">
        <v>23</v>
      </c>
      <c r="E2490">
        <v>2</v>
      </c>
      <c r="F2490" t="s">
        <v>45</v>
      </c>
      <c r="G2490">
        <v>1</v>
      </c>
      <c r="H2490" t="s">
        <v>49</v>
      </c>
      <c r="I2490" t="str">
        <f t="shared" si="38"/>
        <v>35-44 years</v>
      </c>
      <c r="J2490">
        <v>1.4</v>
      </c>
      <c r="K2490">
        <v>2016</v>
      </c>
      <c r="L2490">
        <v>18</v>
      </c>
      <c r="M2490" t="s">
        <v>49</v>
      </c>
      <c r="N2490">
        <v>1.5</v>
      </c>
      <c r="O2490">
        <v>7.7</v>
      </c>
    </row>
    <row r="2491" spans="1:15" hidden="1" x14ac:dyDescent="0.5">
      <c r="A2491" t="s">
        <v>15</v>
      </c>
      <c r="B2491" t="s">
        <v>76</v>
      </c>
      <c r="C2491">
        <v>2</v>
      </c>
      <c r="D2491" t="s">
        <v>23</v>
      </c>
      <c r="E2491">
        <v>2</v>
      </c>
      <c r="F2491" t="s">
        <v>45</v>
      </c>
      <c r="G2491">
        <v>1</v>
      </c>
      <c r="H2491" t="s">
        <v>49</v>
      </c>
      <c r="I2491" t="str">
        <f t="shared" si="38"/>
        <v>35-44 years</v>
      </c>
      <c r="J2491">
        <v>1.4</v>
      </c>
      <c r="K2491">
        <v>2017</v>
      </c>
      <c r="L2491">
        <v>19</v>
      </c>
      <c r="M2491" t="s">
        <v>49</v>
      </c>
      <c r="N2491">
        <v>1.5</v>
      </c>
      <c r="O2491">
        <v>7.7</v>
      </c>
    </row>
    <row r="2492" spans="1:15" hidden="1" x14ac:dyDescent="0.5">
      <c r="A2492" t="s">
        <v>15</v>
      </c>
      <c r="B2492" t="s">
        <v>76</v>
      </c>
      <c r="C2492">
        <v>2</v>
      </c>
      <c r="D2492" t="s">
        <v>23</v>
      </c>
      <c r="E2492">
        <v>2</v>
      </c>
      <c r="F2492" t="s">
        <v>45</v>
      </c>
      <c r="G2492">
        <v>1</v>
      </c>
      <c r="H2492" t="s">
        <v>50</v>
      </c>
      <c r="I2492" t="str">
        <f t="shared" si="38"/>
        <v>45-54 years</v>
      </c>
      <c r="J2492">
        <v>1.5</v>
      </c>
      <c r="K2492">
        <v>1999</v>
      </c>
      <c r="L2492">
        <v>1</v>
      </c>
      <c r="M2492" t="s">
        <v>50</v>
      </c>
      <c r="N2492">
        <v>1.6</v>
      </c>
      <c r="O2492">
        <v>2</v>
      </c>
    </row>
    <row r="2493" spans="1:15" hidden="1" x14ac:dyDescent="0.5">
      <c r="A2493" t="s">
        <v>15</v>
      </c>
      <c r="B2493" t="s">
        <v>76</v>
      </c>
      <c r="C2493">
        <v>2</v>
      </c>
      <c r="D2493" t="s">
        <v>23</v>
      </c>
      <c r="E2493">
        <v>2</v>
      </c>
      <c r="F2493" t="s">
        <v>45</v>
      </c>
      <c r="G2493">
        <v>1</v>
      </c>
      <c r="H2493" t="s">
        <v>50</v>
      </c>
      <c r="I2493" t="str">
        <f t="shared" si="38"/>
        <v>45-54 years</v>
      </c>
      <c r="J2493">
        <v>1.5</v>
      </c>
      <c r="K2493">
        <v>2000</v>
      </c>
      <c r="L2493">
        <v>2</v>
      </c>
      <c r="M2493" t="s">
        <v>50</v>
      </c>
      <c r="N2493">
        <v>1.6</v>
      </c>
      <c r="O2493">
        <v>2.2000000000000002</v>
      </c>
    </row>
    <row r="2494" spans="1:15" hidden="1" x14ac:dyDescent="0.5">
      <c r="A2494" t="s">
        <v>15</v>
      </c>
      <c r="B2494" t="s">
        <v>76</v>
      </c>
      <c r="C2494">
        <v>2</v>
      </c>
      <c r="D2494" t="s">
        <v>23</v>
      </c>
      <c r="E2494">
        <v>2</v>
      </c>
      <c r="F2494" t="s">
        <v>45</v>
      </c>
      <c r="G2494">
        <v>1</v>
      </c>
      <c r="H2494" t="s">
        <v>50</v>
      </c>
      <c r="I2494" t="str">
        <f t="shared" si="38"/>
        <v>45-54 years</v>
      </c>
      <c r="J2494">
        <v>1.5</v>
      </c>
      <c r="K2494">
        <v>2001</v>
      </c>
      <c r="L2494">
        <v>3</v>
      </c>
      <c r="M2494" t="s">
        <v>50</v>
      </c>
      <c r="N2494">
        <v>1.6</v>
      </c>
      <c r="O2494">
        <v>2.5</v>
      </c>
    </row>
    <row r="2495" spans="1:15" hidden="1" x14ac:dyDescent="0.5">
      <c r="A2495" t="s">
        <v>15</v>
      </c>
      <c r="B2495" t="s">
        <v>76</v>
      </c>
      <c r="C2495">
        <v>2</v>
      </c>
      <c r="D2495" t="s">
        <v>23</v>
      </c>
      <c r="E2495">
        <v>2</v>
      </c>
      <c r="F2495" t="s">
        <v>45</v>
      </c>
      <c r="G2495">
        <v>1</v>
      </c>
      <c r="H2495" t="s">
        <v>50</v>
      </c>
      <c r="I2495" t="str">
        <f t="shared" si="38"/>
        <v>45-54 years</v>
      </c>
      <c r="J2495">
        <v>1.5</v>
      </c>
      <c r="K2495">
        <v>2002</v>
      </c>
      <c r="L2495">
        <v>4</v>
      </c>
      <c r="M2495" t="s">
        <v>50</v>
      </c>
      <c r="N2495">
        <v>1.6</v>
      </c>
      <c r="O2495">
        <v>3.3</v>
      </c>
    </row>
    <row r="2496" spans="1:15" hidden="1" x14ac:dyDescent="0.5">
      <c r="A2496" t="s">
        <v>15</v>
      </c>
      <c r="B2496" t="s">
        <v>76</v>
      </c>
      <c r="C2496">
        <v>2</v>
      </c>
      <c r="D2496" t="s">
        <v>23</v>
      </c>
      <c r="E2496">
        <v>2</v>
      </c>
      <c r="F2496" t="s">
        <v>45</v>
      </c>
      <c r="G2496">
        <v>1</v>
      </c>
      <c r="H2496" t="s">
        <v>50</v>
      </c>
      <c r="I2496" t="str">
        <f t="shared" si="38"/>
        <v>45-54 years</v>
      </c>
      <c r="J2496">
        <v>1.5</v>
      </c>
      <c r="K2496">
        <v>2003</v>
      </c>
      <c r="L2496">
        <v>5</v>
      </c>
      <c r="M2496" t="s">
        <v>50</v>
      </c>
      <c r="N2496">
        <v>1.6</v>
      </c>
      <c r="O2496">
        <v>3.6</v>
      </c>
    </row>
    <row r="2497" spans="1:15" hidden="1" x14ac:dyDescent="0.5">
      <c r="A2497" t="s">
        <v>15</v>
      </c>
      <c r="B2497" t="s">
        <v>76</v>
      </c>
      <c r="C2497">
        <v>2</v>
      </c>
      <c r="D2497" t="s">
        <v>23</v>
      </c>
      <c r="E2497">
        <v>2</v>
      </c>
      <c r="F2497" t="s">
        <v>45</v>
      </c>
      <c r="G2497">
        <v>1</v>
      </c>
      <c r="H2497" t="s">
        <v>50</v>
      </c>
      <c r="I2497" t="str">
        <f t="shared" si="38"/>
        <v>45-54 years</v>
      </c>
      <c r="J2497">
        <v>1.5</v>
      </c>
      <c r="K2497">
        <v>2004</v>
      </c>
      <c r="L2497">
        <v>6</v>
      </c>
      <c r="M2497" t="s">
        <v>50</v>
      </c>
      <c r="N2497">
        <v>1.6</v>
      </c>
      <c r="O2497">
        <v>3.9</v>
      </c>
    </row>
    <row r="2498" spans="1:15" hidden="1" x14ac:dyDescent="0.5">
      <c r="A2498" t="s">
        <v>15</v>
      </c>
      <c r="B2498" t="s">
        <v>76</v>
      </c>
      <c r="C2498">
        <v>2</v>
      </c>
      <c r="D2498" t="s">
        <v>23</v>
      </c>
      <c r="E2498">
        <v>2</v>
      </c>
      <c r="F2498" t="s">
        <v>45</v>
      </c>
      <c r="G2498">
        <v>1</v>
      </c>
      <c r="H2498" t="s">
        <v>50</v>
      </c>
      <c r="I2498" t="str">
        <f t="shared" si="38"/>
        <v>45-54 years</v>
      </c>
      <c r="J2498">
        <v>1.5</v>
      </c>
      <c r="K2498">
        <v>2005</v>
      </c>
      <c r="L2498">
        <v>7</v>
      </c>
      <c r="M2498" t="s">
        <v>50</v>
      </c>
      <c r="N2498">
        <v>1.6</v>
      </c>
      <c r="O2498">
        <v>4.4000000000000004</v>
      </c>
    </row>
    <row r="2499" spans="1:15" hidden="1" x14ac:dyDescent="0.5">
      <c r="A2499" t="s">
        <v>15</v>
      </c>
      <c r="B2499" t="s">
        <v>76</v>
      </c>
      <c r="C2499">
        <v>2</v>
      </c>
      <c r="D2499" t="s">
        <v>23</v>
      </c>
      <c r="E2499">
        <v>2</v>
      </c>
      <c r="F2499" t="s">
        <v>45</v>
      </c>
      <c r="G2499">
        <v>1</v>
      </c>
      <c r="H2499" t="s">
        <v>50</v>
      </c>
      <c r="I2499" t="str">
        <f t="shared" si="38"/>
        <v>45-54 years</v>
      </c>
      <c r="J2499">
        <v>1.5</v>
      </c>
      <c r="K2499">
        <v>2006</v>
      </c>
      <c r="L2499">
        <v>8</v>
      </c>
      <c r="M2499" t="s">
        <v>50</v>
      </c>
      <c r="N2499">
        <v>1.6</v>
      </c>
      <c r="O2499">
        <v>5.0999999999999996</v>
      </c>
    </row>
    <row r="2500" spans="1:15" hidden="1" x14ac:dyDescent="0.5">
      <c r="A2500" t="s">
        <v>15</v>
      </c>
      <c r="B2500" t="s">
        <v>76</v>
      </c>
      <c r="C2500">
        <v>2</v>
      </c>
      <c r="D2500" t="s">
        <v>23</v>
      </c>
      <c r="E2500">
        <v>2</v>
      </c>
      <c r="F2500" t="s">
        <v>45</v>
      </c>
      <c r="G2500">
        <v>1</v>
      </c>
      <c r="H2500" t="s">
        <v>50</v>
      </c>
      <c r="I2500" t="str">
        <f t="shared" si="38"/>
        <v>45-54 years</v>
      </c>
      <c r="J2500">
        <v>1.5</v>
      </c>
      <c r="K2500">
        <v>2007</v>
      </c>
      <c r="L2500">
        <v>9</v>
      </c>
      <c r="M2500" t="s">
        <v>50</v>
      </c>
      <c r="N2500">
        <v>1.6</v>
      </c>
      <c r="O2500">
        <v>5.8</v>
      </c>
    </row>
    <row r="2501" spans="1:15" hidden="1" x14ac:dyDescent="0.5">
      <c r="A2501" t="s">
        <v>15</v>
      </c>
      <c r="B2501" t="s">
        <v>76</v>
      </c>
      <c r="C2501">
        <v>2</v>
      </c>
      <c r="D2501" t="s">
        <v>23</v>
      </c>
      <c r="E2501">
        <v>2</v>
      </c>
      <c r="F2501" t="s">
        <v>45</v>
      </c>
      <c r="G2501">
        <v>1</v>
      </c>
      <c r="H2501" t="s">
        <v>50</v>
      </c>
      <c r="I2501" t="str">
        <f t="shared" ref="I2501:I2564" si="39">H2501</f>
        <v>45-54 years</v>
      </c>
      <c r="J2501">
        <v>1.5</v>
      </c>
      <c r="K2501">
        <v>2008</v>
      </c>
      <c r="L2501">
        <v>10</v>
      </c>
      <c r="M2501" t="s">
        <v>50</v>
      </c>
      <c r="N2501">
        <v>1.6</v>
      </c>
      <c r="O2501">
        <v>6.5</v>
      </c>
    </row>
    <row r="2502" spans="1:15" hidden="1" x14ac:dyDescent="0.5">
      <c r="A2502" t="s">
        <v>15</v>
      </c>
      <c r="B2502" t="s">
        <v>76</v>
      </c>
      <c r="C2502">
        <v>2</v>
      </c>
      <c r="D2502" t="s">
        <v>23</v>
      </c>
      <c r="E2502">
        <v>2</v>
      </c>
      <c r="F2502" t="s">
        <v>45</v>
      </c>
      <c r="G2502">
        <v>1</v>
      </c>
      <c r="H2502" t="s">
        <v>50</v>
      </c>
      <c r="I2502" t="str">
        <f t="shared" si="39"/>
        <v>45-54 years</v>
      </c>
      <c r="J2502">
        <v>1.5</v>
      </c>
      <c r="K2502">
        <v>2009</v>
      </c>
      <c r="L2502">
        <v>11</v>
      </c>
      <c r="M2502" t="s">
        <v>50</v>
      </c>
      <c r="N2502">
        <v>1.6</v>
      </c>
      <c r="O2502">
        <v>6.8</v>
      </c>
    </row>
    <row r="2503" spans="1:15" hidden="1" x14ac:dyDescent="0.5">
      <c r="A2503" t="s">
        <v>15</v>
      </c>
      <c r="B2503" t="s">
        <v>76</v>
      </c>
      <c r="C2503">
        <v>2</v>
      </c>
      <c r="D2503" t="s">
        <v>23</v>
      </c>
      <c r="E2503">
        <v>2</v>
      </c>
      <c r="F2503" t="s">
        <v>45</v>
      </c>
      <c r="G2503">
        <v>1</v>
      </c>
      <c r="H2503" t="s">
        <v>50</v>
      </c>
      <c r="I2503" t="str">
        <f t="shared" si="39"/>
        <v>45-54 years</v>
      </c>
      <c r="J2503">
        <v>1.5</v>
      </c>
      <c r="K2503">
        <v>2010</v>
      </c>
      <c r="L2503">
        <v>12</v>
      </c>
      <c r="M2503" t="s">
        <v>50</v>
      </c>
      <c r="N2503">
        <v>1.6</v>
      </c>
      <c r="O2503">
        <v>7.3</v>
      </c>
    </row>
    <row r="2504" spans="1:15" hidden="1" x14ac:dyDescent="0.5">
      <c r="A2504" t="s">
        <v>15</v>
      </c>
      <c r="B2504" t="s">
        <v>76</v>
      </c>
      <c r="C2504">
        <v>2</v>
      </c>
      <c r="D2504" t="s">
        <v>23</v>
      </c>
      <c r="E2504">
        <v>2</v>
      </c>
      <c r="F2504" t="s">
        <v>45</v>
      </c>
      <c r="G2504">
        <v>1</v>
      </c>
      <c r="H2504" t="s">
        <v>50</v>
      </c>
      <c r="I2504" t="str">
        <f t="shared" si="39"/>
        <v>45-54 years</v>
      </c>
      <c r="J2504">
        <v>1.5</v>
      </c>
      <c r="K2504">
        <v>2011</v>
      </c>
      <c r="L2504">
        <v>13</v>
      </c>
      <c r="M2504" t="s">
        <v>50</v>
      </c>
      <c r="N2504">
        <v>1.6</v>
      </c>
      <c r="O2504">
        <v>7.9</v>
      </c>
    </row>
    <row r="2505" spans="1:15" hidden="1" x14ac:dyDescent="0.5">
      <c r="A2505" t="s">
        <v>15</v>
      </c>
      <c r="B2505" t="s">
        <v>76</v>
      </c>
      <c r="C2505">
        <v>2</v>
      </c>
      <c r="D2505" t="s">
        <v>23</v>
      </c>
      <c r="E2505">
        <v>2</v>
      </c>
      <c r="F2505" t="s">
        <v>45</v>
      </c>
      <c r="G2505">
        <v>1</v>
      </c>
      <c r="H2505" t="s">
        <v>50</v>
      </c>
      <c r="I2505" t="str">
        <f t="shared" si="39"/>
        <v>45-54 years</v>
      </c>
      <c r="J2505">
        <v>1.5</v>
      </c>
      <c r="K2505">
        <v>2012</v>
      </c>
      <c r="L2505">
        <v>14</v>
      </c>
      <c r="M2505" t="s">
        <v>50</v>
      </c>
      <c r="N2505">
        <v>1.6</v>
      </c>
      <c r="O2505">
        <v>7.6</v>
      </c>
    </row>
    <row r="2506" spans="1:15" hidden="1" x14ac:dyDescent="0.5">
      <c r="A2506" t="s">
        <v>15</v>
      </c>
      <c r="B2506" t="s">
        <v>76</v>
      </c>
      <c r="C2506">
        <v>2</v>
      </c>
      <c r="D2506" t="s">
        <v>23</v>
      </c>
      <c r="E2506">
        <v>2</v>
      </c>
      <c r="F2506" t="s">
        <v>45</v>
      </c>
      <c r="G2506">
        <v>1</v>
      </c>
      <c r="H2506" t="s">
        <v>50</v>
      </c>
      <c r="I2506" t="str">
        <f t="shared" si="39"/>
        <v>45-54 years</v>
      </c>
      <c r="J2506">
        <v>1.5</v>
      </c>
      <c r="K2506">
        <v>2013</v>
      </c>
      <c r="L2506">
        <v>15</v>
      </c>
      <c r="M2506" t="s">
        <v>50</v>
      </c>
      <c r="N2506">
        <v>1.6</v>
      </c>
      <c r="O2506">
        <v>7.8</v>
      </c>
    </row>
    <row r="2507" spans="1:15" hidden="1" x14ac:dyDescent="0.5">
      <c r="A2507" t="s">
        <v>15</v>
      </c>
      <c r="B2507" t="s">
        <v>76</v>
      </c>
      <c r="C2507">
        <v>2</v>
      </c>
      <c r="D2507" t="s">
        <v>23</v>
      </c>
      <c r="E2507">
        <v>2</v>
      </c>
      <c r="F2507" t="s">
        <v>45</v>
      </c>
      <c r="G2507">
        <v>1</v>
      </c>
      <c r="H2507" t="s">
        <v>50</v>
      </c>
      <c r="I2507" t="str">
        <f t="shared" si="39"/>
        <v>45-54 years</v>
      </c>
      <c r="J2507">
        <v>1.5</v>
      </c>
      <c r="K2507">
        <v>2014</v>
      </c>
      <c r="L2507">
        <v>16</v>
      </c>
      <c r="M2507" t="s">
        <v>50</v>
      </c>
      <c r="N2507">
        <v>1.6</v>
      </c>
      <c r="O2507">
        <v>8</v>
      </c>
    </row>
    <row r="2508" spans="1:15" hidden="1" x14ac:dyDescent="0.5">
      <c r="A2508" t="s">
        <v>15</v>
      </c>
      <c r="B2508" t="s">
        <v>76</v>
      </c>
      <c r="C2508">
        <v>2</v>
      </c>
      <c r="D2508" t="s">
        <v>23</v>
      </c>
      <c r="E2508">
        <v>2</v>
      </c>
      <c r="F2508" t="s">
        <v>45</v>
      </c>
      <c r="G2508">
        <v>1</v>
      </c>
      <c r="H2508" t="s">
        <v>50</v>
      </c>
      <c r="I2508" t="str">
        <f t="shared" si="39"/>
        <v>45-54 years</v>
      </c>
      <c r="J2508">
        <v>1.5</v>
      </c>
      <c r="K2508">
        <v>2015</v>
      </c>
      <c r="L2508">
        <v>17</v>
      </c>
      <c r="M2508" t="s">
        <v>50</v>
      </c>
      <c r="N2508">
        <v>1.6</v>
      </c>
      <c r="O2508">
        <v>8.1</v>
      </c>
    </row>
    <row r="2509" spans="1:15" hidden="1" x14ac:dyDescent="0.5">
      <c r="A2509" t="s">
        <v>15</v>
      </c>
      <c r="B2509" t="s">
        <v>76</v>
      </c>
      <c r="C2509">
        <v>2</v>
      </c>
      <c r="D2509" t="s">
        <v>23</v>
      </c>
      <c r="E2509">
        <v>2</v>
      </c>
      <c r="F2509" t="s">
        <v>45</v>
      </c>
      <c r="G2509">
        <v>1</v>
      </c>
      <c r="H2509" t="s">
        <v>50</v>
      </c>
      <c r="I2509" t="str">
        <f t="shared" si="39"/>
        <v>45-54 years</v>
      </c>
      <c r="J2509">
        <v>1.5</v>
      </c>
      <c r="K2509">
        <v>2016</v>
      </c>
      <c r="L2509">
        <v>18</v>
      </c>
      <c r="M2509" t="s">
        <v>50</v>
      </c>
      <c r="N2509">
        <v>1.6</v>
      </c>
      <c r="O2509">
        <v>8.6999999999999993</v>
      </c>
    </row>
    <row r="2510" spans="1:15" hidden="1" x14ac:dyDescent="0.5">
      <c r="A2510" t="s">
        <v>15</v>
      </c>
      <c r="B2510" t="s">
        <v>76</v>
      </c>
      <c r="C2510">
        <v>2</v>
      </c>
      <c r="D2510" t="s">
        <v>23</v>
      </c>
      <c r="E2510">
        <v>2</v>
      </c>
      <c r="F2510" t="s">
        <v>45</v>
      </c>
      <c r="G2510">
        <v>1</v>
      </c>
      <c r="H2510" t="s">
        <v>50</v>
      </c>
      <c r="I2510" t="str">
        <f t="shared" si="39"/>
        <v>45-54 years</v>
      </c>
      <c r="J2510">
        <v>1.5</v>
      </c>
      <c r="K2510">
        <v>2017</v>
      </c>
      <c r="L2510">
        <v>19</v>
      </c>
      <c r="M2510" t="s">
        <v>50</v>
      </c>
      <c r="N2510">
        <v>1.6</v>
      </c>
      <c r="O2510">
        <v>8.6</v>
      </c>
    </row>
    <row r="2511" spans="1:15" hidden="1" x14ac:dyDescent="0.5">
      <c r="A2511" t="s">
        <v>15</v>
      </c>
      <c r="B2511" t="s">
        <v>76</v>
      </c>
      <c r="C2511">
        <v>2</v>
      </c>
      <c r="D2511" t="s">
        <v>23</v>
      </c>
      <c r="E2511">
        <v>2</v>
      </c>
      <c r="F2511" t="s">
        <v>45</v>
      </c>
      <c r="G2511">
        <v>1</v>
      </c>
      <c r="H2511" t="s">
        <v>51</v>
      </c>
      <c r="I2511" t="str">
        <f t="shared" si="39"/>
        <v>55-64 years</v>
      </c>
      <c r="J2511">
        <v>1.6</v>
      </c>
      <c r="K2511">
        <v>1999</v>
      </c>
      <c r="L2511">
        <v>1</v>
      </c>
      <c r="M2511" t="s">
        <v>51</v>
      </c>
      <c r="N2511">
        <v>1.7</v>
      </c>
      <c r="O2511">
        <v>0.7</v>
      </c>
    </row>
    <row r="2512" spans="1:15" hidden="1" x14ac:dyDescent="0.5">
      <c r="A2512" t="s">
        <v>15</v>
      </c>
      <c r="B2512" t="s">
        <v>76</v>
      </c>
      <c r="C2512">
        <v>2</v>
      </c>
      <c r="D2512" t="s">
        <v>23</v>
      </c>
      <c r="E2512">
        <v>2</v>
      </c>
      <c r="F2512" t="s">
        <v>45</v>
      </c>
      <c r="G2512">
        <v>1</v>
      </c>
      <c r="H2512" t="s">
        <v>51</v>
      </c>
      <c r="I2512" t="str">
        <f t="shared" si="39"/>
        <v>55-64 years</v>
      </c>
      <c r="J2512">
        <v>1.6</v>
      </c>
      <c r="K2512">
        <v>2000</v>
      </c>
      <c r="L2512">
        <v>2</v>
      </c>
      <c r="M2512" t="s">
        <v>51</v>
      </c>
      <c r="N2512">
        <v>1.7</v>
      </c>
      <c r="O2512">
        <v>0.7</v>
      </c>
    </row>
    <row r="2513" spans="1:15" hidden="1" x14ac:dyDescent="0.5">
      <c r="A2513" t="s">
        <v>15</v>
      </c>
      <c r="B2513" t="s">
        <v>76</v>
      </c>
      <c r="C2513">
        <v>2</v>
      </c>
      <c r="D2513" t="s">
        <v>23</v>
      </c>
      <c r="E2513">
        <v>2</v>
      </c>
      <c r="F2513" t="s">
        <v>45</v>
      </c>
      <c r="G2513">
        <v>1</v>
      </c>
      <c r="H2513" t="s">
        <v>51</v>
      </c>
      <c r="I2513" t="str">
        <f t="shared" si="39"/>
        <v>55-64 years</v>
      </c>
      <c r="J2513">
        <v>1.6</v>
      </c>
      <c r="K2513">
        <v>2001</v>
      </c>
      <c r="L2513">
        <v>3</v>
      </c>
      <c r="M2513" t="s">
        <v>51</v>
      </c>
      <c r="N2513">
        <v>1.7</v>
      </c>
      <c r="O2513">
        <v>0.9</v>
      </c>
    </row>
    <row r="2514" spans="1:15" hidden="1" x14ac:dyDescent="0.5">
      <c r="A2514" t="s">
        <v>15</v>
      </c>
      <c r="B2514" t="s">
        <v>76</v>
      </c>
      <c r="C2514">
        <v>2</v>
      </c>
      <c r="D2514" t="s">
        <v>23</v>
      </c>
      <c r="E2514">
        <v>2</v>
      </c>
      <c r="F2514" t="s">
        <v>45</v>
      </c>
      <c r="G2514">
        <v>1</v>
      </c>
      <c r="H2514" t="s">
        <v>51</v>
      </c>
      <c r="I2514" t="str">
        <f t="shared" si="39"/>
        <v>55-64 years</v>
      </c>
      <c r="J2514">
        <v>1.6</v>
      </c>
      <c r="K2514">
        <v>2002</v>
      </c>
      <c r="L2514">
        <v>4</v>
      </c>
      <c r="M2514" t="s">
        <v>51</v>
      </c>
      <c r="N2514">
        <v>1.7</v>
      </c>
      <c r="O2514">
        <v>1.1000000000000001</v>
      </c>
    </row>
    <row r="2515" spans="1:15" hidden="1" x14ac:dyDescent="0.5">
      <c r="A2515" t="s">
        <v>15</v>
      </c>
      <c r="B2515" t="s">
        <v>76</v>
      </c>
      <c r="C2515">
        <v>2</v>
      </c>
      <c r="D2515" t="s">
        <v>23</v>
      </c>
      <c r="E2515">
        <v>2</v>
      </c>
      <c r="F2515" t="s">
        <v>45</v>
      </c>
      <c r="G2515">
        <v>1</v>
      </c>
      <c r="H2515" t="s">
        <v>51</v>
      </c>
      <c r="I2515" t="str">
        <f t="shared" si="39"/>
        <v>55-64 years</v>
      </c>
      <c r="J2515">
        <v>1.6</v>
      </c>
      <c r="K2515">
        <v>2003</v>
      </c>
      <c r="L2515">
        <v>5</v>
      </c>
      <c r="M2515" t="s">
        <v>51</v>
      </c>
      <c r="N2515">
        <v>1.7</v>
      </c>
      <c r="O2515">
        <v>1.4</v>
      </c>
    </row>
    <row r="2516" spans="1:15" hidden="1" x14ac:dyDescent="0.5">
      <c r="A2516" t="s">
        <v>15</v>
      </c>
      <c r="B2516" t="s">
        <v>76</v>
      </c>
      <c r="C2516">
        <v>2</v>
      </c>
      <c r="D2516" t="s">
        <v>23</v>
      </c>
      <c r="E2516">
        <v>2</v>
      </c>
      <c r="F2516" t="s">
        <v>45</v>
      </c>
      <c r="G2516">
        <v>1</v>
      </c>
      <c r="H2516" t="s">
        <v>51</v>
      </c>
      <c r="I2516" t="str">
        <f t="shared" si="39"/>
        <v>55-64 years</v>
      </c>
      <c r="J2516">
        <v>1.6</v>
      </c>
      <c r="K2516">
        <v>2004</v>
      </c>
      <c r="L2516">
        <v>6</v>
      </c>
      <c r="M2516" t="s">
        <v>51</v>
      </c>
      <c r="N2516">
        <v>1.7</v>
      </c>
      <c r="O2516">
        <v>1.7</v>
      </c>
    </row>
    <row r="2517" spans="1:15" hidden="1" x14ac:dyDescent="0.5">
      <c r="A2517" t="s">
        <v>15</v>
      </c>
      <c r="B2517" t="s">
        <v>76</v>
      </c>
      <c r="C2517">
        <v>2</v>
      </c>
      <c r="D2517" t="s">
        <v>23</v>
      </c>
      <c r="E2517">
        <v>2</v>
      </c>
      <c r="F2517" t="s">
        <v>45</v>
      </c>
      <c r="G2517">
        <v>1</v>
      </c>
      <c r="H2517" t="s">
        <v>51</v>
      </c>
      <c r="I2517" t="str">
        <f t="shared" si="39"/>
        <v>55-64 years</v>
      </c>
      <c r="J2517">
        <v>1.6</v>
      </c>
      <c r="K2517">
        <v>2005</v>
      </c>
      <c r="L2517">
        <v>7</v>
      </c>
      <c r="M2517" t="s">
        <v>51</v>
      </c>
      <c r="N2517">
        <v>1.7</v>
      </c>
      <c r="O2517">
        <v>1.9</v>
      </c>
    </row>
    <row r="2518" spans="1:15" hidden="1" x14ac:dyDescent="0.5">
      <c r="A2518" t="s">
        <v>15</v>
      </c>
      <c r="B2518" t="s">
        <v>76</v>
      </c>
      <c r="C2518">
        <v>2</v>
      </c>
      <c r="D2518" t="s">
        <v>23</v>
      </c>
      <c r="E2518">
        <v>2</v>
      </c>
      <c r="F2518" t="s">
        <v>45</v>
      </c>
      <c r="G2518">
        <v>1</v>
      </c>
      <c r="H2518" t="s">
        <v>51</v>
      </c>
      <c r="I2518" t="str">
        <f t="shared" si="39"/>
        <v>55-64 years</v>
      </c>
      <c r="J2518">
        <v>1.6</v>
      </c>
      <c r="K2518">
        <v>2006</v>
      </c>
      <c r="L2518">
        <v>8</v>
      </c>
      <c r="M2518" t="s">
        <v>51</v>
      </c>
      <c r="N2518">
        <v>1.7</v>
      </c>
      <c r="O2518">
        <v>2.4</v>
      </c>
    </row>
    <row r="2519" spans="1:15" hidden="1" x14ac:dyDescent="0.5">
      <c r="A2519" t="s">
        <v>15</v>
      </c>
      <c r="B2519" t="s">
        <v>76</v>
      </c>
      <c r="C2519">
        <v>2</v>
      </c>
      <c r="D2519" t="s">
        <v>23</v>
      </c>
      <c r="E2519">
        <v>2</v>
      </c>
      <c r="F2519" t="s">
        <v>45</v>
      </c>
      <c r="G2519">
        <v>1</v>
      </c>
      <c r="H2519" t="s">
        <v>51</v>
      </c>
      <c r="I2519" t="str">
        <f t="shared" si="39"/>
        <v>55-64 years</v>
      </c>
      <c r="J2519">
        <v>1.6</v>
      </c>
      <c r="K2519">
        <v>2007</v>
      </c>
      <c r="L2519">
        <v>9</v>
      </c>
      <c r="M2519" t="s">
        <v>51</v>
      </c>
      <c r="N2519">
        <v>1.7</v>
      </c>
      <c r="O2519">
        <v>3</v>
      </c>
    </row>
    <row r="2520" spans="1:15" hidden="1" x14ac:dyDescent="0.5">
      <c r="A2520" t="s">
        <v>15</v>
      </c>
      <c r="B2520" t="s">
        <v>76</v>
      </c>
      <c r="C2520">
        <v>2</v>
      </c>
      <c r="D2520" t="s">
        <v>23</v>
      </c>
      <c r="E2520">
        <v>2</v>
      </c>
      <c r="F2520" t="s">
        <v>45</v>
      </c>
      <c r="G2520">
        <v>1</v>
      </c>
      <c r="H2520" t="s">
        <v>51</v>
      </c>
      <c r="I2520" t="str">
        <f t="shared" si="39"/>
        <v>55-64 years</v>
      </c>
      <c r="J2520">
        <v>1.6</v>
      </c>
      <c r="K2520">
        <v>2008</v>
      </c>
      <c r="L2520">
        <v>10</v>
      </c>
      <c r="M2520" t="s">
        <v>51</v>
      </c>
      <c r="N2520">
        <v>1.7</v>
      </c>
      <c r="O2520">
        <v>3.4</v>
      </c>
    </row>
    <row r="2521" spans="1:15" hidden="1" x14ac:dyDescent="0.5">
      <c r="A2521" t="s">
        <v>15</v>
      </c>
      <c r="B2521" t="s">
        <v>76</v>
      </c>
      <c r="C2521">
        <v>2</v>
      </c>
      <c r="D2521" t="s">
        <v>23</v>
      </c>
      <c r="E2521">
        <v>2</v>
      </c>
      <c r="F2521" t="s">
        <v>45</v>
      </c>
      <c r="G2521">
        <v>1</v>
      </c>
      <c r="H2521" t="s">
        <v>51</v>
      </c>
      <c r="I2521" t="str">
        <f t="shared" si="39"/>
        <v>55-64 years</v>
      </c>
      <c r="J2521">
        <v>1.6</v>
      </c>
      <c r="K2521">
        <v>2009</v>
      </c>
      <c r="L2521">
        <v>11</v>
      </c>
      <c r="M2521" t="s">
        <v>51</v>
      </c>
      <c r="N2521">
        <v>1.7</v>
      </c>
      <c r="O2521">
        <v>3.7</v>
      </c>
    </row>
    <row r="2522" spans="1:15" hidden="1" x14ac:dyDescent="0.5">
      <c r="A2522" t="s">
        <v>15</v>
      </c>
      <c r="B2522" t="s">
        <v>76</v>
      </c>
      <c r="C2522">
        <v>2</v>
      </c>
      <c r="D2522" t="s">
        <v>23</v>
      </c>
      <c r="E2522">
        <v>2</v>
      </c>
      <c r="F2522" t="s">
        <v>45</v>
      </c>
      <c r="G2522">
        <v>1</v>
      </c>
      <c r="H2522" t="s">
        <v>51</v>
      </c>
      <c r="I2522" t="str">
        <f t="shared" si="39"/>
        <v>55-64 years</v>
      </c>
      <c r="J2522">
        <v>1.6</v>
      </c>
      <c r="K2522">
        <v>2010</v>
      </c>
      <c r="L2522">
        <v>12</v>
      </c>
      <c r="M2522" t="s">
        <v>51</v>
      </c>
      <c r="N2522">
        <v>1.7</v>
      </c>
      <c r="O2522">
        <v>4.2</v>
      </c>
    </row>
    <row r="2523" spans="1:15" hidden="1" x14ac:dyDescent="0.5">
      <c r="A2523" t="s">
        <v>15</v>
      </c>
      <c r="B2523" t="s">
        <v>76</v>
      </c>
      <c r="C2523">
        <v>2</v>
      </c>
      <c r="D2523" t="s">
        <v>23</v>
      </c>
      <c r="E2523">
        <v>2</v>
      </c>
      <c r="F2523" t="s">
        <v>45</v>
      </c>
      <c r="G2523">
        <v>1</v>
      </c>
      <c r="H2523" t="s">
        <v>51</v>
      </c>
      <c r="I2523" t="str">
        <f t="shared" si="39"/>
        <v>55-64 years</v>
      </c>
      <c r="J2523">
        <v>1.6</v>
      </c>
      <c r="K2523">
        <v>2011</v>
      </c>
      <c r="L2523">
        <v>13</v>
      </c>
      <c r="M2523" t="s">
        <v>51</v>
      </c>
      <c r="N2523">
        <v>1.7</v>
      </c>
      <c r="O2523">
        <v>4.5</v>
      </c>
    </row>
    <row r="2524" spans="1:15" hidden="1" x14ac:dyDescent="0.5">
      <c r="A2524" t="s">
        <v>15</v>
      </c>
      <c r="B2524" t="s">
        <v>76</v>
      </c>
      <c r="C2524">
        <v>2</v>
      </c>
      <c r="D2524" t="s">
        <v>23</v>
      </c>
      <c r="E2524">
        <v>2</v>
      </c>
      <c r="F2524" t="s">
        <v>45</v>
      </c>
      <c r="G2524">
        <v>1</v>
      </c>
      <c r="H2524" t="s">
        <v>51</v>
      </c>
      <c r="I2524" t="str">
        <f t="shared" si="39"/>
        <v>55-64 years</v>
      </c>
      <c r="J2524">
        <v>1.6</v>
      </c>
      <c r="K2524">
        <v>2012</v>
      </c>
      <c r="L2524">
        <v>14</v>
      </c>
      <c r="M2524" t="s">
        <v>51</v>
      </c>
      <c r="N2524">
        <v>1.7</v>
      </c>
      <c r="O2524">
        <v>4.7</v>
      </c>
    </row>
    <row r="2525" spans="1:15" hidden="1" x14ac:dyDescent="0.5">
      <c r="A2525" t="s">
        <v>15</v>
      </c>
      <c r="B2525" t="s">
        <v>76</v>
      </c>
      <c r="C2525">
        <v>2</v>
      </c>
      <c r="D2525" t="s">
        <v>23</v>
      </c>
      <c r="E2525">
        <v>2</v>
      </c>
      <c r="F2525" t="s">
        <v>45</v>
      </c>
      <c r="G2525">
        <v>1</v>
      </c>
      <c r="H2525" t="s">
        <v>51</v>
      </c>
      <c r="I2525" t="str">
        <f t="shared" si="39"/>
        <v>55-64 years</v>
      </c>
      <c r="J2525">
        <v>1.6</v>
      </c>
      <c r="K2525">
        <v>2013</v>
      </c>
      <c r="L2525">
        <v>15</v>
      </c>
      <c r="M2525" t="s">
        <v>51</v>
      </c>
      <c r="N2525">
        <v>1.7</v>
      </c>
      <c r="O2525">
        <v>5.4</v>
      </c>
    </row>
    <row r="2526" spans="1:15" hidden="1" x14ac:dyDescent="0.5">
      <c r="A2526" t="s">
        <v>15</v>
      </c>
      <c r="B2526" t="s">
        <v>76</v>
      </c>
      <c r="C2526">
        <v>2</v>
      </c>
      <c r="D2526" t="s">
        <v>23</v>
      </c>
      <c r="E2526">
        <v>2</v>
      </c>
      <c r="F2526" t="s">
        <v>45</v>
      </c>
      <c r="G2526">
        <v>1</v>
      </c>
      <c r="H2526" t="s">
        <v>51</v>
      </c>
      <c r="I2526" t="str">
        <f t="shared" si="39"/>
        <v>55-64 years</v>
      </c>
      <c r="J2526">
        <v>1.6</v>
      </c>
      <c r="K2526">
        <v>2014</v>
      </c>
      <c r="L2526">
        <v>16</v>
      </c>
      <c r="M2526" t="s">
        <v>51</v>
      </c>
      <c r="N2526">
        <v>1.7</v>
      </c>
      <c r="O2526">
        <v>6.1</v>
      </c>
    </row>
    <row r="2527" spans="1:15" hidden="1" x14ac:dyDescent="0.5">
      <c r="A2527" t="s">
        <v>15</v>
      </c>
      <c r="B2527" t="s">
        <v>76</v>
      </c>
      <c r="C2527">
        <v>2</v>
      </c>
      <c r="D2527" t="s">
        <v>23</v>
      </c>
      <c r="E2527">
        <v>2</v>
      </c>
      <c r="F2527" t="s">
        <v>45</v>
      </c>
      <c r="G2527">
        <v>1</v>
      </c>
      <c r="H2527" t="s">
        <v>51</v>
      </c>
      <c r="I2527" t="str">
        <f t="shared" si="39"/>
        <v>55-64 years</v>
      </c>
      <c r="J2527">
        <v>1.6</v>
      </c>
      <c r="K2527">
        <v>2015</v>
      </c>
      <c r="L2527">
        <v>17</v>
      </c>
      <c r="M2527" t="s">
        <v>51</v>
      </c>
      <c r="N2527">
        <v>1.7</v>
      </c>
      <c r="O2527">
        <v>6.4</v>
      </c>
    </row>
    <row r="2528" spans="1:15" hidden="1" x14ac:dyDescent="0.5">
      <c r="A2528" t="s">
        <v>15</v>
      </c>
      <c r="B2528" t="s">
        <v>76</v>
      </c>
      <c r="C2528">
        <v>2</v>
      </c>
      <c r="D2528" t="s">
        <v>23</v>
      </c>
      <c r="E2528">
        <v>2</v>
      </c>
      <c r="F2528" t="s">
        <v>45</v>
      </c>
      <c r="G2528">
        <v>1</v>
      </c>
      <c r="H2528" t="s">
        <v>51</v>
      </c>
      <c r="I2528" t="str">
        <f t="shared" si="39"/>
        <v>55-64 years</v>
      </c>
      <c r="J2528">
        <v>1.6</v>
      </c>
      <c r="K2528">
        <v>2016</v>
      </c>
      <c r="L2528">
        <v>18</v>
      </c>
      <c r="M2528" t="s">
        <v>51</v>
      </c>
      <c r="N2528">
        <v>1.7</v>
      </c>
      <c r="O2528">
        <v>7.2</v>
      </c>
    </row>
    <row r="2529" spans="1:15" hidden="1" x14ac:dyDescent="0.5">
      <c r="A2529" t="s">
        <v>15</v>
      </c>
      <c r="B2529" t="s">
        <v>76</v>
      </c>
      <c r="C2529">
        <v>2</v>
      </c>
      <c r="D2529" t="s">
        <v>23</v>
      </c>
      <c r="E2529">
        <v>2</v>
      </c>
      <c r="F2529" t="s">
        <v>45</v>
      </c>
      <c r="G2529">
        <v>1</v>
      </c>
      <c r="H2529" t="s">
        <v>51</v>
      </c>
      <c r="I2529" t="str">
        <f t="shared" si="39"/>
        <v>55-64 years</v>
      </c>
      <c r="J2529">
        <v>1.6</v>
      </c>
      <c r="K2529">
        <v>2017</v>
      </c>
      <c r="L2529">
        <v>19</v>
      </c>
      <c r="M2529" t="s">
        <v>51</v>
      </c>
      <c r="N2529">
        <v>1.7</v>
      </c>
      <c r="O2529">
        <v>7.1</v>
      </c>
    </row>
    <row r="2530" spans="1:15" hidden="1" x14ac:dyDescent="0.5">
      <c r="A2530" t="s">
        <v>15</v>
      </c>
      <c r="B2530" t="s">
        <v>76</v>
      </c>
      <c r="C2530">
        <v>2</v>
      </c>
      <c r="D2530" t="s">
        <v>23</v>
      </c>
      <c r="E2530">
        <v>2</v>
      </c>
      <c r="F2530" t="s">
        <v>45</v>
      </c>
      <c r="G2530">
        <v>1</v>
      </c>
      <c r="H2530" t="s">
        <v>52</v>
      </c>
      <c r="I2530" t="str">
        <f t="shared" si="39"/>
        <v>65-74 years</v>
      </c>
      <c r="J2530">
        <v>1.7</v>
      </c>
      <c r="K2530">
        <v>1999</v>
      </c>
      <c r="L2530">
        <v>1</v>
      </c>
      <c r="M2530" t="s">
        <v>52</v>
      </c>
      <c r="N2530">
        <v>1.8</v>
      </c>
      <c r="O2530">
        <v>0.3</v>
      </c>
    </row>
    <row r="2531" spans="1:15" hidden="1" x14ac:dyDescent="0.5">
      <c r="A2531" t="s">
        <v>15</v>
      </c>
      <c r="B2531" t="s">
        <v>76</v>
      </c>
      <c r="C2531">
        <v>2</v>
      </c>
      <c r="D2531" t="s">
        <v>23</v>
      </c>
      <c r="E2531">
        <v>2</v>
      </c>
      <c r="F2531" t="s">
        <v>45</v>
      </c>
      <c r="G2531">
        <v>1</v>
      </c>
      <c r="H2531" t="s">
        <v>52</v>
      </c>
      <c r="I2531" t="str">
        <f t="shared" si="39"/>
        <v>65-74 years</v>
      </c>
      <c r="J2531">
        <v>1.7</v>
      </c>
      <c r="K2531">
        <v>2000</v>
      </c>
      <c r="L2531">
        <v>2</v>
      </c>
      <c r="M2531" t="s">
        <v>52</v>
      </c>
      <c r="N2531">
        <v>1.8</v>
      </c>
      <c r="O2531">
        <v>0.3</v>
      </c>
    </row>
    <row r="2532" spans="1:15" hidden="1" x14ac:dyDescent="0.5">
      <c r="A2532" t="s">
        <v>15</v>
      </c>
      <c r="B2532" t="s">
        <v>76</v>
      </c>
      <c r="C2532">
        <v>2</v>
      </c>
      <c r="D2532" t="s">
        <v>23</v>
      </c>
      <c r="E2532">
        <v>2</v>
      </c>
      <c r="F2532" t="s">
        <v>45</v>
      </c>
      <c r="G2532">
        <v>1</v>
      </c>
      <c r="H2532" t="s">
        <v>52</v>
      </c>
      <c r="I2532" t="str">
        <f t="shared" si="39"/>
        <v>65-74 years</v>
      </c>
      <c r="J2532">
        <v>1.7</v>
      </c>
      <c r="K2532">
        <v>2001</v>
      </c>
      <c r="L2532">
        <v>3</v>
      </c>
      <c r="M2532" t="s">
        <v>52</v>
      </c>
      <c r="N2532">
        <v>1.8</v>
      </c>
      <c r="O2532">
        <v>0.3</v>
      </c>
    </row>
    <row r="2533" spans="1:15" hidden="1" x14ac:dyDescent="0.5">
      <c r="A2533" t="s">
        <v>15</v>
      </c>
      <c r="B2533" t="s">
        <v>76</v>
      </c>
      <c r="C2533">
        <v>2</v>
      </c>
      <c r="D2533" t="s">
        <v>23</v>
      </c>
      <c r="E2533">
        <v>2</v>
      </c>
      <c r="F2533" t="s">
        <v>45</v>
      </c>
      <c r="G2533">
        <v>1</v>
      </c>
      <c r="H2533" t="s">
        <v>52</v>
      </c>
      <c r="I2533" t="str">
        <f t="shared" si="39"/>
        <v>65-74 years</v>
      </c>
      <c r="J2533">
        <v>1.7</v>
      </c>
      <c r="K2533">
        <v>2002</v>
      </c>
      <c r="L2533">
        <v>4</v>
      </c>
      <c r="M2533" t="s">
        <v>52</v>
      </c>
      <c r="N2533">
        <v>1.8</v>
      </c>
      <c r="O2533">
        <v>0.4</v>
      </c>
    </row>
    <row r="2534" spans="1:15" hidden="1" x14ac:dyDescent="0.5">
      <c r="A2534" t="s">
        <v>15</v>
      </c>
      <c r="B2534" t="s">
        <v>76</v>
      </c>
      <c r="C2534">
        <v>2</v>
      </c>
      <c r="D2534" t="s">
        <v>23</v>
      </c>
      <c r="E2534">
        <v>2</v>
      </c>
      <c r="F2534" t="s">
        <v>45</v>
      </c>
      <c r="G2534">
        <v>1</v>
      </c>
      <c r="H2534" t="s">
        <v>52</v>
      </c>
      <c r="I2534" t="str">
        <f t="shared" si="39"/>
        <v>65-74 years</v>
      </c>
      <c r="J2534">
        <v>1.7</v>
      </c>
      <c r="K2534">
        <v>2003</v>
      </c>
      <c r="L2534">
        <v>5</v>
      </c>
      <c r="M2534" t="s">
        <v>52</v>
      </c>
      <c r="N2534">
        <v>1.8</v>
      </c>
      <c r="O2534">
        <v>0.5</v>
      </c>
    </row>
    <row r="2535" spans="1:15" hidden="1" x14ac:dyDescent="0.5">
      <c r="A2535" t="s">
        <v>15</v>
      </c>
      <c r="B2535" t="s">
        <v>76</v>
      </c>
      <c r="C2535">
        <v>2</v>
      </c>
      <c r="D2535" t="s">
        <v>23</v>
      </c>
      <c r="E2535">
        <v>2</v>
      </c>
      <c r="F2535" t="s">
        <v>45</v>
      </c>
      <c r="G2535">
        <v>1</v>
      </c>
      <c r="H2535" t="s">
        <v>52</v>
      </c>
      <c r="I2535" t="str">
        <f t="shared" si="39"/>
        <v>65-74 years</v>
      </c>
      <c r="J2535">
        <v>1.7</v>
      </c>
      <c r="K2535">
        <v>2004</v>
      </c>
      <c r="L2535">
        <v>6</v>
      </c>
      <c r="M2535" t="s">
        <v>52</v>
      </c>
      <c r="N2535">
        <v>1.8</v>
      </c>
      <c r="O2535">
        <v>0.5</v>
      </c>
    </row>
    <row r="2536" spans="1:15" hidden="1" x14ac:dyDescent="0.5">
      <c r="A2536" t="s">
        <v>15</v>
      </c>
      <c r="B2536" t="s">
        <v>76</v>
      </c>
      <c r="C2536">
        <v>2</v>
      </c>
      <c r="D2536" t="s">
        <v>23</v>
      </c>
      <c r="E2536">
        <v>2</v>
      </c>
      <c r="F2536" t="s">
        <v>45</v>
      </c>
      <c r="G2536">
        <v>1</v>
      </c>
      <c r="H2536" t="s">
        <v>52</v>
      </c>
      <c r="I2536" t="str">
        <f t="shared" si="39"/>
        <v>65-74 years</v>
      </c>
      <c r="J2536">
        <v>1.7</v>
      </c>
      <c r="K2536">
        <v>2005</v>
      </c>
      <c r="L2536">
        <v>7</v>
      </c>
      <c r="M2536" t="s">
        <v>52</v>
      </c>
      <c r="N2536">
        <v>1.8</v>
      </c>
      <c r="O2536">
        <v>0.7</v>
      </c>
    </row>
    <row r="2537" spans="1:15" hidden="1" x14ac:dyDescent="0.5">
      <c r="A2537" t="s">
        <v>15</v>
      </c>
      <c r="B2537" t="s">
        <v>76</v>
      </c>
      <c r="C2537">
        <v>2</v>
      </c>
      <c r="D2537" t="s">
        <v>23</v>
      </c>
      <c r="E2537">
        <v>2</v>
      </c>
      <c r="F2537" t="s">
        <v>45</v>
      </c>
      <c r="G2537">
        <v>1</v>
      </c>
      <c r="H2537" t="s">
        <v>52</v>
      </c>
      <c r="I2537" t="str">
        <f t="shared" si="39"/>
        <v>65-74 years</v>
      </c>
      <c r="J2537">
        <v>1.7</v>
      </c>
      <c r="K2537">
        <v>2006</v>
      </c>
      <c r="L2537">
        <v>8</v>
      </c>
      <c r="M2537" t="s">
        <v>52</v>
      </c>
      <c r="N2537">
        <v>1.8</v>
      </c>
      <c r="O2537">
        <v>0.7</v>
      </c>
    </row>
    <row r="2538" spans="1:15" hidden="1" x14ac:dyDescent="0.5">
      <c r="A2538" t="s">
        <v>15</v>
      </c>
      <c r="B2538" t="s">
        <v>76</v>
      </c>
      <c r="C2538">
        <v>2</v>
      </c>
      <c r="D2538" t="s">
        <v>23</v>
      </c>
      <c r="E2538">
        <v>2</v>
      </c>
      <c r="F2538" t="s">
        <v>45</v>
      </c>
      <c r="G2538">
        <v>1</v>
      </c>
      <c r="H2538" t="s">
        <v>52</v>
      </c>
      <c r="I2538" t="str">
        <f t="shared" si="39"/>
        <v>65-74 years</v>
      </c>
      <c r="J2538">
        <v>1.7</v>
      </c>
      <c r="K2538">
        <v>2007</v>
      </c>
      <c r="L2538">
        <v>9</v>
      </c>
      <c r="M2538" t="s">
        <v>52</v>
      </c>
      <c r="N2538">
        <v>1.8</v>
      </c>
      <c r="O2538">
        <v>0.8</v>
      </c>
    </row>
    <row r="2539" spans="1:15" hidden="1" x14ac:dyDescent="0.5">
      <c r="A2539" t="s">
        <v>15</v>
      </c>
      <c r="B2539" t="s">
        <v>76</v>
      </c>
      <c r="C2539">
        <v>2</v>
      </c>
      <c r="D2539" t="s">
        <v>23</v>
      </c>
      <c r="E2539">
        <v>2</v>
      </c>
      <c r="F2539" t="s">
        <v>45</v>
      </c>
      <c r="G2539">
        <v>1</v>
      </c>
      <c r="H2539" t="s">
        <v>52</v>
      </c>
      <c r="I2539" t="str">
        <f t="shared" si="39"/>
        <v>65-74 years</v>
      </c>
      <c r="J2539">
        <v>1.7</v>
      </c>
      <c r="K2539">
        <v>2008</v>
      </c>
      <c r="L2539">
        <v>10</v>
      </c>
      <c r="M2539" t="s">
        <v>52</v>
      </c>
      <c r="N2539">
        <v>1.8</v>
      </c>
      <c r="O2539">
        <v>1</v>
      </c>
    </row>
    <row r="2540" spans="1:15" hidden="1" x14ac:dyDescent="0.5">
      <c r="A2540" t="s">
        <v>15</v>
      </c>
      <c r="B2540" t="s">
        <v>76</v>
      </c>
      <c r="C2540">
        <v>2</v>
      </c>
      <c r="D2540" t="s">
        <v>23</v>
      </c>
      <c r="E2540">
        <v>2</v>
      </c>
      <c r="F2540" t="s">
        <v>45</v>
      </c>
      <c r="G2540">
        <v>1</v>
      </c>
      <c r="H2540" t="s">
        <v>52</v>
      </c>
      <c r="I2540" t="str">
        <f t="shared" si="39"/>
        <v>65-74 years</v>
      </c>
      <c r="J2540">
        <v>1.7</v>
      </c>
      <c r="K2540">
        <v>2009</v>
      </c>
      <c r="L2540">
        <v>11</v>
      </c>
      <c r="M2540" t="s">
        <v>52</v>
      </c>
      <c r="N2540">
        <v>1.8</v>
      </c>
      <c r="O2540">
        <v>1.2</v>
      </c>
    </row>
    <row r="2541" spans="1:15" hidden="1" x14ac:dyDescent="0.5">
      <c r="A2541" t="s">
        <v>15</v>
      </c>
      <c r="B2541" t="s">
        <v>76</v>
      </c>
      <c r="C2541">
        <v>2</v>
      </c>
      <c r="D2541" t="s">
        <v>23</v>
      </c>
      <c r="E2541">
        <v>2</v>
      </c>
      <c r="F2541" t="s">
        <v>45</v>
      </c>
      <c r="G2541">
        <v>1</v>
      </c>
      <c r="H2541" t="s">
        <v>52</v>
      </c>
      <c r="I2541" t="str">
        <f t="shared" si="39"/>
        <v>65-74 years</v>
      </c>
      <c r="J2541">
        <v>1.7</v>
      </c>
      <c r="K2541">
        <v>2010</v>
      </c>
      <c r="L2541">
        <v>12</v>
      </c>
      <c r="M2541" t="s">
        <v>52</v>
      </c>
      <c r="N2541">
        <v>1.8</v>
      </c>
      <c r="O2541">
        <v>1.1000000000000001</v>
      </c>
    </row>
    <row r="2542" spans="1:15" hidden="1" x14ac:dyDescent="0.5">
      <c r="A2542" t="s">
        <v>15</v>
      </c>
      <c r="B2542" t="s">
        <v>76</v>
      </c>
      <c r="C2542">
        <v>2</v>
      </c>
      <c r="D2542" t="s">
        <v>23</v>
      </c>
      <c r="E2542">
        <v>2</v>
      </c>
      <c r="F2542" t="s">
        <v>45</v>
      </c>
      <c r="G2542">
        <v>1</v>
      </c>
      <c r="H2542" t="s">
        <v>52</v>
      </c>
      <c r="I2542" t="str">
        <f t="shared" si="39"/>
        <v>65-74 years</v>
      </c>
      <c r="J2542">
        <v>1.7</v>
      </c>
      <c r="K2542">
        <v>2011</v>
      </c>
      <c r="L2542">
        <v>13</v>
      </c>
      <c r="M2542" t="s">
        <v>52</v>
      </c>
      <c r="N2542">
        <v>1.8</v>
      </c>
      <c r="O2542">
        <v>1.4</v>
      </c>
    </row>
    <row r="2543" spans="1:15" hidden="1" x14ac:dyDescent="0.5">
      <c r="A2543" t="s">
        <v>15</v>
      </c>
      <c r="B2543" t="s">
        <v>76</v>
      </c>
      <c r="C2543">
        <v>2</v>
      </c>
      <c r="D2543" t="s">
        <v>23</v>
      </c>
      <c r="E2543">
        <v>2</v>
      </c>
      <c r="F2543" t="s">
        <v>45</v>
      </c>
      <c r="G2543">
        <v>1</v>
      </c>
      <c r="H2543" t="s">
        <v>52</v>
      </c>
      <c r="I2543" t="str">
        <f t="shared" si="39"/>
        <v>65-74 years</v>
      </c>
      <c r="J2543">
        <v>1.7</v>
      </c>
      <c r="K2543">
        <v>2012</v>
      </c>
      <c r="L2543">
        <v>14</v>
      </c>
      <c r="M2543" t="s">
        <v>52</v>
      </c>
      <c r="N2543">
        <v>1.8</v>
      </c>
      <c r="O2543">
        <v>1.6</v>
      </c>
    </row>
    <row r="2544" spans="1:15" hidden="1" x14ac:dyDescent="0.5">
      <c r="A2544" t="s">
        <v>15</v>
      </c>
      <c r="B2544" t="s">
        <v>76</v>
      </c>
      <c r="C2544">
        <v>2</v>
      </c>
      <c r="D2544" t="s">
        <v>23</v>
      </c>
      <c r="E2544">
        <v>2</v>
      </c>
      <c r="F2544" t="s">
        <v>45</v>
      </c>
      <c r="G2544">
        <v>1</v>
      </c>
      <c r="H2544" t="s">
        <v>52</v>
      </c>
      <c r="I2544" t="str">
        <f t="shared" si="39"/>
        <v>65-74 years</v>
      </c>
      <c r="J2544">
        <v>1.7</v>
      </c>
      <c r="K2544">
        <v>2013</v>
      </c>
      <c r="L2544">
        <v>15</v>
      </c>
      <c r="M2544" t="s">
        <v>52</v>
      </c>
      <c r="N2544">
        <v>1.8</v>
      </c>
      <c r="O2544">
        <v>1.7</v>
      </c>
    </row>
    <row r="2545" spans="1:16" hidden="1" x14ac:dyDescent="0.5">
      <c r="A2545" t="s">
        <v>15</v>
      </c>
      <c r="B2545" t="s">
        <v>76</v>
      </c>
      <c r="C2545">
        <v>2</v>
      </c>
      <c r="D2545" t="s">
        <v>23</v>
      </c>
      <c r="E2545">
        <v>2</v>
      </c>
      <c r="F2545" t="s">
        <v>45</v>
      </c>
      <c r="G2545">
        <v>1</v>
      </c>
      <c r="H2545" t="s">
        <v>52</v>
      </c>
      <c r="I2545" t="str">
        <f t="shared" si="39"/>
        <v>65-74 years</v>
      </c>
      <c r="J2545">
        <v>1.7</v>
      </c>
      <c r="K2545">
        <v>2014</v>
      </c>
      <c r="L2545">
        <v>16</v>
      </c>
      <c r="M2545" t="s">
        <v>52</v>
      </c>
      <c r="N2545">
        <v>1.8</v>
      </c>
      <c r="O2545">
        <v>2.1</v>
      </c>
    </row>
    <row r="2546" spans="1:16" hidden="1" x14ac:dyDescent="0.5">
      <c r="A2546" t="s">
        <v>15</v>
      </c>
      <c r="B2546" t="s">
        <v>76</v>
      </c>
      <c r="C2546">
        <v>2</v>
      </c>
      <c r="D2546" t="s">
        <v>23</v>
      </c>
      <c r="E2546">
        <v>2</v>
      </c>
      <c r="F2546" t="s">
        <v>45</v>
      </c>
      <c r="G2546">
        <v>1</v>
      </c>
      <c r="H2546" t="s">
        <v>52</v>
      </c>
      <c r="I2546" t="str">
        <f t="shared" si="39"/>
        <v>65-74 years</v>
      </c>
      <c r="J2546">
        <v>1.7</v>
      </c>
      <c r="K2546">
        <v>2015</v>
      </c>
      <c r="L2546">
        <v>17</v>
      </c>
      <c r="M2546" t="s">
        <v>52</v>
      </c>
      <c r="N2546">
        <v>1.8</v>
      </c>
      <c r="O2546">
        <v>2.1</v>
      </c>
    </row>
    <row r="2547" spans="1:16" hidden="1" x14ac:dyDescent="0.5">
      <c r="A2547" t="s">
        <v>15</v>
      </c>
      <c r="B2547" t="s">
        <v>76</v>
      </c>
      <c r="C2547">
        <v>2</v>
      </c>
      <c r="D2547" t="s">
        <v>23</v>
      </c>
      <c r="E2547">
        <v>2</v>
      </c>
      <c r="F2547" t="s">
        <v>45</v>
      </c>
      <c r="G2547">
        <v>1</v>
      </c>
      <c r="H2547" t="s">
        <v>52</v>
      </c>
      <c r="I2547" t="str">
        <f t="shared" si="39"/>
        <v>65-74 years</v>
      </c>
      <c r="J2547">
        <v>1.7</v>
      </c>
      <c r="K2547">
        <v>2016</v>
      </c>
      <c r="L2547">
        <v>18</v>
      </c>
      <c r="M2547" t="s">
        <v>52</v>
      </c>
      <c r="N2547">
        <v>1.8</v>
      </c>
      <c r="O2547">
        <v>2.2999999999999998</v>
      </c>
    </row>
    <row r="2548" spans="1:16" hidden="1" x14ac:dyDescent="0.5">
      <c r="A2548" t="s">
        <v>15</v>
      </c>
      <c r="B2548" t="s">
        <v>76</v>
      </c>
      <c r="C2548">
        <v>2</v>
      </c>
      <c r="D2548" t="s">
        <v>23</v>
      </c>
      <c r="E2548">
        <v>2</v>
      </c>
      <c r="F2548" t="s">
        <v>45</v>
      </c>
      <c r="G2548">
        <v>1</v>
      </c>
      <c r="H2548" t="s">
        <v>52</v>
      </c>
      <c r="I2548" t="str">
        <f t="shared" si="39"/>
        <v>65-74 years</v>
      </c>
      <c r="J2548">
        <v>1.7</v>
      </c>
      <c r="K2548">
        <v>2017</v>
      </c>
      <c r="L2548">
        <v>19</v>
      </c>
      <c r="M2548" t="s">
        <v>52</v>
      </c>
      <c r="N2548">
        <v>1.8</v>
      </c>
      <c r="O2548">
        <v>2.5</v>
      </c>
    </row>
    <row r="2549" spans="1:16" hidden="1" x14ac:dyDescent="0.5">
      <c r="A2549" t="s">
        <v>15</v>
      </c>
      <c r="B2549" t="s">
        <v>76</v>
      </c>
      <c r="C2549">
        <v>2</v>
      </c>
      <c r="D2549" t="s">
        <v>23</v>
      </c>
      <c r="E2549">
        <v>2</v>
      </c>
      <c r="F2549" t="s">
        <v>45</v>
      </c>
      <c r="G2549">
        <v>1</v>
      </c>
      <c r="H2549" t="s">
        <v>53</v>
      </c>
      <c r="I2549" t="str">
        <f t="shared" si="39"/>
        <v>75-84 years</v>
      </c>
      <c r="J2549">
        <v>1.8</v>
      </c>
      <c r="K2549">
        <v>1999</v>
      </c>
      <c r="L2549">
        <v>1</v>
      </c>
      <c r="M2549" t="s">
        <v>53</v>
      </c>
      <c r="N2549">
        <v>1.9</v>
      </c>
      <c r="O2549">
        <v>0.2</v>
      </c>
    </row>
    <row r="2550" spans="1:16" hidden="1" x14ac:dyDescent="0.5">
      <c r="A2550" t="s">
        <v>15</v>
      </c>
      <c r="B2550" t="s">
        <v>76</v>
      </c>
      <c r="C2550">
        <v>2</v>
      </c>
      <c r="D2550" t="s">
        <v>23</v>
      </c>
      <c r="E2550">
        <v>2</v>
      </c>
      <c r="F2550" t="s">
        <v>45</v>
      </c>
      <c r="G2550">
        <v>1</v>
      </c>
      <c r="H2550" t="s">
        <v>53</v>
      </c>
      <c r="I2550" t="str">
        <f t="shared" si="39"/>
        <v>75-84 years</v>
      </c>
      <c r="J2550">
        <v>1.8</v>
      </c>
      <c r="K2550">
        <v>2000</v>
      </c>
      <c r="L2550">
        <v>2</v>
      </c>
      <c r="M2550" t="s">
        <v>53</v>
      </c>
      <c r="N2550">
        <v>1.9</v>
      </c>
      <c r="P2550" t="s">
        <v>75</v>
      </c>
    </row>
    <row r="2551" spans="1:16" hidden="1" x14ac:dyDescent="0.5">
      <c r="A2551" t="s">
        <v>15</v>
      </c>
      <c r="B2551" t="s">
        <v>76</v>
      </c>
      <c r="C2551">
        <v>2</v>
      </c>
      <c r="D2551" t="s">
        <v>23</v>
      </c>
      <c r="E2551">
        <v>2</v>
      </c>
      <c r="F2551" t="s">
        <v>45</v>
      </c>
      <c r="G2551">
        <v>1</v>
      </c>
      <c r="H2551" t="s">
        <v>53</v>
      </c>
      <c r="I2551" t="str">
        <f t="shared" si="39"/>
        <v>75-84 years</v>
      </c>
      <c r="J2551">
        <v>1.8</v>
      </c>
      <c r="K2551">
        <v>2001</v>
      </c>
      <c r="L2551">
        <v>3</v>
      </c>
      <c r="M2551" t="s">
        <v>53</v>
      </c>
      <c r="N2551">
        <v>1.9</v>
      </c>
      <c r="O2551">
        <v>0.2</v>
      </c>
    </row>
    <row r="2552" spans="1:16" hidden="1" x14ac:dyDescent="0.5">
      <c r="A2552" t="s">
        <v>15</v>
      </c>
      <c r="B2552" t="s">
        <v>76</v>
      </c>
      <c r="C2552">
        <v>2</v>
      </c>
      <c r="D2552" t="s">
        <v>23</v>
      </c>
      <c r="E2552">
        <v>2</v>
      </c>
      <c r="F2552" t="s">
        <v>45</v>
      </c>
      <c r="G2552">
        <v>1</v>
      </c>
      <c r="H2552" t="s">
        <v>53</v>
      </c>
      <c r="I2552" t="str">
        <f t="shared" si="39"/>
        <v>75-84 years</v>
      </c>
      <c r="J2552">
        <v>1.8</v>
      </c>
      <c r="K2552">
        <v>2002</v>
      </c>
      <c r="L2552">
        <v>4</v>
      </c>
      <c r="M2552" t="s">
        <v>53</v>
      </c>
      <c r="N2552">
        <v>1.9</v>
      </c>
      <c r="O2552">
        <v>0.3</v>
      </c>
    </row>
    <row r="2553" spans="1:16" hidden="1" x14ac:dyDescent="0.5">
      <c r="A2553" t="s">
        <v>15</v>
      </c>
      <c r="B2553" t="s">
        <v>76</v>
      </c>
      <c r="C2553">
        <v>2</v>
      </c>
      <c r="D2553" t="s">
        <v>23</v>
      </c>
      <c r="E2553">
        <v>2</v>
      </c>
      <c r="F2553" t="s">
        <v>45</v>
      </c>
      <c r="G2553">
        <v>1</v>
      </c>
      <c r="H2553" t="s">
        <v>53</v>
      </c>
      <c r="I2553" t="str">
        <f t="shared" si="39"/>
        <v>75-84 years</v>
      </c>
      <c r="J2553">
        <v>1.8</v>
      </c>
      <c r="K2553">
        <v>2003</v>
      </c>
      <c r="L2553">
        <v>5</v>
      </c>
      <c r="M2553" t="s">
        <v>53</v>
      </c>
      <c r="N2553">
        <v>1.9</v>
      </c>
      <c r="O2553">
        <v>0.3</v>
      </c>
    </row>
    <row r="2554" spans="1:16" hidden="1" x14ac:dyDescent="0.5">
      <c r="A2554" t="s">
        <v>15</v>
      </c>
      <c r="B2554" t="s">
        <v>76</v>
      </c>
      <c r="C2554">
        <v>2</v>
      </c>
      <c r="D2554" t="s">
        <v>23</v>
      </c>
      <c r="E2554">
        <v>2</v>
      </c>
      <c r="F2554" t="s">
        <v>45</v>
      </c>
      <c r="G2554">
        <v>1</v>
      </c>
      <c r="H2554" t="s">
        <v>53</v>
      </c>
      <c r="I2554" t="str">
        <f t="shared" si="39"/>
        <v>75-84 years</v>
      </c>
      <c r="J2554">
        <v>1.8</v>
      </c>
      <c r="K2554">
        <v>2004</v>
      </c>
      <c r="L2554">
        <v>6</v>
      </c>
      <c r="M2554" t="s">
        <v>53</v>
      </c>
      <c r="N2554">
        <v>1.9</v>
      </c>
      <c r="O2554">
        <v>0.4</v>
      </c>
    </row>
    <row r="2555" spans="1:16" hidden="1" x14ac:dyDescent="0.5">
      <c r="A2555" t="s">
        <v>15</v>
      </c>
      <c r="B2555" t="s">
        <v>76</v>
      </c>
      <c r="C2555">
        <v>2</v>
      </c>
      <c r="D2555" t="s">
        <v>23</v>
      </c>
      <c r="E2555">
        <v>2</v>
      </c>
      <c r="F2555" t="s">
        <v>45</v>
      </c>
      <c r="G2555">
        <v>1</v>
      </c>
      <c r="H2555" t="s">
        <v>53</v>
      </c>
      <c r="I2555" t="str">
        <f t="shared" si="39"/>
        <v>75-84 years</v>
      </c>
      <c r="J2555">
        <v>1.8</v>
      </c>
      <c r="K2555">
        <v>2005</v>
      </c>
      <c r="L2555">
        <v>7</v>
      </c>
      <c r="M2555" t="s">
        <v>53</v>
      </c>
      <c r="N2555">
        <v>1.9</v>
      </c>
      <c r="O2555">
        <v>0.4</v>
      </c>
    </row>
    <row r="2556" spans="1:16" hidden="1" x14ac:dyDescent="0.5">
      <c r="A2556" t="s">
        <v>15</v>
      </c>
      <c r="B2556" t="s">
        <v>76</v>
      </c>
      <c r="C2556">
        <v>2</v>
      </c>
      <c r="D2556" t="s">
        <v>23</v>
      </c>
      <c r="E2556">
        <v>2</v>
      </c>
      <c r="F2556" t="s">
        <v>45</v>
      </c>
      <c r="G2556">
        <v>1</v>
      </c>
      <c r="H2556" t="s">
        <v>53</v>
      </c>
      <c r="I2556" t="str">
        <f t="shared" si="39"/>
        <v>75-84 years</v>
      </c>
      <c r="J2556">
        <v>1.8</v>
      </c>
      <c r="K2556">
        <v>2006</v>
      </c>
      <c r="L2556">
        <v>8</v>
      </c>
      <c r="M2556" t="s">
        <v>53</v>
      </c>
      <c r="N2556">
        <v>1.9</v>
      </c>
      <c r="O2556">
        <v>0.4</v>
      </c>
    </row>
    <row r="2557" spans="1:16" hidden="1" x14ac:dyDescent="0.5">
      <c r="A2557" t="s">
        <v>15</v>
      </c>
      <c r="B2557" t="s">
        <v>76</v>
      </c>
      <c r="C2557">
        <v>2</v>
      </c>
      <c r="D2557" t="s">
        <v>23</v>
      </c>
      <c r="E2557">
        <v>2</v>
      </c>
      <c r="F2557" t="s">
        <v>45</v>
      </c>
      <c r="G2557">
        <v>1</v>
      </c>
      <c r="H2557" t="s">
        <v>53</v>
      </c>
      <c r="I2557" t="str">
        <f t="shared" si="39"/>
        <v>75-84 years</v>
      </c>
      <c r="J2557">
        <v>1.8</v>
      </c>
      <c r="K2557">
        <v>2007</v>
      </c>
      <c r="L2557">
        <v>9</v>
      </c>
      <c r="M2557" t="s">
        <v>53</v>
      </c>
      <c r="N2557">
        <v>1.9</v>
      </c>
      <c r="O2557">
        <v>0.4</v>
      </c>
    </row>
    <row r="2558" spans="1:16" hidden="1" x14ac:dyDescent="0.5">
      <c r="A2558" t="s">
        <v>15</v>
      </c>
      <c r="B2558" t="s">
        <v>76</v>
      </c>
      <c r="C2558">
        <v>2</v>
      </c>
      <c r="D2558" t="s">
        <v>23</v>
      </c>
      <c r="E2558">
        <v>2</v>
      </c>
      <c r="F2558" t="s">
        <v>45</v>
      </c>
      <c r="G2558">
        <v>1</v>
      </c>
      <c r="H2558" t="s">
        <v>53</v>
      </c>
      <c r="I2558" t="str">
        <f t="shared" si="39"/>
        <v>75-84 years</v>
      </c>
      <c r="J2558">
        <v>1.8</v>
      </c>
      <c r="K2558">
        <v>2008</v>
      </c>
      <c r="L2558">
        <v>10</v>
      </c>
      <c r="M2558" t="s">
        <v>53</v>
      </c>
      <c r="N2558">
        <v>1.9</v>
      </c>
      <c r="O2558">
        <v>0.5</v>
      </c>
    </row>
    <row r="2559" spans="1:16" hidden="1" x14ac:dyDescent="0.5">
      <c r="A2559" t="s">
        <v>15</v>
      </c>
      <c r="B2559" t="s">
        <v>76</v>
      </c>
      <c r="C2559">
        <v>2</v>
      </c>
      <c r="D2559" t="s">
        <v>23</v>
      </c>
      <c r="E2559">
        <v>2</v>
      </c>
      <c r="F2559" t="s">
        <v>45</v>
      </c>
      <c r="G2559">
        <v>1</v>
      </c>
      <c r="H2559" t="s">
        <v>53</v>
      </c>
      <c r="I2559" t="str">
        <f t="shared" si="39"/>
        <v>75-84 years</v>
      </c>
      <c r="J2559">
        <v>1.8</v>
      </c>
      <c r="K2559">
        <v>2009</v>
      </c>
      <c r="L2559">
        <v>11</v>
      </c>
      <c r="M2559" t="s">
        <v>53</v>
      </c>
      <c r="N2559">
        <v>1.9</v>
      </c>
      <c r="O2559">
        <v>0.6</v>
      </c>
    </row>
    <row r="2560" spans="1:16" hidden="1" x14ac:dyDescent="0.5">
      <c r="A2560" t="s">
        <v>15</v>
      </c>
      <c r="B2560" t="s">
        <v>76</v>
      </c>
      <c r="C2560">
        <v>2</v>
      </c>
      <c r="D2560" t="s">
        <v>23</v>
      </c>
      <c r="E2560">
        <v>2</v>
      </c>
      <c r="F2560" t="s">
        <v>45</v>
      </c>
      <c r="G2560">
        <v>1</v>
      </c>
      <c r="H2560" t="s">
        <v>53</v>
      </c>
      <c r="I2560" t="str">
        <f t="shared" si="39"/>
        <v>75-84 years</v>
      </c>
      <c r="J2560">
        <v>1.8</v>
      </c>
      <c r="K2560">
        <v>2010</v>
      </c>
      <c r="L2560">
        <v>12</v>
      </c>
      <c r="M2560" t="s">
        <v>53</v>
      </c>
      <c r="N2560">
        <v>1.9</v>
      </c>
      <c r="O2560">
        <v>0.5</v>
      </c>
    </row>
    <row r="2561" spans="1:16" hidden="1" x14ac:dyDescent="0.5">
      <c r="A2561" t="s">
        <v>15</v>
      </c>
      <c r="B2561" t="s">
        <v>76</v>
      </c>
      <c r="C2561">
        <v>2</v>
      </c>
      <c r="D2561" t="s">
        <v>23</v>
      </c>
      <c r="E2561">
        <v>2</v>
      </c>
      <c r="F2561" t="s">
        <v>45</v>
      </c>
      <c r="G2561">
        <v>1</v>
      </c>
      <c r="H2561" t="s">
        <v>53</v>
      </c>
      <c r="I2561" t="str">
        <f t="shared" si="39"/>
        <v>75-84 years</v>
      </c>
      <c r="J2561">
        <v>1.8</v>
      </c>
      <c r="K2561">
        <v>2011</v>
      </c>
      <c r="L2561">
        <v>13</v>
      </c>
      <c r="M2561" t="s">
        <v>53</v>
      </c>
      <c r="N2561">
        <v>1.9</v>
      </c>
      <c r="O2561">
        <v>0.6</v>
      </c>
    </row>
    <row r="2562" spans="1:16" hidden="1" x14ac:dyDescent="0.5">
      <c r="A2562" t="s">
        <v>15</v>
      </c>
      <c r="B2562" t="s">
        <v>76</v>
      </c>
      <c r="C2562">
        <v>2</v>
      </c>
      <c r="D2562" t="s">
        <v>23</v>
      </c>
      <c r="E2562">
        <v>2</v>
      </c>
      <c r="F2562" t="s">
        <v>45</v>
      </c>
      <c r="G2562">
        <v>1</v>
      </c>
      <c r="H2562" t="s">
        <v>53</v>
      </c>
      <c r="I2562" t="str">
        <f t="shared" si="39"/>
        <v>75-84 years</v>
      </c>
      <c r="J2562">
        <v>1.8</v>
      </c>
      <c r="K2562">
        <v>2012</v>
      </c>
      <c r="L2562">
        <v>14</v>
      </c>
      <c r="M2562" t="s">
        <v>53</v>
      </c>
      <c r="N2562">
        <v>1.9</v>
      </c>
      <c r="O2562">
        <v>0.6</v>
      </c>
    </row>
    <row r="2563" spans="1:16" hidden="1" x14ac:dyDescent="0.5">
      <c r="A2563" t="s">
        <v>15</v>
      </c>
      <c r="B2563" t="s">
        <v>76</v>
      </c>
      <c r="C2563">
        <v>2</v>
      </c>
      <c r="D2563" t="s">
        <v>23</v>
      </c>
      <c r="E2563">
        <v>2</v>
      </c>
      <c r="F2563" t="s">
        <v>45</v>
      </c>
      <c r="G2563">
        <v>1</v>
      </c>
      <c r="H2563" t="s">
        <v>53</v>
      </c>
      <c r="I2563" t="str">
        <f t="shared" si="39"/>
        <v>75-84 years</v>
      </c>
      <c r="J2563">
        <v>1.8</v>
      </c>
      <c r="K2563">
        <v>2013</v>
      </c>
      <c r="L2563">
        <v>15</v>
      </c>
      <c r="M2563" t="s">
        <v>53</v>
      </c>
      <c r="N2563">
        <v>1.9</v>
      </c>
      <c r="O2563">
        <v>0.6</v>
      </c>
    </row>
    <row r="2564" spans="1:16" hidden="1" x14ac:dyDescent="0.5">
      <c r="A2564" t="s">
        <v>15</v>
      </c>
      <c r="B2564" t="s">
        <v>76</v>
      </c>
      <c r="C2564">
        <v>2</v>
      </c>
      <c r="D2564" t="s">
        <v>23</v>
      </c>
      <c r="E2564">
        <v>2</v>
      </c>
      <c r="F2564" t="s">
        <v>45</v>
      </c>
      <c r="G2564">
        <v>1</v>
      </c>
      <c r="H2564" t="s">
        <v>53</v>
      </c>
      <c r="I2564" t="str">
        <f t="shared" si="39"/>
        <v>75-84 years</v>
      </c>
      <c r="J2564">
        <v>1.8</v>
      </c>
      <c r="K2564">
        <v>2014</v>
      </c>
      <c r="L2564">
        <v>16</v>
      </c>
      <c r="M2564" t="s">
        <v>53</v>
      </c>
      <c r="N2564">
        <v>1.9</v>
      </c>
      <c r="O2564">
        <v>0.8</v>
      </c>
    </row>
    <row r="2565" spans="1:16" hidden="1" x14ac:dyDescent="0.5">
      <c r="A2565" t="s">
        <v>15</v>
      </c>
      <c r="B2565" t="s">
        <v>76</v>
      </c>
      <c r="C2565">
        <v>2</v>
      </c>
      <c r="D2565" t="s">
        <v>23</v>
      </c>
      <c r="E2565">
        <v>2</v>
      </c>
      <c r="F2565" t="s">
        <v>45</v>
      </c>
      <c r="G2565">
        <v>1</v>
      </c>
      <c r="H2565" t="s">
        <v>53</v>
      </c>
      <c r="I2565" t="str">
        <f t="shared" ref="I2565:I2628" si="40">H2565</f>
        <v>75-84 years</v>
      </c>
      <c r="J2565">
        <v>1.8</v>
      </c>
      <c r="K2565">
        <v>2015</v>
      </c>
      <c r="L2565">
        <v>17</v>
      </c>
      <c r="M2565" t="s">
        <v>53</v>
      </c>
      <c r="N2565">
        <v>1.9</v>
      </c>
      <c r="O2565">
        <v>0.9</v>
      </c>
    </row>
    <row r="2566" spans="1:16" hidden="1" x14ac:dyDescent="0.5">
      <c r="A2566" t="s">
        <v>15</v>
      </c>
      <c r="B2566" t="s">
        <v>76</v>
      </c>
      <c r="C2566">
        <v>2</v>
      </c>
      <c r="D2566" t="s">
        <v>23</v>
      </c>
      <c r="E2566">
        <v>2</v>
      </c>
      <c r="F2566" t="s">
        <v>45</v>
      </c>
      <c r="G2566">
        <v>1</v>
      </c>
      <c r="H2566" t="s">
        <v>53</v>
      </c>
      <c r="I2566" t="str">
        <f t="shared" si="40"/>
        <v>75-84 years</v>
      </c>
      <c r="J2566">
        <v>1.8</v>
      </c>
      <c r="K2566">
        <v>2016</v>
      </c>
      <c r="L2566">
        <v>18</v>
      </c>
      <c r="M2566" t="s">
        <v>53</v>
      </c>
      <c r="N2566">
        <v>1.9</v>
      </c>
      <c r="O2566">
        <v>0.9</v>
      </c>
    </row>
    <row r="2567" spans="1:16" hidden="1" x14ac:dyDescent="0.5">
      <c r="A2567" t="s">
        <v>15</v>
      </c>
      <c r="B2567" t="s">
        <v>76</v>
      </c>
      <c r="C2567">
        <v>2</v>
      </c>
      <c r="D2567" t="s">
        <v>23</v>
      </c>
      <c r="E2567">
        <v>2</v>
      </c>
      <c r="F2567" t="s">
        <v>45</v>
      </c>
      <c r="G2567">
        <v>1</v>
      </c>
      <c r="H2567" t="s">
        <v>53</v>
      </c>
      <c r="I2567" t="str">
        <f t="shared" si="40"/>
        <v>75-84 years</v>
      </c>
      <c r="J2567">
        <v>1.8</v>
      </c>
      <c r="K2567">
        <v>2017</v>
      </c>
      <c r="L2567">
        <v>19</v>
      </c>
      <c r="M2567" t="s">
        <v>53</v>
      </c>
      <c r="N2567">
        <v>1.9</v>
      </c>
      <c r="O2567">
        <v>1</v>
      </c>
    </row>
    <row r="2568" spans="1:16" hidden="1" x14ac:dyDescent="0.5">
      <c r="A2568" t="s">
        <v>15</v>
      </c>
      <c r="B2568" t="s">
        <v>76</v>
      </c>
      <c r="C2568">
        <v>2</v>
      </c>
      <c r="D2568" t="s">
        <v>23</v>
      </c>
      <c r="E2568">
        <v>2</v>
      </c>
      <c r="F2568" t="s">
        <v>45</v>
      </c>
      <c r="G2568">
        <v>1</v>
      </c>
      <c r="H2568" t="s">
        <v>54</v>
      </c>
      <c r="I2568" t="str">
        <f t="shared" si="40"/>
        <v>85 years and over</v>
      </c>
      <c r="J2568">
        <v>1.9</v>
      </c>
      <c r="K2568">
        <v>1999</v>
      </c>
      <c r="L2568">
        <v>1</v>
      </c>
      <c r="M2568" t="s">
        <v>54</v>
      </c>
      <c r="N2568">
        <v>1.91</v>
      </c>
      <c r="P2568" t="s">
        <v>75</v>
      </c>
    </row>
    <row r="2569" spans="1:16" hidden="1" x14ac:dyDescent="0.5">
      <c r="A2569" t="s">
        <v>15</v>
      </c>
      <c r="B2569" t="s">
        <v>76</v>
      </c>
      <c r="C2569">
        <v>2</v>
      </c>
      <c r="D2569" t="s">
        <v>23</v>
      </c>
      <c r="E2569">
        <v>2</v>
      </c>
      <c r="F2569" t="s">
        <v>45</v>
      </c>
      <c r="G2569">
        <v>1</v>
      </c>
      <c r="H2569" t="s">
        <v>54</v>
      </c>
      <c r="I2569" t="str">
        <f t="shared" si="40"/>
        <v>85 years and over</v>
      </c>
      <c r="J2569">
        <v>1.9</v>
      </c>
      <c r="K2569">
        <v>2000</v>
      </c>
      <c r="L2569">
        <v>2</v>
      </c>
      <c r="M2569" t="s">
        <v>54</v>
      </c>
      <c r="N2569">
        <v>1.91</v>
      </c>
      <c r="P2569" t="s">
        <v>75</v>
      </c>
    </row>
    <row r="2570" spans="1:16" hidden="1" x14ac:dyDescent="0.5">
      <c r="A2570" t="s">
        <v>15</v>
      </c>
      <c r="B2570" t="s">
        <v>76</v>
      </c>
      <c r="C2570">
        <v>2</v>
      </c>
      <c r="D2570" t="s">
        <v>23</v>
      </c>
      <c r="E2570">
        <v>2</v>
      </c>
      <c r="F2570" t="s">
        <v>45</v>
      </c>
      <c r="G2570">
        <v>1</v>
      </c>
      <c r="H2570" t="s">
        <v>54</v>
      </c>
      <c r="I2570" t="str">
        <f t="shared" si="40"/>
        <v>85 years and over</v>
      </c>
      <c r="J2570">
        <v>1.9</v>
      </c>
      <c r="K2570">
        <v>2001</v>
      </c>
      <c r="L2570">
        <v>3</v>
      </c>
      <c r="M2570" t="s">
        <v>54</v>
      </c>
      <c r="N2570">
        <v>1.91</v>
      </c>
      <c r="P2570" t="s">
        <v>75</v>
      </c>
    </row>
    <row r="2571" spans="1:16" hidden="1" x14ac:dyDescent="0.5">
      <c r="A2571" t="s">
        <v>15</v>
      </c>
      <c r="B2571" t="s">
        <v>76</v>
      </c>
      <c r="C2571">
        <v>2</v>
      </c>
      <c r="D2571" t="s">
        <v>23</v>
      </c>
      <c r="E2571">
        <v>2</v>
      </c>
      <c r="F2571" t="s">
        <v>45</v>
      </c>
      <c r="G2571">
        <v>1</v>
      </c>
      <c r="H2571" t="s">
        <v>54</v>
      </c>
      <c r="I2571" t="str">
        <f t="shared" si="40"/>
        <v>85 years and over</v>
      </c>
      <c r="J2571">
        <v>1.9</v>
      </c>
      <c r="K2571">
        <v>2002</v>
      </c>
      <c r="L2571">
        <v>4</v>
      </c>
      <c r="M2571" t="s">
        <v>54</v>
      </c>
      <c r="N2571">
        <v>1.91</v>
      </c>
      <c r="P2571" t="s">
        <v>75</v>
      </c>
    </row>
    <row r="2572" spans="1:16" hidden="1" x14ac:dyDescent="0.5">
      <c r="A2572" t="s">
        <v>15</v>
      </c>
      <c r="B2572" t="s">
        <v>76</v>
      </c>
      <c r="C2572">
        <v>2</v>
      </c>
      <c r="D2572" t="s">
        <v>23</v>
      </c>
      <c r="E2572">
        <v>2</v>
      </c>
      <c r="F2572" t="s">
        <v>45</v>
      </c>
      <c r="G2572">
        <v>1</v>
      </c>
      <c r="H2572" t="s">
        <v>54</v>
      </c>
      <c r="I2572" t="str">
        <f t="shared" si="40"/>
        <v>85 years and over</v>
      </c>
      <c r="J2572">
        <v>1.9</v>
      </c>
      <c r="K2572">
        <v>2003</v>
      </c>
      <c r="L2572">
        <v>5</v>
      </c>
      <c r="M2572" t="s">
        <v>54</v>
      </c>
      <c r="N2572">
        <v>1.91</v>
      </c>
      <c r="O2572">
        <v>0.5</v>
      </c>
    </row>
    <row r="2573" spans="1:16" hidden="1" x14ac:dyDescent="0.5">
      <c r="A2573" t="s">
        <v>15</v>
      </c>
      <c r="B2573" t="s">
        <v>76</v>
      </c>
      <c r="C2573">
        <v>2</v>
      </c>
      <c r="D2573" t="s">
        <v>23</v>
      </c>
      <c r="E2573">
        <v>2</v>
      </c>
      <c r="F2573" t="s">
        <v>45</v>
      </c>
      <c r="G2573">
        <v>1</v>
      </c>
      <c r="H2573" t="s">
        <v>54</v>
      </c>
      <c r="I2573" t="str">
        <f t="shared" si="40"/>
        <v>85 years and over</v>
      </c>
      <c r="J2573">
        <v>1.9</v>
      </c>
      <c r="K2573">
        <v>2004</v>
      </c>
      <c r="L2573">
        <v>6</v>
      </c>
      <c r="M2573" t="s">
        <v>54</v>
      </c>
      <c r="N2573">
        <v>1.91</v>
      </c>
      <c r="P2573" t="s">
        <v>75</v>
      </c>
    </row>
    <row r="2574" spans="1:16" hidden="1" x14ac:dyDescent="0.5">
      <c r="A2574" t="s">
        <v>15</v>
      </c>
      <c r="B2574" t="s">
        <v>76</v>
      </c>
      <c r="C2574">
        <v>2</v>
      </c>
      <c r="D2574" t="s">
        <v>23</v>
      </c>
      <c r="E2574">
        <v>2</v>
      </c>
      <c r="F2574" t="s">
        <v>45</v>
      </c>
      <c r="G2574">
        <v>1</v>
      </c>
      <c r="H2574" t="s">
        <v>54</v>
      </c>
      <c r="I2574" t="str">
        <f t="shared" si="40"/>
        <v>85 years and over</v>
      </c>
      <c r="J2574">
        <v>1.9</v>
      </c>
      <c r="K2574">
        <v>2005</v>
      </c>
      <c r="L2574">
        <v>7</v>
      </c>
      <c r="M2574" t="s">
        <v>54</v>
      </c>
      <c r="N2574">
        <v>1.91</v>
      </c>
      <c r="O2574">
        <v>0.6</v>
      </c>
    </row>
    <row r="2575" spans="1:16" hidden="1" x14ac:dyDescent="0.5">
      <c r="A2575" t="s">
        <v>15</v>
      </c>
      <c r="B2575" t="s">
        <v>76</v>
      </c>
      <c r="C2575">
        <v>2</v>
      </c>
      <c r="D2575" t="s">
        <v>23</v>
      </c>
      <c r="E2575">
        <v>2</v>
      </c>
      <c r="F2575" t="s">
        <v>45</v>
      </c>
      <c r="G2575">
        <v>1</v>
      </c>
      <c r="H2575" t="s">
        <v>54</v>
      </c>
      <c r="I2575" t="str">
        <f t="shared" si="40"/>
        <v>85 years and over</v>
      </c>
      <c r="J2575">
        <v>1.9</v>
      </c>
      <c r="K2575">
        <v>2006</v>
      </c>
      <c r="L2575">
        <v>8</v>
      </c>
      <c r="M2575" t="s">
        <v>54</v>
      </c>
      <c r="N2575">
        <v>1.91</v>
      </c>
      <c r="O2575">
        <v>0.5</v>
      </c>
    </row>
    <row r="2576" spans="1:16" hidden="1" x14ac:dyDescent="0.5">
      <c r="A2576" t="s">
        <v>15</v>
      </c>
      <c r="B2576" t="s">
        <v>76</v>
      </c>
      <c r="C2576">
        <v>2</v>
      </c>
      <c r="D2576" t="s">
        <v>23</v>
      </c>
      <c r="E2576">
        <v>2</v>
      </c>
      <c r="F2576" t="s">
        <v>45</v>
      </c>
      <c r="G2576">
        <v>1</v>
      </c>
      <c r="H2576" t="s">
        <v>54</v>
      </c>
      <c r="I2576" t="str">
        <f t="shared" si="40"/>
        <v>85 years and over</v>
      </c>
      <c r="J2576">
        <v>1.9</v>
      </c>
      <c r="K2576">
        <v>2007</v>
      </c>
      <c r="L2576">
        <v>9</v>
      </c>
      <c r="M2576" t="s">
        <v>54</v>
      </c>
      <c r="N2576">
        <v>1.91</v>
      </c>
      <c r="O2576">
        <v>0.7</v>
      </c>
    </row>
    <row r="2577" spans="1:15" hidden="1" x14ac:dyDescent="0.5">
      <c r="A2577" t="s">
        <v>15</v>
      </c>
      <c r="B2577" t="s">
        <v>76</v>
      </c>
      <c r="C2577">
        <v>2</v>
      </c>
      <c r="D2577" t="s">
        <v>23</v>
      </c>
      <c r="E2577">
        <v>2</v>
      </c>
      <c r="F2577" t="s">
        <v>45</v>
      </c>
      <c r="G2577">
        <v>1</v>
      </c>
      <c r="H2577" t="s">
        <v>54</v>
      </c>
      <c r="I2577" t="str">
        <f t="shared" si="40"/>
        <v>85 years and over</v>
      </c>
      <c r="J2577">
        <v>1.9</v>
      </c>
      <c r="K2577">
        <v>2008</v>
      </c>
      <c r="L2577">
        <v>10</v>
      </c>
      <c r="M2577" t="s">
        <v>54</v>
      </c>
      <c r="N2577">
        <v>1.91</v>
      </c>
      <c r="O2577">
        <v>0.5</v>
      </c>
    </row>
    <row r="2578" spans="1:15" hidden="1" x14ac:dyDescent="0.5">
      <c r="A2578" t="s">
        <v>15</v>
      </c>
      <c r="B2578" t="s">
        <v>76</v>
      </c>
      <c r="C2578">
        <v>2</v>
      </c>
      <c r="D2578" t="s">
        <v>23</v>
      </c>
      <c r="E2578">
        <v>2</v>
      </c>
      <c r="F2578" t="s">
        <v>45</v>
      </c>
      <c r="G2578">
        <v>1</v>
      </c>
      <c r="H2578" t="s">
        <v>54</v>
      </c>
      <c r="I2578" t="str">
        <f t="shared" si="40"/>
        <v>85 years and over</v>
      </c>
      <c r="J2578">
        <v>1.9</v>
      </c>
      <c r="K2578">
        <v>2009</v>
      </c>
      <c r="L2578">
        <v>11</v>
      </c>
      <c r="M2578" t="s">
        <v>54</v>
      </c>
      <c r="N2578">
        <v>1.91</v>
      </c>
      <c r="O2578">
        <v>0.5</v>
      </c>
    </row>
    <row r="2579" spans="1:15" hidden="1" x14ac:dyDescent="0.5">
      <c r="A2579" t="s">
        <v>15</v>
      </c>
      <c r="B2579" t="s">
        <v>76</v>
      </c>
      <c r="C2579">
        <v>2</v>
      </c>
      <c r="D2579" t="s">
        <v>23</v>
      </c>
      <c r="E2579">
        <v>2</v>
      </c>
      <c r="F2579" t="s">
        <v>45</v>
      </c>
      <c r="G2579">
        <v>1</v>
      </c>
      <c r="H2579" t="s">
        <v>54</v>
      </c>
      <c r="I2579" t="str">
        <f t="shared" si="40"/>
        <v>85 years and over</v>
      </c>
      <c r="J2579">
        <v>1.9</v>
      </c>
      <c r="K2579">
        <v>2010</v>
      </c>
      <c r="L2579">
        <v>12</v>
      </c>
      <c r="M2579" t="s">
        <v>54</v>
      </c>
      <c r="N2579">
        <v>1.91</v>
      </c>
      <c r="O2579">
        <v>0.9</v>
      </c>
    </row>
    <row r="2580" spans="1:15" hidden="1" x14ac:dyDescent="0.5">
      <c r="A2580" t="s">
        <v>15</v>
      </c>
      <c r="B2580" t="s">
        <v>76</v>
      </c>
      <c r="C2580">
        <v>2</v>
      </c>
      <c r="D2580" t="s">
        <v>23</v>
      </c>
      <c r="E2580">
        <v>2</v>
      </c>
      <c r="F2580" t="s">
        <v>45</v>
      </c>
      <c r="G2580">
        <v>1</v>
      </c>
      <c r="H2580" t="s">
        <v>54</v>
      </c>
      <c r="I2580" t="str">
        <f t="shared" si="40"/>
        <v>85 years and over</v>
      </c>
      <c r="J2580">
        <v>1.9</v>
      </c>
      <c r="K2580">
        <v>2011</v>
      </c>
      <c r="L2580">
        <v>13</v>
      </c>
      <c r="M2580" t="s">
        <v>54</v>
      </c>
      <c r="N2580">
        <v>1.91</v>
      </c>
      <c r="O2580">
        <v>0.7</v>
      </c>
    </row>
    <row r="2581" spans="1:15" hidden="1" x14ac:dyDescent="0.5">
      <c r="A2581" t="s">
        <v>15</v>
      </c>
      <c r="B2581" t="s">
        <v>76</v>
      </c>
      <c r="C2581">
        <v>2</v>
      </c>
      <c r="D2581" t="s">
        <v>23</v>
      </c>
      <c r="E2581">
        <v>2</v>
      </c>
      <c r="F2581" t="s">
        <v>45</v>
      </c>
      <c r="G2581">
        <v>1</v>
      </c>
      <c r="H2581" t="s">
        <v>54</v>
      </c>
      <c r="I2581" t="str">
        <f t="shared" si="40"/>
        <v>85 years and over</v>
      </c>
      <c r="J2581">
        <v>1.9</v>
      </c>
      <c r="K2581">
        <v>2012</v>
      </c>
      <c r="L2581">
        <v>14</v>
      </c>
      <c r="M2581" t="s">
        <v>54</v>
      </c>
      <c r="N2581">
        <v>1.91</v>
      </c>
      <c r="O2581">
        <v>0.7</v>
      </c>
    </row>
    <row r="2582" spans="1:15" hidden="1" x14ac:dyDescent="0.5">
      <c r="A2582" t="s">
        <v>15</v>
      </c>
      <c r="B2582" t="s">
        <v>76</v>
      </c>
      <c r="C2582">
        <v>2</v>
      </c>
      <c r="D2582" t="s">
        <v>23</v>
      </c>
      <c r="E2582">
        <v>2</v>
      </c>
      <c r="F2582" t="s">
        <v>45</v>
      </c>
      <c r="G2582">
        <v>1</v>
      </c>
      <c r="H2582" t="s">
        <v>54</v>
      </c>
      <c r="I2582" t="str">
        <f t="shared" si="40"/>
        <v>85 years and over</v>
      </c>
      <c r="J2582">
        <v>1.9</v>
      </c>
      <c r="K2582">
        <v>2013</v>
      </c>
      <c r="L2582">
        <v>15</v>
      </c>
      <c r="M2582" t="s">
        <v>54</v>
      </c>
      <c r="N2582">
        <v>1.91</v>
      </c>
      <c r="O2582">
        <v>0.8</v>
      </c>
    </row>
    <row r="2583" spans="1:15" hidden="1" x14ac:dyDescent="0.5">
      <c r="A2583" t="s">
        <v>15</v>
      </c>
      <c r="B2583" t="s">
        <v>76</v>
      </c>
      <c r="C2583">
        <v>2</v>
      </c>
      <c r="D2583" t="s">
        <v>23</v>
      </c>
      <c r="E2583">
        <v>2</v>
      </c>
      <c r="F2583" t="s">
        <v>45</v>
      </c>
      <c r="G2583">
        <v>1</v>
      </c>
      <c r="H2583" t="s">
        <v>54</v>
      </c>
      <c r="I2583" t="str">
        <f t="shared" si="40"/>
        <v>85 years and over</v>
      </c>
      <c r="J2583">
        <v>1.9</v>
      </c>
      <c r="K2583">
        <v>2014</v>
      </c>
      <c r="L2583">
        <v>16</v>
      </c>
      <c r="M2583" t="s">
        <v>54</v>
      </c>
      <c r="N2583">
        <v>1.91</v>
      </c>
      <c r="O2583">
        <v>0.7</v>
      </c>
    </row>
    <row r="2584" spans="1:15" hidden="1" x14ac:dyDescent="0.5">
      <c r="A2584" t="s">
        <v>15</v>
      </c>
      <c r="B2584" t="s">
        <v>76</v>
      </c>
      <c r="C2584">
        <v>2</v>
      </c>
      <c r="D2584" t="s">
        <v>23</v>
      </c>
      <c r="E2584">
        <v>2</v>
      </c>
      <c r="F2584" t="s">
        <v>45</v>
      </c>
      <c r="G2584">
        <v>1</v>
      </c>
      <c r="H2584" t="s">
        <v>54</v>
      </c>
      <c r="I2584" t="str">
        <f t="shared" si="40"/>
        <v>85 years and over</v>
      </c>
      <c r="J2584">
        <v>1.9</v>
      </c>
      <c r="K2584">
        <v>2015</v>
      </c>
      <c r="L2584">
        <v>17</v>
      </c>
      <c r="M2584" t="s">
        <v>54</v>
      </c>
      <c r="N2584">
        <v>1.91</v>
      </c>
      <c r="O2584">
        <v>0.7</v>
      </c>
    </row>
    <row r="2585" spans="1:15" hidden="1" x14ac:dyDescent="0.5">
      <c r="A2585" t="s">
        <v>15</v>
      </c>
      <c r="B2585" t="s">
        <v>76</v>
      </c>
      <c r="C2585">
        <v>2</v>
      </c>
      <c r="D2585" t="s">
        <v>23</v>
      </c>
      <c r="E2585">
        <v>2</v>
      </c>
      <c r="F2585" t="s">
        <v>45</v>
      </c>
      <c r="G2585">
        <v>1</v>
      </c>
      <c r="H2585" t="s">
        <v>54</v>
      </c>
      <c r="I2585" t="str">
        <f t="shared" si="40"/>
        <v>85 years and over</v>
      </c>
      <c r="J2585">
        <v>1.9</v>
      </c>
      <c r="K2585">
        <v>2016</v>
      </c>
      <c r="L2585">
        <v>18</v>
      </c>
      <c r="M2585" t="s">
        <v>54</v>
      </c>
      <c r="N2585">
        <v>1.91</v>
      </c>
      <c r="O2585">
        <v>0.6</v>
      </c>
    </row>
    <row r="2586" spans="1:15" hidden="1" x14ac:dyDescent="0.5">
      <c r="A2586" t="s">
        <v>15</v>
      </c>
      <c r="B2586" t="s">
        <v>76</v>
      </c>
      <c r="C2586">
        <v>2</v>
      </c>
      <c r="D2586" t="s">
        <v>23</v>
      </c>
      <c r="E2586">
        <v>2</v>
      </c>
      <c r="F2586" t="s">
        <v>45</v>
      </c>
      <c r="G2586">
        <v>1</v>
      </c>
      <c r="H2586" t="s">
        <v>54</v>
      </c>
      <c r="I2586" t="str">
        <f t="shared" si="40"/>
        <v>85 years and over</v>
      </c>
      <c r="J2586">
        <v>1.9</v>
      </c>
      <c r="K2586">
        <v>2017</v>
      </c>
      <c r="L2586">
        <v>19</v>
      </c>
      <c r="M2586" t="s">
        <v>54</v>
      </c>
      <c r="N2586">
        <v>1.91</v>
      </c>
      <c r="O2586">
        <v>0.9</v>
      </c>
    </row>
    <row r="2587" spans="1:15" hidden="1" x14ac:dyDescent="0.5">
      <c r="A2587" t="s">
        <v>15</v>
      </c>
      <c r="B2587" t="s">
        <v>76</v>
      </c>
      <c r="C2587">
        <v>2</v>
      </c>
      <c r="D2587" t="s">
        <v>23</v>
      </c>
      <c r="E2587">
        <v>2</v>
      </c>
      <c r="F2587" t="s">
        <v>21</v>
      </c>
      <c r="G2587">
        <v>2</v>
      </c>
      <c r="H2587" t="s">
        <v>22</v>
      </c>
      <c r="I2587" t="str">
        <f t="shared" si="40"/>
        <v>Male</v>
      </c>
      <c r="J2587">
        <v>2.1</v>
      </c>
      <c r="K2587">
        <v>1999</v>
      </c>
      <c r="L2587">
        <v>1</v>
      </c>
      <c r="M2587" t="s">
        <v>20</v>
      </c>
      <c r="N2587">
        <v>1.1000000000000001</v>
      </c>
      <c r="O2587">
        <v>1.4</v>
      </c>
    </row>
    <row r="2588" spans="1:15" hidden="1" x14ac:dyDescent="0.5">
      <c r="A2588" t="s">
        <v>15</v>
      </c>
      <c r="B2588" t="s">
        <v>76</v>
      </c>
      <c r="C2588">
        <v>2</v>
      </c>
      <c r="D2588" t="s">
        <v>23</v>
      </c>
      <c r="E2588">
        <v>2</v>
      </c>
      <c r="F2588" t="s">
        <v>21</v>
      </c>
      <c r="G2588">
        <v>2</v>
      </c>
      <c r="H2588" t="s">
        <v>22</v>
      </c>
      <c r="I2588" t="str">
        <f t="shared" si="40"/>
        <v>Male</v>
      </c>
      <c r="J2588">
        <v>2.1</v>
      </c>
      <c r="K2588">
        <v>2000</v>
      </c>
      <c r="L2588">
        <v>2</v>
      </c>
      <c r="M2588" t="s">
        <v>20</v>
      </c>
      <c r="N2588">
        <v>1.1000000000000001</v>
      </c>
      <c r="O2588">
        <v>1.5</v>
      </c>
    </row>
    <row r="2589" spans="1:15" hidden="1" x14ac:dyDescent="0.5">
      <c r="A2589" t="s">
        <v>15</v>
      </c>
      <c r="B2589" t="s">
        <v>76</v>
      </c>
      <c r="C2589">
        <v>2</v>
      </c>
      <c r="D2589" t="s">
        <v>23</v>
      </c>
      <c r="E2589">
        <v>2</v>
      </c>
      <c r="F2589" t="s">
        <v>21</v>
      </c>
      <c r="G2589">
        <v>2</v>
      </c>
      <c r="H2589" t="s">
        <v>22</v>
      </c>
      <c r="I2589" t="str">
        <f t="shared" si="40"/>
        <v>Male</v>
      </c>
      <c r="J2589">
        <v>2.1</v>
      </c>
      <c r="K2589">
        <v>2001</v>
      </c>
      <c r="L2589">
        <v>3</v>
      </c>
      <c r="M2589" t="s">
        <v>20</v>
      </c>
      <c r="N2589">
        <v>1.1000000000000001</v>
      </c>
      <c r="O2589">
        <v>1.7</v>
      </c>
    </row>
    <row r="2590" spans="1:15" hidden="1" x14ac:dyDescent="0.5">
      <c r="A2590" t="s">
        <v>15</v>
      </c>
      <c r="B2590" t="s">
        <v>76</v>
      </c>
      <c r="C2590">
        <v>2</v>
      </c>
      <c r="D2590" t="s">
        <v>23</v>
      </c>
      <c r="E2590">
        <v>2</v>
      </c>
      <c r="F2590" t="s">
        <v>21</v>
      </c>
      <c r="G2590">
        <v>2</v>
      </c>
      <c r="H2590" t="s">
        <v>22</v>
      </c>
      <c r="I2590" t="str">
        <f t="shared" si="40"/>
        <v>Male</v>
      </c>
      <c r="J2590">
        <v>2.1</v>
      </c>
      <c r="K2590">
        <v>2002</v>
      </c>
      <c r="L2590">
        <v>4</v>
      </c>
      <c r="M2590" t="s">
        <v>20</v>
      </c>
      <c r="N2590">
        <v>1.1000000000000001</v>
      </c>
      <c r="O2590">
        <v>2</v>
      </c>
    </row>
    <row r="2591" spans="1:15" hidden="1" x14ac:dyDescent="0.5">
      <c r="A2591" t="s">
        <v>15</v>
      </c>
      <c r="B2591" t="s">
        <v>76</v>
      </c>
      <c r="C2591">
        <v>2</v>
      </c>
      <c r="D2591" t="s">
        <v>23</v>
      </c>
      <c r="E2591">
        <v>2</v>
      </c>
      <c r="F2591" t="s">
        <v>21</v>
      </c>
      <c r="G2591">
        <v>2</v>
      </c>
      <c r="H2591" t="s">
        <v>22</v>
      </c>
      <c r="I2591" t="str">
        <f t="shared" si="40"/>
        <v>Male</v>
      </c>
      <c r="J2591">
        <v>2.1</v>
      </c>
      <c r="K2591">
        <v>2003</v>
      </c>
      <c r="L2591">
        <v>5</v>
      </c>
      <c r="M2591" t="s">
        <v>20</v>
      </c>
      <c r="N2591">
        <v>1.1000000000000001</v>
      </c>
      <c r="O2591">
        <v>2.2000000000000002</v>
      </c>
    </row>
    <row r="2592" spans="1:15" hidden="1" x14ac:dyDescent="0.5">
      <c r="A2592" t="s">
        <v>15</v>
      </c>
      <c r="B2592" t="s">
        <v>76</v>
      </c>
      <c r="C2592">
        <v>2</v>
      </c>
      <c r="D2592" t="s">
        <v>23</v>
      </c>
      <c r="E2592">
        <v>2</v>
      </c>
      <c r="F2592" t="s">
        <v>21</v>
      </c>
      <c r="G2592">
        <v>2</v>
      </c>
      <c r="H2592" t="s">
        <v>22</v>
      </c>
      <c r="I2592" t="str">
        <f t="shared" si="40"/>
        <v>Male</v>
      </c>
      <c r="J2592">
        <v>2.1</v>
      </c>
      <c r="K2592">
        <v>2004</v>
      </c>
      <c r="L2592">
        <v>6</v>
      </c>
      <c r="M2592" t="s">
        <v>20</v>
      </c>
      <c r="N2592">
        <v>1.1000000000000001</v>
      </c>
      <c r="O2592">
        <v>2.2999999999999998</v>
      </c>
    </row>
    <row r="2593" spans="1:15" hidden="1" x14ac:dyDescent="0.5">
      <c r="A2593" t="s">
        <v>15</v>
      </c>
      <c r="B2593" t="s">
        <v>76</v>
      </c>
      <c r="C2593">
        <v>2</v>
      </c>
      <c r="D2593" t="s">
        <v>23</v>
      </c>
      <c r="E2593">
        <v>2</v>
      </c>
      <c r="F2593" t="s">
        <v>21</v>
      </c>
      <c r="G2593">
        <v>2</v>
      </c>
      <c r="H2593" t="s">
        <v>22</v>
      </c>
      <c r="I2593" t="str">
        <f t="shared" si="40"/>
        <v>Male</v>
      </c>
      <c r="J2593">
        <v>2.1</v>
      </c>
      <c r="K2593">
        <v>2005</v>
      </c>
      <c r="L2593">
        <v>7</v>
      </c>
      <c r="M2593" t="s">
        <v>20</v>
      </c>
      <c r="N2593">
        <v>1.1000000000000001</v>
      </c>
      <c r="O2593">
        <v>2.4</v>
      </c>
    </row>
    <row r="2594" spans="1:15" hidden="1" x14ac:dyDescent="0.5">
      <c r="A2594" t="s">
        <v>15</v>
      </c>
      <c r="B2594" t="s">
        <v>76</v>
      </c>
      <c r="C2594">
        <v>2</v>
      </c>
      <c r="D2594" t="s">
        <v>23</v>
      </c>
      <c r="E2594">
        <v>2</v>
      </c>
      <c r="F2594" t="s">
        <v>21</v>
      </c>
      <c r="G2594">
        <v>2</v>
      </c>
      <c r="H2594" t="s">
        <v>22</v>
      </c>
      <c r="I2594" t="str">
        <f t="shared" si="40"/>
        <v>Male</v>
      </c>
      <c r="J2594">
        <v>2.1</v>
      </c>
      <c r="K2594">
        <v>2006</v>
      </c>
      <c r="L2594">
        <v>8</v>
      </c>
      <c r="M2594" t="s">
        <v>20</v>
      </c>
      <c r="N2594">
        <v>1.1000000000000001</v>
      </c>
      <c r="O2594">
        <v>2.9</v>
      </c>
    </row>
    <row r="2595" spans="1:15" hidden="1" x14ac:dyDescent="0.5">
      <c r="A2595" t="s">
        <v>15</v>
      </c>
      <c r="B2595" t="s">
        <v>76</v>
      </c>
      <c r="C2595">
        <v>2</v>
      </c>
      <c r="D2595" t="s">
        <v>23</v>
      </c>
      <c r="E2595">
        <v>2</v>
      </c>
      <c r="F2595" t="s">
        <v>21</v>
      </c>
      <c r="G2595">
        <v>2</v>
      </c>
      <c r="H2595" t="s">
        <v>22</v>
      </c>
      <c r="I2595" t="str">
        <f t="shared" si="40"/>
        <v>Male</v>
      </c>
      <c r="J2595">
        <v>2.1</v>
      </c>
      <c r="K2595">
        <v>2007</v>
      </c>
      <c r="L2595">
        <v>9</v>
      </c>
      <c r="M2595" t="s">
        <v>20</v>
      </c>
      <c r="N2595">
        <v>1.1000000000000001</v>
      </c>
      <c r="O2595">
        <v>3.3</v>
      </c>
    </row>
    <row r="2596" spans="1:15" hidden="1" x14ac:dyDescent="0.5">
      <c r="A2596" t="s">
        <v>15</v>
      </c>
      <c r="B2596" t="s">
        <v>76</v>
      </c>
      <c r="C2596">
        <v>2</v>
      </c>
      <c r="D2596" t="s">
        <v>23</v>
      </c>
      <c r="E2596">
        <v>2</v>
      </c>
      <c r="F2596" t="s">
        <v>21</v>
      </c>
      <c r="G2596">
        <v>2</v>
      </c>
      <c r="H2596" t="s">
        <v>22</v>
      </c>
      <c r="I2596" t="str">
        <f t="shared" si="40"/>
        <v>Male</v>
      </c>
      <c r="J2596">
        <v>2.1</v>
      </c>
      <c r="K2596">
        <v>2008</v>
      </c>
      <c r="L2596">
        <v>10</v>
      </c>
      <c r="M2596" t="s">
        <v>20</v>
      </c>
      <c r="N2596">
        <v>1.1000000000000001</v>
      </c>
      <c r="O2596">
        <v>3.7</v>
      </c>
    </row>
    <row r="2597" spans="1:15" hidden="1" x14ac:dyDescent="0.5">
      <c r="A2597" t="s">
        <v>15</v>
      </c>
      <c r="B2597" t="s">
        <v>76</v>
      </c>
      <c r="C2597">
        <v>2</v>
      </c>
      <c r="D2597" t="s">
        <v>23</v>
      </c>
      <c r="E2597">
        <v>2</v>
      </c>
      <c r="F2597" t="s">
        <v>21</v>
      </c>
      <c r="G2597">
        <v>2</v>
      </c>
      <c r="H2597" t="s">
        <v>22</v>
      </c>
      <c r="I2597" t="str">
        <f t="shared" si="40"/>
        <v>Male</v>
      </c>
      <c r="J2597">
        <v>2.1</v>
      </c>
      <c r="K2597">
        <v>2009</v>
      </c>
      <c r="L2597">
        <v>11</v>
      </c>
      <c r="M2597" t="s">
        <v>20</v>
      </c>
      <c r="N2597">
        <v>1.1000000000000001</v>
      </c>
      <c r="O2597">
        <v>3.9</v>
      </c>
    </row>
    <row r="2598" spans="1:15" hidden="1" x14ac:dyDescent="0.5">
      <c r="A2598" t="s">
        <v>15</v>
      </c>
      <c r="B2598" t="s">
        <v>76</v>
      </c>
      <c r="C2598">
        <v>2</v>
      </c>
      <c r="D2598" t="s">
        <v>23</v>
      </c>
      <c r="E2598">
        <v>2</v>
      </c>
      <c r="F2598" t="s">
        <v>21</v>
      </c>
      <c r="G2598">
        <v>2</v>
      </c>
      <c r="H2598" t="s">
        <v>22</v>
      </c>
      <c r="I2598" t="str">
        <f t="shared" si="40"/>
        <v>Male</v>
      </c>
      <c r="J2598">
        <v>2.1</v>
      </c>
      <c r="K2598">
        <v>2010</v>
      </c>
      <c r="L2598">
        <v>12</v>
      </c>
      <c r="M2598" t="s">
        <v>20</v>
      </c>
      <c r="N2598">
        <v>1.1000000000000001</v>
      </c>
      <c r="O2598">
        <v>4.4000000000000004</v>
      </c>
    </row>
    <row r="2599" spans="1:15" hidden="1" x14ac:dyDescent="0.5">
      <c r="A2599" t="s">
        <v>15</v>
      </c>
      <c r="B2599" t="s">
        <v>76</v>
      </c>
      <c r="C2599">
        <v>2</v>
      </c>
      <c r="D2599" t="s">
        <v>23</v>
      </c>
      <c r="E2599">
        <v>2</v>
      </c>
      <c r="F2599" t="s">
        <v>21</v>
      </c>
      <c r="G2599">
        <v>2</v>
      </c>
      <c r="H2599" t="s">
        <v>22</v>
      </c>
      <c r="I2599" t="str">
        <f t="shared" si="40"/>
        <v>Male</v>
      </c>
      <c r="J2599">
        <v>2.1</v>
      </c>
      <c r="K2599">
        <v>2011</v>
      </c>
      <c r="L2599">
        <v>13</v>
      </c>
      <c r="M2599" t="s">
        <v>20</v>
      </c>
      <c r="N2599">
        <v>1.1000000000000001</v>
      </c>
      <c r="O2599">
        <v>4.5</v>
      </c>
    </row>
    <row r="2600" spans="1:15" hidden="1" x14ac:dyDescent="0.5">
      <c r="A2600" t="s">
        <v>15</v>
      </c>
      <c r="B2600" t="s">
        <v>76</v>
      </c>
      <c r="C2600">
        <v>2</v>
      </c>
      <c r="D2600" t="s">
        <v>23</v>
      </c>
      <c r="E2600">
        <v>2</v>
      </c>
      <c r="F2600" t="s">
        <v>21</v>
      </c>
      <c r="G2600">
        <v>2</v>
      </c>
      <c r="H2600" t="s">
        <v>22</v>
      </c>
      <c r="I2600" t="str">
        <f t="shared" si="40"/>
        <v>Male</v>
      </c>
      <c r="J2600">
        <v>2.1</v>
      </c>
      <c r="K2600">
        <v>2012</v>
      </c>
      <c r="L2600">
        <v>14</v>
      </c>
      <c r="M2600" t="s">
        <v>20</v>
      </c>
      <c r="N2600">
        <v>1.1000000000000001</v>
      </c>
      <c r="O2600">
        <v>4.0999999999999996</v>
      </c>
    </row>
    <row r="2601" spans="1:15" hidden="1" x14ac:dyDescent="0.5">
      <c r="A2601" t="s">
        <v>15</v>
      </c>
      <c r="B2601" t="s">
        <v>76</v>
      </c>
      <c r="C2601">
        <v>2</v>
      </c>
      <c r="D2601" t="s">
        <v>23</v>
      </c>
      <c r="E2601">
        <v>2</v>
      </c>
      <c r="F2601" t="s">
        <v>21</v>
      </c>
      <c r="G2601">
        <v>2</v>
      </c>
      <c r="H2601" t="s">
        <v>22</v>
      </c>
      <c r="I2601" t="str">
        <f t="shared" si="40"/>
        <v>Male</v>
      </c>
      <c r="J2601">
        <v>2.1</v>
      </c>
      <c r="K2601">
        <v>2013</v>
      </c>
      <c r="L2601">
        <v>15</v>
      </c>
      <c r="M2601" t="s">
        <v>20</v>
      </c>
      <c r="N2601">
        <v>1.1000000000000001</v>
      </c>
      <c r="O2601">
        <v>4.0999999999999996</v>
      </c>
    </row>
    <row r="2602" spans="1:15" hidden="1" x14ac:dyDescent="0.5">
      <c r="A2602" t="s">
        <v>15</v>
      </c>
      <c r="B2602" t="s">
        <v>76</v>
      </c>
      <c r="C2602">
        <v>2</v>
      </c>
      <c r="D2602" t="s">
        <v>23</v>
      </c>
      <c r="E2602">
        <v>2</v>
      </c>
      <c r="F2602" t="s">
        <v>21</v>
      </c>
      <c r="G2602">
        <v>2</v>
      </c>
      <c r="H2602" t="s">
        <v>22</v>
      </c>
      <c r="I2602" t="str">
        <f t="shared" si="40"/>
        <v>Male</v>
      </c>
      <c r="J2602">
        <v>2.1</v>
      </c>
      <c r="K2602">
        <v>2014</v>
      </c>
      <c r="L2602">
        <v>16</v>
      </c>
      <c r="M2602" t="s">
        <v>20</v>
      </c>
      <c r="N2602">
        <v>1.1000000000000001</v>
      </c>
      <c r="O2602">
        <v>4.3</v>
      </c>
    </row>
    <row r="2603" spans="1:15" hidden="1" x14ac:dyDescent="0.5">
      <c r="A2603" t="s">
        <v>15</v>
      </c>
      <c r="B2603" t="s">
        <v>76</v>
      </c>
      <c r="C2603">
        <v>2</v>
      </c>
      <c r="D2603" t="s">
        <v>23</v>
      </c>
      <c r="E2603">
        <v>2</v>
      </c>
      <c r="F2603" t="s">
        <v>21</v>
      </c>
      <c r="G2603">
        <v>2</v>
      </c>
      <c r="H2603" t="s">
        <v>22</v>
      </c>
      <c r="I2603" t="str">
        <f t="shared" si="40"/>
        <v>Male</v>
      </c>
      <c r="J2603">
        <v>2.1</v>
      </c>
      <c r="K2603">
        <v>2015</v>
      </c>
      <c r="L2603">
        <v>17</v>
      </c>
      <c r="M2603" t="s">
        <v>20</v>
      </c>
      <c r="N2603">
        <v>1.1000000000000001</v>
      </c>
      <c r="O2603">
        <v>4.5</v>
      </c>
    </row>
    <row r="2604" spans="1:15" hidden="1" x14ac:dyDescent="0.5">
      <c r="A2604" t="s">
        <v>15</v>
      </c>
      <c r="B2604" t="s">
        <v>76</v>
      </c>
      <c r="C2604">
        <v>2</v>
      </c>
      <c r="D2604" t="s">
        <v>23</v>
      </c>
      <c r="E2604">
        <v>2</v>
      </c>
      <c r="F2604" t="s">
        <v>21</v>
      </c>
      <c r="G2604">
        <v>2</v>
      </c>
      <c r="H2604" t="s">
        <v>22</v>
      </c>
      <c r="I2604" t="str">
        <f t="shared" si="40"/>
        <v>Male</v>
      </c>
      <c r="J2604">
        <v>2.1</v>
      </c>
      <c r="K2604">
        <v>2016</v>
      </c>
      <c r="L2604">
        <v>18</v>
      </c>
      <c r="M2604" t="s">
        <v>20</v>
      </c>
      <c r="N2604">
        <v>1.1000000000000001</v>
      </c>
      <c r="O2604">
        <v>5.3</v>
      </c>
    </row>
    <row r="2605" spans="1:15" hidden="1" x14ac:dyDescent="0.5">
      <c r="A2605" t="s">
        <v>15</v>
      </c>
      <c r="B2605" t="s">
        <v>76</v>
      </c>
      <c r="C2605">
        <v>2</v>
      </c>
      <c r="D2605" t="s">
        <v>23</v>
      </c>
      <c r="E2605">
        <v>2</v>
      </c>
      <c r="F2605" t="s">
        <v>21</v>
      </c>
      <c r="G2605">
        <v>2</v>
      </c>
      <c r="H2605" t="s">
        <v>22</v>
      </c>
      <c r="I2605" t="str">
        <f t="shared" si="40"/>
        <v>Male</v>
      </c>
      <c r="J2605">
        <v>2.1</v>
      </c>
      <c r="K2605">
        <v>2017</v>
      </c>
      <c r="L2605">
        <v>19</v>
      </c>
      <c r="M2605" t="s">
        <v>20</v>
      </c>
      <c r="N2605">
        <v>1.1000000000000001</v>
      </c>
      <c r="O2605">
        <v>5.2</v>
      </c>
    </row>
    <row r="2606" spans="1:15" hidden="1" x14ac:dyDescent="0.5">
      <c r="A2606" t="s">
        <v>15</v>
      </c>
      <c r="B2606" t="s">
        <v>76</v>
      </c>
      <c r="C2606">
        <v>2</v>
      </c>
      <c r="D2606" t="s">
        <v>23</v>
      </c>
      <c r="E2606">
        <v>2</v>
      </c>
      <c r="F2606" t="s">
        <v>21</v>
      </c>
      <c r="G2606">
        <v>2</v>
      </c>
      <c r="H2606" t="s">
        <v>24</v>
      </c>
      <c r="I2606" t="str">
        <f t="shared" si="40"/>
        <v>Female</v>
      </c>
      <c r="J2606">
        <v>2.2000000000000002</v>
      </c>
      <c r="K2606">
        <v>1999</v>
      </c>
      <c r="L2606">
        <v>1</v>
      </c>
      <c r="M2606" t="s">
        <v>20</v>
      </c>
      <c r="N2606">
        <v>1.1000000000000001</v>
      </c>
      <c r="O2606">
        <v>0.5</v>
      </c>
    </row>
    <row r="2607" spans="1:15" hidden="1" x14ac:dyDescent="0.5">
      <c r="A2607" t="s">
        <v>15</v>
      </c>
      <c r="B2607" t="s">
        <v>76</v>
      </c>
      <c r="C2607">
        <v>2</v>
      </c>
      <c r="D2607" t="s">
        <v>23</v>
      </c>
      <c r="E2607">
        <v>2</v>
      </c>
      <c r="F2607" t="s">
        <v>21</v>
      </c>
      <c r="G2607">
        <v>2</v>
      </c>
      <c r="H2607" t="s">
        <v>24</v>
      </c>
      <c r="I2607" t="str">
        <f t="shared" si="40"/>
        <v>Female</v>
      </c>
      <c r="J2607">
        <v>2.2000000000000002</v>
      </c>
      <c r="K2607">
        <v>2000</v>
      </c>
      <c r="L2607">
        <v>2</v>
      </c>
      <c r="M2607" t="s">
        <v>20</v>
      </c>
      <c r="N2607">
        <v>1.1000000000000001</v>
      </c>
      <c r="O2607">
        <v>0.6</v>
      </c>
    </row>
    <row r="2608" spans="1:15" hidden="1" x14ac:dyDescent="0.5">
      <c r="A2608" t="s">
        <v>15</v>
      </c>
      <c r="B2608" t="s">
        <v>76</v>
      </c>
      <c r="C2608">
        <v>2</v>
      </c>
      <c r="D2608" t="s">
        <v>23</v>
      </c>
      <c r="E2608">
        <v>2</v>
      </c>
      <c r="F2608" t="s">
        <v>21</v>
      </c>
      <c r="G2608">
        <v>2</v>
      </c>
      <c r="H2608" t="s">
        <v>24</v>
      </c>
      <c r="I2608" t="str">
        <f t="shared" si="40"/>
        <v>Female</v>
      </c>
      <c r="J2608">
        <v>2.2000000000000002</v>
      </c>
      <c r="K2608">
        <v>2001</v>
      </c>
      <c r="L2608">
        <v>3</v>
      </c>
      <c r="M2608" t="s">
        <v>20</v>
      </c>
      <c r="N2608">
        <v>1.1000000000000001</v>
      </c>
      <c r="O2608">
        <v>0.8</v>
      </c>
    </row>
    <row r="2609" spans="1:15" hidden="1" x14ac:dyDescent="0.5">
      <c r="A2609" t="s">
        <v>15</v>
      </c>
      <c r="B2609" t="s">
        <v>76</v>
      </c>
      <c r="C2609">
        <v>2</v>
      </c>
      <c r="D2609" t="s">
        <v>23</v>
      </c>
      <c r="E2609">
        <v>2</v>
      </c>
      <c r="F2609" t="s">
        <v>21</v>
      </c>
      <c r="G2609">
        <v>2</v>
      </c>
      <c r="H2609" t="s">
        <v>24</v>
      </c>
      <c r="I2609" t="str">
        <f t="shared" si="40"/>
        <v>Female</v>
      </c>
      <c r="J2609">
        <v>2.2000000000000002</v>
      </c>
      <c r="K2609">
        <v>2002</v>
      </c>
      <c r="L2609">
        <v>4</v>
      </c>
      <c r="M2609" t="s">
        <v>20</v>
      </c>
      <c r="N2609">
        <v>1.1000000000000001</v>
      </c>
      <c r="O2609">
        <v>1.1000000000000001</v>
      </c>
    </row>
    <row r="2610" spans="1:15" hidden="1" x14ac:dyDescent="0.5">
      <c r="A2610" t="s">
        <v>15</v>
      </c>
      <c r="B2610" t="s">
        <v>76</v>
      </c>
      <c r="C2610">
        <v>2</v>
      </c>
      <c r="D2610" t="s">
        <v>23</v>
      </c>
      <c r="E2610">
        <v>2</v>
      </c>
      <c r="F2610" t="s">
        <v>21</v>
      </c>
      <c r="G2610">
        <v>2</v>
      </c>
      <c r="H2610" t="s">
        <v>24</v>
      </c>
      <c r="I2610" t="str">
        <f t="shared" si="40"/>
        <v>Female</v>
      </c>
      <c r="J2610">
        <v>2.2000000000000002</v>
      </c>
      <c r="K2610">
        <v>2003</v>
      </c>
      <c r="L2610">
        <v>5</v>
      </c>
      <c r="M2610" t="s">
        <v>20</v>
      </c>
      <c r="N2610">
        <v>1.1000000000000001</v>
      </c>
      <c r="O2610">
        <v>1.2</v>
      </c>
    </row>
    <row r="2611" spans="1:15" hidden="1" x14ac:dyDescent="0.5">
      <c r="A2611" t="s">
        <v>15</v>
      </c>
      <c r="B2611" t="s">
        <v>76</v>
      </c>
      <c r="C2611">
        <v>2</v>
      </c>
      <c r="D2611" t="s">
        <v>23</v>
      </c>
      <c r="E2611">
        <v>2</v>
      </c>
      <c r="F2611" t="s">
        <v>21</v>
      </c>
      <c r="G2611">
        <v>2</v>
      </c>
      <c r="H2611" t="s">
        <v>24</v>
      </c>
      <c r="I2611" t="str">
        <f t="shared" si="40"/>
        <v>Female</v>
      </c>
      <c r="J2611">
        <v>2.2000000000000002</v>
      </c>
      <c r="K2611">
        <v>2004</v>
      </c>
      <c r="L2611">
        <v>6</v>
      </c>
      <c r="M2611" t="s">
        <v>20</v>
      </c>
      <c r="N2611">
        <v>1.1000000000000001</v>
      </c>
      <c r="O2611">
        <v>1.3</v>
      </c>
    </row>
    <row r="2612" spans="1:15" hidden="1" x14ac:dyDescent="0.5">
      <c r="A2612" t="s">
        <v>15</v>
      </c>
      <c r="B2612" t="s">
        <v>76</v>
      </c>
      <c r="C2612">
        <v>2</v>
      </c>
      <c r="D2612" t="s">
        <v>23</v>
      </c>
      <c r="E2612">
        <v>2</v>
      </c>
      <c r="F2612" t="s">
        <v>21</v>
      </c>
      <c r="G2612">
        <v>2</v>
      </c>
      <c r="H2612" t="s">
        <v>24</v>
      </c>
      <c r="I2612" t="str">
        <f t="shared" si="40"/>
        <v>Female</v>
      </c>
      <c r="J2612">
        <v>2.2000000000000002</v>
      </c>
      <c r="K2612">
        <v>2005</v>
      </c>
      <c r="L2612">
        <v>7</v>
      </c>
      <c r="M2612" t="s">
        <v>20</v>
      </c>
      <c r="N2612">
        <v>1.1000000000000001</v>
      </c>
      <c r="O2612">
        <v>1.5</v>
      </c>
    </row>
    <row r="2613" spans="1:15" hidden="1" x14ac:dyDescent="0.5">
      <c r="A2613" t="s">
        <v>15</v>
      </c>
      <c r="B2613" t="s">
        <v>76</v>
      </c>
      <c r="C2613">
        <v>2</v>
      </c>
      <c r="D2613" t="s">
        <v>23</v>
      </c>
      <c r="E2613">
        <v>2</v>
      </c>
      <c r="F2613" t="s">
        <v>21</v>
      </c>
      <c r="G2613">
        <v>2</v>
      </c>
      <c r="H2613" t="s">
        <v>24</v>
      </c>
      <c r="I2613" t="str">
        <f t="shared" si="40"/>
        <v>Female</v>
      </c>
      <c r="J2613">
        <v>2.2000000000000002</v>
      </c>
      <c r="K2613">
        <v>2006</v>
      </c>
      <c r="L2613">
        <v>8</v>
      </c>
      <c r="M2613" t="s">
        <v>20</v>
      </c>
      <c r="N2613">
        <v>1.1000000000000001</v>
      </c>
      <c r="O2613">
        <v>1.8</v>
      </c>
    </row>
    <row r="2614" spans="1:15" hidden="1" x14ac:dyDescent="0.5">
      <c r="A2614" t="s">
        <v>15</v>
      </c>
      <c r="B2614" t="s">
        <v>76</v>
      </c>
      <c r="C2614">
        <v>2</v>
      </c>
      <c r="D2614" t="s">
        <v>23</v>
      </c>
      <c r="E2614">
        <v>2</v>
      </c>
      <c r="F2614" t="s">
        <v>21</v>
      </c>
      <c r="G2614">
        <v>2</v>
      </c>
      <c r="H2614" t="s">
        <v>24</v>
      </c>
      <c r="I2614" t="str">
        <f t="shared" si="40"/>
        <v>Female</v>
      </c>
      <c r="J2614">
        <v>2.2000000000000002</v>
      </c>
      <c r="K2614">
        <v>2007</v>
      </c>
      <c r="L2614">
        <v>9</v>
      </c>
      <c r="M2614" t="s">
        <v>20</v>
      </c>
      <c r="N2614">
        <v>1.1000000000000001</v>
      </c>
      <c r="O2614">
        <v>2.1</v>
      </c>
    </row>
    <row r="2615" spans="1:15" hidden="1" x14ac:dyDescent="0.5">
      <c r="A2615" t="s">
        <v>15</v>
      </c>
      <c r="B2615" t="s">
        <v>76</v>
      </c>
      <c r="C2615">
        <v>2</v>
      </c>
      <c r="D2615" t="s">
        <v>23</v>
      </c>
      <c r="E2615">
        <v>2</v>
      </c>
      <c r="F2615" t="s">
        <v>21</v>
      </c>
      <c r="G2615">
        <v>2</v>
      </c>
      <c r="H2615" t="s">
        <v>24</v>
      </c>
      <c r="I2615" t="str">
        <f t="shared" si="40"/>
        <v>Female</v>
      </c>
      <c r="J2615">
        <v>2.2000000000000002</v>
      </c>
      <c r="K2615">
        <v>2008</v>
      </c>
      <c r="L2615">
        <v>10</v>
      </c>
      <c r="M2615" t="s">
        <v>20</v>
      </c>
      <c r="N2615">
        <v>1.1000000000000001</v>
      </c>
      <c r="O2615">
        <v>2.2999999999999998</v>
      </c>
    </row>
    <row r="2616" spans="1:15" hidden="1" x14ac:dyDescent="0.5">
      <c r="A2616" t="s">
        <v>15</v>
      </c>
      <c r="B2616" t="s">
        <v>76</v>
      </c>
      <c r="C2616">
        <v>2</v>
      </c>
      <c r="D2616" t="s">
        <v>23</v>
      </c>
      <c r="E2616">
        <v>2</v>
      </c>
      <c r="F2616" t="s">
        <v>21</v>
      </c>
      <c r="G2616">
        <v>2</v>
      </c>
      <c r="H2616" t="s">
        <v>24</v>
      </c>
      <c r="I2616" t="str">
        <f t="shared" si="40"/>
        <v>Female</v>
      </c>
      <c r="J2616">
        <v>2.2000000000000002</v>
      </c>
      <c r="K2616">
        <v>2009</v>
      </c>
      <c r="L2616">
        <v>11</v>
      </c>
      <c r="M2616" t="s">
        <v>20</v>
      </c>
      <c r="N2616">
        <v>1.1000000000000001</v>
      </c>
      <c r="O2616">
        <v>2.5</v>
      </c>
    </row>
    <row r="2617" spans="1:15" hidden="1" x14ac:dyDescent="0.5">
      <c r="A2617" t="s">
        <v>15</v>
      </c>
      <c r="B2617" t="s">
        <v>76</v>
      </c>
      <c r="C2617">
        <v>2</v>
      </c>
      <c r="D2617" t="s">
        <v>23</v>
      </c>
      <c r="E2617">
        <v>2</v>
      </c>
      <c r="F2617" t="s">
        <v>21</v>
      </c>
      <c r="G2617">
        <v>2</v>
      </c>
      <c r="H2617" t="s">
        <v>24</v>
      </c>
      <c r="I2617" t="str">
        <f t="shared" si="40"/>
        <v>Female</v>
      </c>
      <c r="J2617">
        <v>2.2000000000000002</v>
      </c>
      <c r="K2617">
        <v>2010</v>
      </c>
      <c r="L2617">
        <v>12</v>
      </c>
      <c r="M2617" t="s">
        <v>20</v>
      </c>
      <c r="N2617">
        <v>1.1000000000000001</v>
      </c>
      <c r="O2617">
        <v>2.8</v>
      </c>
    </row>
    <row r="2618" spans="1:15" hidden="1" x14ac:dyDescent="0.5">
      <c r="A2618" t="s">
        <v>15</v>
      </c>
      <c r="B2618" t="s">
        <v>76</v>
      </c>
      <c r="C2618">
        <v>2</v>
      </c>
      <c r="D2618" t="s">
        <v>23</v>
      </c>
      <c r="E2618">
        <v>2</v>
      </c>
      <c r="F2618" t="s">
        <v>21</v>
      </c>
      <c r="G2618">
        <v>2</v>
      </c>
      <c r="H2618" t="s">
        <v>24</v>
      </c>
      <c r="I2618" t="str">
        <f t="shared" si="40"/>
        <v>Female</v>
      </c>
      <c r="J2618">
        <v>2.2000000000000002</v>
      </c>
      <c r="K2618">
        <v>2011</v>
      </c>
      <c r="L2618">
        <v>13</v>
      </c>
      <c r="M2618" t="s">
        <v>20</v>
      </c>
      <c r="N2618">
        <v>1.1000000000000001</v>
      </c>
      <c r="O2618">
        <v>3</v>
      </c>
    </row>
    <row r="2619" spans="1:15" hidden="1" x14ac:dyDescent="0.5">
      <c r="A2619" t="s">
        <v>15</v>
      </c>
      <c r="B2619" t="s">
        <v>76</v>
      </c>
      <c r="C2619">
        <v>2</v>
      </c>
      <c r="D2619" t="s">
        <v>23</v>
      </c>
      <c r="E2619">
        <v>2</v>
      </c>
      <c r="F2619" t="s">
        <v>21</v>
      </c>
      <c r="G2619">
        <v>2</v>
      </c>
      <c r="H2619" t="s">
        <v>24</v>
      </c>
      <c r="I2619" t="str">
        <f t="shared" si="40"/>
        <v>Female</v>
      </c>
      <c r="J2619">
        <v>2.2000000000000002</v>
      </c>
      <c r="K2619">
        <v>2012</v>
      </c>
      <c r="L2619">
        <v>14</v>
      </c>
      <c r="M2619" t="s">
        <v>20</v>
      </c>
      <c r="N2619">
        <v>1.1000000000000001</v>
      </c>
      <c r="O2619">
        <v>3</v>
      </c>
    </row>
    <row r="2620" spans="1:15" hidden="1" x14ac:dyDescent="0.5">
      <c r="A2620" t="s">
        <v>15</v>
      </c>
      <c r="B2620" t="s">
        <v>76</v>
      </c>
      <c r="C2620">
        <v>2</v>
      </c>
      <c r="D2620" t="s">
        <v>23</v>
      </c>
      <c r="E2620">
        <v>2</v>
      </c>
      <c r="F2620" t="s">
        <v>21</v>
      </c>
      <c r="G2620">
        <v>2</v>
      </c>
      <c r="H2620" t="s">
        <v>24</v>
      </c>
      <c r="I2620" t="str">
        <f t="shared" si="40"/>
        <v>Female</v>
      </c>
      <c r="J2620">
        <v>2.2000000000000002</v>
      </c>
      <c r="K2620">
        <v>2013</v>
      </c>
      <c r="L2620">
        <v>15</v>
      </c>
      <c r="M2620" t="s">
        <v>20</v>
      </c>
      <c r="N2620">
        <v>1.1000000000000001</v>
      </c>
      <c r="O2620">
        <v>3.1</v>
      </c>
    </row>
    <row r="2621" spans="1:15" hidden="1" x14ac:dyDescent="0.5">
      <c r="A2621" t="s">
        <v>15</v>
      </c>
      <c r="B2621" t="s">
        <v>76</v>
      </c>
      <c r="C2621">
        <v>2</v>
      </c>
      <c r="D2621" t="s">
        <v>23</v>
      </c>
      <c r="E2621">
        <v>2</v>
      </c>
      <c r="F2621" t="s">
        <v>21</v>
      </c>
      <c r="G2621">
        <v>2</v>
      </c>
      <c r="H2621" t="s">
        <v>24</v>
      </c>
      <c r="I2621" t="str">
        <f t="shared" si="40"/>
        <v>Female</v>
      </c>
      <c r="J2621">
        <v>2.2000000000000002</v>
      </c>
      <c r="K2621">
        <v>2014</v>
      </c>
      <c r="L2621">
        <v>16</v>
      </c>
      <c r="M2621" t="s">
        <v>20</v>
      </c>
      <c r="N2621">
        <v>1.1000000000000001</v>
      </c>
      <c r="O2621">
        <v>3.4</v>
      </c>
    </row>
    <row r="2622" spans="1:15" hidden="1" x14ac:dyDescent="0.5">
      <c r="A2622" t="s">
        <v>15</v>
      </c>
      <c r="B2622" t="s">
        <v>76</v>
      </c>
      <c r="C2622">
        <v>2</v>
      </c>
      <c r="D2622" t="s">
        <v>23</v>
      </c>
      <c r="E2622">
        <v>2</v>
      </c>
      <c r="F2622" t="s">
        <v>21</v>
      </c>
      <c r="G2622">
        <v>2</v>
      </c>
      <c r="H2622" t="s">
        <v>24</v>
      </c>
      <c r="I2622" t="str">
        <f t="shared" si="40"/>
        <v>Female</v>
      </c>
      <c r="J2622">
        <v>2.2000000000000002</v>
      </c>
      <c r="K2622">
        <v>2015</v>
      </c>
      <c r="L2622">
        <v>17</v>
      </c>
      <c r="M2622" t="s">
        <v>20</v>
      </c>
      <c r="N2622">
        <v>1.1000000000000001</v>
      </c>
      <c r="O2622">
        <v>3.4</v>
      </c>
    </row>
    <row r="2623" spans="1:15" hidden="1" x14ac:dyDescent="0.5">
      <c r="A2623" t="s">
        <v>15</v>
      </c>
      <c r="B2623" t="s">
        <v>76</v>
      </c>
      <c r="C2623">
        <v>2</v>
      </c>
      <c r="D2623" t="s">
        <v>23</v>
      </c>
      <c r="E2623">
        <v>2</v>
      </c>
      <c r="F2623" t="s">
        <v>21</v>
      </c>
      <c r="G2623">
        <v>2</v>
      </c>
      <c r="H2623" t="s">
        <v>24</v>
      </c>
      <c r="I2623" t="str">
        <f t="shared" si="40"/>
        <v>Female</v>
      </c>
      <c r="J2623">
        <v>2.2000000000000002</v>
      </c>
      <c r="K2623">
        <v>2016</v>
      </c>
      <c r="L2623">
        <v>18</v>
      </c>
      <c r="M2623" t="s">
        <v>20</v>
      </c>
      <c r="N2623">
        <v>1.1000000000000001</v>
      </c>
      <c r="O2623">
        <v>3.7</v>
      </c>
    </row>
    <row r="2624" spans="1:15" hidden="1" x14ac:dyDescent="0.5">
      <c r="A2624" t="s">
        <v>15</v>
      </c>
      <c r="B2624" t="s">
        <v>76</v>
      </c>
      <c r="C2624">
        <v>2</v>
      </c>
      <c r="D2624" t="s">
        <v>23</v>
      </c>
      <c r="E2624">
        <v>2</v>
      </c>
      <c r="F2624" t="s">
        <v>21</v>
      </c>
      <c r="G2624">
        <v>2</v>
      </c>
      <c r="H2624" t="s">
        <v>24</v>
      </c>
      <c r="I2624" t="str">
        <f t="shared" si="40"/>
        <v>Female</v>
      </c>
      <c r="J2624">
        <v>2.2000000000000002</v>
      </c>
      <c r="K2624">
        <v>2017</v>
      </c>
      <c r="L2624">
        <v>19</v>
      </c>
      <c r="M2624" t="s">
        <v>20</v>
      </c>
      <c r="N2624">
        <v>1.1000000000000001</v>
      </c>
      <c r="O2624">
        <v>3.7</v>
      </c>
    </row>
    <row r="2625" spans="1:16" hidden="1" x14ac:dyDescent="0.5">
      <c r="A2625" t="s">
        <v>15</v>
      </c>
      <c r="B2625" t="s">
        <v>76</v>
      </c>
      <c r="C2625">
        <v>2</v>
      </c>
      <c r="D2625" t="s">
        <v>23</v>
      </c>
      <c r="E2625">
        <v>2</v>
      </c>
      <c r="F2625" t="s">
        <v>55</v>
      </c>
      <c r="G2625">
        <v>3</v>
      </c>
      <c r="H2625" t="s">
        <v>56</v>
      </c>
      <c r="I2625" t="str">
        <f t="shared" si="40"/>
        <v>Male: Under 15 years</v>
      </c>
      <c r="J2625">
        <v>3.11</v>
      </c>
      <c r="K2625">
        <v>1999</v>
      </c>
      <c r="L2625">
        <v>1</v>
      </c>
      <c r="M2625" t="s">
        <v>46</v>
      </c>
      <c r="N2625">
        <v>1.2</v>
      </c>
      <c r="P2625" t="s">
        <v>75</v>
      </c>
    </row>
    <row r="2626" spans="1:16" hidden="1" x14ac:dyDescent="0.5">
      <c r="A2626" t="s">
        <v>15</v>
      </c>
      <c r="B2626" t="s">
        <v>76</v>
      </c>
      <c r="C2626">
        <v>2</v>
      </c>
      <c r="D2626" t="s">
        <v>23</v>
      </c>
      <c r="E2626">
        <v>2</v>
      </c>
      <c r="F2626" t="s">
        <v>55</v>
      </c>
      <c r="G2626">
        <v>3</v>
      </c>
      <c r="H2626" t="s">
        <v>56</v>
      </c>
      <c r="I2626" t="str">
        <f t="shared" si="40"/>
        <v>Male: Under 15 years</v>
      </c>
      <c r="J2626">
        <v>3.11</v>
      </c>
      <c r="K2626">
        <v>2000</v>
      </c>
      <c r="L2626">
        <v>2</v>
      </c>
      <c r="M2626" t="s">
        <v>46</v>
      </c>
      <c r="N2626">
        <v>1.2</v>
      </c>
      <c r="P2626" t="s">
        <v>75</v>
      </c>
    </row>
    <row r="2627" spans="1:16" hidden="1" x14ac:dyDescent="0.5">
      <c r="A2627" t="s">
        <v>15</v>
      </c>
      <c r="B2627" t="s">
        <v>76</v>
      </c>
      <c r="C2627">
        <v>2</v>
      </c>
      <c r="D2627" t="s">
        <v>23</v>
      </c>
      <c r="E2627">
        <v>2</v>
      </c>
      <c r="F2627" t="s">
        <v>55</v>
      </c>
      <c r="G2627">
        <v>3</v>
      </c>
      <c r="H2627" t="s">
        <v>56</v>
      </c>
      <c r="I2627" t="str">
        <f t="shared" si="40"/>
        <v>Male: Under 15 years</v>
      </c>
      <c r="J2627">
        <v>3.11</v>
      </c>
      <c r="K2627">
        <v>2001</v>
      </c>
      <c r="L2627">
        <v>3</v>
      </c>
      <c r="M2627" t="s">
        <v>46</v>
      </c>
      <c r="N2627">
        <v>1.2</v>
      </c>
      <c r="P2627" t="s">
        <v>75</v>
      </c>
    </row>
    <row r="2628" spans="1:16" hidden="1" x14ac:dyDescent="0.5">
      <c r="A2628" t="s">
        <v>15</v>
      </c>
      <c r="B2628" t="s">
        <v>76</v>
      </c>
      <c r="C2628">
        <v>2</v>
      </c>
      <c r="D2628" t="s">
        <v>23</v>
      </c>
      <c r="E2628">
        <v>2</v>
      </c>
      <c r="F2628" t="s">
        <v>55</v>
      </c>
      <c r="G2628">
        <v>3</v>
      </c>
      <c r="H2628" t="s">
        <v>56</v>
      </c>
      <c r="I2628" t="str">
        <f t="shared" si="40"/>
        <v>Male: Under 15 years</v>
      </c>
      <c r="J2628">
        <v>3.11</v>
      </c>
      <c r="K2628">
        <v>2002</v>
      </c>
      <c r="L2628">
        <v>4</v>
      </c>
      <c r="M2628" t="s">
        <v>46</v>
      </c>
      <c r="N2628">
        <v>1.2</v>
      </c>
      <c r="P2628" t="s">
        <v>75</v>
      </c>
    </row>
    <row r="2629" spans="1:16" hidden="1" x14ac:dyDescent="0.5">
      <c r="A2629" t="s">
        <v>15</v>
      </c>
      <c r="B2629" t="s">
        <v>76</v>
      </c>
      <c r="C2629">
        <v>2</v>
      </c>
      <c r="D2629" t="s">
        <v>23</v>
      </c>
      <c r="E2629">
        <v>2</v>
      </c>
      <c r="F2629" t="s">
        <v>55</v>
      </c>
      <c r="G2629">
        <v>3</v>
      </c>
      <c r="H2629" t="s">
        <v>56</v>
      </c>
      <c r="I2629" t="str">
        <f t="shared" ref="I2629:I2692" si="41">H2629</f>
        <v>Male: Under 15 years</v>
      </c>
      <c r="J2629">
        <v>3.11</v>
      </c>
      <c r="K2629">
        <v>2003</v>
      </c>
      <c r="L2629">
        <v>5</v>
      </c>
      <c r="M2629" t="s">
        <v>46</v>
      </c>
      <c r="N2629">
        <v>1.2</v>
      </c>
      <c r="P2629" t="s">
        <v>75</v>
      </c>
    </row>
    <row r="2630" spans="1:16" hidden="1" x14ac:dyDescent="0.5">
      <c r="A2630" t="s">
        <v>15</v>
      </c>
      <c r="B2630" t="s">
        <v>76</v>
      </c>
      <c r="C2630">
        <v>2</v>
      </c>
      <c r="D2630" t="s">
        <v>23</v>
      </c>
      <c r="E2630">
        <v>2</v>
      </c>
      <c r="F2630" t="s">
        <v>55</v>
      </c>
      <c r="G2630">
        <v>3</v>
      </c>
      <c r="H2630" t="s">
        <v>56</v>
      </c>
      <c r="I2630" t="str">
        <f t="shared" si="41"/>
        <v>Male: Under 15 years</v>
      </c>
      <c r="J2630">
        <v>3.11</v>
      </c>
      <c r="K2630">
        <v>2004</v>
      </c>
      <c r="L2630">
        <v>6</v>
      </c>
      <c r="M2630" t="s">
        <v>46</v>
      </c>
      <c r="N2630">
        <v>1.2</v>
      </c>
      <c r="P2630" t="s">
        <v>75</v>
      </c>
    </row>
    <row r="2631" spans="1:16" hidden="1" x14ac:dyDescent="0.5">
      <c r="A2631" t="s">
        <v>15</v>
      </c>
      <c r="B2631" t="s">
        <v>76</v>
      </c>
      <c r="C2631">
        <v>2</v>
      </c>
      <c r="D2631" t="s">
        <v>23</v>
      </c>
      <c r="E2631">
        <v>2</v>
      </c>
      <c r="F2631" t="s">
        <v>55</v>
      </c>
      <c r="G2631">
        <v>3</v>
      </c>
      <c r="H2631" t="s">
        <v>56</v>
      </c>
      <c r="I2631" t="str">
        <f t="shared" si="41"/>
        <v>Male: Under 15 years</v>
      </c>
      <c r="J2631">
        <v>3.11</v>
      </c>
      <c r="K2631">
        <v>2005</v>
      </c>
      <c r="L2631">
        <v>7</v>
      </c>
      <c r="M2631" t="s">
        <v>46</v>
      </c>
      <c r="N2631">
        <v>1.2</v>
      </c>
      <c r="P2631" t="s">
        <v>75</v>
      </c>
    </row>
    <row r="2632" spans="1:16" hidden="1" x14ac:dyDescent="0.5">
      <c r="A2632" t="s">
        <v>15</v>
      </c>
      <c r="B2632" t="s">
        <v>76</v>
      </c>
      <c r="C2632">
        <v>2</v>
      </c>
      <c r="D2632" t="s">
        <v>23</v>
      </c>
      <c r="E2632">
        <v>2</v>
      </c>
      <c r="F2632" t="s">
        <v>55</v>
      </c>
      <c r="G2632">
        <v>3</v>
      </c>
      <c r="H2632" t="s">
        <v>56</v>
      </c>
      <c r="I2632" t="str">
        <f t="shared" si="41"/>
        <v>Male: Under 15 years</v>
      </c>
      <c r="J2632">
        <v>3.11</v>
      </c>
      <c r="K2632">
        <v>2006</v>
      </c>
      <c r="L2632">
        <v>8</v>
      </c>
      <c r="M2632" t="s">
        <v>46</v>
      </c>
      <c r="N2632">
        <v>1.2</v>
      </c>
      <c r="P2632" t="s">
        <v>75</v>
      </c>
    </row>
    <row r="2633" spans="1:16" hidden="1" x14ac:dyDescent="0.5">
      <c r="A2633" t="s">
        <v>15</v>
      </c>
      <c r="B2633" t="s">
        <v>76</v>
      </c>
      <c r="C2633">
        <v>2</v>
      </c>
      <c r="D2633" t="s">
        <v>23</v>
      </c>
      <c r="E2633">
        <v>2</v>
      </c>
      <c r="F2633" t="s">
        <v>55</v>
      </c>
      <c r="G2633">
        <v>3</v>
      </c>
      <c r="H2633" t="s">
        <v>56</v>
      </c>
      <c r="I2633" t="str">
        <f t="shared" si="41"/>
        <v>Male: Under 15 years</v>
      </c>
      <c r="J2633">
        <v>3.11</v>
      </c>
      <c r="K2633">
        <v>2007</v>
      </c>
      <c r="L2633">
        <v>9</v>
      </c>
      <c r="M2633" t="s">
        <v>46</v>
      </c>
      <c r="N2633">
        <v>1.2</v>
      </c>
      <c r="P2633" t="s">
        <v>75</v>
      </c>
    </row>
    <row r="2634" spans="1:16" hidden="1" x14ac:dyDescent="0.5">
      <c r="A2634" t="s">
        <v>15</v>
      </c>
      <c r="B2634" t="s">
        <v>76</v>
      </c>
      <c r="C2634">
        <v>2</v>
      </c>
      <c r="D2634" t="s">
        <v>23</v>
      </c>
      <c r="E2634">
        <v>2</v>
      </c>
      <c r="F2634" t="s">
        <v>55</v>
      </c>
      <c r="G2634">
        <v>3</v>
      </c>
      <c r="H2634" t="s">
        <v>56</v>
      </c>
      <c r="I2634" t="str">
        <f t="shared" si="41"/>
        <v>Male: Under 15 years</v>
      </c>
      <c r="J2634">
        <v>3.11</v>
      </c>
      <c r="K2634">
        <v>2008</v>
      </c>
      <c r="L2634">
        <v>10</v>
      </c>
      <c r="M2634" t="s">
        <v>46</v>
      </c>
      <c r="N2634">
        <v>1.2</v>
      </c>
      <c r="O2634">
        <v>0.1</v>
      </c>
    </row>
    <row r="2635" spans="1:16" hidden="1" x14ac:dyDescent="0.5">
      <c r="A2635" t="s">
        <v>15</v>
      </c>
      <c r="B2635" t="s">
        <v>76</v>
      </c>
      <c r="C2635">
        <v>2</v>
      </c>
      <c r="D2635" t="s">
        <v>23</v>
      </c>
      <c r="E2635">
        <v>2</v>
      </c>
      <c r="F2635" t="s">
        <v>55</v>
      </c>
      <c r="G2635">
        <v>3</v>
      </c>
      <c r="H2635" t="s">
        <v>56</v>
      </c>
      <c r="I2635" t="str">
        <f t="shared" si="41"/>
        <v>Male: Under 15 years</v>
      </c>
      <c r="J2635">
        <v>3.11</v>
      </c>
      <c r="K2635">
        <v>2009</v>
      </c>
      <c r="L2635">
        <v>11</v>
      </c>
      <c r="M2635" t="s">
        <v>46</v>
      </c>
      <c r="N2635">
        <v>1.2</v>
      </c>
      <c r="O2635">
        <v>0.1</v>
      </c>
    </row>
    <row r="2636" spans="1:16" hidden="1" x14ac:dyDescent="0.5">
      <c r="A2636" t="s">
        <v>15</v>
      </c>
      <c r="B2636" t="s">
        <v>76</v>
      </c>
      <c r="C2636">
        <v>2</v>
      </c>
      <c r="D2636" t="s">
        <v>23</v>
      </c>
      <c r="E2636">
        <v>2</v>
      </c>
      <c r="F2636" t="s">
        <v>55</v>
      </c>
      <c r="G2636">
        <v>3</v>
      </c>
      <c r="H2636" t="s">
        <v>56</v>
      </c>
      <c r="I2636" t="str">
        <f t="shared" si="41"/>
        <v>Male: Under 15 years</v>
      </c>
      <c r="J2636">
        <v>3.11</v>
      </c>
      <c r="K2636">
        <v>2010</v>
      </c>
      <c r="L2636">
        <v>12</v>
      </c>
      <c r="M2636" t="s">
        <v>46</v>
      </c>
      <c r="N2636">
        <v>1.2</v>
      </c>
      <c r="O2636">
        <v>0.1</v>
      </c>
    </row>
    <row r="2637" spans="1:16" hidden="1" x14ac:dyDescent="0.5">
      <c r="A2637" t="s">
        <v>15</v>
      </c>
      <c r="B2637" t="s">
        <v>76</v>
      </c>
      <c r="C2637">
        <v>2</v>
      </c>
      <c r="D2637" t="s">
        <v>23</v>
      </c>
      <c r="E2637">
        <v>2</v>
      </c>
      <c r="F2637" t="s">
        <v>55</v>
      </c>
      <c r="G2637">
        <v>3</v>
      </c>
      <c r="H2637" t="s">
        <v>56</v>
      </c>
      <c r="I2637" t="str">
        <f t="shared" si="41"/>
        <v>Male: Under 15 years</v>
      </c>
      <c r="J2637">
        <v>3.11</v>
      </c>
      <c r="K2637">
        <v>2011</v>
      </c>
      <c r="L2637">
        <v>13</v>
      </c>
      <c r="M2637" t="s">
        <v>46</v>
      </c>
      <c r="N2637">
        <v>1.2</v>
      </c>
      <c r="O2637">
        <v>0.1</v>
      </c>
    </row>
    <row r="2638" spans="1:16" hidden="1" x14ac:dyDescent="0.5">
      <c r="A2638" t="s">
        <v>15</v>
      </c>
      <c r="B2638" t="s">
        <v>76</v>
      </c>
      <c r="C2638">
        <v>2</v>
      </c>
      <c r="D2638" t="s">
        <v>23</v>
      </c>
      <c r="E2638">
        <v>2</v>
      </c>
      <c r="F2638" t="s">
        <v>55</v>
      </c>
      <c r="G2638">
        <v>3</v>
      </c>
      <c r="H2638" t="s">
        <v>56</v>
      </c>
      <c r="I2638" t="str">
        <f t="shared" si="41"/>
        <v>Male: Under 15 years</v>
      </c>
      <c r="J2638">
        <v>3.11</v>
      </c>
      <c r="K2638">
        <v>2012</v>
      </c>
      <c r="L2638">
        <v>14</v>
      </c>
      <c r="M2638" t="s">
        <v>46</v>
      </c>
      <c r="N2638">
        <v>1.2</v>
      </c>
      <c r="O2638">
        <v>0.1</v>
      </c>
    </row>
    <row r="2639" spans="1:16" hidden="1" x14ac:dyDescent="0.5">
      <c r="A2639" t="s">
        <v>15</v>
      </c>
      <c r="B2639" t="s">
        <v>76</v>
      </c>
      <c r="C2639">
        <v>2</v>
      </c>
      <c r="D2639" t="s">
        <v>23</v>
      </c>
      <c r="E2639">
        <v>2</v>
      </c>
      <c r="F2639" t="s">
        <v>55</v>
      </c>
      <c r="G2639">
        <v>3</v>
      </c>
      <c r="H2639" t="s">
        <v>56</v>
      </c>
      <c r="I2639" t="str">
        <f t="shared" si="41"/>
        <v>Male: Under 15 years</v>
      </c>
      <c r="J2639">
        <v>3.11</v>
      </c>
      <c r="K2639">
        <v>2013</v>
      </c>
      <c r="L2639">
        <v>15</v>
      </c>
      <c r="M2639" t="s">
        <v>46</v>
      </c>
      <c r="N2639">
        <v>1.2</v>
      </c>
      <c r="O2639">
        <v>0.1</v>
      </c>
    </row>
    <row r="2640" spans="1:16" hidden="1" x14ac:dyDescent="0.5">
      <c r="A2640" t="s">
        <v>15</v>
      </c>
      <c r="B2640" t="s">
        <v>76</v>
      </c>
      <c r="C2640">
        <v>2</v>
      </c>
      <c r="D2640" t="s">
        <v>23</v>
      </c>
      <c r="E2640">
        <v>2</v>
      </c>
      <c r="F2640" t="s">
        <v>55</v>
      </c>
      <c r="G2640">
        <v>3</v>
      </c>
      <c r="H2640" t="s">
        <v>56</v>
      </c>
      <c r="I2640" t="str">
        <f t="shared" si="41"/>
        <v>Male: Under 15 years</v>
      </c>
      <c r="J2640">
        <v>3.11</v>
      </c>
      <c r="K2640">
        <v>2014</v>
      </c>
      <c r="L2640">
        <v>16</v>
      </c>
      <c r="M2640" t="s">
        <v>46</v>
      </c>
      <c r="N2640">
        <v>1.2</v>
      </c>
      <c r="O2640">
        <v>0.1</v>
      </c>
    </row>
    <row r="2641" spans="1:16" hidden="1" x14ac:dyDescent="0.5">
      <c r="A2641" t="s">
        <v>15</v>
      </c>
      <c r="B2641" t="s">
        <v>76</v>
      </c>
      <c r="C2641">
        <v>2</v>
      </c>
      <c r="D2641" t="s">
        <v>23</v>
      </c>
      <c r="E2641">
        <v>2</v>
      </c>
      <c r="F2641" t="s">
        <v>55</v>
      </c>
      <c r="G2641">
        <v>3</v>
      </c>
      <c r="H2641" t="s">
        <v>56</v>
      </c>
      <c r="I2641" t="str">
        <f t="shared" si="41"/>
        <v>Male: Under 15 years</v>
      </c>
      <c r="J2641">
        <v>3.11</v>
      </c>
      <c r="K2641">
        <v>2015</v>
      </c>
      <c r="L2641">
        <v>17</v>
      </c>
      <c r="M2641" t="s">
        <v>46</v>
      </c>
      <c r="N2641">
        <v>1.2</v>
      </c>
      <c r="O2641">
        <v>0.1</v>
      </c>
    </row>
    <row r="2642" spans="1:16" hidden="1" x14ac:dyDescent="0.5">
      <c r="A2642" t="s">
        <v>15</v>
      </c>
      <c r="B2642" t="s">
        <v>76</v>
      </c>
      <c r="C2642">
        <v>2</v>
      </c>
      <c r="D2642" t="s">
        <v>23</v>
      </c>
      <c r="E2642">
        <v>2</v>
      </c>
      <c r="F2642" t="s">
        <v>55</v>
      </c>
      <c r="G2642">
        <v>3</v>
      </c>
      <c r="H2642" t="s">
        <v>56</v>
      </c>
      <c r="I2642" t="str">
        <f t="shared" si="41"/>
        <v>Male: Under 15 years</v>
      </c>
      <c r="J2642">
        <v>3.11</v>
      </c>
      <c r="K2642">
        <v>2016</v>
      </c>
      <c r="L2642">
        <v>18</v>
      </c>
      <c r="M2642" t="s">
        <v>46</v>
      </c>
      <c r="N2642">
        <v>1.2</v>
      </c>
      <c r="O2642">
        <v>0.1</v>
      </c>
    </row>
    <row r="2643" spans="1:16" hidden="1" x14ac:dyDescent="0.5">
      <c r="A2643" t="s">
        <v>15</v>
      </c>
      <c r="B2643" t="s">
        <v>76</v>
      </c>
      <c r="C2643">
        <v>2</v>
      </c>
      <c r="D2643" t="s">
        <v>23</v>
      </c>
      <c r="E2643">
        <v>2</v>
      </c>
      <c r="F2643" t="s">
        <v>55</v>
      </c>
      <c r="G2643">
        <v>3</v>
      </c>
      <c r="H2643" t="s">
        <v>56</v>
      </c>
      <c r="I2643" t="str">
        <f t="shared" si="41"/>
        <v>Male: Under 15 years</v>
      </c>
      <c r="J2643">
        <v>3.11</v>
      </c>
      <c r="K2643">
        <v>2017</v>
      </c>
      <c r="L2643">
        <v>19</v>
      </c>
      <c r="M2643" t="s">
        <v>46</v>
      </c>
      <c r="N2643">
        <v>1.2</v>
      </c>
      <c r="P2643" t="s">
        <v>75</v>
      </c>
    </row>
    <row r="2644" spans="1:16" hidden="1" x14ac:dyDescent="0.5">
      <c r="A2644" t="s">
        <v>15</v>
      </c>
      <c r="B2644" t="s">
        <v>76</v>
      </c>
      <c r="C2644">
        <v>2</v>
      </c>
      <c r="D2644" t="s">
        <v>23</v>
      </c>
      <c r="E2644">
        <v>2</v>
      </c>
      <c r="F2644" t="s">
        <v>55</v>
      </c>
      <c r="G2644">
        <v>3</v>
      </c>
      <c r="H2644" t="s">
        <v>57</v>
      </c>
      <c r="I2644" t="str">
        <f t="shared" si="41"/>
        <v>Male: 15-24 years</v>
      </c>
      <c r="J2644">
        <v>3.12</v>
      </c>
      <c r="K2644">
        <v>1999</v>
      </c>
      <c r="L2644">
        <v>1</v>
      </c>
      <c r="M2644" t="s">
        <v>47</v>
      </c>
      <c r="N2644">
        <v>1.3</v>
      </c>
      <c r="O2644">
        <v>0.7</v>
      </c>
    </row>
    <row r="2645" spans="1:16" hidden="1" x14ac:dyDescent="0.5">
      <c r="A2645" t="s">
        <v>15</v>
      </c>
      <c r="B2645" t="s">
        <v>76</v>
      </c>
      <c r="C2645">
        <v>2</v>
      </c>
      <c r="D2645" t="s">
        <v>23</v>
      </c>
      <c r="E2645">
        <v>2</v>
      </c>
      <c r="F2645" t="s">
        <v>55</v>
      </c>
      <c r="G2645">
        <v>3</v>
      </c>
      <c r="H2645" t="s">
        <v>57</v>
      </c>
      <c r="I2645" t="str">
        <f t="shared" si="41"/>
        <v>Male: 15-24 years</v>
      </c>
      <c r="J2645">
        <v>3.12</v>
      </c>
      <c r="K2645">
        <v>2000</v>
      </c>
      <c r="L2645">
        <v>2</v>
      </c>
      <c r="M2645" t="s">
        <v>47</v>
      </c>
      <c r="N2645">
        <v>1.3</v>
      </c>
      <c r="O2645">
        <v>0.8</v>
      </c>
    </row>
    <row r="2646" spans="1:16" hidden="1" x14ac:dyDescent="0.5">
      <c r="A2646" t="s">
        <v>15</v>
      </c>
      <c r="B2646" t="s">
        <v>76</v>
      </c>
      <c r="C2646">
        <v>2</v>
      </c>
      <c r="D2646" t="s">
        <v>23</v>
      </c>
      <c r="E2646">
        <v>2</v>
      </c>
      <c r="F2646" t="s">
        <v>55</v>
      </c>
      <c r="G2646">
        <v>3</v>
      </c>
      <c r="H2646" t="s">
        <v>57</v>
      </c>
      <c r="I2646" t="str">
        <f t="shared" si="41"/>
        <v>Male: 15-24 years</v>
      </c>
      <c r="J2646">
        <v>3.12</v>
      </c>
      <c r="K2646">
        <v>2001</v>
      </c>
      <c r="L2646">
        <v>3</v>
      </c>
      <c r="M2646" t="s">
        <v>47</v>
      </c>
      <c r="N2646">
        <v>1.3</v>
      </c>
      <c r="O2646">
        <v>1.3</v>
      </c>
    </row>
    <row r="2647" spans="1:16" hidden="1" x14ac:dyDescent="0.5">
      <c r="A2647" t="s">
        <v>15</v>
      </c>
      <c r="B2647" t="s">
        <v>76</v>
      </c>
      <c r="C2647">
        <v>2</v>
      </c>
      <c r="D2647" t="s">
        <v>23</v>
      </c>
      <c r="E2647">
        <v>2</v>
      </c>
      <c r="F2647" t="s">
        <v>55</v>
      </c>
      <c r="G2647">
        <v>3</v>
      </c>
      <c r="H2647" t="s">
        <v>57</v>
      </c>
      <c r="I2647" t="str">
        <f t="shared" si="41"/>
        <v>Male: 15-24 years</v>
      </c>
      <c r="J2647">
        <v>3.12</v>
      </c>
      <c r="K2647">
        <v>2002</v>
      </c>
      <c r="L2647">
        <v>4</v>
      </c>
      <c r="M2647" t="s">
        <v>47</v>
      </c>
      <c r="N2647">
        <v>1.3</v>
      </c>
      <c r="O2647">
        <v>1.3</v>
      </c>
    </row>
    <row r="2648" spans="1:16" hidden="1" x14ac:dyDescent="0.5">
      <c r="A2648" t="s">
        <v>15</v>
      </c>
      <c r="B2648" t="s">
        <v>76</v>
      </c>
      <c r="C2648">
        <v>2</v>
      </c>
      <c r="D2648" t="s">
        <v>23</v>
      </c>
      <c r="E2648">
        <v>2</v>
      </c>
      <c r="F2648" t="s">
        <v>55</v>
      </c>
      <c r="G2648">
        <v>3</v>
      </c>
      <c r="H2648" t="s">
        <v>57</v>
      </c>
      <c r="I2648" t="str">
        <f t="shared" si="41"/>
        <v>Male: 15-24 years</v>
      </c>
      <c r="J2648">
        <v>3.12</v>
      </c>
      <c r="K2648">
        <v>2003</v>
      </c>
      <c r="L2648">
        <v>5</v>
      </c>
      <c r="M2648" t="s">
        <v>47</v>
      </c>
      <c r="N2648">
        <v>1.3</v>
      </c>
      <c r="O2648">
        <v>1.7</v>
      </c>
    </row>
    <row r="2649" spans="1:16" hidden="1" x14ac:dyDescent="0.5">
      <c r="A2649" t="s">
        <v>15</v>
      </c>
      <c r="B2649" t="s">
        <v>76</v>
      </c>
      <c r="C2649">
        <v>2</v>
      </c>
      <c r="D2649" t="s">
        <v>23</v>
      </c>
      <c r="E2649">
        <v>2</v>
      </c>
      <c r="F2649" t="s">
        <v>55</v>
      </c>
      <c r="G2649">
        <v>3</v>
      </c>
      <c r="H2649" t="s">
        <v>57</v>
      </c>
      <c r="I2649" t="str">
        <f t="shared" si="41"/>
        <v>Male: 15-24 years</v>
      </c>
      <c r="J2649">
        <v>3.12</v>
      </c>
      <c r="K2649">
        <v>2004</v>
      </c>
      <c r="L2649">
        <v>6</v>
      </c>
      <c r="M2649" t="s">
        <v>47</v>
      </c>
      <c r="N2649">
        <v>1.3</v>
      </c>
      <c r="O2649">
        <v>1.8</v>
      </c>
    </row>
    <row r="2650" spans="1:16" hidden="1" x14ac:dyDescent="0.5">
      <c r="A2650" t="s">
        <v>15</v>
      </c>
      <c r="B2650" t="s">
        <v>76</v>
      </c>
      <c r="C2650">
        <v>2</v>
      </c>
      <c r="D2650" t="s">
        <v>23</v>
      </c>
      <c r="E2650">
        <v>2</v>
      </c>
      <c r="F2650" t="s">
        <v>55</v>
      </c>
      <c r="G2650">
        <v>3</v>
      </c>
      <c r="H2650" t="s">
        <v>57</v>
      </c>
      <c r="I2650" t="str">
        <f t="shared" si="41"/>
        <v>Male: 15-24 years</v>
      </c>
      <c r="J2650">
        <v>3.12</v>
      </c>
      <c r="K2650">
        <v>2005</v>
      </c>
      <c r="L2650">
        <v>7</v>
      </c>
      <c r="M2650" t="s">
        <v>47</v>
      </c>
      <c r="N2650">
        <v>1.3</v>
      </c>
      <c r="O2650">
        <v>1.9</v>
      </c>
    </row>
    <row r="2651" spans="1:16" hidden="1" x14ac:dyDescent="0.5">
      <c r="A2651" t="s">
        <v>15</v>
      </c>
      <c r="B2651" t="s">
        <v>76</v>
      </c>
      <c r="C2651">
        <v>2</v>
      </c>
      <c r="D2651" t="s">
        <v>23</v>
      </c>
      <c r="E2651">
        <v>2</v>
      </c>
      <c r="F2651" t="s">
        <v>55</v>
      </c>
      <c r="G2651">
        <v>3</v>
      </c>
      <c r="H2651" t="s">
        <v>57</v>
      </c>
      <c r="I2651" t="str">
        <f t="shared" si="41"/>
        <v>Male: 15-24 years</v>
      </c>
      <c r="J2651">
        <v>3.12</v>
      </c>
      <c r="K2651">
        <v>2006</v>
      </c>
      <c r="L2651">
        <v>8</v>
      </c>
      <c r="M2651" t="s">
        <v>47</v>
      </c>
      <c r="N2651">
        <v>1.3</v>
      </c>
      <c r="O2651">
        <v>2.2999999999999998</v>
      </c>
    </row>
    <row r="2652" spans="1:16" hidden="1" x14ac:dyDescent="0.5">
      <c r="A2652" t="s">
        <v>15</v>
      </c>
      <c r="B2652" t="s">
        <v>76</v>
      </c>
      <c r="C2652">
        <v>2</v>
      </c>
      <c r="D2652" t="s">
        <v>23</v>
      </c>
      <c r="E2652">
        <v>2</v>
      </c>
      <c r="F2652" t="s">
        <v>55</v>
      </c>
      <c r="G2652">
        <v>3</v>
      </c>
      <c r="H2652" t="s">
        <v>57</v>
      </c>
      <c r="I2652" t="str">
        <f t="shared" si="41"/>
        <v>Male: 15-24 years</v>
      </c>
      <c r="J2652">
        <v>3.12</v>
      </c>
      <c r="K2652">
        <v>2007</v>
      </c>
      <c r="L2652">
        <v>9</v>
      </c>
      <c r="M2652" t="s">
        <v>47</v>
      </c>
      <c r="N2652">
        <v>1.3</v>
      </c>
      <c r="O2652">
        <v>2.6</v>
      </c>
    </row>
    <row r="2653" spans="1:16" hidden="1" x14ac:dyDescent="0.5">
      <c r="A2653" t="s">
        <v>15</v>
      </c>
      <c r="B2653" t="s">
        <v>76</v>
      </c>
      <c r="C2653">
        <v>2</v>
      </c>
      <c r="D2653" t="s">
        <v>23</v>
      </c>
      <c r="E2653">
        <v>2</v>
      </c>
      <c r="F2653" t="s">
        <v>55</v>
      </c>
      <c r="G2653">
        <v>3</v>
      </c>
      <c r="H2653" t="s">
        <v>57</v>
      </c>
      <c r="I2653" t="str">
        <f t="shared" si="41"/>
        <v>Male: 15-24 years</v>
      </c>
      <c r="J2653">
        <v>3.12</v>
      </c>
      <c r="K2653">
        <v>2008</v>
      </c>
      <c r="L2653">
        <v>10</v>
      </c>
      <c r="M2653" t="s">
        <v>47</v>
      </c>
      <c r="N2653">
        <v>1.3</v>
      </c>
      <c r="O2653">
        <v>3</v>
      </c>
    </row>
    <row r="2654" spans="1:16" hidden="1" x14ac:dyDescent="0.5">
      <c r="A2654" t="s">
        <v>15</v>
      </c>
      <c r="B2654" t="s">
        <v>76</v>
      </c>
      <c r="C2654">
        <v>2</v>
      </c>
      <c r="D2654" t="s">
        <v>23</v>
      </c>
      <c r="E2654">
        <v>2</v>
      </c>
      <c r="F2654" t="s">
        <v>55</v>
      </c>
      <c r="G2654">
        <v>3</v>
      </c>
      <c r="H2654" t="s">
        <v>57</v>
      </c>
      <c r="I2654" t="str">
        <f t="shared" si="41"/>
        <v>Male: 15-24 years</v>
      </c>
      <c r="J2654">
        <v>3.12</v>
      </c>
      <c r="K2654">
        <v>2009</v>
      </c>
      <c r="L2654">
        <v>11</v>
      </c>
      <c r="M2654" t="s">
        <v>47</v>
      </c>
      <c r="N2654">
        <v>1.3</v>
      </c>
      <c r="O2654">
        <v>2.8</v>
      </c>
    </row>
    <row r="2655" spans="1:16" hidden="1" x14ac:dyDescent="0.5">
      <c r="A2655" t="s">
        <v>15</v>
      </c>
      <c r="B2655" t="s">
        <v>76</v>
      </c>
      <c r="C2655">
        <v>2</v>
      </c>
      <c r="D2655" t="s">
        <v>23</v>
      </c>
      <c r="E2655">
        <v>2</v>
      </c>
      <c r="F2655" t="s">
        <v>55</v>
      </c>
      <c r="G2655">
        <v>3</v>
      </c>
      <c r="H2655" t="s">
        <v>57</v>
      </c>
      <c r="I2655" t="str">
        <f t="shared" si="41"/>
        <v>Male: 15-24 years</v>
      </c>
      <c r="J2655">
        <v>3.12</v>
      </c>
      <c r="K2655">
        <v>2010</v>
      </c>
      <c r="L2655">
        <v>12</v>
      </c>
      <c r="M2655" t="s">
        <v>47</v>
      </c>
      <c r="N2655">
        <v>1.3</v>
      </c>
      <c r="O2655">
        <v>3.5</v>
      </c>
    </row>
    <row r="2656" spans="1:16" hidden="1" x14ac:dyDescent="0.5">
      <c r="A2656" t="s">
        <v>15</v>
      </c>
      <c r="B2656" t="s">
        <v>76</v>
      </c>
      <c r="C2656">
        <v>2</v>
      </c>
      <c r="D2656" t="s">
        <v>23</v>
      </c>
      <c r="E2656">
        <v>2</v>
      </c>
      <c r="F2656" t="s">
        <v>55</v>
      </c>
      <c r="G2656">
        <v>3</v>
      </c>
      <c r="H2656" t="s">
        <v>57</v>
      </c>
      <c r="I2656" t="str">
        <f t="shared" si="41"/>
        <v>Male: 15-24 years</v>
      </c>
      <c r="J2656">
        <v>3.12</v>
      </c>
      <c r="K2656">
        <v>2011</v>
      </c>
      <c r="L2656">
        <v>13</v>
      </c>
      <c r="M2656" t="s">
        <v>47</v>
      </c>
      <c r="N2656">
        <v>1.3</v>
      </c>
      <c r="O2656">
        <v>3.3</v>
      </c>
    </row>
    <row r="2657" spans="1:15" hidden="1" x14ac:dyDescent="0.5">
      <c r="A2657" t="s">
        <v>15</v>
      </c>
      <c r="B2657" t="s">
        <v>76</v>
      </c>
      <c r="C2657">
        <v>2</v>
      </c>
      <c r="D2657" t="s">
        <v>23</v>
      </c>
      <c r="E2657">
        <v>2</v>
      </c>
      <c r="F2657" t="s">
        <v>55</v>
      </c>
      <c r="G2657">
        <v>3</v>
      </c>
      <c r="H2657" t="s">
        <v>57</v>
      </c>
      <c r="I2657" t="str">
        <f t="shared" si="41"/>
        <v>Male: 15-24 years</v>
      </c>
      <c r="J2657">
        <v>3.12</v>
      </c>
      <c r="K2657">
        <v>2012</v>
      </c>
      <c r="L2657">
        <v>14</v>
      </c>
      <c r="M2657" t="s">
        <v>47</v>
      </c>
      <c r="N2657">
        <v>1.3</v>
      </c>
      <c r="O2657">
        <v>2.7</v>
      </c>
    </row>
    <row r="2658" spans="1:15" hidden="1" x14ac:dyDescent="0.5">
      <c r="A2658" t="s">
        <v>15</v>
      </c>
      <c r="B2658" t="s">
        <v>76</v>
      </c>
      <c r="C2658">
        <v>2</v>
      </c>
      <c r="D2658" t="s">
        <v>23</v>
      </c>
      <c r="E2658">
        <v>2</v>
      </c>
      <c r="F2658" t="s">
        <v>55</v>
      </c>
      <c r="G2658">
        <v>3</v>
      </c>
      <c r="H2658" t="s">
        <v>57</v>
      </c>
      <c r="I2658" t="str">
        <f t="shared" si="41"/>
        <v>Male: 15-24 years</v>
      </c>
      <c r="J2658">
        <v>3.12</v>
      </c>
      <c r="K2658">
        <v>2013</v>
      </c>
      <c r="L2658">
        <v>15</v>
      </c>
      <c r="M2658" t="s">
        <v>47</v>
      </c>
      <c r="N2658">
        <v>1.3</v>
      </c>
      <c r="O2658">
        <v>2.6</v>
      </c>
    </row>
    <row r="2659" spans="1:15" hidden="1" x14ac:dyDescent="0.5">
      <c r="A2659" t="s">
        <v>15</v>
      </c>
      <c r="B2659" t="s">
        <v>76</v>
      </c>
      <c r="C2659">
        <v>2</v>
      </c>
      <c r="D2659" t="s">
        <v>23</v>
      </c>
      <c r="E2659">
        <v>2</v>
      </c>
      <c r="F2659" t="s">
        <v>55</v>
      </c>
      <c r="G2659">
        <v>3</v>
      </c>
      <c r="H2659" t="s">
        <v>57</v>
      </c>
      <c r="I2659" t="str">
        <f t="shared" si="41"/>
        <v>Male: 15-24 years</v>
      </c>
      <c r="J2659">
        <v>3.12</v>
      </c>
      <c r="K2659">
        <v>2014</v>
      </c>
      <c r="L2659">
        <v>16</v>
      </c>
      <c r="M2659" t="s">
        <v>47</v>
      </c>
      <c r="N2659">
        <v>1.3</v>
      </c>
      <c r="O2659">
        <v>2.2999999999999998</v>
      </c>
    </row>
    <row r="2660" spans="1:15" hidden="1" x14ac:dyDescent="0.5">
      <c r="A2660" t="s">
        <v>15</v>
      </c>
      <c r="B2660" t="s">
        <v>76</v>
      </c>
      <c r="C2660">
        <v>2</v>
      </c>
      <c r="D2660" t="s">
        <v>23</v>
      </c>
      <c r="E2660">
        <v>2</v>
      </c>
      <c r="F2660" t="s">
        <v>55</v>
      </c>
      <c r="G2660">
        <v>3</v>
      </c>
      <c r="H2660" t="s">
        <v>57</v>
      </c>
      <c r="I2660" t="str">
        <f t="shared" si="41"/>
        <v>Male: 15-24 years</v>
      </c>
      <c r="J2660">
        <v>3.12</v>
      </c>
      <c r="K2660">
        <v>2015</v>
      </c>
      <c r="L2660">
        <v>17</v>
      </c>
      <c r="M2660" t="s">
        <v>47</v>
      </c>
      <c r="N2660">
        <v>1.3</v>
      </c>
      <c r="O2660">
        <v>2.2000000000000002</v>
      </c>
    </row>
    <row r="2661" spans="1:15" hidden="1" x14ac:dyDescent="0.5">
      <c r="A2661" t="s">
        <v>15</v>
      </c>
      <c r="B2661" t="s">
        <v>76</v>
      </c>
      <c r="C2661">
        <v>2</v>
      </c>
      <c r="D2661" t="s">
        <v>23</v>
      </c>
      <c r="E2661">
        <v>2</v>
      </c>
      <c r="F2661" t="s">
        <v>55</v>
      </c>
      <c r="G2661">
        <v>3</v>
      </c>
      <c r="H2661" t="s">
        <v>57</v>
      </c>
      <c r="I2661" t="str">
        <f t="shared" si="41"/>
        <v>Male: 15-24 years</v>
      </c>
      <c r="J2661">
        <v>3.12</v>
      </c>
      <c r="K2661">
        <v>2016</v>
      </c>
      <c r="L2661">
        <v>18</v>
      </c>
      <c r="M2661" t="s">
        <v>47</v>
      </c>
      <c r="N2661">
        <v>1.3</v>
      </c>
      <c r="O2661">
        <v>3.3</v>
      </c>
    </row>
    <row r="2662" spans="1:15" hidden="1" x14ac:dyDescent="0.5">
      <c r="A2662" t="s">
        <v>15</v>
      </c>
      <c r="B2662" t="s">
        <v>76</v>
      </c>
      <c r="C2662">
        <v>2</v>
      </c>
      <c r="D2662" t="s">
        <v>23</v>
      </c>
      <c r="E2662">
        <v>2</v>
      </c>
      <c r="F2662" t="s">
        <v>55</v>
      </c>
      <c r="G2662">
        <v>3</v>
      </c>
      <c r="H2662" t="s">
        <v>57</v>
      </c>
      <c r="I2662" t="str">
        <f t="shared" si="41"/>
        <v>Male: 15-24 years</v>
      </c>
      <c r="J2662">
        <v>3.12</v>
      </c>
      <c r="K2662">
        <v>2017</v>
      </c>
      <c r="L2662">
        <v>19</v>
      </c>
      <c r="M2662" t="s">
        <v>47</v>
      </c>
      <c r="N2662">
        <v>1.3</v>
      </c>
      <c r="O2662">
        <v>2.8</v>
      </c>
    </row>
    <row r="2663" spans="1:15" hidden="1" x14ac:dyDescent="0.5">
      <c r="A2663" t="s">
        <v>15</v>
      </c>
      <c r="B2663" t="s">
        <v>76</v>
      </c>
      <c r="C2663">
        <v>2</v>
      </c>
      <c r="D2663" t="s">
        <v>23</v>
      </c>
      <c r="E2663">
        <v>2</v>
      </c>
      <c r="F2663" t="s">
        <v>55</v>
      </c>
      <c r="G2663">
        <v>3</v>
      </c>
      <c r="H2663" t="s">
        <v>58</v>
      </c>
      <c r="I2663" t="str">
        <f t="shared" si="41"/>
        <v>Male: 25-34 years</v>
      </c>
      <c r="J2663">
        <v>3.13</v>
      </c>
      <c r="K2663">
        <v>1999</v>
      </c>
      <c r="L2663">
        <v>1</v>
      </c>
      <c r="M2663" t="s">
        <v>48</v>
      </c>
      <c r="N2663">
        <v>1.4</v>
      </c>
      <c r="O2663">
        <v>2</v>
      </c>
    </row>
    <row r="2664" spans="1:15" hidden="1" x14ac:dyDescent="0.5">
      <c r="A2664" t="s">
        <v>15</v>
      </c>
      <c r="B2664" t="s">
        <v>76</v>
      </c>
      <c r="C2664">
        <v>2</v>
      </c>
      <c r="D2664" t="s">
        <v>23</v>
      </c>
      <c r="E2664">
        <v>2</v>
      </c>
      <c r="F2664" t="s">
        <v>55</v>
      </c>
      <c r="G2664">
        <v>3</v>
      </c>
      <c r="H2664" t="s">
        <v>58</v>
      </c>
      <c r="I2664" t="str">
        <f t="shared" si="41"/>
        <v>Male: 25-34 years</v>
      </c>
      <c r="J2664">
        <v>3.13</v>
      </c>
      <c r="K2664">
        <v>2000</v>
      </c>
      <c r="L2664">
        <v>2</v>
      </c>
      <c r="M2664" t="s">
        <v>48</v>
      </c>
      <c r="N2664">
        <v>1.4</v>
      </c>
      <c r="O2664">
        <v>1.9</v>
      </c>
    </row>
    <row r="2665" spans="1:15" hidden="1" x14ac:dyDescent="0.5">
      <c r="A2665" t="s">
        <v>15</v>
      </c>
      <c r="B2665" t="s">
        <v>76</v>
      </c>
      <c r="C2665">
        <v>2</v>
      </c>
      <c r="D2665" t="s">
        <v>23</v>
      </c>
      <c r="E2665">
        <v>2</v>
      </c>
      <c r="F2665" t="s">
        <v>55</v>
      </c>
      <c r="G2665">
        <v>3</v>
      </c>
      <c r="H2665" t="s">
        <v>58</v>
      </c>
      <c r="I2665" t="str">
        <f t="shared" si="41"/>
        <v>Male: 25-34 years</v>
      </c>
      <c r="J2665">
        <v>3.13</v>
      </c>
      <c r="K2665">
        <v>2001</v>
      </c>
      <c r="L2665">
        <v>3</v>
      </c>
      <c r="M2665" t="s">
        <v>48</v>
      </c>
      <c r="N2665">
        <v>1.4</v>
      </c>
      <c r="O2665">
        <v>2</v>
      </c>
    </row>
    <row r="2666" spans="1:15" hidden="1" x14ac:dyDescent="0.5">
      <c r="A2666" t="s">
        <v>15</v>
      </c>
      <c r="B2666" t="s">
        <v>76</v>
      </c>
      <c r="C2666">
        <v>2</v>
      </c>
      <c r="D2666" t="s">
        <v>23</v>
      </c>
      <c r="E2666">
        <v>2</v>
      </c>
      <c r="F2666" t="s">
        <v>55</v>
      </c>
      <c r="G2666">
        <v>3</v>
      </c>
      <c r="H2666" t="s">
        <v>58</v>
      </c>
      <c r="I2666" t="str">
        <f t="shared" si="41"/>
        <v>Male: 25-34 years</v>
      </c>
      <c r="J2666">
        <v>3.13</v>
      </c>
      <c r="K2666">
        <v>2002</v>
      </c>
      <c r="L2666">
        <v>4</v>
      </c>
      <c r="M2666" t="s">
        <v>48</v>
      </c>
      <c r="N2666">
        <v>1.4</v>
      </c>
      <c r="O2666">
        <v>2.7</v>
      </c>
    </row>
    <row r="2667" spans="1:15" hidden="1" x14ac:dyDescent="0.5">
      <c r="A2667" t="s">
        <v>15</v>
      </c>
      <c r="B2667" t="s">
        <v>76</v>
      </c>
      <c r="C2667">
        <v>2</v>
      </c>
      <c r="D2667" t="s">
        <v>23</v>
      </c>
      <c r="E2667">
        <v>2</v>
      </c>
      <c r="F2667" t="s">
        <v>55</v>
      </c>
      <c r="G2667">
        <v>3</v>
      </c>
      <c r="H2667" t="s">
        <v>58</v>
      </c>
      <c r="I2667" t="str">
        <f t="shared" si="41"/>
        <v>Male: 25-34 years</v>
      </c>
      <c r="J2667">
        <v>3.13</v>
      </c>
      <c r="K2667">
        <v>2003</v>
      </c>
      <c r="L2667">
        <v>5</v>
      </c>
      <c r="M2667" t="s">
        <v>48</v>
      </c>
      <c r="N2667">
        <v>1.4</v>
      </c>
      <c r="O2667">
        <v>2.9</v>
      </c>
    </row>
    <row r="2668" spans="1:15" hidden="1" x14ac:dyDescent="0.5">
      <c r="A2668" t="s">
        <v>15</v>
      </c>
      <c r="B2668" t="s">
        <v>76</v>
      </c>
      <c r="C2668">
        <v>2</v>
      </c>
      <c r="D2668" t="s">
        <v>23</v>
      </c>
      <c r="E2668">
        <v>2</v>
      </c>
      <c r="F2668" t="s">
        <v>55</v>
      </c>
      <c r="G2668">
        <v>3</v>
      </c>
      <c r="H2668" t="s">
        <v>58</v>
      </c>
      <c r="I2668" t="str">
        <f t="shared" si="41"/>
        <v>Male: 25-34 years</v>
      </c>
      <c r="J2668">
        <v>3.13</v>
      </c>
      <c r="K2668">
        <v>2004</v>
      </c>
      <c r="L2668">
        <v>6</v>
      </c>
      <c r="M2668" t="s">
        <v>48</v>
      </c>
      <c r="N2668">
        <v>1.4</v>
      </c>
      <c r="O2668">
        <v>2.9</v>
      </c>
    </row>
    <row r="2669" spans="1:15" hidden="1" x14ac:dyDescent="0.5">
      <c r="A2669" t="s">
        <v>15</v>
      </c>
      <c r="B2669" t="s">
        <v>76</v>
      </c>
      <c r="C2669">
        <v>2</v>
      </c>
      <c r="D2669" t="s">
        <v>23</v>
      </c>
      <c r="E2669">
        <v>2</v>
      </c>
      <c r="F2669" t="s">
        <v>55</v>
      </c>
      <c r="G2669">
        <v>3</v>
      </c>
      <c r="H2669" t="s">
        <v>58</v>
      </c>
      <c r="I2669" t="str">
        <f t="shared" si="41"/>
        <v>Male: 25-34 years</v>
      </c>
      <c r="J2669">
        <v>3.13</v>
      </c>
      <c r="K2669">
        <v>2005</v>
      </c>
      <c r="L2669">
        <v>7</v>
      </c>
      <c r="M2669" t="s">
        <v>48</v>
      </c>
      <c r="N2669">
        <v>1.4</v>
      </c>
      <c r="O2669">
        <v>3.4</v>
      </c>
    </row>
    <row r="2670" spans="1:15" hidden="1" x14ac:dyDescent="0.5">
      <c r="A2670" t="s">
        <v>15</v>
      </c>
      <c r="B2670" t="s">
        <v>76</v>
      </c>
      <c r="C2670">
        <v>2</v>
      </c>
      <c r="D2670" t="s">
        <v>23</v>
      </c>
      <c r="E2670">
        <v>2</v>
      </c>
      <c r="F2670" t="s">
        <v>55</v>
      </c>
      <c r="G2670">
        <v>3</v>
      </c>
      <c r="H2670" t="s">
        <v>58</v>
      </c>
      <c r="I2670" t="str">
        <f t="shared" si="41"/>
        <v>Male: 25-34 years</v>
      </c>
      <c r="J2670">
        <v>3.13</v>
      </c>
      <c r="K2670">
        <v>2006</v>
      </c>
      <c r="L2670">
        <v>8</v>
      </c>
      <c r="M2670" t="s">
        <v>48</v>
      </c>
      <c r="N2670">
        <v>1.4</v>
      </c>
      <c r="O2670">
        <v>4.4000000000000004</v>
      </c>
    </row>
    <row r="2671" spans="1:15" hidden="1" x14ac:dyDescent="0.5">
      <c r="A2671" t="s">
        <v>15</v>
      </c>
      <c r="B2671" t="s">
        <v>76</v>
      </c>
      <c r="C2671">
        <v>2</v>
      </c>
      <c r="D2671" t="s">
        <v>23</v>
      </c>
      <c r="E2671">
        <v>2</v>
      </c>
      <c r="F2671" t="s">
        <v>55</v>
      </c>
      <c r="G2671">
        <v>3</v>
      </c>
      <c r="H2671" t="s">
        <v>58</v>
      </c>
      <c r="I2671" t="str">
        <f t="shared" si="41"/>
        <v>Male: 25-34 years</v>
      </c>
      <c r="J2671">
        <v>3.13</v>
      </c>
      <c r="K2671">
        <v>2007</v>
      </c>
      <c r="L2671">
        <v>9</v>
      </c>
      <c r="M2671" t="s">
        <v>48</v>
      </c>
      <c r="N2671">
        <v>1.4</v>
      </c>
      <c r="O2671">
        <v>5.2</v>
      </c>
    </row>
    <row r="2672" spans="1:15" hidden="1" x14ac:dyDescent="0.5">
      <c r="A2672" t="s">
        <v>15</v>
      </c>
      <c r="B2672" t="s">
        <v>76</v>
      </c>
      <c r="C2672">
        <v>2</v>
      </c>
      <c r="D2672" t="s">
        <v>23</v>
      </c>
      <c r="E2672">
        <v>2</v>
      </c>
      <c r="F2672" t="s">
        <v>55</v>
      </c>
      <c r="G2672">
        <v>3</v>
      </c>
      <c r="H2672" t="s">
        <v>58</v>
      </c>
      <c r="I2672" t="str">
        <f t="shared" si="41"/>
        <v>Male: 25-34 years</v>
      </c>
      <c r="J2672">
        <v>3.13</v>
      </c>
      <c r="K2672">
        <v>2008</v>
      </c>
      <c r="L2672">
        <v>10</v>
      </c>
      <c r="M2672" t="s">
        <v>48</v>
      </c>
      <c r="N2672">
        <v>1.4</v>
      </c>
      <c r="O2672">
        <v>5.9</v>
      </c>
    </row>
    <row r="2673" spans="1:15" hidden="1" x14ac:dyDescent="0.5">
      <c r="A2673" t="s">
        <v>15</v>
      </c>
      <c r="B2673" t="s">
        <v>76</v>
      </c>
      <c r="C2673">
        <v>2</v>
      </c>
      <c r="D2673" t="s">
        <v>23</v>
      </c>
      <c r="E2673">
        <v>2</v>
      </c>
      <c r="F2673" t="s">
        <v>55</v>
      </c>
      <c r="G2673">
        <v>3</v>
      </c>
      <c r="H2673" t="s">
        <v>58</v>
      </c>
      <c r="I2673" t="str">
        <f t="shared" si="41"/>
        <v>Male: 25-34 years</v>
      </c>
      <c r="J2673">
        <v>3.13</v>
      </c>
      <c r="K2673">
        <v>2009</v>
      </c>
      <c r="L2673">
        <v>11</v>
      </c>
      <c r="M2673" t="s">
        <v>48</v>
      </c>
      <c r="N2673">
        <v>1.4</v>
      </c>
      <c r="O2673">
        <v>6.3</v>
      </c>
    </row>
    <row r="2674" spans="1:15" hidden="1" x14ac:dyDescent="0.5">
      <c r="A2674" t="s">
        <v>15</v>
      </c>
      <c r="B2674" t="s">
        <v>76</v>
      </c>
      <c r="C2674">
        <v>2</v>
      </c>
      <c r="D2674" t="s">
        <v>23</v>
      </c>
      <c r="E2674">
        <v>2</v>
      </c>
      <c r="F2674" t="s">
        <v>55</v>
      </c>
      <c r="G2674">
        <v>3</v>
      </c>
      <c r="H2674" t="s">
        <v>58</v>
      </c>
      <c r="I2674" t="str">
        <f t="shared" si="41"/>
        <v>Male: 25-34 years</v>
      </c>
      <c r="J2674">
        <v>3.13</v>
      </c>
      <c r="K2674">
        <v>2010</v>
      </c>
      <c r="L2674">
        <v>12</v>
      </c>
      <c r="M2674" t="s">
        <v>48</v>
      </c>
      <c r="N2674">
        <v>1.4</v>
      </c>
      <c r="O2674">
        <v>7.1</v>
      </c>
    </row>
    <row r="2675" spans="1:15" hidden="1" x14ac:dyDescent="0.5">
      <c r="A2675" t="s">
        <v>15</v>
      </c>
      <c r="B2675" t="s">
        <v>76</v>
      </c>
      <c r="C2675">
        <v>2</v>
      </c>
      <c r="D2675" t="s">
        <v>23</v>
      </c>
      <c r="E2675">
        <v>2</v>
      </c>
      <c r="F2675" t="s">
        <v>55</v>
      </c>
      <c r="G2675">
        <v>3</v>
      </c>
      <c r="H2675" t="s">
        <v>58</v>
      </c>
      <c r="I2675" t="str">
        <f t="shared" si="41"/>
        <v>Male: 25-34 years</v>
      </c>
      <c r="J2675">
        <v>3.13</v>
      </c>
      <c r="K2675">
        <v>2011</v>
      </c>
      <c r="L2675">
        <v>13</v>
      </c>
      <c r="M2675" t="s">
        <v>48</v>
      </c>
      <c r="N2675">
        <v>1.4</v>
      </c>
      <c r="O2675">
        <v>7.5</v>
      </c>
    </row>
    <row r="2676" spans="1:15" hidden="1" x14ac:dyDescent="0.5">
      <c r="A2676" t="s">
        <v>15</v>
      </c>
      <c r="B2676" t="s">
        <v>76</v>
      </c>
      <c r="C2676">
        <v>2</v>
      </c>
      <c r="D2676" t="s">
        <v>23</v>
      </c>
      <c r="E2676">
        <v>2</v>
      </c>
      <c r="F2676" t="s">
        <v>55</v>
      </c>
      <c r="G2676">
        <v>3</v>
      </c>
      <c r="H2676" t="s">
        <v>58</v>
      </c>
      <c r="I2676" t="str">
        <f t="shared" si="41"/>
        <v>Male: 25-34 years</v>
      </c>
      <c r="J2676">
        <v>3.13</v>
      </c>
      <c r="K2676">
        <v>2012</v>
      </c>
      <c r="L2676">
        <v>14</v>
      </c>
      <c r="M2676" t="s">
        <v>48</v>
      </c>
      <c r="N2676">
        <v>1.4</v>
      </c>
      <c r="O2676">
        <v>6.3</v>
      </c>
    </row>
    <row r="2677" spans="1:15" hidden="1" x14ac:dyDescent="0.5">
      <c r="A2677" t="s">
        <v>15</v>
      </c>
      <c r="B2677" t="s">
        <v>76</v>
      </c>
      <c r="C2677">
        <v>2</v>
      </c>
      <c r="D2677" t="s">
        <v>23</v>
      </c>
      <c r="E2677">
        <v>2</v>
      </c>
      <c r="F2677" t="s">
        <v>55</v>
      </c>
      <c r="G2677">
        <v>3</v>
      </c>
      <c r="H2677" t="s">
        <v>58</v>
      </c>
      <c r="I2677" t="str">
        <f t="shared" si="41"/>
        <v>Male: 25-34 years</v>
      </c>
      <c r="J2677">
        <v>3.13</v>
      </c>
      <c r="K2677">
        <v>2013</v>
      </c>
      <c r="L2677">
        <v>15</v>
      </c>
      <c r="M2677" t="s">
        <v>48</v>
      </c>
      <c r="N2677">
        <v>1.4</v>
      </c>
      <c r="O2677">
        <v>6.4</v>
      </c>
    </row>
    <row r="2678" spans="1:15" hidden="1" x14ac:dyDescent="0.5">
      <c r="A2678" t="s">
        <v>15</v>
      </c>
      <c r="B2678" t="s">
        <v>76</v>
      </c>
      <c r="C2678">
        <v>2</v>
      </c>
      <c r="D2678" t="s">
        <v>23</v>
      </c>
      <c r="E2678">
        <v>2</v>
      </c>
      <c r="F2678" t="s">
        <v>55</v>
      </c>
      <c r="G2678">
        <v>3</v>
      </c>
      <c r="H2678" t="s">
        <v>58</v>
      </c>
      <c r="I2678" t="str">
        <f t="shared" si="41"/>
        <v>Male: 25-34 years</v>
      </c>
      <c r="J2678">
        <v>3.13</v>
      </c>
      <c r="K2678">
        <v>2014</v>
      </c>
      <c r="L2678">
        <v>16</v>
      </c>
      <c r="M2678" t="s">
        <v>48</v>
      </c>
      <c r="N2678">
        <v>1.4</v>
      </c>
      <c r="O2678">
        <v>6.5</v>
      </c>
    </row>
    <row r="2679" spans="1:15" hidden="1" x14ac:dyDescent="0.5">
      <c r="A2679" t="s">
        <v>15</v>
      </c>
      <c r="B2679" t="s">
        <v>76</v>
      </c>
      <c r="C2679">
        <v>2</v>
      </c>
      <c r="D2679" t="s">
        <v>23</v>
      </c>
      <c r="E2679">
        <v>2</v>
      </c>
      <c r="F2679" t="s">
        <v>55</v>
      </c>
      <c r="G2679">
        <v>3</v>
      </c>
      <c r="H2679" t="s">
        <v>58</v>
      </c>
      <c r="I2679" t="str">
        <f t="shared" si="41"/>
        <v>Male: 25-34 years</v>
      </c>
      <c r="J2679">
        <v>3.13</v>
      </c>
      <c r="K2679">
        <v>2015</v>
      </c>
      <c r="L2679">
        <v>17</v>
      </c>
      <c r="M2679" t="s">
        <v>48</v>
      </c>
      <c r="N2679">
        <v>1.4</v>
      </c>
      <c r="O2679">
        <v>7</v>
      </c>
    </row>
    <row r="2680" spans="1:15" hidden="1" x14ac:dyDescent="0.5">
      <c r="A2680" t="s">
        <v>15</v>
      </c>
      <c r="B2680" t="s">
        <v>76</v>
      </c>
      <c r="C2680">
        <v>2</v>
      </c>
      <c r="D2680" t="s">
        <v>23</v>
      </c>
      <c r="E2680">
        <v>2</v>
      </c>
      <c r="F2680" t="s">
        <v>55</v>
      </c>
      <c r="G2680">
        <v>3</v>
      </c>
      <c r="H2680" t="s">
        <v>58</v>
      </c>
      <c r="I2680" t="str">
        <f t="shared" si="41"/>
        <v>Male: 25-34 years</v>
      </c>
      <c r="J2680">
        <v>3.13</v>
      </c>
      <c r="K2680">
        <v>2016</v>
      </c>
      <c r="L2680">
        <v>18</v>
      </c>
      <c r="M2680" t="s">
        <v>48</v>
      </c>
      <c r="N2680">
        <v>1.4</v>
      </c>
      <c r="O2680">
        <v>8.4</v>
      </c>
    </row>
    <row r="2681" spans="1:15" hidden="1" x14ac:dyDescent="0.5">
      <c r="A2681" t="s">
        <v>15</v>
      </c>
      <c r="B2681" t="s">
        <v>76</v>
      </c>
      <c r="C2681">
        <v>2</v>
      </c>
      <c r="D2681" t="s">
        <v>23</v>
      </c>
      <c r="E2681">
        <v>2</v>
      </c>
      <c r="F2681" t="s">
        <v>55</v>
      </c>
      <c r="G2681">
        <v>3</v>
      </c>
      <c r="H2681" t="s">
        <v>58</v>
      </c>
      <c r="I2681" t="str">
        <f t="shared" si="41"/>
        <v>Male: 25-34 years</v>
      </c>
      <c r="J2681">
        <v>3.13</v>
      </c>
      <c r="K2681">
        <v>2017</v>
      </c>
      <c r="L2681">
        <v>19</v>
      </c>
      <c r="M2681" t="s">
        <v>48</v>
      </c>
      <c r="N2681">
        <v>1.4</v>
      </c>
      <c r="O2681">
        <v>8.3000000000000007</v>
      </c>
    </row>
    <row r="2682" spans="1:15" hidden="1" x14ac:dyDescent="0.5">
      <c r="A2682" t="s">
        <v>15</v>
      </c>
      <c r="B2682" t="s">
        <v>76</v>
      </c>
      <c r="C2682">
        <v>2</v>
      </c>
      <c r="D2682" t="s">
        <v>23</v>
      </c>
      <c r="E2682">
        <v>2</v>
      </c>
      <c r="F2682" t="s">
        <v>55</v>
      </c>
      <c r="G2682">
        <v>3</v>
      </c>
      <c r="H2682" t="s">
        <v>59</v>
      </c>
      <c r="I2682" t="str">
        <f t="shared" si="41"/>
        <v>Male: 35-44 years</v>
      </c>
      <c r="J2682">
        <v>3.14</v>
      </c>
      <c r="K2682">
        <v>1999</v>
      </c>
      <c r="L2682">
        <v>1</v>
      </c>
      <c r="M2682" t="s">
        <v>49</v>
      </c>
      <c r="N2682">
        <v>1.5</v>
      </c>
      <c r="O2682">
        <v>3.6</v>
      </c>
    </row>
    <row r="2683" spans="1:15" hidden="1" x14ac:dyDescent="0.5">
      <c r="A2683" t="s">
        <v>15</v>
      </c>
      <c r="B2683" t="s">
        <v>76</v>
      </c>
      <c r="C2683">
        <v>2</v>
      </c>
      <c r="D2683" t="s">
        <v>23</v>
      </c>
      <c r="E2683">
        <v>2</v>
      </c>
      <c r="F2683" t="s">
        <v>55</v>
      </c>
      <c r="G2683">
        <v>3</v>
      </c>
      <c r="H2683" t="s">
        <v>59</v>
      </c>
      <c r="I2683" t="str">
        <f t="shared" si="41"/>
        <v>Male: 35-44 years</v>
      </c>
      <c r="J2683">
        <v>3.14</v>
      </c>
      <c r="K2683">
        <v>2000</v>
      </c>
      <c r="L2683">
        <v>2</v>
      </c>
      <c r="M2683" t="s">
        <v>49</v>
      </c>
      <c r="N2683">
        <v>1.5</v>
      </c>
      <c r="O2683">
        <v>3.4</v>
      </c>
    </row>
    <row r="2684" spans="1:15" hidden="1" x14ac:dyDescent="0.5">
      <c r="A2684" t="s">
        <v>15</v>
      </c>
      <c r="B2684" t="s">
        <v>76</v>
      </c>
      <c r="C2684">
        <v>2</v>
      </c>
      <c r="D2684" t="s">
        <v>23</v>
      </c>
      <c r="E2684">
        <v>2</v>
      </c>
      <c r="F2684" t="s">
        <v>55</v>
      </c>
      <c r="G2684">
        <v>3</v>
      </c>
      <c r="H2684" t="s">
        <v>59</v>
      </c>
      <c r="I2684" t="str">
        <f t="shared" si="41"/>
        <v>Male: 35-44 years</v>
      </c>
      <c r="J2684">
        <v>3.14</v>
      </c>
      <c r="K2684">
        <v>2001</v>
      </c>
      <c r="L2684">
        <v>3</v>
      </c>
      <c r="M2684" t="s">
        <v>49</v>
      </c>
      <c r="N2684">
        <v>1.5</v>
      </c>
      <c r="O2684">
        <v>3.7</v>
      </c>
    </row>
    <row r="2685" spans="1:15" hidden="1" x14ac:dyDescent="0.5">
      <c r="A2685" t="s">
        <v>15</v>
      </c>
      <c r="B2685" t="s">
        <v>76</v>
      </c>
      <c r="C2685">
        <v>2</v>
      </c>
      <c r="D2685" t="s">
        <v>23</v>
      </c>
      <c r="E2685">
        <v>2</v>
      </c>
      <c r="F2685" t="s">
        <v>55</v>
      </c>
      <c r="G2685">
        <v>3</v>
      </c>
      <c r="H2685" t="s">
        <v>59</v>
      </c>
      <c r="I2685" t="str">
        <f t="shared" si="41"/>
        <v>Male: 35-44 years</v>
      </c>
      <c r="J2685">
        <v>3.14</v>
      </c>
      <c r="K2685">
        <v>2002</v>
      </c>
      <c r="L2685">
        <v>4</v>
      </c>
      <c r="M2685" t="s">
        <v>49</v>
      </c>
      <c r="N2685">
        <v>1.5</v>
      </c>
      <c r="O2685">
        <v>4.4000000000000004</v>
      </c>
    </row>
    <row r="2686" spans="1:15" hidden="1" x14ac:dyDescent="0.5">
      <c r="A2686" t="s">
        <v>15</v>
      </c>
      <c r="B2686" t="s">
        <v>76</v>
      </c>
      <c r="C2686">
        <v>2</v>
      </c>
      <c r="D2686" t="s">
        <v>23</v>
      </c>
      <c r="E2686">
        <v>2</v>
      </c>
      <c r="F2686" t="s">
        <v>55</v>
      </c>
      <c r="G2686">
        <v>3</v>
      </c>
      <c r="H2686" t="s">
        <v>59</v>
      </c>
      <c r="I2686" t="str">
        <f t="shared" si="41"/>
        <v>Male: 35-44 years</v>
      </c>
      <c r="J2686">
        <v>3.14</v>
      </c>
      <c r="K2686">
        <v>2003</v>
      </c>
      <c r="L2686">
        <v>5</v>
      </c>
      <c r="M2686" t="s">
        <v>49</v>
      </c>
      <c r="N2686">
        <v>1.5</v>
      </c>
      <c r="O2686">
        <v>4.5</v>
      </c>
    </row>
    <row r="2687" spans="1:15" hidden="1" x14ac:dyDescent="0.5">
      <c r="A2687" t="s">
        <v>15</v>
      </c>
      <c r="B2687" t="s">
        <v>76</v>
      </c>
      <c r="C2687">
        <v>2</v>
      </c>
      <c r="D2687" t="s">
        <v>23</v>
      </c>
      <c r="E2687">
        <v>2</v>
      </c>
      <c r="F2687" t="s">
        <v>55</v>
      </c>
      <c r="G2687">
        <v>3</v>
      </c>
      <c r="H2687" t="s">
        <v>59</v>
      </c>
      <c r="I2687" t="str">
        <f t="shared" si="41"/>
        <v>Male: 35-44 years</v>
      </c>
      <c r="J2687">
        <v>3.14</v>
      </c>
      <c r="K2687">
        <v>2004</v>
      </c>
      <c r="L2687">
        <v>6</v>
      </c>
      <c r="M2687" t="s">
        <v>49</v>
      </c>
      <c r="N2687">
        <v>1.5</v>
      </c>
      <c r="O2687">
        <v>4.5</v>
      </c>
    </row>
    <row r="2688" spans="1:15" hidden="1" x14ac:dyDescent="0.5">
      <c r="A2688" t="s">
        <v>15</v>
      </c>
      <c r="B2688" t="s">
        <v>76</v>
      </c>
      <c r="C2688">
        <v>2</v>
      </c>
      <c r="D2688" t="s">
        <v>23</v>
      </c>
      <c r="E2688">
        <v>2</v>
      </c>
      <c r="F2688" t="s">
        <v>55</v>
      </c>
      <c r="G2688">
        <v>3</v>
      </c>
      <c r="H2688" t="s">
        <v>59</v>
      </c>
      <c r="I2688" t="str">
        <f t="shared" si="41"/>
        <v>Male: 35-44 years</v>
      </c>
      <c r="J2688">
        <v>3.14</v>
      </c>
      <c r="K2688">
        <v>2005</v>
      </c>
      <c r="L2688">
        <v>7</v>
      </c>
      <c r="M2688" t="s">
        <v>49</v>
      </c>
      <c r="N2688">
        <v>1.5</v>
      </c>
      <c r="O2688">
        <v>4.4000000000000004</v>
      </c>
    </row>
    <row r="2689" spans="1:15" hidden="1" x14ac:dyDescent="0.5">
      <c r="A2689" t="s">
        <v>15</v>
      </c>
      <c r="B2689" t="s">
        <v>76</v>
      </c>
      <c r="C2689">
        <v>2</v>
      </c>
      <c r="D2689" t="s">
        <v>23</v>
      </c>
      <c r="E2689">
        <v>2</v>
      </c>
      <c r="F2689" t="s">
        <v>55</v>
      </c>
      <c r="G2689">
        <v>3</v>
      </c>
      <c r="H2689" t="s">
        <v>59</v>
      </c>
      <c r="I2689" t="str">
        <f t="shared" si="41"/>
        <v>Male: 35-44 years</v>
      </c>
      <c r="J2689">
        <v>3.14</v>
      </c>
      <c r="K2689">
        <v>2006</v>
      </c>
      <c r="L2689">
        <v>8</v>
      </c>
      <c r="M2689" t="s">
        <v>49</v>
      </c>
      <c r="N2689">
        <v>1.5</v>
      </c>
      <c r="O2689">
        <v>5.3</v>
      </c>
    </row>
    <row r="2690" spans="1:15" hidden="1" x14ac:dyDescent="0.5">
      <c r="A2690" t="s">
        <v>15</v>
      </c>
      <c r="B2690" t="s">
        <v>76</v>
      </c>
      <c r="C2690">
        <v>2</v>
      </c>
      <c r="D2690" t="s">
        <v>23</v>
      </c>
      <c r="E2690">
        <v>2</v>
      </c>
      <c r="F2690" t="s">
        <v>55</v>
      </c>
      <c r="G2690">
        <v>3</v>
      </c>
      <c r="H2690" t="s">
        <v>59</v>
      </c>
      <c r="I2690" t="str">
        <f t="shared" si="41"/>
        <v>Male: 35-44 years</v>
      </c>
      <c r="J2690">
        <v>3.14</v>
      </c>
      <c r="K2690">
        <v>2007</v>
      </c>
      <c r="L2690">
        <v>9</v>
      </c>
      <c r="M2690" t="s">
        <v>49</v>
      </c>
      <c r="N2690">
        <v>1.5</v>
      </c>
      <c r="O2690">
        <v>5.8</v>
      </c>
    </row>
    <row r="2691" spans="1:15" hidden="1" x14ac:dyDescent="0.5">
      <c r="A2691" t="s">
        <v>15</v>
      </c>
      <c r="B2691" t="s">
        <v>76</v>
      </c>
      <c r="C2691">
        <v>2</v>
      </c>
      <c r="D2691" t="s">
        <v>23</v>
      </c>
      <c r="E2691">
        <v>2</v>
      </c>
      <c r="F2691" t="s">
        <v>55</v>
      </c>
      <c r="G2691">
        <v>3</v>
      </c>
      <c r="H2691" t="s">
        <v>59</v>
      </c>
      <c r="I2691" t="str">
        <f t="shared" si="41"/>
        <v>Male: 35-44 years</v>
      </c>
      <c r="J2691">
        <v>3.14</v>
      </c>
      <c r="K2691">
        <v>2008</v>
      </c>
      <c r="L2691">
        <v>10</v>
      </c>
      <c r="M2691" t="s">
        <v>49</v>
      </c>
      <c r="N2691">
        <v>1.5</v>
      </c>
      <c r="O2691">
        <v>6.3</v>
      </c>
    </row>
    <row r="2692" spans="1:15" hidden="1" x14ac:dyDescent="0.5">
      <c r="A2692" t="s">
        <v>15</v>
      </c>
      <c r="B2692" t="s">
        <v>76</v>
      </c>
      <c r="C2692">
        <v>2</v>
      </c>
      <c r="D2692" t="s">
        <v>23</v>
      </c>
      <c r="E2692">
        <v>2</v>
      </c>
      <c r="F2692" t="s">
        <v>55</v>
      </c>
      <c r="G2692">
        <v>3</v>
      </c>
      <c r="H2692" t="s">
        <v>59</v>
      </c>
      <c r="I2692" t="str">
        <f t="shared" si="41"/>
        <v>Male: 35-44 years</v>
      </c>
      <c r="J2692">
        <v>3.14</v>
      </c>
      <c r="K2692">
        <v>2009</v>
      </c>
      <c r="L2692">
        <v>11</v>
      </c>
      <c r="M2692" t="s">
        <v>49</v>
      </c>
      <c r="N2692">
        <v>1.5</v>
      </c>
      <c r="O2692">
        <v>6.6</v>
      </c>
    </row>
    <row r="2693" spans="1:15" hidden="1" x14ac:dyDescent="0.5">
      <c r="A2693" t="s">
        <v>15</v>
      </c>
      <c r="B2693" t="s">
        <v>76</v>
      </c>
      <c r="C2693">
        <v>2</v>
      </c>
      <c r="D2693" t="s">
        <v>23</v>
      </c>
      <c r="E2693">
        <v>2</v>
      </c>
      <c r="F2693" t="s">
        <v>55</v>
      </c>
      <c r="G2693">
        <v>3</v>
      </c>
      <c r="H2693" t="s">
        <v>59</v>
      </c>
      <c r="I2693" t="str">
        <f t="shared" ref="I2693:I2756" si="42">H2693</f>
        <v>Male: 35-44 years</v>
      </c>
      <c r="J2693">
        <v>3.14</v>
      </c>
      <c r="K2693">
        <v>2010</v>
      </c>
      <c r="L2693">
        <v>12</v>
      </c>
      <c r="M2693" t="s">
        <v>49</v>
      </c>
      <c r="N2693">
        <v>1.5</v>
      </c>
      <c r="O2693">
        <v>7.5</v>
      </c>
    </row>
    <row r="2694" spans="1:15" hidden="1" x14ac:dyDescent="0.5">
      <c r="A2694" t="s">
        <v>15</v>
      </c>
      <c r="B2694" t="s">
        <v>76</v>
      </c>
      <c r="C2694">
        <v>2</v>
      </c>
      <c r="D2694" t="s">
        <v>23</v>
      </c>
      <c r="E2694">
        <v>2</v>
      </c>
      <c r="F2694" t="s">
        <v>55</v>
      </c>
      <c r="G2694">
        <v>3</v>
      </c>
      <c r="H2694" t="s">
        <v>59</v>
      </c>
      <c r="I2694" t="str">
        <f t="shared" si="42"/>
        <v>Male: 35-44 years</v>
      </c>
      <c r="J2694">
        <v>3.14</v>
      </c>
      <c r="K2694">
        <v>2011</v>
      </c>
      <c r="L2694">
        <v>13</v>
      </c>
      <c r="M2694" t="s">
        <v>49</v>
      </c>
      <c r="N2694">
        <v>1.5</v>
      </c>
      <c r="O2694">
        <v>7.7</v>
      </c>
    </row>
    <row r="2695" spans="1:15" hidden="1" x14ac:dyDescent="0.5">
      <c r="A2695" t="s">
        <v>15</v>
      </c>
      <c r="B2695" t="s">
        <v>76</v>
      </c>
      <c r="C2695">
        <v>2</v>
      </c>
      <c r="D2695" t="s">
        <v>23</v>
      </c>
      <c r="E2695">
        <v>2</v>
      </c>
      <c r="F2695" t="s">
        <v>55</v>
      </c>
      <c r="G2695">
        <v>3</v>
      </c>
      <c r="H2695" t="s">
        <v>59</v>
      </c>
      <c r="I2695" t="str">
        <f t="shared" si="42"/>
        <v>Male: 35-44 years</v>
      </c>
      <c r="J2695">
        <v>3.14</v>
      </c>
      <c r="K2695">
        <v>2012</v>
      </c>
      <c r="L2695">
        <v>14</v>
      </c>
      <c r="M2695" t="s">
        <v>49</v>
      </c>
      <c r="N2695">
        <v>1.5</v>
      </c>
      <c r="O2695">
        <v>7.1</v>
      </c>
    </row>
    <row r="2696" spans="1:15" hidden="1" x14ac:dyDescent="0.5">
      <c r="A2696" t="s">
        <v>15</v>
      </c>
      <c r="B2696" t="s">
        <v>76</v>
      </c>
      <c r="C2696">
        <v>2</v>
      </c>
      <c r="D2696" t="s">
        <v>23</v>
      </c>
      <c r="E2696">
        <v>2</v>
      </c>
      <c r="F2696" t="s">
        <v>55</v>
      </c>
      <c r="G2696">
        <v>3</v>
      </c>
      <c r="H2696" t="s">
        <v>59</v>
      </c>
      <c r="I2696" t="str">
        <f t="shared" si="42"/>
        <v>Male: 35-44 years</v>
      </c>
      <c r="J2696">
        <v>3.14</v>
      </c>
      <c r="K2696">
        <v>2013</v>
      </c>
      <c r="L2696">
        <v>15</v>
      </c>
      <c r="M2696" t="s">
        <v>49</v>
      </c>
      <c r="N2696">
        <v>1.5</v>
      </c>
      <c r="O2696">
        <v>6.6</v>
      </c>
    </row>
    <row r="2697" spans="1:15" hidden="1" x14ac:dyDescent="0.5">
      <c r="A2697" t="s">
        <v>15</v>
      </c>
      <c r="B2697" t="s">
        <v>76</v>
      </c>
      <c r="C2697">
        <v>2</v>
      </c>
      <c r="D2697" t="s">
        <v>23</v>
      </c>
      <c r="E2697">
        <v>2</v>
      </c>
      <c r="F2697" t="s">
        <v>55</v>
      </c>
      <c r="G2697">
        <v>3</v>
      </c>
      <c r="H2697" t="s">
        <v>59</v>
      </c>
      <c r="I2697" t="str">
        <f t="shared" si="42"/>
        <v>Male: 35-44 years</v>
      </c>
      <c r="J2697">
        <v>3.14</v>
      </c>
      <c r="K2697">
        <v>2014</v>
      </c>
      <c r="L2697">
        <v>16</v>
      </c>
      <c r="M2697" t="s">
        <v>49</v>
      </c>
      <c r="N2697">
        <v>1.5</v>
      </c>
      <c r="O2697">
        <v>7.2</v>
      </c>
    </row>
    <row r="2698" spans="1:15" hidden="1" x14ac:dyDescent="0.5">
      <c r="A2698" t="s">
        <v>15</v>
      </c>
      <c r="B2698" t="s">
        <v>76</v>
      </c>
      <c r="C2698">
        <v>2</v>
      </c>
      <c r="D2698" t="s">
        <v>23</v>
      </c>
      <c r="E2698">
        <v>2</v>
      </c>
      <c r="F2698" t="s">
        <v>55</v>
      </c>
      <c r="G2698">
        <v>3</v>
      </c>
      <c r="H2698" t="s">
        <v>59</v>
      </c>
      <c r="I2698" t="str">
        <f t="shared" si="42"/>
        <v>Male: 35-44 years</v>
      </c>
      <c r="J2698">
        <v>3.14</v>
      </c>
      <c r="K2698">
        <v>2015</v>
      </c>
      <c r="L2698">
        <v>17</v>
      </c>
      <c r="M2698" t="s">
        <v>49</v>
      </c>
      <c r="N2698">
        <v>1.5</v>
      </c>
      <c r="O2698">
        <v>7.8</v>
      </c>
    </row>
    <row r="2699" spans="1:15" hidden="1" x14ac:dyDescent="0.5">
      <c r="A2699" t="s">
        <v>15</v>
      </c>
      <c r="B2699" t="s">
        <v>76</v>
      </c>
      <c r="C2699">
        <v>2</v>
      </c>
      <c r="D2699" t="s">
        <v>23</v>
      </c>
      <c r="E2699">
        <v>2</v>
      </c>
      <c r="F2699" t="s">
        <v>55</v>
      </c>
      <c r="G2699">
        <v>3</v>
      </c>
      <c r="H2699" t="s">
        <v>59</v>
      </c>
      <c r="I2699" t="str">
        <f t="shared" si="42"/>
        <v>Male: 35-44 years</v>
      </c>
      <c r="J2699">
        <v>3.14</v>
      </c>
      <c r="K2699">
        <v>2016</v>
      </c>
      <c r="L2699">
        <v>18</v>
      </c>
      <c r="M2699" t="s">
        <v>49</v>
      </c>
      <c r="N2699">
        <v>1.5</v>
      </c>
      <c r="O2699">
        <v>9.1</v>
      </c>
    </row>
    <row r="2700" spans="1:15" hidden="1" x14ac:dyDescent="0.5">
      <c r="A2700" t="s">
        <v>15</v>
      </c>
      <c r="B2700" t="s">
        <v>76</v>
      </c>
      <c r="C2700">
        <v>2</v>
      </c>
      <c r="D2700" t="s">
        <v>23</v>
      </c>
      <c r="E2700">
        <v>2</v>
      </c>
      <c r="F2700" t="s">
        <v>55</v>
      </c>
      <c r="G2700">
        <v>3</v>
      </c>
      <c r="H2700" t="s">
        <v>59</v>
      </c>
      <c r="I2700" t="str">
        <f t="shared" si="42"/>
        <v>Male: 35-44 years</v>
      </c>
      <c r="J2700">
        <v>3.14</v>
      </c>
      <c r="K2700">
        <v>2017</v>
      </c>
      <c r="L2700">
        <v>19</v>
      </c>
      <c r="M2700" t="s">
        <v>49</v>
      </c>
      <c r="N2700">
        <v>1.5</v>
      </c>
      <c r="O2700">
        <v>9.5</v>
      </c>
    </row>
    <row r="2701" spans="1:15" hidden="1" x14ac:dyDescent="0.5">
      <c r="A2701" t="s">
        <v>15</v>
      </c>
      <c r="B2701" t="s">
        <v>76</v>
      </c>
      <c r="C2701">
        <v>2</v>
      </c>
      <c r="D2701" t="s">
        <v>23</v>
      </c>
      <c r="E2701">
        <v>2</v>
      </c>
      <c r="F2701" t="s">
        <v>55</v>
      </c>
      <c r="G2701">
        <v>3</v>
      </c>
      <c r="H2701" t="s">
        <v>60</v>
      </c>
      <c r="I2701" t="str">
        <f t="shared" si="42"/>
        <v>Male: 45-54 years</v>
      </c>
      <c r="J2701">
        <v>3.15</v>
      </c>
      <c r="K2701">
        <v>1999</v>
      </c>
      <c r="L2701">
        <v>1</v>
      </c>
      <c r="M2701" t="s">
        <v>50</v>
      </c>
      <c r="N2701">
        <v>1.6</v>
      </c>
      <c r="O2701">
        <v>2.8</v>
      </c>
    </row>
    <row r="2702" spans="1:15" hidden="1" x14ac:dyDescent="0.5">
      <c r="A2702" t="s">
        <v>15</v>
      </c>
      <c r="B2702" t="s">
        <v>76</v>
      </c>
      <c r="C2702">
        <v>2</v>
      </c>
      <c r="D2702" t="s">
        <v>23</v>
      </c>
      <c r="E2702">
        <v>2</v>
      </c>
      <c r="F2702" t="s">
        <v>55</v>
      </c>
      <c r="G2702">
        <v>3</v>
      </c>
      <c r="H2702" t="s">
        <v>60</v>
      </c>
      <c r="I2702" t="str">
        <f t="shared" si="42"/>
        <v>Male: 45-54 years</v>
      </c>
      <c r="J2702">
        <v>3.15</v>
      </c>
      <c r="K2702">
        <v>2000</v>
      </c>
      <c r="L2702">
        <v>2</v>
      </c>
      <c r="M2702" t="s">
        <v>50</v>
      </c>
      <c r="N2702">
        <v>1.6</v>
      </c>
      <c r="O2702">
        <v>3.1</v>
      </c>
    </row>
    <row r="2703" spans="1:15" hidden="1" x14ac:dyDescent="0.5">
      <c r="A2703" t="s">
        <v>15</v>
      </c>
      <c r="B2703" t="s">
        <v>76</v>
      </c>
      <c r="C2703">
        <v>2</v>
      </c>
      <c r="D2703" t="s">
        <v>23</v>
      </c>
      <c r="E2703">
        <v>2</v>
      </c>
      <c r="F2703" t="s">
        <v>55</v>
      </c>
      <c r="G2703">
        <v>3</v>
      </c>
      <c r="H2703" t="s">
        <v>60</v>
      </c>
      <c r="I2703" t="str">
        <f t="shared" si="42"/>
        <v>Male: 45-54 years</v>
      </c>
      <c r="J2703">
        <v>3.15</v>
      </c>
      <c r="K2703">
        <v>2001</v>
      </c>
      <c r="L2703">
        <v>3</v>
      </c>
      <c r="M2703" t="s">
        <v>50</v>
      </c>
      <c r="N2703">
        <v>1.6</v>
      </c>
      <c r="O2703">
        <v>3.3</v>
      </c>
    </row>
    <row r="2704" spans="1:15" hidden="1" x14ac:dyDescent="0.5">
      <c r="A2704" t="s">
        <v>15</v>
      </c>
      <c r="B2704" t="s">
        <v>76</v>
      </c>
      <c r="C2704">
        <v>2</v>
      </c>
      <c r="D2704" t="s">
        <v>23</v>
      </c>
      <c r="E2704">
        <v>2</v>
      </c>
      <c r="F2704" t="s">
        <v>55</v>
      </c>
      <c r="G2704">
        <v>3</v>
      </c>
      <c r="H2704" t="s">
        <v>60</v>
      </c>
      <c r="I2704" t="str">
        <f t="shared" si="42"/>
        <v>Male: 45-54 years</v>
      </c>
      <c r="J2704">
        <v>3.15</v>
      </c>
      <c r="K2704">
        <v>2002</v>
      </c>
      <c r="L2704">
        <v>4</v>
      </c>
      <c r="M2704" t="s">
        <v>50</v>
      </c>
      <c r="N2704">
        <v>1.6</v>
      </c>
      <c r="O2704">
        <v>4.2</v>
      </c>
    </row>
    <row r="2705" spans="1:15" hidden="1" x14ac:dyDescent="0.5">
      <c r="A2705" t="s">
        <v>15</v>
      </c>
      <c r="B2705" t="s">
        <v>76</v>
      </c>
      <c r="C2705">
        <v>2</v>
      </c>
      <c r="D2705" t="s">
        <v>23</v>
      </c>
      <c r="E2705">
        <v>2</v>
      </c>
      <c r="F2705" t="s">
        <v>55</v>
      </c>
      <c r="G2705">
        <v>3</v>
      </c>
      <c r="H2705" t="s">
        <v>60</v>
      </c>
      <c r="I2705" t="str">
        <f t="shared" si="42"/>
        <v>Male: 45-54 years</v>
      </c>
      <c r="J2705">
        <v>3.15</v>
      </c>
      <c r="K2705">
        <v>2003</v>
      </c>
      <c r="L2705">
        <v>5</v>
      </c>
      <c r="M2705" t="s">
        <v>50</v>
      </c>
      <c r="N2705">
        <v>1.6</v>
      </c>
      <c r="O2705">
        <v>4.5</v>
      </c>
    </row>
    <row r="2706" spans="1:15" hidden="1" x14ac:dyDescent="0.5">
      <c r="A2706" t="s">
        <v>15</v>
      </c>
      <c r="B2706" t="s">
        <v>76</v>
      </c>
      <c r="C2706">
        <v>2</v>
      </c>
      <c r="D2706" t="s">
        <v>23</v>
      </c>
      <c r="E2706">
        <v>2</v>
      </c>
      <c r="F2706" t="s">
        <v>55</v>
      </c>
      <c r="G2706">
        <v>3</v>
      </c>
      <c r="H2706" t="s">
        <v>60</v>
      </c>
      <c r="I2706" t="str">
        <f t="shared" si="42"/>
        <v>Male: 45-54 years</v>
      </c>
      <c r="J2706">
        <v>3.15</v>
      </c>
      <c r="K2706">
        <v>2004</v>
      </c>
      <c r="L2706">
        <v>6</v>
      </c>
      <c r="M2706" t="s">
        <v>50</v>
      </c>
      <c r="N2706">
        <v>1.6</v>
      </c>
      <c r="O2706">
        <v>4.7</v>
      </c>
    </row>
    <row r="2707" spans="1:15" hidden="1" x14ac:dyDescent="0.5">
      <c r="A2707" t="s">
        <v>15</v>
      </c>
      <c r="B2707" t="s">
        <v>76</v>
      </c>
      <c r="C2707">
        <v>2</v>
      </c>
      <c r="D2707" t="s">
        <v>23</v>
      </c>
      <c r="E2707">
        <v>2</v>
      </c>
      <c r="F2707" t="s">
        <v>55</v>
      </c>
      <c r="G2707">
        <v>3</v>
      </c>
      <c r="H2707" t="s">
        <v>60</v>
      </c>
      <c r="I2707" t="str">
        <f t="shared" si="42"/>
        <v>Male: 45-54 years</v>
      </c>
      <c r="J2707">
        <v>3.15</v>
      </c>
      <c r="K2707">
        <v>2005</v>
      </c>
      <c r="L2707">
        <v>7</v>
      </c>
      <c r="M2707" t="s">
        <v>50</v>
      </c>
      <c r="N2707">
        <v>1.6</v>
      </c>
      <c r="O2707">
        <v>5.3</v>
      </c>
    </row>
    <row r="2708" spans="1:15" hidden="1" x14ac:dyDescent="0.5">
      <c r="A2708" t="s">
        <v>15</v>
      </c>
      <c r="B2708" t="s">
        <v>76</v>
      </c>
      <c r="C2708">
        <v>2</v>
      </c>
      <c r="D2708" t="s">
        <v>23</v>
      </c>
      <c r="E2708">
        <v>2</v>
      </c>
      <c r="F2708" t="s">
        <v>55</v>
      </c>
      <c r="G2708">
        <v>3</v>
      </c>
      <c r="H2708" t="s">
        <v>60</v>
      </c>
      <c r="I2708" t="str">
        <f t="shared" si="42"/>
        <v>Male: 45-54 years</v>
      </c>
      <c r="J2708">
        <v>3.15</v>
      </c>
      <c r="K2708">
        <v>2006</v>
      </c>
      <c r="L2708">
        <v>8</v>
      </c>
      <c r="M2708" t="s">
        <v>50</v>
      </c>
      <c r="N2708">
        <v>1.6</v>
      </c>
      <c r="O2708">
        <v>5.8</v>
      </c>
    </row>
    <row r="2709" spans="1:15" hidden="1" x14ac:dyDescent="0.5">
      <c r="A2709" t="s">
        <v>15</v>
      </c>
      <c r="B2709" t="s">
        <v>76</v>
      </c>
      <c r="C2709">
        <v>2</v>
      </c>
      <c r="D2709" t="s">
        <v>23</v>
      </c>
      <c r="E2709">
        <v>2</v>
      </c>
      <c r="F2709" t="s">
        <v>55</v>
      </c>
      <c r="G2709">
        <v>3</v>
      </c>
      <c r="H2709" t="s">
        <v>60</v>
      </c>
      <c r="I2709" t="str">
        <f t="shared" si="42"/>
        <v>Male: 45-54 years</v>
      </c>
      <c r="J2709">
        <v>3.15</v>
      </c>
      <c r="K2709">
        <v>2007</v>
      </c>
      <c r="L2709">
        <v>9</v>
      </c>
      <c r="M2709" t="s">
        <v>50</v>
      </c>
      <c r="N2709">
        <v>1.6</v>
      </c>
      <c r="O2709">
        <v>6.4</v>
      </c>
    </row>
    <row r="2710" spans="1:15" hidden="1" x14ac:dyDescent="0.5">
      <c r="A2710" t="s">
        <v>15</v>
      </c>
      <c r="B2710" t="s">
        <v>76</v>
      </c>
      <c r="C2710">
        <v>2</v>
      </c>
      <c r="D2710" t="s">
        <v>23</v>
      </c>
      <c r="E2710">
        <v>2</v>
      </c>
      <c r="F2710" t="s">
        <v>55</v>
      </c>
      <c r="G2710">
        <v>3</v>
      </c>
      <c r="H2710" t="s">
        <v>60</v>
      </c>
      <c r="I2710" t="str">
        <f t="shared" si="42"/>
        <v>Male: 45-54 years</v>
      </c>
      <c r="J2710">
        <v>3.15</v>
      </c>
      <c r="K2710">
        <v>2008</v>
      </c>
      <c r="L2710">
        <v>10</v>
      </c>
      <c r="M2710" t="s">
        <v>50</v>
      </c>
      <c r="N2710">
        <v>1.6</v>
      </c>
      <c r="O2710">
        <v>7.4</v>
      </c>
    </row>
    <row r="2711" spans="1:15" hidden="1" x14ac:dyDescent="0.5">
      <c r="A2711" t="s">
        <v>15</v>
      </c>
      <c r="B2711" t="s">
        <v>76</v>
      </c>
      <c r="C2711">
        <v>2</v>
      </c>
      <c r="D2711" t="s">
        <v>23</v>
      </c>
      <c r="E2711">
        <v>2</v>
      </c>
      <c r="F2711" t="s">
        <v>55</v>
      </c>
      <c r="G2711">
        <v>3</v>
      </c>
      <c r="H2711" t="s">
        <v>60</v>
      </c>
      <c r="I2711" t="str">
        <f t="shared" si="42"/>
        <v>Male: 45-54 years</v>
      </c>
      <c r="J2711">
        <v>3.15</v>
      </c>
      <c r="K2711">
        <v>2009</v>
      </c>
      <c r="L2711">
        <v>11</v>
      </c>
      <c r="M2711" t="s">
        <v>50</v>
      </c>
      <c r="N2711">
        <v>1.6</v>
      </c>
      <c r="O2711">
        <v>7.6</v>
      </c>
    </row>
    <row r="2712" spans="1:15" hidden="1" x14ac:dyDescent="0.5">
      <c r="A2712" t="s">
        <v>15</v>
      </c>
      <c r="B2712" t="s">
        <v>76</v>
      </c>
      <c r="C2712">
        <v>2</v>
      </c>
      <c r="D2712" t="s">
        <v>23</v>
      </c>
      <c r="E2712">
        <v>2</v>
      </c>
      <c r="F2712" t="s">
        <v>55</v>
      </c>
      <c r="G2712">
        <v>3</v>
      </c>
      <c r="H2712" t="s">
        <v>60</v>
      </c>
      <c r="I2712" t="str">
        <f t="shared" si="42"/>
        <v>Male: 45-54 years</v>
      </c>
      <c r="J2712">
        <v>3.15</v>
      </c>
      <c r="K2712">
        <v>2010</v>
      </c>
      <c r="L2712">
        <v>12</v>
      </c>
      <c r="M2712" t="s">
        <v>50</v>
      </c>
      <c r="N2712">
        <v>1.6</v>
      </c>
      <c r="O2712">
        <v>8.3000000000000007</v>
      </c>
    </row>
    <row r="2713" spans="1:15" hidden="1" x14ac:dyDescent="0.5">
      <c r="A2713" t="s">
        <v>15</v>
      </c>
      <c r="B2713" t="s">
        <v>76</v>
      </c>
      <c r="C2713">
        <v>2</v>
      </c>
      <c r="D2713" t="s">
        <v>23</v>
      </c>
      <c r="E2713">
        <v>2</v>
      </c>
      <c r="F2713" t="s">
        <v>55</v>
      </c>
      <c r="G2713">
        <v>3</v>
      </c>
      <c r="H2713" t="s">
        <v>60</v>
      </c>
      <c r="I2713" t="str">
        <f t="shared" si="42"/>
        <v>Male: 45-54 years</v>
      </c>
      <c r="J2713">
        <v>3.15</v>
      </c>
      <c r="K2713">
        <v>2011</v>
      </c>
      <c r="L2713">
        <v>13</v>
      </c>
      <c r="M2713" t="s">
        <v>50</v>
      </c>
      <c r="N2713">
        <v>1.6</v>
      </c>
      <c r="O2713">
        <v>8.6</v>
      </c>
    </row>
    <row r="2714" spans="1:15" hidden="1" x14ac:dyDescent="0.5">
      <c r="A2714" t="s">
        <v>15</v>
      </c>
      <c r="B2714" t="s">
        <v>76</v>
      </c>
      <c r="C2714">
        <v>2</v>
      </c>
      <c r="D2714" t="s">
        <v>23</v>
      </c>
      <c r="E2714">
        <v>2</v>
      </c>
      <c r="F2714" t="s">
        <v>55</v>
      </c>
      <c r="G2714">
        <v>3</v>
      </c>
      <c r="H2714" t="s">
        <v>60</v>
      </c>
      <c r="I2714" t="str">
        <f t="shared" si="42"/>
        <v>Male: 45-54 years</v>
      </c>
      <c r="J2714">
        <v>3.15</v>
      </c>
      <c r="K2714">
        <v>2012</v>
      </c>
      <c r="L2714">
        <v>14</v>
      </c>
      <c r="M2714" t="s">
        <v>50</v>
      </c>
      <c r="N2714">
        <v>1.6</v>
      </c>
      <c r="O2714">
        <v>8</v>
      </c>
    </row>
    <row r="2715" spans="1:15" hidden="1" x14ac:dyDescent="0.5">
      <c r="A2715" t="s">
        <v>15</v>
      </c>
      <c r="B2715" t="s">
        <v>76</v>
      </c>
      <c r="C2715">
        <v>2</v>
      </c>
      <c r="D2715" t="s">
        <v>23</v>
      </c>
      <c r="E2715">
        <v>2</v>
      </c>
      <c r="F2715" t="s">
        <v>55</v>
      </c>
      <c r="G2715">
        <v>3</v>
      </c>
      <c r="H2715" t="s">
        <v>60</v>
      </c>
      <c r="I2715" t="str">
        <f t="shared" si="42"/>
        <v>Male: 45-54 years</v>
      </c>
      <c r="J2715">
        <v>3.15</v>
      </c>
      <c r="K2715">
        <v>2013</v>
      </c>
      <c r="L2715">
        <v>15</v>
      </c>
      <c r="M2715" t="s">
        <v>50</v>
      </c>
      <c r="N2715">
        <v>1.6</v>
      </c>
      <c r="O2715">
        <v>8.1999999999999993</v>
      </c>
    </row>
    <row r="2716" spans="1:15" hidden="1" x14ac:dyDescent="0.5">
      <c r="A2716" t="s">
        <v>15</v>
      </c>
      <c r="B2716" t="s">
        <v>76</v>
      </c>
      <c r="C2716">
        <v>2</v>
      </c>
      <c r="D2716" t="s">
        <v>23</v>
      </c>
      <c r="E2716">
        <v>2</v>
      </c>
      <c r="F2716" t="s">
        <v>55</v>
      </c>
      <c r="G2716">
        <v>3</v>
      </c>
      <c r="H2716" t="s">
        <v>60</v>
      </c>
      <c r="I2716" t="str">
        <f t="shared" si="42"/>
        <v>Male: 45-54 years</v>
      </c>
      <c r="J2716">
        <v>3.15</v>
      </c>
      <c r="K2716">
        <v>2014</v>
      </c>
      <c r="L2716">
        <v>16</v>
      </c>
      <c r="M2716" t="s">
        <v>50</v>
      </c>
      <c r="N2716">
        <v>1.6</v>
      </c>
      <c r="O2716">
        <v>8.4</v>
      </c>
    </row>
    <row r="2717" spans="1:15" hidden="1" x14ac:dyDescent="0.5">
      <c r="A2717" t="s">
        <v>15</v>
      </c>
      <c r="B2717" t="s">
        <v>76</v>
      </c>
      <c r="C2717">
        <v>2</v>
      </c>
      <c r="D2717" t="s">
        <v>23</v>
      </c>
      <c r="E2717">
        <v>2</v>
      </c>
      <c r="F2717" t="s">
        <v>55</v>
      </c>
      <c r="G2717">
        <v>3</v>
      </c>
      <c r="H2717" t="s">
        <v>60</v>
      </c>
      <c r="I2717" t="str">
        <f t="shared" si="42"/>
        <v>Male: 45-54 years</v>
      </c>
      <c r="J2717">
        <v>3.15</v>
      </c>
      <c r="K2717">
        <v>2015</v>
      </c>
      <c r="L2717">
        <v>17</v>
      </c>
      <c r="M2717" t="s">
        <v>50</v>
      </c>
      <c r="N2717">
        <v>1.6</v>
      </c>
      <c r="O2717">
        <v>8.1999999999999993</v>
      </c>
    </row>
    <row r="2718" spans="1:15" hidden="1" x14ac:dyDescent="0.5">
      <c r="A2718" t="s">
        <v>15</v>
      </c>
      <c r="B2718" t="s">
        <v>76</v>
      </c>
      <c r="C2718">
        <v>2</v>
      </c>
      <c r="D2718" t="s">
        <v>23</v>
      </c>
      <c r="E2718">
        <v>2</v>
      </c>
      <c r="F2718" t="s">
        <v>55</v>
      </c>
      <c r="G2718">
        <v>3</v>
      </c>
      <c r="H2718" t="s">
        <v>60</v>
      </c>
      <c r="I2718" t="str">
        <f t="shared" si="42"/>
        <v>Male: 45-54 years</v>
      </c>
      <c r="J2718">
        <v>3.15</v>
      </c>
      <c r="K2718">
        <v>2016</v>
      </c>
      <c r="L2718">
        <v>18</v>
      </c>
      <c r="M2718" t="s">
        <v>50</v>
      </c>
      <c r="N2718">
        <v>1.6</v>
      </c>
      <c r="O2718">
        <v>9.3000000000000007</v>
      </c>
    </row>
    <row r="2719" spans="1:15" hidden="1" x14ac:dyDescent="0.5">
      <c r="A2719" t="s">
        <v>15</v>
      </c>
      <c r="B2719" t="s">
        <v>76</v>
      </c>
      <c r="C2719">
        <v>2</v>
      </c>
      <c r="D2719" t="s">
        <v>23</v>
      </c>
      <c r="E2719">
        <v>2</v>
      </c>
      <c r="F2719" t="s">
        <v>55</v>
      </c>
      <c r="G2719">
        <v>3</v>
      </c>
      <c r="H2719" t="s">
        <v>60</v>
      </c>
      <c r="I2719" t="str">
        <f t="shared" si="42"/>
        <v>Male: 45-54 years</v>
      </c>
      <c r="J2719">
        <v>3.15</v>
      </c>
      <c r="K2719">
        <v>2017</v>
      </c>
      <c r="L2719">
        <v>19</v>
      </c>
      <c r="M2719" t="s">
        <v>50</v>
      </c>
      <c r="N2719">
        <v>1.6</v>
      </c>
      <c r="O2719">
        <v>9.3000000000000007</v>
      </c>
    </row>
    <row r="2720" spans="1:15" hidden="1" x14ac:dyDescent="0.5">
      <c r="A2720" t="s">
        <v>15</v>
      </c>
      <c r="B2720" t="s">
        <v>76</v>
      </c>
      <c r="C2720">
        <v>2</v>
      </c>
      <c r="D2720" t="s">
        <v>23</v>
      </c>
      <c r="E2720">
        <v>2</v>
      </c>
      <c r="F2720" t="s">
        <v>55</v>
      </c>
      <c r="G2720">
        <v>3</v>
      </c>
      <c r="H2720" t="s">
        <v>61</v>
      </c>
      <c r="I2720" t="str">
        <f t="shared" si="42"/>
        <v>Male: 55-64 years</v>
      </c>
      <c r="J2720">
        <v>3.16</v>
      </c>
      <c r="K2720">
        <v>1999</v>
      </c>
      <c r="L2720">
        <v>1</v>
      </c>
      <c r="M2720" t="s">
        <v>51</v>
      </c>
      <c r="N2720">
        <v>1.7</v>
      </c>
      <c r="O2720">
        <v>0.8</v>
      </c>
    </row>
    <row r="2721" spans="1:15" hidden="1" x14ac:dyDescent="0.5">
      <c r="A2721" t="s">
        <v>15</v>
      </c>
      <c r="B2721" t="s">
        <v>76</v>
      </c>
      <c r="C2721">
        <v>2</v>
      </c>
      <c r="D2721" t="s">
        <v>23</v>
      </c>
      <c r="E2721">
        <v>2</v>
      </c>
      <c r="F2721" t="s">
        <v>55</v>
      </c>
      <c r="G2721">
        <v>3</v>
      </c>
      <c r="H2721" t="s">
        <v>61</v>
      </c>
      <c r="I2721" t="str">
        <f t="shared" si="42"/>
        <v>Male: 55-64 years</v>
      </c>
      <c r="J2721">
        <v>3.16</v>
      </c>
      <c r="K2721">
        <v>2000</v>
      </c>
      <c r="L2721">
        <v>2</v>
      </c>
      <c r="M2721" t="s">
        <v>51</v>
      </c>
      <c r="N2721">
        <v>1.7</v>
      </c>
      <c r="O2721">
        <v>0.7</v>
      </c>
    </row>
    <row r="2722" spans="1:15" hidden="1" x14ac:dyDescent="0.5">
      <c r="A2722" t="s">
        <v>15</v>
      </c>
      <c r="B2722" t="s">
        <v>76</v>
      </c>
      <c r="C2722">
        <v>2</v>
      </c>
      <c r="D2722" t="s">
        <v>23</v>
      </c>
      <c r="E2722">
        <v>2</v>
      </c>
      <c r="F2722" t="s">
        <v>55</v>
      </c>
      <c r="G2722">
        <v>3</v>
      </c>
      <c r="H2722" t="s">
        <v>61</v>
      </c>
      <c r="I2722" t="str">
        <f t="shared" si="42"/>
        <v>Male: 55-64 years</v>
      </c>
      <c r="J2722">
        <v>3.16</v>
      </c>
      <c r="K2722">
        <v>2001</v>
      </c>
      <c r="L2722">
        <v>3</v>
      </c>
      <c r="M2722" t="s">
        <v>51</v>
      </c>
      <c r="N2722">
        <v>1.7</v>
      </c>
      <c r="O2722">
        <v>0.9</v>
      </c>
    </row>
    <row r="2723" spans="1:15" hidden="1" x14ac:dyDescent="0.5">
      <c r="A2723" t="s">
        <v>15</v>
      </c>
      <c r="B2723" t="s">
        <v>76</v>
      </c>
      <c r="C2723">
        <v>2</v>
      </c>
      <c r="D2723" t="s">
        <v>23</v>
      </c>
      <c r="E2723">
        <v>2</v>
      </c>
      <c r="F2723" t="s">
        <v>55</v>
      </c>
      <c r="G2723">
        <v>3</v>
      </c>
      <c r="H2723" t="s">
        <v>61</v>
      </c>
      <c r="I2723" t="str">
        <f t="shared" si="42"/>
        <v>Male: 55-64 years</v>
      </c>
      <c r="J2723">
        <v>3.16</v>
      </c>
      <c r="K2723">
        <v>2002</v>
      </c>
      <c r="L2723">
        <v>4</v>
      </c>
      <c r="M2723" t="s">
        <v>51</v>
      </c>
      <c r="N2723">
        <v>1.7</v>
      </c>
      <c r="O2723">
        <v>1.3</v>
      </c>
    </row>
    <row r="2724" spans="1:15" hidden="1" x14ac:dyDescent="0.5">
      <c r="A2724" t="s">
        <v>15</v>
      </c>
      <c r="B2724" t="s">
        <v>76</v>
      </c>
      <c r="C2724">
        <v>2</v>
      </c>
      <c r="D2724" t="s">
        <v>23</v>
      </c>
      <c r="E2724">
        <v>2</v>
      </c>
      <c r="F2724" t="s">
        <v>55</v>
      </c>
      <c r="G2724">
        <v>3</v>
      </c>
      <c r="H2724" t="s">
        <v>61</v>
      </c>
      <c r="I2724" t="str">
        <f t="shared" si="42"/>
        <v>Male: 55-64 years</v>
      </c>
      <c r="J2724">
        <v>3.16</v>
      </c>
      <c r="K2724">
        <v>2003</v>
      </c>
      <c r="L2724">
        <v>5</v>
      </c>
      <c r="M2724" t="s">
        <v>51</v>
      </c>
      <c r="N2724">
        <v>1.7</v>
      </c>
      <c r="O2724">
        <v>1.6</v>
      </c>
    </row>
    <row r="2725" spans="1:15" hidden="1" x14ac:dyDescent="0.5">
      <c r="A2725" t="s">
        <v>15</v>
      </c>
      <c r="B2725" t="s">
        <v>76</v>
      </c>
      <c r="C2725">
        <v>2</v>
      </c>
      <c r="D2725" t="s">
        <v>23</v>
      </c>
      <c r="E2725">
        <v>2</v>
      </c>
      <c r="F2725" t="s">
        <v>55</v>
      </c>
      <c r="G2725">
        <v>3</v>
      </c>
      <c r="H2725" t="s">
        <v>61</v>
      </c>
      <c r="I2725" t="str">
        <f t="shared" si="42"/>
        <v>Male: 55-64 years</v>
      </c>
      <c r="J2725">
        <v>3.16</v>
      </c>
      <c r="K2725">
        <v>2004</v>
      </c>
      <c r="L2725">
        <v>6</v>
      </c>
      <c r="M2725" t="s">
        <v>51</v>
      </c>
      <c r="N2725">
        <v>1.7</v>
      </c>
      <c r="O2725">
        <v>1.8</v>
      </c>
    </row>
    <row r="2726" spans="1:15" hidden="1" x14ac:dyDescent="0.5">
      <c r="A2726" t="s">
        <v>15</v>
      </c>
      <c r="B2726" t="s">
        <v>76</v>
      </c>
      <c r="C2726">
        <v>2</v>
      </c>
      <c r="D2726" t="s">
        <v>23</v>
      </c>
      <c r="E2726">
        <v>2</v>
      </c>
      <c r="F2726" t="s">
        <v>55</v>
      </c>
      <c r="G2726">
        <v>3</v>
      </c>
      <c r="H2726" t="s">
        <v>61</v>
      </c>
      <c r="I2726" t="str">
        <f t="shared" si="42"/>
        <v>Male: 55-64 years</v>
      </c>
      <c r="J2726">
        <v>3.16</v>
      </c>
      <c r="K2726">
        <v>2005</v>
      </c>
      <c r="L2726">
        <v>7</v>
      </c>
      <c r="M2726" t="s">
        <v>51</v>
      </c>
      <c r="N2726">
        <v>1.7</v>
      </c>
      <c r="O2726">
        <v>2</v>
      </c>
    </row>
    <row r="2727" spans="1:15" hidden="1" x14ac:dyDescent="0.5">
      <c r="A2727" t="s">
        <v>15</v>
      </c>
      <c r="B2727" t="s">
        <v>76</v>
      </c>
      <c r="C2727">
        <v>2</v>
      </c>
      <c r="D2727" t="s">
        <v>23</v>
      </c>
      <c r="E2727">
        <v>2</v>
      </c>
      <c r="F2727" t="s">
        <v>55</v>
      </c>
      <c r="G2727">
        <v>3</v>
      </c>
      <c r="H2727" t="s">
        <v>61</v>
      </c>
      <c r="I2727" t="str">
        <f t="shared" si="42"/>
        <v>Male: 55-64 years</v>
      </c>
      <c r="J2727">
        <v>3.16</v>
      </c>
      <c r="K2727">
        <v>2006</v>
      </c>
      <c r="L2727">
        <v>8</v>
      </c>
      <c r="M2727" t="s">
        <v>51</v>
      </c>
      <c r="N2727">
        <v>1.7</v>
      </c>
      <c r="O2727">
        <v>2.6</v>
      </c>
    </row>
    <row r="2728" spans="1:15" hidden="1" x14ac:dyDescent="0.5">
      <c r="A2728" t="s">
        <v>15</v>
      </c>
      <c r="B2728" t="s">
        <v>76</v>
      </c>
      <c r="C2728">
        <v>2</v>
      </c>
      <c r="D2728" t="s">
        <v>23</v>
      </c>
      <c r="E2728">
        <v>2</v>
      </c>
      <c r="F2728" t="s">
        <v>55</v>
      </c>
      <c r="G2728">
        <v>3</v>
      </c>
      <c r="H2728" t="s">
        <v>61</v>
      </c>
      <c r="I2728" t="str">
        <f t="shared" si="42"/>
        <v>Male: 55-64 years</v>
      </c>
      <c r="J2728">
        <v>3.16</v>
      </c>
      <c r="K2728">
        <v>2007</v>
      </c>
      <c r="L2728">
        <v>9</v>
      </c>
      <c r="M2728" t="s">
        <v>51</v>
      </c>
      <c r="N2728">
        <v>1.7</v>
      </c>
      <c r="O2728">
        <v>3.3</v>
      </c>
    </row>
    <row r="2729" spans="1:15" hidden="1" x14ac:dyDescent="0.5">
      <c r="A2729" t="s">
        <v>15</v>
      </c>
      <c r="B2729" t="s">
        <v>76</v>
      </c>
      <c r="C2729">
        <v>2</v>
      </c>
      <c r="D2729" t="s">
        <v>23</v>
      </c>
      <c r="E2729">
        <v>2</v>
      </c>
      <c r="F2729" t="s">
        <v>55</v>
      </c>
      <c r="G2729">
        <v>3</v>
      </c>
      <c r="H2729" t="s">
        <v>61</v>
      </c>
      <c r="I2729" t="str">
        <f t="shared" si="42"/>
        <v>Male: 55-64 years</v>
      </c>
      <c r="J2729">
        <v>3.16</v>
      </c>
      <c r="K2729">
        <v>2008</v>
      </c>
      <c r="L2729">
        <v>10</v>
      </c>
      <c r="M2729" t="s">
        <v>51</v>
      </c>
      <c r="N2729">
        <v>1.7</v>
      </c>
      <c r="O2729">
        <v>3.7</v>
      </c>
    </row>
    <row r="2730" spans="1:15" hidden="1" x14ac:dyDescent="0.5">
      <c r="A2730" t="s">
        <v>15</v>
      </c>
      <c r="B2730" t="s">
        <v>76</v>
      </c>
      <c r="C2730">
        <v>2</v>
      </c>
      <c r="D2730" t="s">
        <v>23</v>
      </c>
      <c r="E2730">
        <v>2</v>
      </c>
      <c r="F2730" t="s">
        <v>55</v>
      </c>
      <c r="G2730">
        <v>3</v>
      </c>
      <c r="H2730" t="s">
        <v>61</v>
      </c>
      <c r="I2730" t="str">
        <f t="shared" si="42"/>
        <v>Male: 55-64 years</v>
      </c>
      <c r="J2730">
        <v>3.16</v>
      </c>
      <c r="K2730">
        <v>2009</v>
      </c>
      <c r="L2730">
        <v>11</v>
      </c>
      <c r="M2730" t="s">
        <v>51</v>
      </c>
      <c r="N2730">
        <v>1.7</v>
      </c>
      <c r="O2730">
        <v>4.0999999999999996</v>
      </c>
    </row>
    <row r="2731" spans="1:15" hidden="1" x14ac:dyDescent="0.5">
      <c r="A2731" t="s">
        <v>15</v>
      </c>
      <c r="B2731" t="s">
        <v>76</v>
      </c>
      <c r="C2731">
        <v>2</v>
      </c>
      <c r="D2731" t="s">
        <v>23</v>
      </c>
      <c r="E2731">
        <v>2</v>
      </c>
      <c r="F2731" t="s">
        <v>55</v>
      </c>
      <c r="G2731">
        <v>3</v>
      </c>
      <c r="H2731" t="s">
        <v>61</v>
      </c>
      <c r="I2731" t="str">
        <f t="shared" si="42"/>
        <v>Male: 55-64 years</v>
      </c>
      <c r="J2731">
        <v>3.16</v>
      </c>
      <c r="K2731">
        <v>2010</v>
      </c>
      <c r="L2731">
        <v>12</v>
      </c>
      <c r="M2731" t="s">
        <v>51</v>
      </c>
      <c r="N2731">
        <v>1.7</v>
      </c>
      <c r="O2731">
        <v>4.7</v>
      </c>
    </row>
    <row r="2732" spans="1:15" hidden="1" x14ac:dyDescent="0.5">
      <c r="A2732" t="s">
        <v>15</v>
      </c>
      <c r="B2732" t="s">
        <v>76</v>
      </c>
      <c r="C2732">
        <v>2</v>
      </c>
      <c r="D2732" t="s">
        <v>23</v>
      </c>
      <c r="E2732">
        <v>2</v>
      </c>
      <c r="F2732" t="s">
        <v>55</v>
      </c>
      <c r="G2732">
        <v>3</v>
      </c>
      <c r="H2732" t="s">
        <v>61</v>
      </c>
      <c r="I2732" t="str">
        <f t="shared" si="42"/>
        <v>Male: 55-64 years</v>
      </c>
      <c r="J2732">
        <v>3.16</v>
      </c>
      <c r="K2732">
        <v>2011</v>
      </c>
      <c r="L2732">
        <v>13</v>
      </c>
      <c r="M2732" t="s">
        <v>51</v>
      </c>
      <c r="N2732">
        <v>1.7</v>
      </c>
      <c r="O2732">
        <v>5</v>
      </c>
    </row>
    <row r="2733" spans="1:15" hidden="1" x14ac:dyDescent="0.5">
      <c r="A2733" t="s">
        <v>15</v>
      </c>
      <c r="B2733" t="s">
        <v>76</v>
      </c>
      <c r="C2733">
        <v>2</v>
      </c>
      <c r="D2733" t="s">
        <v>23</v>
      </c>
      <c r="E2733">
        <v>2</v>
      </c>
      <c r="F2733" t="s">
        <v>55</v>
      </c>
      <c r="G2733">
        <v>3</v>
      </c>
      <c r="H2733" t="s">
        <v>61</v>
      </c>
      <c r="I2733" t="str">
        <f t="shared" si="42"/>
        <v>Male: 55-64 years</v>
      </c>
      <c r="J2733">
        <v>3.16</v>
      </c>
      <c r="K2733">
        <v>2012</v>
      </c>
      <c r="L2733">
        <v>14</v>
      </c>
      <c r="M2733" t="s">
        <v>51</v>
      </c>
      <c r="N2733">
        <v>1.7</v>
      </c>
      <c r="O2733">
        <v>5</v>
      </c>
    </row>
    <row r="2734" spans="1:15" hidden="1" x14ac:dyDescent="0.5">
      <c r="A2734" t="s">
        <v>15</v>
      </c>
      <c r="B2734" t="s">
        <v>76</v>
      </c>
      <c r="C2734">
        <v>2</v>
      </c>
      <c r="D2734" t="s">
        <v>23</v>
      </c>
      <c r="E2734">
        <v>2</v>
      </c>
      <c r="F2734" t="s">
        <v>55</v>
      </c>
      <c r="G2734">
        <v>3</v>
      </c>
      <c r="H2734" t="s">
        <v>61</v>
      </c>
      <c r="I2734" t="str">
        <f t="shared" si="42"/>
        <v>Male: 55-64 years</v>
      </c>
      <c r="J2734">
        <v>3.16</v>
      </c>
      <c r="K2734">
        <v>2013</v>
      </c>
      <c r="L2734">
        <v>15</v>
      </c>
      <c r="M2734" t="s">
        <v>51</v>
      </c>
      <c r="N2734">
        <v>1.7</v>
      </c>
      <c r="O2734">
        <v>5.7</v>
      </c>
    </row>
    <row r="2735" spans="1:15" hidden="1" x14ac:dyDescent="0.5">
      <c r="A2735" t="s">
        <v>15</v>
      </c>
      <c r="B2735" t="s">
        <v>76</v>
      </c>
      <c r="C2735">
        <v>2</v>
      </c>
      <c r="D2735" t="s">
        <v>23</v>
      </c>
      <c r="E2735">
        <v>2</v>
      </c>
      <c r="F2735" t="s">
        <v>55</v>
      </c>
      <c r="G2735">
        <v>3</v>
      </c>
      <c r="H2735" t="s">
        <v>61</v>
      </c>
      <c r="I2735" t="str">
        <f t="shared" si="42"/>
        <v>Male: 55-64 years</v>
      </c>
      <c r="J2735">
        <v>3.16</v>
      </c>
      <c r="K2735">
        <v>2014</v>
      </c>
      <c r="L2735">
        <v>16</v>
      </c>
      <c r="M2735" t="s">
        <v>51</v>
      </c>
      <c r="N2735">
        <v>1.7</v>
      </c>
      <c r="O2735">
        <v>6.3</v>
      </c>
    </row>
    <row r="2736" spans="1:15" hidden="1" x14ac:dyDescent="0.5">
      <c r="A2736" t="s">
        <v>15</v>
      </c>
      <c r="B2736" t="s">
        <v>76</v>
      </c>
      <c r="C2736">
        <v>2</v>
      </c>
      <c r="D2736" t="s">
        <v>23</v>
      </c>
      <c r="E2736">
        <v>2</v>
      </c>
      <c r="F2736" t="s">
        <v>55</v>
      </c>
      <c r="G2736">
        <v>3</v>
      </c>
      <c r="H2736" t="s">
        <v>61</v>
      </c>
      <c r="I2736" t="str">
        <f t="shared" si="42"/>
        <v>Male: 55-64 years</v>
      </c>
      <c r="J2736">
        <v>3.16</v>
      </c>
      <c r="K2736">
        <v>2015</v>
      </c>
      <c r="L2736">
        <v>17</v>
      </c>
      <c r="M2736" t="s">
        <v>51</v>
      </c>
      <c r="N2736">
        <v>1.7</v>
      </c>
      <c r="O2736">
        <v>6.8</v>
      </c>
    </row>
    <row r="2737" spans="1:15" hidden="1" x14ac:dyDescent="0.5">
      <c r="A2737" t="s">
        <v>15</v>
      </c>
      <c r="B2737" t="s">
        <v>76</v>
      </c>
      <c r="C2737">
        <v>2</v>
      </c>
      <c r="D2737" t="s">
        <v>23</v>
      </c>
      <c r="E2737">
        <v>2</v>
      </c>
      <c r="F2737" t="s">
        <v>55</v>
      </c>
      <c r="G2737">
        <v>3</v>
      </c>
      <c r="H2737" t="s">
        <v>61</v>
      </c>
      <c r="I2737" t="str">
        <f t="shared" si="42"/>
        <v>Male: 55-64 years</v>
      </c>
      <c r="J2737">
        <v>3.16</v>
      </c>
      <c r="K2737">
        <v>2016</v>
      </c>
      <c r="L2737">
        <v>18</v>
      </c>
      <c r="M2737" t="s">
        <v>51</v>
      </c>
      <c r="N2737">
        <v>1.7</v>
      </c>
      <c r="O2737">
        <v>7.8</v>
      </c>
    </row>
    <row r="2738" spans="1:15" hidden="1" x14ac:dyDescent="0.5">
      <c r="A2738" t="s">
        <v>15</v>
      </c>
      <c r="B2738" t="s">
        <v>76</v>
      </c>
      <c r="C2738">
        <v>2</v>
      </c>
      <c r="D2738" t="s">
        <v>23</v>
      </c>
      <c r="E2738">
        <v>2</v>
      </c>
      <c r="F2738" t="s">
        <v>55</v>
      </c>
      <c r="G2738">
        <v>3</v>
      </c>
      <c r="H2738" t="s">
        <v>61</v>
      </c>
      <c r="I2738" t="str">
        <f t="shared" si="42"/>
        <v>Male: 55-64 years</v>
      </c>
      <c r="J2738">
        <v>3.16</v>
      </c>
      <c r="K2738">
        <v>2017</v>
      </c>
      <c r="L2738">
        <v>19</v>
      </c>
      <c r="M2738" t="s">
        <v>51</v>
      </c>
      <c r="N2738">
        <v>1.7</v>
      </c>
      <c r="O2738">
        <v>7.5</v>
      </c>
    </row>
    <row r="2739" spans="1:15" hidden="1" x14ac:dyDescent="0.5">
      <c r="A2739" t="s">
        <v>15</v>
      </c>
      <c r="B2739" t="s">
        <v>76</v>
      </c>
      <c r="C2739">
        <v>2</v>
      </c>
      <c r="D2739" t="s">
        <v>23</v>
      </c>
      <c r="E2739">
        <v>2</v>
      </c>
      <c r="F2739" t="s">
        <v>55</v>
      </c>
      <c r="G2739">
        <v>3</v>
      </c>
      <c r="H2739" t="s">
        <v>62</v>
      </c>
      <c r="I2739" t="str">
        <f t="shared" si="42"/>
        <v>Male: 65-74 years</v>
      </c>
      <c r="J2739">
        <v>3.17</v>
      </c>
      <c r="K2739">
        <v>1999</v>
      </c>
      <c r="L2739">
        <v>1</v>
      </c>
      <c r="M2739" t="s">
        <v>52</v>
      </c>
      <c r="N2739">
        <v>1.8</v>
      </c>
      <c r="O2739">
        <v>0.4</v>
      </c>
    </row>
    <row r="2740" spans="1:15" hidden="1" x14ac:dyDescent="0.5">
      <c r="A2740" t="s">
        <v>15</v>
      </c>
      <c r="B2740" t="s">
        <v>76</v>
      </c>
      <c r="C2740">
        <v>2</v>
      </c>
      <c r="D2740" t="s">
        <v>23</v>
      </c>
      <c r="E2740">
        <v>2</v>
      </c>
      <c r="F2740" t="s">
        <v>55</v>
      </c>
      <c r="G2740">
        <v>3</v>
      </c>
      <c r="H2740" t="s">
        <v>62</v>
      </c>
      <c r="I2740" t="str">
        <f t="shared" si="42"/>
        <v>Male: 65-74 years</v>
      </c>
      <c r="J2740">
        <v>3.17</v>
      </c>
      <c r="K2740">
        <v>2000</v>
      </c>
      <c r="L2740">
        <v>2</v>
      </c>
      <c r="M2740" t="s">
        <v>52</v>
      </c>
      <c r="N2740">
        <v>1.8</v>
      </c>
      <c r="O2740">
        <v>0.3</v>
      </c>
    </row>
    <row r="2741" spans="1:15" hidden="1" x14ac:dyDescent="0.5">
      <c r="A2741" t="s">
        <v>15</v>
      </c>
      <c r="B2741" t="s">
        <v>76</v>
      </c>
      <c r="C2741">
        <v>2</v>
      </c>
      <c r="D2741" t="s">
        <v>23</v>
      </c>
      <c r="E2741">
        <v>2</v>
      </c>
      <c r="F2741" t="s">
        <v>55</v>
      </c>
      <c r="G2741">
        <v>3</v>
      </c>
      <c r="H2741" t="s">
        <v>62</v>
      </c>
      <c r="I2741" t="str">
        <f t="shared" si="42"/>
        <v>Male: 65-74 years</v>
      </c>
      <c r="J2741">
        <v>3.17</v>
      </c>
      <c r="K2741">
        <v>2001</v>
      </c>
      <c r="L2741">
        <v>3</v>
      </c>
      <c r="M2741" t="s">
        <v>52</v>
      </c>
      <c r="N2741">
        <v>1.8</v>
      </c>
      <c r="O2741">
        <v>0.3</v>
      </c>
    </row>
    <row r="2742" spans="1:15" hidden="1" x14ac:dyDescent="0.5">
      <c r="A2742" t="s">
        <v>15</v>
      </c>
      <c r="B2742" t="s">
        <v>76</v>
      </c>
      <c r="C2742">
        <v>2</v>
      </c>
      <c r="D2742" t="s">
        <v>23</v>
      </c>
      <c r="E2742">
        <v>2</v>
      </c>
      <c r="F2742" t="s">
        <v>55</v>
      </c>
      <c r="G2742">
        <v>3</v>
      </c>
      <c r="H2742" t="s">
        <v>62</v>
      </c>
      <c r="I2742" t="str">
        <f t="shared" si="42"/>
        <v>Male: 65-74 years</v>
      </c>
      <c r="J2742">
        <v>3.17</v>
      </c>
      <c r="K2742">
        <v>2002</v>
      </c>
      <c r="L2742">
        <v>4</v>
      </c>
      <c r="M2742" t="s">
        <v>52</v>
      </c>
      <c r="N2742">
        <v>1.8</v>
      </c>
      <c r="O2742">
        <v>0.4</v>
      </c>
    </row>
    <row r="2743" spans="1:15" hidden="1" x14ac:dyDescent="0.5">
      <c r="A2743" t="s">
        <v>15</v>
      </c>
      <c r="B2743" t="s">
        <v>76</v>
      </c>
      <c r="C2743">
        <v>2</v>
      </c>
      <c r="D2743" t="s">
        <v>23</v>
      </c>
      <c r="E2743">
        <v>2</v>
      </c>
      <c r="F2743" t="s">
        <v>55</v>
      </c>
      <c r="G2743">
        <v>3</v>
      </c>
      <c r="H2743" t="s">
        <v>62</v>
      </c>
      <c r="I2743" t="str">
        <f t="shared" si="42"/>
        <v>Male: 65-74 years</v>
      </c>
      <c r="J2743">
        <v>3.17</v>
      </c>
      <c r="K2743">
        <v>2003</v>
      </c>
      <c r="L2743">
        <v>5</v>
      </c>
      <c r="M2743" t="s">
        <v>52</v>
      </c>
      <c r="N2743">
        <v>1.8</v>
      </c>
      <c r="O2743">
        <v>0.5</v>
      </c>
    </row>
    <row r="2744" spans="1:15" hidden="1" x14ac:dyDescent="0.5">
      <c r="A2744" t="s">
        <v>15</v>
      </c>
      <c r="B2744" t="s">
        <v>76</v>
      </c>
      <c r="C2744">
        <v>2</v>
      </c>
      <c r="D2744" t="s">
        <v>23</v>
      </c>
      <c r="E2744">
        <v>2</v>
      </c>
      <c r="F2744" t="s">
        <v>55</v>
      </c>
      <c r="G2744">
        <v>3</v>
      </c>
      <c r="H2744" t="s">
        <v>62</v>
      </c>
      <c r="I2744" t="str">
        <f t="shared" si="42"/>
        <v>Male: 65-74 years</v>
      </c>
      <c r="J2744">
        <v>3.17</v>
      </c>
      <c r="K2744">
        <v>2004</v>
      </c>
      <c r="L2744">
        <v>6</v>
      </c>
      <c r="M2744" t="s">
        <v>52</v>
      </c>
      <c r="N2744">
        <v>1.8</v>
      </c>
      <c r="O2744">
        <v>0.5</v>
      </c>
    </row>
    <row r="2745" spans="1:15" hidden="1" x14ac:dyDescent="0.5">
      <c r="A2745" t="s">
        <v>15</v>
      </c>
      <c r="B2745" t="s">
        <v>76</v>
      </c>
      <c r="C2745">
        <v>2</v>
      </c>
      <c r="D2745" t="s">
        <v>23</v>
      </c>
      <c r="E2745">
        <v>2</v>
      </c>
      <c r="F2745" t="s">
        <v>55</v>
      </c>
      <c r="G2745">
        <v>3</v>
      </c>
      <c r="H2745" t="s">
        <v>62</v>
      </c>
      <c r="I2745" t="str">
        <f t="shared" si="42"/>
        <v>Male: 65-74 years</v>
      </c>
      <c r="J2745">
        <v>3.17</v>
      </c>
      <c r="K2745">
        <v>2005</v>
      </c>
      <c r="L2745">
        <v>7</v>
      </c>
      <c r="M2745" t="s">
        <v>52</v>
      </c>
      <c r="N2745">
        <v>1.8</v>
      </c>
      <c r="O2745">
        <v>0.5</v>
      </c>
    </row>
    <row r="2746" spans="1:15" hidden="1" x14ac:dyDescent="0.5">
      <c r="A2746" t="s">
        <v>15</v>
      </c>
      <c r="B2746" t="s">
        <v>76</v>
      </c>
      <c r="C2746">
        <v>2</v>
      </c>
      <c r="D2746" t="s">
        <v>23</v>
      </c>
      <c r="E2746">
        <v>2</v>
      </c>
      <c r="F2746" t="s">
        <v>55</v>
      </c>
      <c r="G2746">
        <v>3</v>
      </c>
      <c r="H2746" t="s">
        <v>62</v>
      </c>
      <c r="I2746" t="str">
        <f t="shared" si="42"/>
        <v>Male: 65-74 years</v>
      </c>
      <c r="J2746">
        <v>3.17</v>
      </c>
      <c r="K2746">
        <v>2006</v>
      </c>
      <c r="L2746">
        <v>8</v>
      </c>
      <c r="M2746" t="s">
        <v>52</v>
      </c>
      <c r="N2746">
        <v>1.8</v>
      </c>
      <c r="O2746">
        <v>0.7</v>
      </c>
    </row>
    <row r="2747" spans="1:15" hidden="1" x14ac:dyDescent="0.5">
      <c r="A2747" t="s">
        <v>15</v>
      </c>
      <c r="B2747" t="s">
        <v>76</v>
      </c>
      <c r="C2747">
        <v>2</v>
      </c>
      <c r="D2747" t="s">
        <v>23</v>
      </c>
      <c r="E2747">
        <v>2</v>
      </c>
      <c r="F2747" t="s">
        <v>55</v>
      </c>
      <c r="G2747">
        <v>3</v>
      </c>
      <c r="H2747" t="s">
        <v>62</v>
      </c>
      <c r="I2747" t="str">
        <f t="shared" si="42"/>
        <v>Male: 65-74 years</v>
      </c>
      <c r="J2747">
        <v>3.17</v>
      </c>
      <c r="K2747">
        <v>2007</v>
      </c>
      <c r="L2747">
        <v>9</v>
      </c>
      <c r="M2747" t="s">
        <v>52</v>
      </c>
      <c r="N2747">
        <v>1.8</v>
      </c>
      <c r="O2747">
        <v>0.8</v>
      </c>
    </row>
    <row r="2748" spans="1:15" hidden="1" x14ac:dyDescent="0.5">
      <c r="A2748" t="s">
        <v>15</v>
      </c>
      <c r="B2748" t="s">
        <v>76</v>
      </c>
      <c r="C2748">
        <v>2</v>
      </c>
      <c r="D2748" t="s">
        <v>23</v>
      </c>
      <c r="E2748">
        <v>2</v>
      </c>
      <c r="F2748" t="s">
        <v>55</v>
      </c>
      <c r="G2748">
        <v>3</v>
      </c>
      <c r="H2748" t="s">
        <v>62</v>
      </c>
      <c r="I2748" t="str">
        <f t="shared" si="42"/>
        <v>Male: 65-74 years</v>
      </c>
      <c r="J2748">
        <v>3.17</v>
      </c>
      <c r="K2748">
        <v>2008</v>
      </c>
      <c r="L2748">
        <v>10</v>
      </c>
      <c r="M2748" t="s">
        <v>52</v>
      </c>
      <c r="N2748">
        <v>1.8</v>
      </c>
      <c r="O2748">
        <v>1.1000000000000001</v>
      </c>
    </row>
    <row r="2749" spans="1:15" hidden="1" x14ac:dyDescent="0.5">
      <c r="A2749" t="s">
        <v>15</v>
      </c>
      <c r="B2749" t="s">
        <v>76</v>
      </c>
      <c r="C2749">
        <v>2</v>
      </c>
      <c r="D2749" t="s">
        <v>23</v>
      </c>
      <c r="E2749">
        <v>2</v>
      </c>
      <c r="F2749" t="s">
        <v>55</v>
      </c>
      <c r="G2749">
        <v>3</v>
      </c>
      <c r="H2749" t="s">
        <v>62</v>
      </c>
      <c r="I2749" t="str">
        <f t="shared" si="42"/>
        <v>Male: 65-74 years</v>
      </c>
      <c r="J2749">
        <v>3.17</v>
      </c>
      <c r="K2749">
        <v>2009</v>
      </c>
      <c r="L2749">
        <v>11</v>
      </c>
      <c r="M2749" t="s">
        <v>52</v>
      </c>
      <c r="N2749">
        <v>1.8</v>
      </c>
      <c r="O2749">
        <v>1.2</v>
      </c>
    </row>
    <row r="2750" spans="1:15" hidden="1" x14ac:dyDescent="0.5">
      <c r="A2750" t="s">
        <v>15</v>
      </c>
      <c r="B2750" t="s">
        <v>76</v>
      </c>
      <c r="C2750">
        <v>2</v>
      </c>
      <c r="D2750" t="s">
        <v>23</v>
      </c>
      <c r="E2750">
        <v>2</v>
      </c>
      <c r="F2750" t="s">
        <v>55</v>
      </c>
      <c r="G2750">
        <v>3</v>
      </c>
      <c r="H2750" t="s">
        <v>62</v>
      </c>
      <c r="I2750" t="str">
        <f t="shared" si="42"/>
        <v>Male: 65-74 years</v>
      </c>
      <c r="J2750">
        <v>3.17</v>
      </c>
      <c r="K2750">
        <v>2010</v>
      </c>
      <c r="L2750">
        <v>12</v>
      </c>
      <c r="M2750" t="s">
        <v>52</v>
      </c>
      <c r="N2750">
        <v>1.8</v>
      </c>
      <c r="O2750">
        <v>1</v>
      </c>
    </row>
    <row r="2751" spans="1:15" hidden="1" x14ac:dyDescent="0.5">
      <c r="A2751" t="s">
        <v>15</v>
      </c>
      <c r="B2751" t="s">
        <v>76</v>
      </c>
      <c r="C2751">
        <v>2</v>
      </c>
      <c r="D2751" t="s">
        <v>23</v>
      </c>
      <c r="E2751">
        <v>2</v>
      </c>
      <c r="F2751" t="s">
        <v>55</v>
      </c>
      <c r="G2751">
        <v>3</v>
      </c>
      <c r="H2751" t="s">
        <v>62</v>
      </c>
      <c r="I2751" t="str">
        <f t="shared" si="42"/>
        <v>Male: 65-74 years</v>
      </c>
      <c r="J2751">
        <v>3.17</v>
      </c>
      <c r="K2751">
        <v>2011</v>
      </c>
      <c r="L2751">
        <v>13</v>
      </c>
      <c r="M2751" t="s">
        <v>52</v>
      </c>
      <c r="N2751">
        <v>1.8</v>
      </c>
      <c r="O2751">
        <v>1.2</v>
      </c>
    </row>
    <row r="2752" spans="1:15" hidden="1" x14ac:dyDescent="0.5">
      <c r="A2752" t="s">
        <v>15</v>
      </c>
      <c r="B2752" t="s">
        <v>76</v>
      </c>
      <c r="C2752">
        <v>2</v>
      </c>
      <c r="D2752" t="s">
        <v>23</v>
      </c>
      <c r="E2752">
        <v>2</v>
      </c>
      <c r="F2752" t="s">
        <v>55</v>
      </c>
      <c r="G2752">
        <v>3</v>
      </c>
      <c r="H2752" t="s">
        <v>62</v>
      </c>
      <c r="I2752" t="str">
        <f t="shared" si="42"/>
        <v>Male: 65-74 years</v>
      </c>
      <c r="J2752">
        <v>3.17</v>
      </c>
      <c r="K2752">
        <v>2012</v>
      </c>
      <c r="L2752">
        <v>14</v>
      </c>
      <c r="M2752" t="s">
        <v>52</v>
      </c>
      <c r="N2752">
        <v>1.8</v>
      </c>
      <c r="O2752">
        <v>1.6</v>
      </c>
    </row>
    <row r="2753" spans="1:16" hidden="1" x14ac:dyDescent="0.5">
      <c r="A2753" t="s">
        <v>15</v>
      </c>
      <c r="B2753" t="s">
        <v>76</v>
      </c>
      <c r="C2753">
        <v>2</v>
      </c>
      <c r="D2753" t="s">
        <v>23</v>
      </c>
      <c r="E2753">
        <v>2</v>
      </c>
      <c r="F2753" t="s">
        <v>55</v>
      </c>
      <c r="G2753">
        <v>3</v>
      </c>
      <c r="H2753" t="s">
        <v>62</v>
      </c>
      <c r="I2753" t="str">
        <f t="shared" si="42"/>
        <v>Male: 65-74 years</v>
      </c>
      <c r="J2753">
        <v>3.17</v>
      </c>
      <c r="K2753">
        <v>2013</v>
      </c>
      <c r="L2753">
        <v>15</v>
      </c>
      <c r="M2753" t="s">
        <v>52</v>
      </c>
      <c r="N2753">
        <v>1.8</v>
      </c>
      <c r="O2753">
        <v>1.6</v>
      </c>
    </row>
    <row r="2754" spans="1:16" hidden="1" x14ac:dyDescent="0.5">
      <c r="A2754" t="s">
        <v>15</v>
      </c>
      <c r="B2754" t="s">
        <v>76</v>
      </c>
      <c r="C2754">
        <v>2</v>
      </c>
      <c r="D2754" t="s">
        <v>23</v>
      </c>
      <c r="E2754">
        <v>2</v>
      </c>
      <c r="F2754" t="s">
        <v>55</v>
      </c>
      <c r="G2754">
        <v>3</v>
      </c>
      <c r="H2754" t="s">
        <v>62</v>
      </c>
      <c r="I2754" t="str">
        <f t="shared" si="42"/>
        <v>Male: 65-74 years</v>
      </c>
      <c r="J2754">
        <v>3.17</v>
      </c>
      <c r="K2754">
        <v>2014</v>
      </c>
      <c r="L2754">
        <v>16</v>
      </c>
      <c r="M2754" t="s">
        <v>52</v>
      </c>
      <c r="N2754">
        <v>1.8</v>
      </c>
      <c r="O2754">
        <v>1.9</v>
      </c>
    </row>
    <row r="2755" spans="1:16" hidden="1" x14ac:dyDescent="0.5">
      <c r="A2755" t="s">
        <v>15</v>
      </c>
      <c r="B2755" t="s">
        <v>76</v>
      </c>
      <c r="C2755">
        <v>2</v>
      </c>
      <c r="D2755" t="s">
        <v>23</v>
      </c>
      <c r="E2755">
        <v>2</v>
      </c>
      <c r="F2755" t="s">
        <v>55</v>
      </c>
      <c r="G2755">
        <v>3</v>
      </c>
      <c r="H2755" t="s">
        <v>62</v>
      </c>
      <c r="I2755" t="str">
        <f t="shared" si="42"/>
        <v>Male: 65-74 years</v>
      </c>
      <c r="J2755">
        <v>3.17</v>
      </c>
      <c r="K2755">
        <v>2015</v>
      </c>
      <c r="L2755">
        <v>17</v>
      </c>
      <c r="M2755" t="s">
        <v>52</v>
      </c>
      <c r="N2755">
        <v>1.8</v>
      </c>
      <c r="O2755">
        <v>2.2999999999999998</v>
      </c>
    </row>
    <row r="2756" spans="1:16" hidden="1" x14ac:dyDescent="0.5">
      <c r="A2756" t="s">
        <v>15</v>
      </c>
      <c r="B2756" t="s">
        <v>76</v>
      </c>
      <c r="C2756">
        <v>2</v>
      </c>
      <c r="D2756" t="s">
        <v>23</v>
      </c>
      <c r="E2756">
        <v>2</v>
      </c>
      <c r="F2756" t="s">
        <v>55</v>
      </c>
      <c r="G2756">
        <v>3</v>
      </c>
      <c r="H2756" t="s">
        <v>62</v>
      </c>
      <c r="I2756" t="str">
        <f t="shared" si="42"/>
        <v>Male: 65-74 years</v>
      </c>
      <c r="J2756">
        <v>3.17</v>
      </c>
      <c r="K2756">
        <v>2016</v>
      </c>
      <c r="L2756">
        <v>18</v>
      </c>
      <c r="M2756" t="s">
        <v>52</v>
      </c>
      <c r="N2756">
        <v>1.8</v>
      </c>
      <c r="O2756">
        <v>2.4</v>
      </c>
    </row>
    <row r="2757" spans="1:16" hidden="1" x14ac:dyDescent="0.5">
      <c r="A2757" t="s">
        <v>15</v>
      </c>
      <c r="B2757" t="s">
        <v>76</v>
      </c>
      <c r="C2757">
        <v>2</v>
      </c>
      <c r="D2757" t="s">
        <v>23</v>
      </c>
      <c r="E2757">
        <v>2</v>
      </c>
      <c r="F2757" t="s">
        <v>55</v>
      </c>
      <c r="G2757">
        <v>3</v>
      </c>
      <c r="H2757" t="s">
        <v>62</v>
      </c>
      <c r="I2757" t="str">
        <f t="shared" ref="I2757:I2820" si="43">H2757</f>
        <v>Male: 65-74 years</v>
      </c>
      <c r="J2757">
        <v>3.17</v>
      </c>
      <c r="K2757">
        <v>2017</v>
      </c>
      <c r="L2757">
        <v>19</v>
      </c>
      <c r="M2757" t="s">
        <v>52</v>
      </c>
      <c r="N2757">
        <v>1.8</v>
      </c>
      <c r="O2757">
        <v>2.6</v>
      </c>
    </row>
    <row r="2758" spans="1:16" hidden="1" x14ac:dyDescent="0.5">
      <c r="A2758" t="s">
        <v>15</v>
      </c>
      <c r="B2758" t="s">
        <v>76</v>
      </c>
      <c r="C2758">
        <v>2</v>
      </c>
      <c r="D2758" t="s">
        <v>23</v>
      </c>
      <c r="E2758">
        <v>2</v>
      </c>
      <c r="F2758" t="s">
        <v>55</v>
      </c>
      <c r="G2758">
        <v>3</v>
      </c>
      <c r="H2758" t="s">
        <v>63</v>
      </c>
      <c r="I2758" t="str">
        <f t="shared" si="43"/>
        <v>Male: 75-84 years</v>
      </c>
      <c r="J2758">
        <v>3.18</v>
      </c>
      <c r="K2758">
        <v>1999</v>
      </c>
      <c r="L2758">
        <v>1</v>
      </c>
      <c r="M2758" t="s">
        <v>53</v>
      </c>
      <c r="N2758">
        <v>1.9</v>
      </c>
      <c r="P2758" t="s">
        <v>75</v>
      </c>
    </row>
    <row r="2759" spans="1:16" hidden="1" x14ac:dyDescent="0.5">
      <c r="A2759" t="s">
        <v>15</v>
      </c>
      <c r="B2759" t="s">
        <v>76</v>
      </c>
      <c r="C2759">
        <v>2</v>
      </c>
      <c r="D2759" t="s">
        <v>23</v>
      </c>
      <c r="E2759">
        <v>2</v>
      </c>
      <c r="F2759" t="s">
        <v>55</v>
      </c>
      <c r="G2759">
        <v>3</v>
      </c>
      <c r="H2759" t="s">
        <v>63</v>
      </c>
      <c r="I2759" t="str">
        <f t="shared" si="43"/>
        <v>Male: 75-84 years</v>
      </c>
      <c r="J2759">
        <v>3.18</v>
      </c>
      <c r="K2759">
        <v>2000</v>
      </c>
      <c r="L2759">
        <v>2</v>
      </c>
      <c r="M2759" t="s">
        <v>53</v>
      </c>
      <c r="N2759">
        <v>1.9</v>
      </c>
      <c r="P2759" t="s">
        <v>75</v>
      </c>
    </row>
    <row r="2760" spans="1:16" hidden="1" x14ac:dyDescent="0.5">
      <c r="A2760" t="s">
        <v>15</v>
      </c>
      <c r="B2760" t="s">
        <v>76</v>
      </c>
      <c r="C2760">
        <v>2</v>
      </c>
      <c r="D2760" t="s">
        <v>23</v>
      </c>
      <c r="E2760">
        <v>2</v>
      </c>
      <c r="F2760" t="s">
        <v>55</v>
      </c>
      <c r="G2760">
        <v>3</v>
      </c>
      <c r="H2760" t="s">
        <v>63</v>
      </c>
      <c r="I2760" t="str">
        <f t="shared" si="43"/>
        <v>Male: 75-84 years</v>
      </c>
      <c r="J2760">
        <v>3.18</v>
      </c>
      <c r="K2760">
        <v>2001</v>
      </c>
      <c r="L2760">
        <v>3</v>
      </c>
      <c r="M2760" t="s">
        <v>53</v>
      </c>
      <c r="N2760">
        <v>1.9</v>
      </c>
      <c r="P2760" t="s">
        <v>75</v>
      </c>
    </row>
    <row r="2761" spans="1:16" hidden="1" x14ac:dyDescent="0.5">
      <c r="A2761" t="s">
        <v>15</v>
      </c>
      <c r="B2761" t="s">
        <v>76</v>
      </c>
      <c r="C2761">
        <v>2</v>
      </c>
      <c r="D2761" t="s">
        <v>23</v>
      </c>
      <c r="E2761">
        <v>2</v>
      </c>
      <c r="F2761" t="s">
        <v>55</v>
      </c>
      <c r="G2761">
        <v>3</v>
      </c>
      <c r="H2761" t="s">
        <v>63</v>
      </c>
      <c r="I2761" t="str">
        <f t="shared" si="43"/>
        <v>Male: 75-84 years</v>
      </c>
      <c r="J2761">
        <v>3.18</v>
      </c>
      <c r="K2761">
        <v>2002</v>
      </c>
      <c r="L2761">
        <v>4</v>
      </c>
      <c r="M2761" t="s">
        <v>53</v>
      </c>
      <c r="N2761">
        <v>1.9</v>
      </c>
      <c r="P2761" t="s">
        <v>75</v>
      </c>
    </row>
    <row r="2762" spans="1:16" hidden="1" x14ac:dyDescent="0.5">
      <c r="A2762" t="s">
        <v>15</v>
      </c>
      <c r="B2762" t="s">
        <v>76</v>
      </c>
      <c r="C2762">
        <v>2</v>
      </c>
      <c r="D2762" t="s">
        <v>23</v>
      </c>
      <c r="E2762">
        <v>2</v>
      </c>
      <c r="F2762" t="s">
        <v>55</v>
      </c>
      <c r="G2762">
        <v>3</v>
      </c>
      <c r="H2762" t="s">
        <v>63</v>
      </c>
      <c r="I2762" t="str">
        <f t="shared" si="43"/>
        <v>Male: 75-84 years</v>
      </c>
      <c r="J2762">
        <v>3.18</v>
      </c>
      <c r="K2762">
        <v>2003</v>
      </c>
      <c r="L2762">
        <v>5</v>
      </c>
      <c r="M2762" t="s">
        <v>53</v>
      </c>
      <c r="N2762">
        <v>1.9</v>
      </c>
      <c r="P2762" t="s">
        <v>75</v>
      </c>
    </row>
    <row r="2763" spans="1:16" hidden="1" x14ac:dyDescent="0.5">
      <c r="A2763" t="s">
        <v>15</v>
      </c>
      <c r="B2763" t="s">
        <v>76</v>
      </c>
      <c r="C2763">
        <v>2</v>
      </c>
      <c r="D2763" t="s">
        <v>23</v>
      </c>
      <c r="E2763">
        <v>2</v>
      </c>
      <c r="F2763" t="s">
        <v>55</v>
      </c>
      <c r="G2763">
        <v>3</v>
      </c>
      <c r="H2763" t="s">
        <v>63</v>
      </c>
      <c r="I2763" t="str">
        <f t="shared" si="43"/>
        <v>Male: 75-84 years</v>
      </c>
      <c r="J2763">
        <v>3.18</v>
      </c>
      <c r="K2763">
        <v>2004</v>
      </c>
      <c r="L2763">
        <v>6</v>
      </c>
      <c r="M2763" t="s">
        <v>53</v>
      </c>
      <c r="N2763">
        <v>1.9</v>
      </c>
      <c r="P2763" t="s">
        <v>75</v>
      </c>
    </row>
    <row r="2764" spans="1:16" hidden="1" x14ac:dyDescent="0.5">
      <c r="A2764" t="s">
        <v>15</v>
      </c>
      <c r="B2764" t="s">
        <v>76</v>
      </c>
      <c r="C2764">
        <v>2</v>
      </c>
      <c r="D2764" t="s">
        <v>23</v>
      </c>
      <c r="E2764">
        <v>2</v>
      </c>
      <c r="F2764" t="s">
        <v>55</v>
      </c>
      <c r="G2764">
        <v>3</v>
      </c>
      <c r="H2764" t="s">
        <v>63</v>
      </c>
      <c r="I2764" t="str">
        <f t="shared" si="43"/>
        <v>Male: 75-84 years</v>
      </c>
      <c r="J2764">
        <v>3.18</v>
      </c>
      <c r="K2764">
        <v>2005</v>
      </c>
      <c r="L2764">
        <v>7</v>
      </c>
      <c r="M2764" t="s">
        <v>53</v>
      </c>
      <c r="N2764">
        <v>1.9</v>
      </c>
      <c r="O2764">
        <v>0.4</v>
      </c>
    </row>
    <row r="2765" spans="1:16" hidden="1" x14ac:dyDescent="0.5">
      <c r="A2765" t="s">
        <v>15</v>
      </c>
      <c r="B2765" t="s">
        <v>76</v>
      </c>
      <c r="C2765">
        <v>2</v>
      </c>
      <c r="D2765" t="s">
        <v>23</v>
      </c>
      <c r="E2765">
        <v>2</v>
      </c>
      <c r="F2765" t="s">
        <v>55</v>
      </c>
      <c r="G2765">
        <v>3</v>
      </c>
      <c r="H2765" t="s">
        <v>63</v>
      </c>
      <c r="I2765" t="str">
        <f t="shared" si="43"/>
        <v>Male: 75-84 years</v>
      </c>
      <c r="J2765">
        <v>3.18</v>
      </c>
      <c r="K2765">
        <v>2006</v>
      </c>
      <c r="L2765">
        <v>8</v>
      </c>
      <c r="M2765" t="s">
        <v>53</v>
      </c>
      <c r="N2765">
        <v>1.9</v>
      </c>
      <c r="P2765" t="s">
        <v>75</v>
      </c>
    </row>
    <row r="2766" spans="1:16" hidden="1" x14ac:dyDescent="0.5">
      <c r="A2766" t="s">
        <v>15</v>
      </c>
      <c r="B2766" t="s">
        <v>76</v>
      </c>
      <c r="C2766">
        <v>2</v>
      </c>
      <c r="D2766" t="s">
        <v>23</v>
      </c>
      <c r="E2766">
        <v>2</v>
      </c>
      <c r="F2766" t="s">
        <v>55</v>
      </c>
      <c r="G2766">
        <v>3</v>
      </c>
      <c r="H2766" t="s">
        <v>63</v>
      </c>
      <c r="I2766" t="str">
        <f t="shared" si="43"/>
        <v>Male: 75-84 years</v>
      </c>
      <c r="J2766">
        <v>3.18</v>
      </c>
      <c r="K2766">
        <v>2007</v>
      </c>
      <c r="L2766">
        <v>9</v>
      </c>
      <c r="M2766" t="s">
        <v>53</v>
      </c>
      <c r="N2766">
        <v>1.9</v>
      </c>
      <c r="P2766" t="s">
        <v>75</v>
      </c>
    </row>
    <row r="2767" spans="1:16" hidden="1" x14ac:dyDescent="0.5">
      <c r="A2767" t="s">
        <v>15</v>
      </c>
      <c r="B2767" t="s">
        <v>76</v>
      </c>
      <c r="C2767">
        <v>2</v>
      </c>
      <c r="D2767" t="s">
        <v>23</v>
      </c>
      <c r="E2767">
        <v>2</v>
      </c>
      <c r="F2767" t="s">
        <v>55</v>
      </c>
      <c r="G2767">
        <v>3</v>
      </c>
      <c r="H2767" t="s">
        <v>63</v>
      </c>
      <c r="I2767" t="str">
        <f t="shared" si="43"/>
        <v>Male: 75-84 years</v>
      </c>
      <c r="J2767">
        <v>3.18</v>
      </c>
      <c r="K2767">
        <v>2008</v>
      </c>
      <c r="L2767">
        <v>10</v>
      </c>
      <c r="M2767" t="s">
        <v>53</v>
      </c>
      <c r="N2767">
        <v>1.9</v>
      </c>
      <c r="P2767" t="s">
        <v>75</v>
      </c>
    </row>
    <row r="2768" spans="1:16" hidden="1" x14ac:dyDescent="0.5">
      <c r="A2768" t="s">
        <v>15</v>
      </c>
      <c r="B2768" t="s">
        <v>76</v>
      </c>
      <c r="C2768">
        <v>2</v>
      </c>
      <c r="D2768" t="s">
        <v>23</v>
      </c>
      <c r="E2768">
        <v>2</v>
      </c>
      <c r="F2768" t="s">
        <v>55</v>
      </c>
      <c r="G2768">
        <v>3</v>
      </c>
      <c r="H2768" t="s">
        <v>63</v>
      </c>
      <c r="I2768" t="str">
        <f t="shared" si="43"/>
        <v>Male: 75-84 years</v>
      </c>
      <c r="J2768">
        <v>3.18</v>
      </c>
      <c r="K2768">
        <v>2009</v>
      </c>
      <c r="L2768">
        <v>11</v>
      </c>
      <c r="M2768" t="s">
        <v>53</v>
      </c>
      <c r="N2768">
        <v>1.9</v>
      </c>
      <c r="O2768">
        <v>0.5</v>
      </c>
    </row>
    <row r="2769" spans="1:16" hidden="1" x14ac:dyDescent="0.5">
      <c r="A2769" t="s">
        <v>15</v>
      </c>
      <c r="B2769" t="s">
        <v>76</v>
      </c>
      <c r="C2769">
        <v>2</v>
      </c>
      <c r="D2769" t="s">
        <v>23</v>
      </c>
      <c r="E2769">
        <v>2</v>
      </c>
      <c r="F2769" t="s">
        <v>55</v>
      </c>
      <c r="G2769">
        <v>3</v>
      </c>
      <c r="H2769" t="s">
        <v>63</v>
      </c>
      <c r="I2769" t="str">
        <f t="shared" si="43"/>
        <v>Male: 75-84 years</v>
      </c>
      <c r="J2769">
        <v>3.18</v>
      </c>
      <c r="K2769">
        <v>2010</v>
      </c>
      <c r="L2769">
        <v>12</v>
      </c>
      <c r="M2769" t="s">
        <v>53</v>
      </c>
      <c r="N2769">
        <v>1.9</v>
      </c>
      <c r="O2769">
        <v>0.5</v>
      </c>
    </row>
    <row r="2770" spans="1:16" hidden="1" x14ac:dyDescent="0.5">
      <c r="A2770" t="s">
        <v>15</v>
      </c>
      <c r="B2770" t="s">
        <v>76</v>
      </c>
      <c r="C2770">
        <v>2</v>
      </c>
      <c r="D2770" t="s">
        <v>23</v>
      </c>
      <c r="E2770">
        <v>2</v>
      </c>
      <c r="F2770" t="s">
        <v>55</v>
      </c>
      <c r="G2770">
        <v>3</v>
      </c>
      <c r="H2770" t="s">
        <v>63</v>
      </c>
      <c r="I2770" t="str">
        <f t="shared" si="43"/>
        <v>Male: 75-84 years</v>
      </c>
      <c r="J2770">
        <v>3.18</v>
      </c>
      <c r="K2770">
        <v>2011</v>
      </c>
      <c r="L2770">
        <v>13</v>
      </c>
      <c r="M2770" t="s">
        <v>53</v>
      </c>
      <c r="N2770">
        <v>1.9</v>
      </c>
      <c r="O2770">
        <v>0.6</v>
      </c>
    </row>
    <row r="2771" spans="1:16" hidden="1" x14ac:dyDescent="0.5">
      <c r="A2771" t="s">
        <v>15</v>
      </c>
      <c r="B2771" t="s">
        <v>76</v>
      </c>
      <c r="C2771">
        <v>2</v>
      </c>
      <c r="D2771" t="s">
        <v>23</v>
      </c>
      <c r="E2771">
        <v>2</v>
      </c>
      <c r="F2771" t="s">
        <v>55</v>
      </c>
      <c r="G2771">
        <v>3</v>
      </c>
      <c r="H2771" t="s">
        <v>63</v>
      </c>
      <c r="I2771" t="str">
        <f t="shared" si="43"/>
        <v>Male: 75-84 years</v>
      </c>
      <c r="J2771">
        <v>3.18</v>
      </c>
      <c r="K2771">
        <v>2012</v>
      </c>
      <c r="L2771">
        <v>14</v>
      </c>
      <c r="M2771" t="s">
        <v>53</v>
      </c>
      <c r="N2771">
        <v>1.9</v>
      </c>
      <c r="O2771">
        <v>0.5</v>
      </c>
    </row>
    <row r="2772" spans="1:16" hidden="1" x14ac:dyDescent="0.5">
      <c r="A2772" t="s">
        <v>15</v>
      </c>
      <c r="B2772" t="s">
        <v>76</v>
      </c>
      <c r="C2772">
        <v>2</v>
      </c>
      <c r="D2772" t="s">
        <v>23</v>
      </c>
      <c r="E2772">
        <v>2</v>
      </c>
      <c r="F2772" t="s">
        <v>55</v>
      </c>
      <c r="G2772">
        <v>3</v>
      </c>
      <c r="H2772" t="s">
        <v>63</v>
      </c>
      <c r="I2772" t="str">
        <f t="shared" si="43"/>
        <v>Male: 75-84 years</v>
      </c>
      <c r="J2772">
        <v>3.18</v>
      </c>
      <c r="K2772">
        <v>2013</v>
      </c>
      <c r="L2772">
        <v>15</v>
      </c>
      <c r="M2772" t="s">
        <v>53</v>
      </c>
      <c r="N2772">
        <v>1.9</v>
      </c>
      <c r="O2772">
        <v>0.7</v>
      </c>
    </row>
    <row r="2773" spans="1:16" hidden="1" x14ac:dyDescent="0.5">
      <c r="A2773" t="s">
        <v>15</v>
      </c>
      <c r="B2773" t="s">
        <v>76</v>
      </c>
      <c r="C2773">
        <v>2</v>
      </c>
      <c r="D2773" t="s">
        <v>23</v>
      </c>
      <c r="E2773">
        <v>2</v>
      </c>
      <c r="F2773" t="s">
        <v>55</v>
      </c>
      <c r="G2773">
        <v>3</v>
      </c>
      <c r="H2773" t="s">
        <v>63</v>
      </c>
      <c r="I2773" t="str">
        <f t="shared" si="43"/>
        <v>Male: 75-84 years</v>
      </c>
      <c r="J2773">
        <v>3.18</v>
      </c>
      <c r="K2773">
        <v>2014</v>
      </c>
      <c r="L2773">
        <v>16</v>
      </c>
      <c r="M2773" t="s">
        <v>53</v>
      </c>
      <c r="N2773">
        <v>1.9</v>
      </c>
      <c r="O2773">
        <v>0.7</v>
      </c>
    </row>
    <row r="2774" spans="1:16" hidden="1" x14ac:dyDescent="0.5">
      <c r="A2774" t="s">
        <v>15</v>
      </c>
      <c r="B2774" t="s">
        <v>76</v>
      </c>
      <c r="C2774">
        <v>2</v>
      </c>
      <c r="D2774" t="s">
        <v>23</v>
      </c>
      <c r="E2774">
        <v>2</v>
      </c>
      <c r="F2774" t="s">
        <v>55</v>
      </c>
      <c r="G2774">
        <v>3</v>
      </c>
      <c r="H2774" t="s">
        <v>63</v>
      </c>
      <c r="I2774" t="str">
        <f t="shared" si="43"/>
        <v>Male: 75-84 years</v>
      </c>
      <c r="J2774">
        <v>3.18</v>
      </c>
      <c r="K2774">
        <v>2015</v>
      </c>
      <c r="L2774">
        <v>17</v>
      </c>
      <c r="M2774" t="s">
        <v>53</v>
      </c>
      <c r="N2774">
        <v>1.9</v>
      </c>
      <c r="O2774">
        <v>0.9</v>
      </c>
    </row>
    <row r="2775" spans="1:16" hidden="1" x14ac:dyDescent="0.5">
      <c r="A2775" t="s">
        <v>15</v>
      </c>
      <c r="B2775" t="s">
        <v>76</v>
      </c>
      <c r="C2775">
        <v>2</v>
      </c>
      <c r="D2775" t="s">
        <v>23</v>
      </c>
      <c r="E2775">
        <v>2</v>
      </c>
      <c r="F2775" t="s">
        <v>55</v>
      </c>
      <c r="G2775">
        <v>3</v>
      </c>
      <c r="H2775" t="s">
        <v>63</v>
      </c>
      <c r="I2775" t="str">
        <f t="shared" si="43"/>
        <v>Male: 75-84 years</v>
      </c>
      <c r="J2775">
        <v>3.18</v>
      </c>
      <c r="K2775">
        <v>2016</v>
      </c>
      <c r="L2775">
        <v>18</v>
      </c>
      <c r="M2775" t="s">
        <v>53</v>
      </c>
      <c r="N2775">
        <v>1.9</v>
      </c>
      <c r="O2775">
        <v>0.9</v>
      </c>
    </row>
    <row r="2776" spans="1:16" hidden="1" x14ac:dyDescent="0.5">
      <c r="A2776" t="s">
        <v>15</v>
      </c>
      <c r="B2776" t="s">
        <v>76</v>
      </c>
      <c r="C2776">
        <v>2</v>
      </c>
      <c r="D2776" t="s">
        <v>23</v>
      </c>
      <c r="E2776">
        <v>2</v>
      </c>
      <c r="F2776" t="s">
        <v>55</v>
      </c>
      <c r="G2776">
        <v>3</v>
      </c>
      <c r="H2776" t="s">
        <v>63</v>
      </c>
      <c r="I2776" t="str">
        <f t="shared" si="43"/>
        <v>Male: 75-84 years</v>
      </c>
      <c r="J2776">
        <v>3.18</v>
      </c>
      <c r="K2776">
        <v>2017</v>
      </c>
      <c r="L2776">
        <v>19</v>
      </c>
      <c r="M2776" t="s">
        <v>53</v>
      </c>
      <c r="N2776">
        <v>1.9</v>
      </c>
      <c r="O2776">
        <v>0.8</v>
      </c>
    </row>
    <row r="2777" spans="1:16" hidden="1" x14ac:dyDescent="0.5">
      <c r="A2777" t="s">
        <v>15</v>
      </c>
      <c r="B2777" t="s">
        <v>76</v>
      </c>
      <c r="C2777">
        <v>2</v>
      </c>
      <c r="D2777" t="s">
        <v>23</v>
      </c>
      <c r="E2777">
        <v>2</v>
      </c>
      <c r="F2777" t="s">
        <v>55</v>
      </c>
      <c r="G2777">
        <v>3</v>
      </c>
      <c r="H2777" t="s">
        <v>64</v>
      </c>
      <c r="I2777" t="str">
        <f t="shared" si="43"/>
        <v>Male: 85 years and over</v>
      </c>
      <c r="J2777">
        <v>3.19</v>
      </c>
      <c r="K2777">
        <v>1999</v>
      </c>
      <c r="L2777">
        <v>1</v>
      </c>
      <c r="M2777" t="s">
        <v>54</v>
      </c>
      <c r="N2777">
        <v>1.91</v>
      </c>
      <c r="P2777" t="s">
        <v>75</v>
      </c>
    </row>
    <row r="2778" spans="1:16" hidden="1" x14ac:dyDescent="0.5">
      <c r="A2778" t="s">
        <v>15</v>
      </c>
      <c r="B2778" t="s">
        <v>76</v>
      </c>
      <c r="C2778">
        <v>2</v>
      </c>
      <c r="D2778" t="s">
        <v>23</v>
      </c>
      <c r="E2778">
        <v>2</v>
      </c>
      <c r="F2778" t="s">
        <v>55</v>
      </c>
      <c r="G2778">
        <v>3</v>
      </c>
      <c r="H2778" t="s">
        <v>64</v>
      </c>
      <c r="I2778" t="str">
        <f t="shared" si="43"/>
        <v>Male: 85 years and over</v>
      </c>
      <c r="J2778">
        <v>3.19</v>
      </c>
      <c r="K2778">
        <v>2000</v>
      </c>
      <c r="L2778">
        <v>2</v>
      </c>
      <c r="M2778" t="s">
        <v>54</v>
      </c>
      <c r="N2778">
        <v>1.91</v>
      </c>
      <c r="P2778" t="s">
        <v>75</v>
      </c>
    </row>
    <row r="2779" spans="1:16" hidden="1" x14ac:dyDescent="0.5">
      <c r="A2779" t="s">
        <v>15</v>
      </c>
      <c r="B2779" t="s">
        <v>76</v>
      </c>
      <c r="C2779">
        <v>2</v>
      </c>
      <c r="D2779" t="s">
        <v>23</v>
      </c>
      <c r="E2779">
        <v>2</v>
      </c>
      <c r="F2779" t="s">
        <v>55</v>
      </c>
      <c r="G2779">
        <v>3</v>
      </c>
      <c r="H2779" t="s">
        <v>64</v>
      </c>
      <c r="I2779" t="str">
        <f t="shared" si="43"/>
        <v>Male: 85 years and over</v>
      </c>
      <c r="J2779">
        <v>3.19</v>
      </c>
      <c r="K2779">
        <v>2001</v>
      </c>
      <c r="L2779">
        <v>3</v>
      </c>
      <c r="M2779" t="s">
        <v>54</v>
      </c>
      <c r="N2779">
        <v>1.91</v>
      </c>
      <c r="P2779" t="s">
        <v>75</v>
      </c>
    </row>
    <row r="2780" spans="1:16" hidden="1" x14ac:dyDescent="0.5">
      <c r="A2780" t="s">
        <v>15</v>
      </c>
      <c r="B2780" t="s">
        <v>76</v>
      </c>
      <c r="C2780">
        <v>2</v>
      </c>
      <c r="D2780" t="s">
        <v>23</v>
      </c>
      <c r="E2780">
        <v>2</v>
      </c>
      <c r="F2780" t="s">
        <v>55</v>
      </c>
      <c r="G2780">
        <v>3</v>
      </c>
      <c r="H2780" t="s">
        <v>64</v>
      </c>
      <c r="I2780" t="str">
        <f t="shared" si="43"/>
        <v>Male: 85 years and over</v>
      </c>
      <c r="J2780">
        <v>3.19</v>
      </c>
      <c r="K2780">
        <v>2002</v>
      </c>
      <c r="L2780">
        <v>4</v>
      </c>
      <c r="M2780" t="s">
        <v>54</v>
      </c>
      <c r="N2780">
        <v>1.91</v>
      </c>
      <c r="P2780" t="s">
        <v>75</v>
      </c>
    </row>
    <row r="2781" spans="1:16" hidden="1" x14ac:dyDescent="0.5">
      <c r="A2781" t="s">
        <v>15</v>
      </c>
      <c r="B2781" t="s">
        <v>76</v>
      </c>
      <c r="C2781">
        <v>2</v>
      </c>
      <c r="D2781" t="s">
        <v>23</v>
      </c>
      <c r="E2781">
        <v>2</v>
      </c>
      <c r="F2781" t="s">
        <v>55</v>
      </c>
      <c r="G2781">
        <v>3</v>
      </c>
      <c r="H2781" t="s">
        <v>64</v>
      </c>
      <c r="I2781" t="str">
        <f t="shared" si="43"/>
        <v>Male: 85 years and over</v>
      </c>
      <c r="J2781">
        <v>3.19</v>
      </c>
      <c r="K2781">
        <v>2003</v>
      </c>
      <c r="L2781">
        <v>5</v>
      </c>
      <c r="M2781" t="s">
        <v>54</v>
      </c>
      <c r="N2781">
        <v>1.91</v>
      </c>
      <c r="P2781" t="s">
        <v>75</v>
      </c>
    </row>
    <row r="2782" spans="1:16" hidden="1" x14ac:dyDescent="0.5">
      <c r="A2782" t="s">
        <v>15</v>
      </c>
      <c r="B2782" t="s">
        <v>76</v>
      </c>
      <c r="C2782">
        <v>2</v>
      </c>
      <c r="D2782" t="s">
        <v>23</v>
      </c>
      <c r="E2782">
        <v>2</v>
      </c>
      <c r="F2782" t="s">
        <v>55</v>
      </c>
      <c r="G2782">
        <v>3</v>
      </c>
      <c r="H2782" t="s">
        <v>64</v>
      </c>
      <c r="I2782" t="str">
        <f t="shared" si="43"/>
        <v>Male: 85 years and over</v>
      </c>
      <c r="J2782">
        <v>3.19</v>
      </c>
      <c r="K2782">
        <v>2004</v>
      </c>
      <c r="L2782">
        <v>6</v>
      </c>
      <c r="M2782" t="s">
        <v>54</v>
      </c>
      <c r="N2782">
        <v>1.91</v>
      </c>
      <c r="P2782" t="s">
        <v>75</v>
      </c>
    </row>
    <row r="2783" spans="1:16" hidden="1" x14ac:dyDescent="0.5">
      <c r="A2783" t="s">
        <v>15</v>
      </c>
      <c r="B2783" t="s">
        <v>76</v>
      </c>
      <c r="C2783">
        <v>2</v>
      </c>
      <c r="D2783" t="s">
        <v>23</v>
      </c>
      <c r="E2783">
        <v>2</v>
      </c>
      <c r="F2783" t="s">
        <v>55</v>
      </c>
      <c r="G2783">
        <v>3</v>
      </c>
      <c r="H2783" t="s">
        <v>64</v>
      </c>
      <c r="I2783" t="str">
        <f t="shared" si="43"/>
        <v>Male: 85 years and over</v>
      </c>
      <c r="J2783">
        <v>3.19</v>
      </c>
      <c r="K2783">
        <v>2005</v>
      </c>
      <c r="L2783">
        <v>7</v>
      </c>
      <c r="M2783" t="s">
        <v>54</v>
      </c>
      <c r="N2783">
        <v>1.91</v>
      </c>
      <c r="P2783" t="s">
        <v>75</v>
      </c>
    </row>
    <row r="2784" spans="1:16" hidden="1" x14ac:dyDescent="0.5">
      <c r="A2784" t="s">
        <v>15</v>
      </c>
      <c r="B2784" t="s">
        <v>76</v>
      </c>
      <c r="C2784">
        <v>2</v>
      </c>
      <c r="D2784" t="s">
        <v>23</v>
      </c>
      <c r="E2784">
        <v>2</v>
      </c>
      <c r="F2784" t="s">
        <v>55</v>
      </c>
      <c r="G2784">
        <v>3</v>
      </c>
      <c r="H2784" t="s">
        <v>64</v>
      </c>
      <c r="I2784" t="str">
        <f t="shared" si="43"/>
        <v>Male: 85 years and over</v>
      </c>
      <c r="J2784">
        <v>3.19</v>
      </c>
      <c r="K2784">
        <v>2006</v>
      </c>
      <c r="L2784">
        <v>8</v>
      </c>
      <c r="M2784" t="s">
        <v>54</v>
      </c>
      <c r="N2784">
        <v>1.91</v>
      </c>
      <c r="P2784" t="s">
        <v>75</v>
      </c>
    </row>
    <row r="2785" spans="1:16" hidden="1" x14ac:dyDescent="0.5">
      <c r="A2785" t="s">
        <v>15</v>
      </c>
      <c r="B2785" t="s">
        <v>76</v>
      </c>
      <c r="C2785">
        <v>2</v>
      </c>
      <c r="D2785" t="s">
        <v>23</v>
      </c>
      <c r="E2785">
        <v>2</v>
      </c>
      <c r="F2785" t="s">
        <v>55</v>
      </c>
      <c r="G2785">
        <v>3</v>
      </c>
      <c r="H2785" t="s">
        <v>64</v>
      </c>
      <c r="I2785" t="str">
        <f t="shared" si="43"/>
        <v>Male: 85 years and over</v>
      </c>
      <c r="J2785">
        <v>3.19</v>
      </c>
      <c r="K2785">
        <v>2007</v>
      </c>
      <c r="L2785">
        <v>9</v>
      </c>
      <c r="M2785" t="s">
        <v>54</v>
      </c>
      <c r="N2785">
        <v>1.91</v>
      </c>
      <c r="P2785" t="s">
        <v>75</v>
      </c>
    </row>
    <row r="2786" spans="1:16" hidden="1" x14ac:dyDescent="0.5">
      <c r="A2786" t="s">
        <v>15</v>
      </c>
      <c r="B2786" t="s">
        <v>76</v>
      </c>
      <c r="C2786">
        <v>2</v>
      </c>
      <c r="D2786" t="s">
        <v>23</v>
      </c>
      <c r="E2786">
        <v>2</v>
      </c>
      <c r="F2786" t="s">
        <v>55</v>
      </c>
      <c r="G2786">
        <v>3</v>
      </c>
      <c r="H2786" t="s">
        <v>64</v>
      </c>
      <c r="I2786" t="str">
        <f t="shared" si="43"/>
        <v>Male: 85 years and over</v>
      </c>
      <c r="J2786">
        <v>3.19</v>
      </c>
      <c r="K2786">
        <v>2008</v>
      </c>
      <c r="L2786">
        <v>10</v>
      </c>
      <c r="M2786" t="s">
        <v>54</v>
      </c>
      <c r="N2786">
        <v>1.91</v>
      </c>
      <c r="P2786" t="s">
        <v>75</v>
      </c>
    </row>
    <row r="2787" spans="1:16" hidden="1" x14ac:dyDescent="0.5">
      <c r="A2787" t="s">
        <v>15</v>
      </c>
      <c r="B2787" t="s">
        <v>76</v>
      </c>
      <c r="C2787">
        <v>2</v>
      </c>
      <c r="D2787" t="s">
        <v>23</v>
      </c>
      <c r="E2787">
        <v>2</v>
      </c>
      <c r="F2787" t="s">
        <v>55</v>
      </c>
      <c r="G2787">
        <v>3</v>
      </c>
      <c r="H2787" t="s">
        <v>64</v>
      </c>
      <c r="I2787" t="str">
        <f t="shared" si="43"/>
        <v>Male: 85 years and over</v>
      </c>
      <c r="J2787">
        <v>3.19</v>
      </c>
      <c r="K2787">
        <v>2009</v>
      </c>
      <c r="L2787">
        <v>11</v>
      </c>
      <c r="M2787" t="s">
        <v>54</v>
      </c>
      <c r="N2787">
        <v>1.91</v>
      </c>
      <c r="P2787" t="s">
        <v>75</v>
      </c>
    </row>
    <row r="2788" spans="1:16" hidden="1" x14ac:dyDescent="0.5">
      <c r="A2788" t="s">
        <v>15</v>
      </c>
      <c r="B2788" t="s">
        <v>76</v>
      </c>
      <c r="C2788">
        <v>2</v>
      </c>
      <c r="D2788" t="s">
        <v>23</v>
      </c>
      <c r="E2788">
        <v>2</v>
      </c>
      <c r="F2788" t="s">
        <v>55</v>
      </c>
      <c r="G2788">
        <v>3</v>
      </c>
      <c r="H2788" t="s">
        <v>64</v>
      </c>
      <c r="I2788" t="str">
        <f t="shared" si="43"/>
        <v>Male: 85 years and over</v>
      </c>
      <c r="J2788">
        <v>3.19</v>
      </c>
      <c r="K2788">
        <v>2010</v>
      </c>
      <c r="L2788">
        <v>12</v>
      </c>
      <c r="M2788" t="s">
        <v>54</v>
      </c>
      <c r="N2788">
        <v>1.91</v>
      </c>
      <c r="P2788" t="s">
        <v>75</v>
      </c>
    </row>
    <row r="2789" spans="1:16" hidden="1" x14ac:dyDescent="0.5">
      <c r="A2789" t="s">
        <v>15</v>
      </c>
      <c r="B2789" t="s">
        <v>76</v>
      </c>
      <c r="C2789">
        <v>2</v>
      </c>
      <c r="D2789" t="s">
        <v>23</v>
      </c>
      <c r="E2789">
        <v>2</v>
      </c>
      <c r="F2789" t="s">
        <v>55</v>
      </c>
      <c r="G2789">
        <v>3</v>
      </c>
      <c r="H2789" t="s">
        <v>64</v>
      </c>
      <c r="I2789" t="str">
        <f t="shared" si="43"/>
        <v>Male: 85 years and over</v>
      </c>
      <c r="J2789">
        <v>3.19</v>
      </c>
      <c r="K2789">
        <v>2011</v>
      </c>
      <c r="L2789">
        <v>13</v>
      </c>
      <c r="M2789" t="s">
        <v>54</v>
      </c>
      <c r="N2789">
        <v>1.91</v>
      </c>
      <c r="P2789" t="s">
        <v>75</v>
      </c>
    </row>
    <row r="2790" spans="1:16" hidden="1" x14ac:dyDescent="0.5">
      <c r="A2790" t="s">
        <v>15</v>
      </c>
      <c r="B2790" t="s">
        <v>76</v>
      </c>
      <c r="C2790">
        <v>2</v>
      </c>
      <c r="D2790" t="s">
        <v>23</v>
      </c>
      <c r="E2790">
        <v>2</v>
      </c>
      <c r="F2790" t="s">
        <v>55</v>
      </c>
      <c r="G2790">
        <v>3</v>
      </c>
      <c r="H2790" t="s">
        <v>64</v>
      </c>
      <c r="I2790" t="str">
        <f t="shared" si="43"/>
        <v>Male: 85 years and over</v>
      </c>
      <c r="J2790">
        <v>3.19</v>
      </c>
      <c r="K2790">
        <v>2012</v>
      </c>
      <c r="L2790">
        <v>14</v>
      </c>
      <c r="M2790" t="s">
        <v>54</v>
      </c>
      <c r="N2790">
        <v>1.91</v>
      </c>
      <c r="P2790" t="s">
        <v>75</v>
      </c>
    </row>
    <row r="2791" spans="1:16" hidden="1" x14ac:dyDescent="0.5">
      <c r="A2791" t="s">
        <v>15</v>
      </c>
      <c r="B2791" t="s">
        <v>76</v>
      </c>
      <c r="C2791">
        <v>2</v>
      </c>
      <c r="D2791" t="s">
        <v>23</v>
      </c>
      <c r="E2791">
        <v>2</v>
      </c>
      <c r="F2791" t="s">
        <v>55</v>
      </c>
      <c r="G2791">
        <v>3</v>
      </c>
      <c r="H2791" t="s">
        <v>64</v>
      </c>
      <c r="I2791" t="str">
        <f t="shared" si="43"/>
        <v>Male: 85 years and over</v>
      </c>
      <c r="J2791">
        <v>3.19</v>
      </c>
      <c r="K2791">
        <v>2013</v>
      </c>
      <c r="L2791">
        <v>15</v>
      </c>
      <c r="M2791" t="s">
        <v>54</v>
      </c>
      <c r="N2791">
        <v>1.91</v>
      </c>
      <c r="O2791">
        <v>1.1000000000000001</v>
      </c>
    </row>
    <row r="2792" spans="1:16" hidden="1" x14ac:dyDescent="0.5">
      <c r="A2792" t="s">
        <v>15</v>
      </c>
      <c r="B2792" t="s">
        <v>76</v>
      </c>
      <c r="C2792">
        <v>2</v>
      </c>
      <c r="D2792" t="s">
        <v>23</v>
      </c>
      <c r="E2792">
        <v>2</v>
      </c>
      <c r="F2792" t="s">
        <v>55</v>
      </c>
      <c r="G2792">
        <v>3</v>
      </c>
      <c r="H2792" t="s">
        <v>64</v>
      </c>
      <c r="I2792" t="str">
        <f t="shared" si="43"/>
        <v>Male: 85 years and over</v>
      </c>
      <c r="J2792">
        <v>3.19</v>
      </c>
      <c r="K2792">
        <v>2014</v>
      </c>
      <c r="L2792">
        <v>16</v>
      </c>
      <c r="M2792" t="s">
        <v>54</v>
      </c>
      <c r="N2792">
        <v>1.91</v>
      </c>
      <c r="P2792" t="s">
        <v>75</v>
      </c>
    </row>
    <row r="2793" spans="1:16" hidden="1" x14ac:dyDescent="0.5">
      <c r="A2793" t="s">
        <v>15</v>
      </c>
      <c r="B2793" t="s">
        <v>76</v>
      </c>
      <c r="C2793">
        <v>2</v>
      </c>
      <c r="D2793" t="s">
        <v>23</v>
      </c>
      <c r="E2793">
        <v>2</v>
      </c>
      <c r="F2793" t="s">
        <v>55</v>
      </c>
      <c r="G2793">
        <v>3</v>
      </c>
      <c r="H2793" t="s">
        <v>64</v>
      </c>
      <c r="I2793" t="str">
        <f t="shared" si="43"/>
        <v>Male: 85 years and over</v>
      </c>
      <c r="J2793">
        <v>3.19</v>
      </c>
      <c r="K2793">
        <v>2015</v>
      </c>
      <c r="L2793">
        <v>17</v>
      </c>
      <c r="M2793" t="s">
        <v>54</v>
      </c>
      <c r="N2793">
        <v>1.91</v>
      </c>
      <c r="P2793" t="s">
        <v>75</v>
      </c>
    </row>
    <row r="2794" spans="1:16" hidden="1" x14ac:dyDescent="0.5">
      <c r="A2794" t="s">
        <v>15</v>
      </c>
      <c r="B2794" t="s">
        <v>76</v>
      </c>
      <c r="C2794">
        <v>2</v>
      </c>
      <c r="D2794" t="s">
        <v>23</v>
      </c>
      <c r="E2794">
        <v>2</v>
      </c>
      <c r="F2794" t="s">
        <v>55</v>
      </c>
      <c r="G2794">
        <v>3</v>
      </c>
      <c r="H2794" t="s">
        <v>64</v>
      </c>
      <c r="I2794" t="str">
        <f t="shared" si="43"/>
        <v>Male: 85 years and over</v>
      </c>
      <c r="J2794">
        <v>3.19</v>
      </c>
      <c r="K2794">
        <v>2016</v>
      </c>
      <c r="L2794">
        <v>18</v>
      </c>
      <c r="M2794" t="s">
        <v>54</v>
      </c>
      <c r="N2794">
        <v>1.91</v>
      </c>
      <c r="P2794" t="s">
        <v>75</v>
      </c>
    </row>
    <row r="2795" spans="1:16" hidden="1" x14ac:dyDescent="0.5">
      <c r="A2795" t="s">
        <v>15</v>
      </c>
      <c r="B2795" t="s">
        <v>76</v>
      </c>
      <c r="C2795">
        <v>2</v>
      </c>
      <c r="D2795" t="s">
        <v>23</v>
      </c>
      <c r="E2795">
        <v>2</v>
      </c>
      <c r="F2795" t="s">
        <v>55</v>
      </c>
      <c r="G2795">
        <v>3</v>
      </c>
      <c r="H2795" t="s">
        <v>64</v>
      </c>
      <c r="I2795" t="str">
        <f t="shared" si="43"/>
        <v>Male: 85 years and over</v>
      </c>
      <c r="J2795">
        <v>3.19</v>
      </c>
      <c r="K2795">
        <v>2017</v>
      </c>
      <c r="L2795">
        <v>19</v>
      </c>
      <c r="M2795" t="s">
        <v>54</v>
      </c>
      <c r="N2795">
        <v>1.91</v>
      </c>
      <c r="O2795">
        <v>0.9</v>
      </c>
    </row>
    <row r="2796" spans="1:16" hidden="1" x14ac:dyDescent="0.5">
      <c r="A2796" t="s">
        <v>15</v>
      </c>
      <c r="B2796" t="s">
        <v>76</v>
      </c>
      <c r="C2796">
        <v>2</v>
      </c>
      <c r="D2796" t="s">
        <v>23</v>
      </c>
      <c r="E2796">
        <v>2</v>
      </c>
      <c r="F2796" t="s">
        <v>55</v>
      </c>
      <c r="G2796">
        <v>3</v>
      </c>
      <c r="H2796" t="s">
        <v>65</v>
      </c>
      <c r="I2796" t="str">
        <f t="shared" si="43"/>
        <v>Female: Under 15 years</v>
      </c>
      <c r="J2796">
        <v>3.21</v>
      </c>
      <c r="K2796">
        <v>1999</v>
      </c>
      <c r="L2796">
        <v>1</v>
      </c>
      <c r="M2796" t="s">
        <v>46</v>
      </c>
      <c r="N2796">
        <v>1.2</v>
      </c>
      <c r="P2796" t="s">
        <v>75</v>
      </c>
    </row>
    <row r="2797" spans="1:16" hidden="1" x14ac:dyDescent="0.5">
      <c r="A2797" t="s">
        <v>15</v>
      </c>
      <c r="B2797" t="s">
        <v>76</v>
      </c>
      <c r="C2797">
        <v>2</v>
      </c>
      <c r="D2797" t="s">
        <v>23</v>
      </c>
      <c r="E2797">
        <v>2</v>
      </c>
      <c r="F2797" t="s">
        <v>55</v>
      </c>
      <c r="G2797">
        <v>3</v>
      </c>
      <c r="H2797" t="s">
        <v>65</v>
      </c>
      <c r="I2797" t="str">
        <f t="shared" si="43"/>
        <v>Female: Under 15 years</v>
      </c>
      <c r="J2797">
        <v>3.21</v>
      </c>
      <c r="K2797">
        <v>2000</v>
      </c>
      <c r="L2797">
        <v>2</v>
      </c>
      <c r="M2797" t="s">
        <v>46</v>
      </c>
      <c r="N2797">
        <v>1.2</v>
      </c>
      <c r="P2797" t="s">
        <v>75</v>
      </c>
    </row>
    <row r="2798" spans="1:16" hidden="1" x14ac:dyDescent="0.5">
      <c r="A2798" t="s">
        <v>15</v>
      </c>
      <c r="B2798" t="s">
        <v>76</v>
      </c>
      <c r="C2798">
        <v>2</v>
      </c>
      <c r="D2798" t="s">
        <v>23</v>
      </c>
      <c r="E2798">
        <v>2</v>
      </c>
      <c r="F2798" t="s">
        <v>55</v>
      </c>
      <c r="G2798">
        <v>3</v>
      </c>
      <c r="H2798" t="s">
        <v>65</v>
      </c>
      <c r="I2798" t="str">
        <f t="shared" si="43"/>
        <v>Female: Under 15 years</v>
      </c>
      <c r="J2798">
        <v>3.21</v>
      </c>
      <c r="K2798">
        <v>2001</v>
      </c>
      <c r="L2798">
        <v>3</v>
      </c>
      <c r="M2798" t="s">
        <v>46</v>
      </c>
      <c r="N2798">
        <v>1.2</v>
      </c>
      <c r="P2798" t="s">
        <v>75</v>
      </c>
    </row>
    <row r="2799" spans="1:16" hidden="1" x14ac:dyDescent="0.5">
      <c r="A2799" t="s">
        <v>15</v>
      </c>
      <c r="B2799" t="s">
        <v>76</v>
      </c>
      <c r="C2799">
        <v>2</v>
      </c>
      <c r="D2799" t="s">
        <v>23</v>
      </c>
      <c r="E2799">
        <v>2</v>
      </c>
      <c r="F2799" t="s">
        <v>55</v>
      </c>
      <c r="G2799">
        <v>3</v>
      </c>
      <c r="H2799" t="s">
        <v>65</v>
      </c>
      <c r="I2799" t="str">
        <f t="shared" si="43"/>
        <v>Female: Under 15 years</v>
      </c>
      <c r="J2799">
        <v>3.21</v>
      </c>
      <c r="K2799">
        <v>2002</v>
      </c>
      <c r="L2799">
        <v>4</v>
      </c>
      <c r="M2799" t="s">
        <v>46</v>
      </c>
      <c r="N2799">
        <v>1.2</v>
      </c>
      <c r="P2799" t="s">
        <v>75</v>
      </c>
    </row>
    <row r="2800" spans="1:16" hidden="1" x14ac:dyDescent="0.5">
      <c r="A2800" t="s">
        <v>15</v>
      </c>
      <c r="B2800" t="s">
        <v>76</v>
      </c>
      <c r="C2800">
        <v>2</v>
      </c>
      <c r="D2800" t="s">
        <v>23</v>
      </c>
      <c r="E2800">
        <v>2</v>
      </c>
      <c r="F2800" t="s">
        <v>55</v>
      </c>
      <c r="G2800">
        <v>3</v>
      </c>
      <c r="H2800" t="s">
        <v>65</v>
      </c>
      <c r="I2800" t="str">
        <f t="shared" si="43"/>
        <v>Female: Under 15 years</v>
      </c>
      <c r="J2800">
        <v>3.21</v>
      </c>
      <c r="K2800">
        <v>2003</v>
      </c>
      <c r="L2800">
        <v>5</v>
      </c>
      <c r="M2800" t="s">
        <v>46</v>
      </c>
      <c r="N2800">
        <v>1.2</v>
      </c>
      <c r="P2800" t="s">
        <v>75</v>
      </c>
    </row>
    <row r="2801" spans="1:16" hidden="1" x14ac:dyDescent="0.5">
      <c r="A2801" t="s">
        <v>15</v>
      </c>
      <c r="B2801" t="s">
        <v>76</v>
      </c>
      <c r="C2801">
        <v>2</v>
      </c>
      <c r="D2801" t="s">
        <v>23</v>
      </c>
      <c r="E2801">
        <v>2</v>
      </c>
      <c r="F2801" t="s">
        <v>55</v>
      </c>
      <c r="G2801">
        <v>3</v>
      </c>
      <c r="H2801" t="s">
        <v>65</v>
      </c>
      <c r="I2801" t="str">
        <f t="shared" si="43"/>
        <v>Female: Under 15 years</v>
      </c>
      <c r="J2801">
        <v>3.21</v>
      </c>
      <c r="K2801">
        <v>2004</v>
      </c>
      <c r="L2801">
        <v>6</v>
      </c>
      <c r="M2801" t="s">
        <v>46</v>
      </c>
      <c r="N2801">
        <v>1.2</v>
      </c>
      <c r="P2801" t="s">
        <v>75</v>
      </c>
    </row>
    <row r="2802" spans="1:16" hidden="1" x14ac:dyDescent="0.5">
      <c r="A2802" t="s">
        <v>15</v>
      </c>
      <c r="B2802" t="s">
        <v>76</v>
      </c>
      <c r="C2802">
        <v>2</v>
      </c>
      <c r="D2802" t="s">
        <v>23</v>
      </c>
      <c r="E2802">
        <v>2</v>
      </c>
      <c r="F2802" t="s">
        <v>55</v>
      </c>
      <c r="G2802">
        <v>3</v>
      </c>
      <c r="H2802" t="s">
        <v>65</v>
      </c>
      <c r="I2802" t="str">
        <f t="shared" si="43"/>
        <v>Female: Under 15 years</v>
      </c>
      <c r="J2802">
        <v>3.21</v>
      </c>
      <c r="K2802">
        <v>2005</v>
      </c>
      <c r="L2802">
        <v>7</v>
      </c>
      <c r="M2802" t="s">
        <v>46</v>
      </c>
      <c r="N2802">
        <v>1.2</v>
      </c>
      <c r="P2802" t="s">
        <v>75</v>
      </c>
    </row>
    <row r="2803" spans="1:16" hidden="1" x14ac:dyDescent="0.5">
      <c r="A2803" t="s">
        <v>15</v>
      </c>
      <c r="B2803" t="s">
        <v>76</v>
      </c>
      <c r="C2803">
        <v>2</v>
      </c>
      <c r="D2803" t="s">
        <v>23</v>
      </c>
      <c r="E2803">
        <v>2</v>
      </c>
      <c r="F2803" t="s">
        <v>55</v>
      </c>
      <c r="G2803">
        <v>3</v>
      </c>
      <c r="H2803" t="s">
        <v>65</v>
      </c>
      <c r="I2803" t="str">
        <f t="shared" si="43"/>
        <v>Female: Under 15 years</v>
      </c>
      <c r="J2803">
        <v>3.21</v>
      </c>
      <c r="K2803">
        <v>2006</v>
      </c>
      <c r="L2803">
        <v>8</v>
      </c>
      <c r="M2803" t="s">
        <v>46</v>
      </c>
      <c r="N2803">
        <v>1.2</v>
      </c>
      <c r="P2803" t="s">
        <v>75</v>
      </c>
    </row>
    <row r="2804" spans="1:16" hidden="1" x14ac:dyDescent="0.5">
      <c r="A2804" t="s">
        <v>15</v>
      </c>
      <c r="B2804" t="s">
        <v>76</v>
      </c>
      <c r="C2804">
        <v>2</v>
      </c>
      <c r="D2804" t="s">
        <v>23</v>
      </c>
      <c r="E2804">
        <v>2</v>
      </c>
      <c r="F2804" t="s">
        <v>55</v>
      </c>
      <c r="G2804">
        <v>3</v>
      </c>
      <c r="H2804" t="s">
        <v>65</v>
      </c>
      <c r="I2804" t="str">
        <f t="shared" si="43"/>
        <v>Female: Under 15 years</v>
      </c>
      <c r="J2804">
        <v>3.21</v>
      </c>
      <c r="K2804">
        <v>2007</v>
      </c>
      <c r="L2804">
        <v>9</v>
      </c>
      <c r="M2804" t="s">
        <v>46</v>
      </c>
      <c r="N2804">
        <v>1.2</v>
      </c>
      <c r="O2804">
        <v>0.1</v>
      </c>
    </row>
    <row r="2805" spans="1:16" hidden="1" x14ac:dyDescent="0.5">
      <c r="A2805" t="s">
        <v>15</v>
      </c>
      <c r="B2805" t="s">
        <v>76</v>
      </c>
      <c r="C2805">
        <v>2</v>
      </c>
      <c r="D2805" t="s">
        <v>23</v>
      </c>
      <c r="E2805">
        <v>2</v>
      </c>
      <c r="F2805" t="s">
        <v>55</v>
      </c>
      <c r="G2805">
        <v>3</v>
      </c>
      <c r="H2805" t="s">
        <v>65</v>
      </c>
      <c r="I2805" t="str">
        <f t="shared" si="43"/>
        <v>Female: Under 15 years</v>
      </c>
      <c r="J2805">
        <v>3.21</v>
      </c>
      <c r="K2805">
        <v>2008</v>
      </c>
      <c r="L2805">
        <v>10</v>
      </c>
      <c r="M2805" t="s">
        <v>46</v>
      </c>
      <c r="N2805">
        <v>1.2</v>
      </c>
      <c r="O2805">
        <v>0.1</v>
      </c>
    </row>
    <row r="2806" spans="1:16" hidden="1" x14ac:dyDescent="0.5">
      <c r="A2806" t="s">
        <v>15</v>
      </c>
      <c r="B2806" t="s">
        <v>76</v>
      </c>
      <c r="C2806">
        <v>2</v>
      </c>
      <c r="D2806" t="s">
        <v>23</v>
      </c>
      <c r="E2806">
        <v>2</v>
      </c>
      <c r="F2806" t="s">
        <v>55</v>
      </c>
      <c r="G2806">
        <v>3</v>
      </c>
      <c r="H2806" t="s">
        <v>65</v>
      </c>
      <c r="I2806" t="str">
        <f t="shared" si="43"/>
        <v>Female: Under 15 years</v>
      </c>
      <c r="J2806">
        <v>3.21</v>
      </c>
      <c r="K2806">
        <v>2009</v>
      </c>
      <c r="L2806">
        <v>11</v>
      </c>
      <c r="M2806" t="s">
        <v>46</v>
      </c>
      <c r="N2806">
        <v>1.2</v>
      </c>
      <c r="P2806" t="s">
        <v>75</v>
      </c>
    </row>
    <row r="2807" spans="1:16" hidden="1" x14ac:dyDescent="0.5">
      <c r="A2807" t="s">
        <v>15</v>
      </c>
      <c r="B2807" t="s">
        <v>76</v>
      </c>
      <c r="C2807">
        <v>2</v>
      </c>
      <c r="D2807" t="s">
        <v>23</v>
      </c>
      <c r="E2807">
        <v>2</v>
      </c>
      <c r="F2807" t="s">
        <v>55</v>
      </c>
      <c r="G2807">
        <v>3</v>
      </c>
      <c r="H2807" t="s">
        <v>65</v>
      </c>
      <c r="I2807" t="str">
        <f t="shared" si="43"/>
        <v>Female: Under 15 years</v>
      </c>
      <c r="J2807">
        <v>3.21</v>
      </c>
      <c r="K2807">
        <v>2010</v>
      </c>
      <c r="L2807">
        <v>12</v>
      </c>
      <c r="M2807" t="s">
        <v>46</v>
      </c>
      <c r="N2807">
        <v>1.2</v>
      </c>
      <c r="P2807" t="s">
        <v>75</v>
      </c>
    </row>
    <row r="2808" spans="1:16" hidden="1" x14ac:dyDescent="0.5">
      <c r="A2808" t="s">
        <v>15</v>
      </c>
      <c r="B2808" t="s">
        <v>76</v>
      </c>
      <c r="C2808">
        <v>2</v>
      </c>
      <c r="D2808" t="s">
        <v>23</v>
      </c>
      <c r="E2808">
        <v>2</v>
      </c>
      <c r="F2808" t="s">
        <v>55</v>
      </c>
      <c r="G2808">
        <v>3</v>
      </c>
      <c r="H2808" t="s">
        <v>65</v>
      </c>
      <c r="I2808" t="str">
        <f t="shared" si="43"/>
        <v>Female: Under 15 years</v>
      </c>
      <c r="J2808">
        <v>3.21</v>
      </c>
      <c r="K2808">
        <v>2011</v>
      </c>
      <c r="L2808">
        <v>13</v>
      </c>
      <c r="M2808" t="s">
        <v>46</v>
      </c>
      <c r="N2808">
        <v>1.2</v>
      </c>
      <c r="P2808" t="s">
        <v>75</v>
      </c>
    </row>
    <row r="2809" spans="1:16" hidden="1" x14ac:dyDescent="0.5">
      <c r="A2809" t="s">
        <v>15</v>
      </c>
      <c r="B2809" t="s">
        <v>76</v>
      </c>
      <c r="C2809">
        <v>2</v>
      </c>
      <c r="D2809" t="s">
        <v>23</v>
      </c>
      <c r="E2809">
        <v>2</v>
      </c>
      <c r="F2809" t="s">
        <v>55</v>
      </c>
      <c r="G2809">
        <v>3</v>
      </c>
      <c r="H2809" t="s">
        <v>65</v>
      </c>
      <c r="I2809" t="str">
        <f t="shared" si="43"/>
        <v>Female: Under 15 years</v>
      </c>
      <c r="J2809">
        <v>3.21</v>
      </c>
      <c r="K2809">
        <v>2012</v>
      </c>
      <c r="L2809">
        <v>14</v>
      </c>
      <c r="M2809" t="s">
        <v>46</v>
      </c>
      <c r="N2809">
        <v>1.2</v>
      </c>
      <c r="P2809" t="s">
        <v>75</v>
      </c>
    </row>
    <row r="2810" spans="1:16" hidden="1" x14ac:dyDescent="0.5">
      <c r="A2810" t="s">
        <v>15</v>
      </c>
      <c r="B2810" t="s">
        <v>76</v>
      </c>
      <c r="C2810">
        <v>2</v>
      </c>
      <c r="D2810" t="s">
        <v>23</v>
      </c>
      <c r="E2810">
        <v>2</v>
      </c>
      <c r="F2810" t="s">
        <v>55</v>
      </c>
      <c r="G2810">
        <v>3</v>
      </c>
      <c r="H2810" t="s">
        <v>65</v>
      </c>
      <c r="I2810" t="str">
        <f t="shared" si="43"/>
        <v>Female: Under 15 years</v>
      </c>
      <c r="J2810">
        <v>3.21</v>
      </c>
      <c r="K2810">
        <v>2013</v>
      </c>
      <c r="L2810">
        <v>15</v>
      </c>
      <c r="M2810" t="s">
        <v>46</v>
      </c>
      <c r="N2810">
        <v>1.2</v>
      </c>
      <c r="P2810" t="s">
        <v>75</v>
      </c>
    </row>
    <row r="2811" spans="1:16" hidden="1" x14ac:dyDescent="0.5">
      <c r="A2811" t="s">
        <v>15</v>
      </c>
      <c r="B2811" t="s">
        <v>76</v>
      </c>
      <c r="C2811">
        <v>2</v>
      </c>
      <c r="D2811" t="s">
        <v>23</v>
      </c>
      <c r="E2811">
        <v>2</v>
      </c>
      <c r="F2811" t="s">
        <v>55</v>
      </c>
      <c r="G2811">
        <v>3</v>
      </c>
      <c r="H2811" t="s">
        <v>65</v>
      </c>
      <c r="I2811" t="str">
        <f t="shared" si="43"/>
        <v>Female: Under 15 years</v>
      </c>
      <c r="J2811">
        <v>3.21</v>
      </c>
      <c r="K2811">
        <v>2014</v>
      </c>
      <c r="L2811">
        <v>16</v>
      </c>
      <c r="M2811" t="s">
        <v>46</v>
      </c>
      <c r="N2811">
        <v>1.2</v>
      </c>
      <c r="O2811">
        <v>0.1</v>
      </c>
    </row>
    <row r="2812" spans="1:16" hidden="1" x14ac:dyDescent="0.5">
      <c r="A2812" t="s">
        <v>15</v>
      </c>
      <c r="B2812" t="s">
        <v>76</v>
      </c>
      <c r="C2812">
        <v>2</v>
      </c>
      <c r="D2812" t="s">
        <v>23</v>
      </c>
      <c r="E2812">
        <v>2</v>
      </c>
      <c r="F2812" t="s">
        <v>55</v>
      </c>
      <c r="G2812">
        <v>3</v>
      </c>
      <c r="H2812" t="s">
        <v>65</v>
      </c>
      <c r="I2812" t="str">
        <f t="shared" si="43"/>
        <v>Female: Under 15 years</v>
      </c>
      <c r="J2812">
        <v>3.21</v>
      </c>
      <c r="K2812">
        <v>2015</v>
      </c>
      <c r="L2812">
        <v>17</v>
      </c>
      <c r="M2812" t="s">
        <v>46</v>
      </c>
      <c r="N2812">
        <v>1.2</v>
      </c>
      <c r="O2812">
        <v>0.1</v>
      </c>
    </row>
    <row r="2813" spans="1:16" hidden="1" x14ac:dyDescent="0.5">
      <c r="A2813" t="s">
        <v>15</v>
      </c>
      <c r="B2813" t="s">
        <v>76</v>
      </c>
      <c r="C2813">
        <v>2</v>
      </c>
      <c r="D2813" t="s">
        <v>23</v>
      </c>
      <c r="E2813">
        <v>2</v>
      </c>
      <c r="F2813" t="s">
        <v>55</v>
      </c>
      <c r="G2813">
        <v>3</v>
      </c>
      <c r="H2813" t="s">
        <v>65</v>
      </c>
      <c r="I2813" t="str">
        <f t="shared" si="43"/>
        <v>Female: Under 15 years</v>
      </c>
      <c r="J2813">
        <v>3.21</v>
      </c>
      <c r="K2813">
        <v>2016</v>
      </c>
      <c r="L2813">
        <v>18</v>
      </c>
      <c r="M2813" t="s">
        <v>46</v>
      </c>
      <c r="N2813">
        <v>1.2</v>
      </c>
      <c r="O2813">
        <v>0.1</v>
      </c>
    </row>
    <row r="2814" spans="1:16" hidden="1" x14ac:dyDescent="0.5">
      <c r="A2814" t="s">
        <v>15</v>
      </c>
      <c r="B2814" t="s">
        <v>76</v>
      </c>
      <c r="C2814">
        <v>2</v>
      </c>
      <c r="D2814" t="s">
        <v>23</v>
      </c>
      <c r="E2814">
        <v>2</v>
      </c>
      <c r="F2814" t="s">
        <v>55</v>
      </c>
      <c r="G2814">
        <v>3</v>
      </c>
      <c r="H2814" t="s">
        <v>65</v>
      </c>
      <c r="I2814" t="str">
        <f t="shared" si="43"/>
        <v>Female: Under 15 years</v>
      </c>
      <c r="J2814">
        <v>3.21</v>
      </c>
      <c r="K2814">
        <v>2017</v>
      </c>
      <c r="L2814">
        <v>19</v>
      </c>
      <c r="M2814" t="s">
        <v>46</v>
      </c>
      <c r="N2814">
        <v>1.2</v>
      </c>
      <c r="O2814">
        <v>0.1</v>
      </c>
    </row>
    <row r="2815" spans="1:16" hidden="1" x14ac:dyDescent="0.5">
      <c r="A2815" t="s">
        <v>15</v>
      </c>
      <c r="B2815" t="s">
        <v>76</v>
      </c>
      <c r="C2815">
        <v>2</v>
      </c>
      <c r="D2815" t="s">
        <v>23</v>
      </c>
      <c r="E2815">
        <v>2</v>
      </c>
      <c r="F2815" t="s">
        <v>55</v>
      </c>
      <c r="G2815">
        <v>3</v>
      </c>
      <c r="H2815" t="s">
        <v>66</v>
      </c>
      <c r="I2815" t="str">
        <f t="shared" si="43"/>
        <v>Female: 15-24 years</v>
      </c>
      <c r="J2815">
        <v>3.22</v>
      </c>
      <c r="K2815">
        <v>1999</v>
      </c>
      <c r="L2815">
        <v>1</v>
      </c>
      <c r="M2815" t="s">
        <v>47</v>
      </c>
      <c r="N2815">
        <v>1.3</v>
      </c>
      <c r="O2815">
        <v>0.3</v>
      </c>
    </row>
    <row r="2816" spans="1:16" hidden="1" x14ac:dyDescent="0.5">
      <c r="A2816" t="s">
        <v>15</v>
      </c>
      <c r="B2816" t="s">
        <v>76</v>
      </c>
      <c r="C2816">
        <v>2</v>
      </c>
      <c r="D2816" t="s">
        <v>23</v>
      </c>
      <c r="E2816">
        <v>2</v>
      </c>
      <c r="F2816" t="s">
        <v>55</v>
      </c>
      <c r="G2816">
        <v>3</v>
      </c>
      <c r="H2816" t="s">
        <v>66</v>
      </c>
      <c r="I2816" t="str">
        <f t="shared" si="43"/>
        <v>Female: 15-24 years</v>
      </c>
      <c r="J2816">
        <v>3.22</v>
      </c>
      <c r="K2816">
        <v>2000</v>
      </c>
      <c r="L2816">
        <v>2</v>
      </c>
      <c r="M2816" t="s">
        <v>47</v>
      </c>
      <c r="N2816">
        <v>1.3</v>
      </c>
      <c r="O2816">
        <v>0.3</v>
      </c>
    </row>
    <row r="2817" spans="1:15" hidden="1" x14ac:dyDescent="0.5">
      <c r="A2817" t="s">
        <v>15</v>
      </c>
      <c r="B2817" t="s">
        <v>76</v>
      </c>
      <c r="C2817">
        <v>2</v>
      </c>
      <c r="D2817" t="s">
        <v>23</v>
      </c>
      <c r="E2817">
        <v>2</v>
      </c>
      <c r="F2817" t="s">
        <v>55</v>
      </c>
      <c r="G2817">
        <v>3</v>
      </c>
      <c r="H2817" t="s">
        <v>66</v>
      </c>
      <c r="I2817" t="str">
        <f t="shared" si="43"/>
        <v>Female: 15-24 years</v>
      </c>
      <c r="J2817">
        <v>3.22</v>
      </c>
      <c r="K2817">
        <v>2001</v>
      </c>
      <c r="L2817">
        <v>3</v>
      </c>
      <c r="M2817" t="s">
        <v>47</v>
      </c>
      <c r="N2817">
        <v>1.3</v>
      </c>
      <c r="O2817">
        <v>0.3</v>
      </c>
    </row>
    <row r="2818" spans="1:15" hidden="1" x14ac:dyDescent="0.5">
      <c r="A2818" t="s">
        <v>15</v>
      </c>
      <c r="B2818" t="s">
        <v>76</v>
      </c>
      <c r="C2818">
        <v>2</v>
      </c>
      <c r="D2818" t="s">
        <v>23</v>
      </c>
      <c r="E2818">
        <v>2</v>
      </c>
      <c r="F2818" t="s">
        <v>55</v>
      </c>
      <c r="G2818">
        <v>3</v>
      </c>
      <c r="H2818" t="s">
        <v>66</v>
      </c>
      <c r="I2818" t="str">
        <f t="shared" si="43"/>
        <v>Female: 15-24 years</v>
      </c>
      <c r="J2818">
        <v>3.22</v>
      </c>
      <c r="K2818">
        <v>2002</v>
      </c>
      <c r="L2818">
        <v>4</v>
      </c>
      <c r="M2818" t="s">
        <v>47</v>
      </c>
      <c r="N2818">
        <v>1.3</v>
      </c>
      <c r="O2818">
        <v>0.5</v>
      </c>
    </row>
    <row r="2819" spans="1:15" hidden="1" x14ac:dyDescent="0.5">
      <c r="A2819" t="s">
        <v>15</v>
      </c>
      <c r="B2819" t="s">
        <v>76</v>
      </c>
      <c r="C2819">
        <v>2</v>
      </c>
      <c r="D2819" t="s">
        <v>23</v>
      </c>
      <c r="E2819">
        <v>2</v>
      </c>
      <c r="F2819" t="s">
        <v>55</v>
      </c>
      <c r="G2819">
        <v>3</v>
      </c>
      <c r="H2819" t="s">
        <v>66</v>
      </c>
      <c r="I2819" t="str">
        <f t="shared" si="43"/>
        <v>Female: 15-24 years</v>
      </c>
      <c r="J2819">
        <v>3.22</v>
      </c>
      <c r="K2819">
        <v>2003</v>
      </c>
      <c r="L2819">
        <v>5</v>
      </c>
      <c r="M2819" t="s">
        <v>47</v>
      </c>
      <c r="N2819">
        <v>1.3</v>
      </c>
      <c r="O2819">
        <v>0.5</v>
      </c>
    </row>
    <row r="2820" spans="1:15" hidden="1" x14ac:dyDescent="0.5">
      <c r="A2820" t="s">
        <v>15</v>
      </c>
      <c r="B2820" t="s">
        <v>76</v>
      </c>
      <c r="C2820">
        <v>2</v>
      </c>
      <c r="D2820" t="s">
        <v>23</v>
      </c>
      <c r="E2820">
        <v>2</v>
      </c>
      <c r="F2820" t="s">
        <v>55</v>
      </c>
      <c r="G2820">
        <v>3</v>
      </c>
      <c r="H2820" t="s">
        <v>66</v>
      </c>
      <c r="I2820" t="str">
        <f t="shared" si="43"/>
        <v>Female: 15-24 years</v>
      </c>
      <c r="J2820">
        <v>3.22</v>
      </c>
      <c r="K2820">
        <v>2004</v>
      </c>
      <c r="L2820">
        <v>6</v>
      </c>
      <c r="M2820" t="s">
        <v>47</v>
      </c>
      <c r="N2820">
        <v>1.3</v>
      </c>
      <c r="O2820">
        <v>0.5</v>
      </c>
    </row>
    <row r="2821" spans="1:15" hidden="1" x14ac:dyDescent="0.5">
      <c r="A2821" t="s">
        <v>15</v>
      </c>
      <c r="B2821" t="s">
        <v>76</v>
      </c>
      <c r="C2821">
        <v>2</v>
      </c>
      <c r="D2821" t="s">
        <v>23</v>
      </c>
      <c r="E2821">
        <v>2</v>
      </c>
      <c r="F2821" t="s">
        <v>55</v>
      </c>
      <c r="G2821">
        <v>3</v>
      </c>
      <c r="H2821" t="s">
        <v>66</v>
      </c>
      <c r="I2821" t="str">
        <f t="shared" ref="I2821:I2884" si="44">H2821</f>
        <v>Female: 15-24 years</v>
      </c>
      <c r="J2821">
        <v>3.22</v>
      </c>
      <c r="K2821">
        <v>2005</v>
      </c>
      <c r="L2821">
        <v>7</v>
      </c>
      <c r="M2821" t="s">
        <v>47</v>
      </c>
      <c r="N2821">
        <v>1.3</v>
      </c>
      <c r="O2821">
        <v>0.6</v>
      </c>
    </row>
    <row r="2822" spans="1:15" hidden="1" x14ac:dyDescent="0.5">
      <c r="A2822" t="s">
        <v>15</v>
      </c>
      <c r="B2822" t="s">
        <v>76</v>
      </c>
      <c r="C2822">
        <v>2</v>
      </c>
      <c r="D2822" t="s">
        <v>23</v>
      </c>
      <c r="E2822">
        <v>2</v>
      </c>
      <c r="F2822" t="s">
        <v>55</v>
      </c>
      <c r="G2822">
        <v>3</v>
      </c>
      <c r="H2822" t="s">
        <v>66</v>
      </c>
      <c r="I2822" t="str">
        <f t="shared" si="44"/>
        <v>Female: 15-24 years</v>
      </c>
      <c r="J2822">
        <v>3.22</v>
      </c>
      <c r="K2822">
        <v>2006</v>
      </c>
      <c r="L2822">
        <v>8</v>
      </c>
      <c r="M2822" t="s">
        <v>47</v>
      </c>
      <c r="N2822">
        <v>1.3</v>
      </c>
      <c r="O2822">
        <v>0.8</v>
      </c>
    </row>
    <row r="2823" spans="1:15" hidden="1" x14ac:dyDescent="0.5">
      <c r="A2823" t="s">
        <v>15</v>
      </c>
      <c r="B2823" t="s">
        <v>76</v>
      </c>
      <c r="C2823">
        <v>2</v>
      </c>
      <c r="D2823" t="s">
        <v>23</v>
      </c>
      <c r="E2823">
        <v>2</v>
      </c>
      <c r="F2823" t="s">
        <v>55</v>
      </c>
      <c r="G2823">
        <v>3</v>
      </c>
      <c r="H2823" t="s">
        <v>66</v>
      </c>
      <c r="I2823" t="str">
        <f t="shared" si="44"/>
        <v>Female: 15-24 years</v>
      </c>
      <c r="J2823">
        <v>3.22</v>
      </c>
      <c r="K2823">
        <v>2007</v>
      </c>
      <c r="L2823">
        <v>9</v>
      </c>
      <c r="M2823" t="s">
        <v>47</v>
      </c>
      <c r="N2823">
        <v>1.3</v>
      </c>
      <c r="O2823">
        <v>0.9</v>
      </c>
    </row>
    <row r="2824" spans="1:15" hidden="1" x14ac:dyDescent="0.5">
      <c r="A2824" t="s">
        <v>15</v>
      </c>
      <c r="B2824" t="s">
        <v>76</v>
      </c>
      <c r="C2824">
        <v>2</v>
      </c>
      <c r="D2824" t="s">
        <v>23</v>
      </c>
      <c r="E2824">
        <v>2</v>
      </c>
      <c r="F2824" t="s">
        <v>55</v>
      </c>
      <c r="G2824">
        <v>3</v>
      </c>
      <c r="H2824" t="s">
        <v>66</v>
      </c>
      <c r="I2824" t="str">
        <f t="shared" si="44"/>
        <v>Female: 15-24 years</v>
      </c>
      <c r="J2824">
        <v>3.22</v>
      </c>
      <c r="K2824">
        <v>2008</v>
      </c>
      <c r="L2824">
        <v>10</v>
      </c>
      <c r="M2824" t="s">
        <v>47</v>
      </c>
      <c r="N2824">
        <v>1.3</v>
      </c>
      <c r="O2824">
        <v>0.9</v>
      </c>
    </row>
    <row r="2825" spans="1:15" hidden="1" x14ac:dyDescent="0.5">
      <c r="A2825" t="s">
        <v>15</v>
      </c>
      <c r="B2825" t="s">
        <v>76</v>
      </c>
      <c r="C2825">
        <v>2</v>
      </c>
      <c r="D2825" t="s">
        <v>23</v>
      </c>
      <c r="E2825">
        <v>2</v>
      </c>
      <c r="F2825" t="s">
        <v>55</v>
      </c>
      <c r="G2825">
        <v>3</v>
      </c>
      <c r="H2825" t="s">
        <v>66</v>
      </c>
      <c r="I2825" t="str">
        <f t="shared" si="44"/>
        <v>Female: 15-24 years</v>
      </c>
      <c r="J2825">
        <v>3.22</v>
      </c>
      <c r="K2825">
        <v>2009</v>
      </c>
      <c r="L2825">
        <v>11</v>
      </c>
      <c r="M2825" t="s">
        <v>47</v>
      </c>
      <c r="N2825">
        <v>1.3</v>
      </c>
      <c r="O2825">
        <v>1</v>
      </c>
    </row>
    <row r="2826" spans="1:15" hidden="1" x14ac:dyDescent="0.5">
      <c r="A2826" t="s">
        <v>15</v>
      </c>
      <c r="B2826" t="s">
        <v>76</v>
      </c>
      <c r="C2826">
        <v>2</v>
      </c>
      <c r="D2826" t="s">
        <v>23</v>
      </c>
      <c r="E2826">
        <v>2</v>
      </c>
      <c r="F2826" t="s">
        <v>55</v>
      </c>
      <c r="G2826">
        <v>3</v>
      </c>
      <c r="H2826" t="s">
        <v>66</v>
      </c>
      <c r="I2826" t="str">
        <f t="shared" si="44"/>
        <v>Female: 15-24 years</v>
      </c>
      <c r="J2826">
        <v>3.22</v>
      </c>
      <c r="K2826">
        <v>2010</v>
      </c>
      <c r="L2826">
        <v>12</v>
      </c>
      <c r="M2826" t="s">
        <v>47</v>
      </c>
      <c r="N2826">
        <v>1.3</v>
      </c>
      <c r="O2826">
        <v>1.3</v>
      </c>
    </row>
    <row r="2827" spans="1:15" hidden="1" x14ac:dyDescent="0.5">
      <c r="A2827" t="s">
        <v>15</v>
      </c>
      <c r="B2827" t="s">
        <v>76</v>
      </c>
      <c r="C2827">
        <v>2</v>
      </c>
      <c r="D2827" t="s">
        <v>23</v>
      </c>
      <c r="E2827">
        <v>2</v>
      </c>
      <c r="F2827" t="s">
        <v>55</v>
      </c>
      <c r="G2827">
        <v>3</v>
      </c>
      <c r="H2827" t="s">
        <v>66</v>
      </c>
      <c r="I2827" t="str">
        <f t="shared" si="44"/>
        <v>Female: 15-24 years</v>
      </c>
      <c r="J2827">
        <v>3.22</v>
      </c>
      <c r="K2827">
        <v>2011</v>
      </c>
      <c r="L2827">
        <v>13</v>
      </c>
      <c r="M2827" t="s">
        <v>47</v>
      </c>
      <c r="N2827">
        <v>1.3</v>
      </c>
      <c r="O2827">
        <v>1.4</v>
      </c>
    </row>
    <row r="2828" spans="1:15" hidden="1" x14ac:dyDescent="0.5">
      <c r="A2828" t="s">
        <v>15</v>
      </c>
      <c r="B2828" t="s">
        <v>76</v>
      </c>
      <c r="C2828">
        <v>2</v>
      </c>
      <c r="D2828" t="s">
        <v>23</v>
      </c>
      <c r="E2828">
        <v>2</v>
      </c>
      <c r="F2828" t="s">
        <v>55</v>
      </c>
      <c r="G2828">
        <v>3</v>
      </c>
      <c r="H2828" t="s">
        <v>66</v>
      </c>
      <c r="I2828" t="str">
        <f t="shared" si="44"/>
        <v>Female: 15-24 years</v>
      </c>
      <c r="J2828">
        <v>3.22</v>
      </c>
      <c r="K2828">
        <v>2012</v>
      </c>
      <c r="L2828">
        <v>14</v>
      </c>
      <c r="M2828" t="s">
        <v>47</v>
      </c>
      <c r="N2828">
        <v>1.3</v>
      </c>
      <c r="O2828">
        <v>1.1000000000000001</v>
      </c>
    </row>
    <row r="2829" spans="1:15" hidden="1" x14ac:dyDescent="0.5">
      <c r="A2829" t="s">
        <v>15</v>
      </c>
      <c r="B2829" t="s">
        <v>76</v>
      </c>
      <c r="C2829">
        <v>2</v>
      </c>
      <c r="D2829" t="s">
        <v>23</v>
      </c>
      <c r="E2829">
        <v>2</v>
      </c>
      <c r="F2829" t="s">
        <v>55</v>
      </c>
      <c r="G2829">
        <v>3</v>
      </c>
      <c r="H2829" t="s">
        <v>66</v>
      </c>
      <c r="I2829" t="str">
        <f t="shared" si="44"/>
        <v>Female: 15-24 years</v>
      </c>
      <c r="J2829">
        <v>3.22</v>
      </c>
      <c r="K2829">
        <v>2013</v>
      </c>
      <c r="L2829">
        <v>15</v>
      </c>
      <c r="M2829" t="s">
        <v>47</v>
      </c>
      <c r="N2829">
        <v>1.3</v>
      </c>
      <c r="O2829">
        <v>0.9</v>
      </c>
    </row>
    <row r="2830" spans="1:15" hidden="1" x14ac:dyDescent="0.5">
      <c r="A2830" t="s">
        <v>15</v>
      </c>
      <c r="B2830" t="s">
        <v>76</v>
      </c>
      <c r="C2830">
        <v>2</v>
      </c>
      <c r="D2830" t="s">
        <v>23</v>
      </c>
      <c r="E2830">
        <v>2</v>
      </c>
      <c r="F2830" t="s">
        <v>55</v>
      </c>
      <c r="G2830">
        <v>3</v>
      </c>
      <c r="H2830" t="s">
        <v>66</v>
      </c>
      <c r="I2830" t="str">
        <f t="shared" si="44"/>
        <v>Female: 15-24 years</v>
      </c>
      <c r="J2830">
        <v>3.22</v>
      </c>
      <c r="K2830">
        <v>2014</v>
      </c>
      <c r="L2830">
        <v>16</v>
      </c>
      <c r="M2830" t="s">
        <v>47</v>
      </c>
      <c r="N2830">
        <v>1.3</v>
      </c>
      <c r="O2830">
        <v>0.9</v>
      </c>
    </row>
    <row r="2831" spans="1:15" hidden="1" x14ac:dyDescent="0.5">
      <c r="A2831" t="s">
        <v>15</v>
      </c>
      <c r="B2831" t="s">
        <v>76</v>
      </c>
      <c r="C2831">
        <v>2</v>
      </c>
      <c r="D2831" t="s">
        <v>23</v>
      </c>
      <c r="E2831">
        <v>2</v>
      </c>
      <c r="F2831" t="s">
        <v>55</v>
      </c>
      <c r="G2831">
        <v>3</v>
      </c>
      <c r="H2831" t="s">
        <v>66</v>
      </c>
      <c r="I2831" t="str">
        <f t="shared" si="44"/>
        <v>Female: 15-24 years</v>
      </c>
      <c r="J2831">
        <v>3.22</v>
      </c>
      <c r="K2831">
        <v>2015</v>
      </c>
      <c r="L2831">
        <v>17</v>
      </c>
      <c r="M2831" t="s">
        <v>47</v>
      </c>
      <c r="N2831">
        <v>1.3</v>
      </c>
      <c r="O2831">
        <v>1</v>
      </c>
    </row>
    <row r="2832" spans="1:15" hidden="1" x14ac:dyDescent="0.5">
      <c r="A2832" t="s">
        <v>15</v>
      </c>
      <c r="B2832" t="s">
        <v>76</v>
      </c>
      <c r="C2832">
        <v>2</v>
      </c>
      <c r="D2832" t="s">
        <v>23</v>
      </c>
      <c r="E2832">
        <v>2</v>
      </c>
      <c r="F2832" t="s">
        <v>55</v>
      </c>
      <c r="G2832">
        <v>3</v>
      </c>
      <c r="H2832" t="s">
        <v>66</v>
      </c>
      <c r="I2832" t="str">
        <f t="shared" si="44"/>
        <v>Female: 15-24 years</v>
      </c>
      <c r="J2832">
        <v>3.22</v>
      </c>
      <c r="K2832">
        <v>2016</v>
      </c>
      <c r="L2832">
        <v>18</v>
      </c>
      <c r="M2832" t="s">
        <v>47</v>
      </c>
      <c r="N2832">
        <v>1.3</v>
      </c>
      <c r="O2832">
        <v>1.2</v>
      </c>
    </row>
    <row r="2833" spans="1:15" hidden="1" x14ac:dyDescent="0.5">
      <c r="A2833" t="s">
        <v>15</v>
      </c>
      <c r="B2833" t="s">
        <v>76</v>
      </c>
      <c r="C2833">
        <v>2</v>
      </c>
      <c r="D2833" t="s">
        <v>23</v>
      </c>
      <c r="E2833">
        <v>2</v>
      </c>
      <c r="F2833" t="s">
        <v>55</v>
      </c>
      <c r="G2833">
        <v>3</v>
      </c>
      <c r="H2833" t="s">
        <v>66</v>
      </c>
      <c r="I2833" t="str">
        <f t="shared" si="44"/>
        <v>Female: 15-24 years</v>
      </c>
      <c r="J2833">
        <v>3.22</v>
      </c>
      <c r="K2833">
        <v>2017</v>
      </c>
      <c r="L2833">
        <v>19</v>
      </c>
      <c r="M2833" t="s">
        <v>47</v>
      </c>
      <c r="N2833">
        <v>1.3</v>
      </c>
      <c r="O2833">
        <v>1.4</v>
      </c>
    </row>
    <row r="2834" spans="1:15" hidden="1" x14ac:dyDescent="0.5">
      <c r="A2834" t="s">
        <v>15</v>
      </c>
      <c r="B2834" t="s">
        <v>76</v>
      </c>
      <c r="C2834">
        <v>2</v>
      </c>
      <c r="D2834" t="s">
        <v>23</v>
      </c>
      <c r="E2834">
        <v>2</v>
      </c>
      <c r="F2834" t="s">
        <v>55</v>
      </c>
      <c r="G2834">
        <v>3</v>
      </c>
      <c r="H2834" t="s">
        <v>67</v>
      </c>
      <c r="I2834" t="str">
        <f t="shared" si="44"/>
        <v>Female: 25-34 years</v>
      </c>
      <c r="J2834">
        <v>3.23</v>
      </c>
      <c r="K2834">
        <v>1999</v>
      </c>
      <c r="L2834">
        <v>1</v>
      </c>
      <c r="M2834" t="s">
        <v>48</v>
      </c>
      <c r="N2834">
        <v>1.4</v>
      </c>
      <c r="O2834">
        <v>0.7</v>
      </c>
    </row>
    <row r="2835" spans="1:15" hidden="1" x14ac:dyDescent="0.5">
      <c r="A2835" t="s">
        <v>15</v>
      </c>
      <c r="B2835" t="s">
        <v>76</v>
      </c>
      <c r="C2835">
        <v>2</v>
      </c>
      <c r="D2835" t="s">
        <v>23</v>
      </c>
      <c r="E2835">
        <v>2</v>
      </c>
      <c r="F2835" t="s">
        <v>55</v>
      </c>
      <c r="G2835">
        <v>3</v>
      </c>
      <c r="H2835" t="s">
        <v>67</v>
      </c>
      <c r="I2835" t="str">
        <f t="shared" si="44"/>
        <v>Female: 25-34 years</v>
      </c>
      <c r="J2835">
        <v>3.23</v>
      </c>
      <c r="K2835">
        <v>2000</v>
      </c>
      <c r="L2835">
        <v>2</v>
      </c>
      <c r="M2835" t="s">
        <v>48</v>
      </c>
      <c r="N2835">
        <v>1.4</v>
      </c>
      <c r="O2835">
        <v>0.8</v>
      </c>
    </row>
    <row r="2836" spans="1:15" hidden="1" x14ac:dyDescent="0.5">
      <c r="A2836" t="s">
        <v>15</v>
      </c>
      <c r="B2836" t="s">
        <v>76</v>
      </c>
      <c r="C2836">
        <v>2</v>
      </c>
      <c r="D2836" t="s">
        <v>23</v>
      </c>
      <c r="E2836">
        <v>2</v>
      </c>
      <c r="F2836" t="s">
        <v>55</v>
      </c>
      <c r="G2836">
        <v>3</v>
      </c>
      <c r="H2836" t="s">
        <v>67</v>
      </c>
      <c r="I2836" t="str">
        <f t="shared" si="44"/>
        <v>Female: 25-34 years</v>
      </c>
      <c r="J2836">
        <v>3.23</v>
      </c>
      <c r="K2836">
        <v>2001</v>
      </c>
      <c r="L2836">
        <v>3</v>
      </c>
      <c r="M2836" t="s">
        <v>48</v>
      </c>
      <c r="N2836">
        <v>1.4</v>
      </c>
      <c r="O2836">
        <v>0.8</v>
      </c>
    </row>
    <row r="2837" spans="1:15" hidden="1" x14ac:dyDescent="0.5">
      <c r="A2837" t="s">
        <v>15</v>
      </c>
      <c r="B2837" t="s">
        <v>76</v>
      </c>
      <c r="C2837">
        <v>2</v>
      </c>
      <c r="D2837" t="s">
        <v>23</v>
      </c>
      <c r="E2837">
        <v>2</v>
      </c>
      <c r="F2837" t="s">
        <v>55</v>
      </c>
      <c r="G2837">
        <v>3</v>
      </c>
      <c r="H2837" t="s">
        <v>67</v>
      </c>
      <c r="I2837" t="str">
        <f t="shared" si="44"/>
        <v>Female: 25-34 years</v>
      </c>
      <c r="J2837">
        <v>3.23</v>
      </c>
      <c r="K2837">
        <v>2002</v>
      </c>
      <c r="L2837">
        <v>4</v>
      </c>
      <c r="M2837" t="s">
        <v>48</v>
      </c>
      <c r="N2837">
        <v>1.4</v>
      </c>
      <c r="O2837">
        <v>1.1000000000000001</v>
      </c>
    </row>
    <row r="2838" spans="1:15" hidden="1" x14ac:dyDescent="0.5">
      <c r="A2838" t="s">
        <v>15</v>
      </c>
      <c r="B2838" t="s">
        <v>76</v>
      </c>
      <c r="C2838">
        <v>2</v>
      </c>
      <c r="D2838" t="s">
        <v>23</v>
      </c>
      <c r="E2838">
        <v>2</v>
      </c>
      <c r="F2838" t="s">
        <v>55</v>
      </c>
      <c r="G2838">
        <v>3</v>
      </c>
      <c r="H2838" t="s">
        <v>67</v>
      </c>
      <c r="I2838" t="str">
        <f t="shared" si="44"/>
        <v>Female: 25-34 years</v>
      </c>
      <c r="J2838">
        <v>3.23</v>
      </c>
      <c r="K2838">
        <v>2003</v>
      </c>
      <c r="L2838">
        <v>5</v>
      </c>
      <c r="M2838" t="s">
        <v>48</v>
      </c>
      <c r="N2838">
        <v>1.4</v>
      </c>
      <c r="O2838">
        <v>1.3</v>
      </c>
    </row>
    <row r="2839" spans="1:15" hidden="1" x14ac:dyDescent="0.5">
      <c r="A2839" t="s">
        <v>15</v>
      </c>
      <c r="B2839" t="s">
        <v>76</v>
      </c>
      <c r="C2839">
        <v>2</v>
      </c>
      <c r="D2839" t="s">
        <v>23</v>
      </c>
      <c r="E2839">
        <v>2</v>
      </c>
      <c r="F2839" t="s">
        <v>55</v>
      </c>
      <c r="G2839">
        <v>3</v>
      </c>
      <c r="H2839" t="s">
        <v>67</v>
      </c>
      <c r="I2839" t="str">
        <f t="shared" si="44"/>
        <v>Female: 25-34 years</v>
      </c>
      <c r="J2839">
        <v>3.23</v>
      </c>
      <c r="K2839">
        <v>2004</v>
      </c>
      <c r="L2839">
        <v>6</v>
      </c>
      <c r="M2839" t="s">
        <v>48</v>
      </c>
      <c r="N2839">
        <v>1.4</v>
      </c>
      <c r="O2839">
        <v>1.3</v>
      </c>
    </row>
    <row r="2840" spans="1:15" hidden="1" x14ac:dyDescent="0.5">
      <c r="A2840" t="s">
        <v>15</v>
      </c>
      <c r="B2840" t="s">
        <v>76</v>
      </c>
      <c r="C2840">
        <v>2</v>
      </c>
      <c r="D2840" t="s">
        <v>23</v>
      </c>
      <c r="E2840">
        <v>2</v>
      </c>
      <c r="F2840" t="s">
        <v>55</v>
      </c>
      <c r="G2840">
        <v>3</v>
      </c>
      <c r="H2840" t="s">
        <v>67</v>
      </c>
      <c r="I2840" t="str">
        <f t="shared" si="44"/>
        <v>Female: 25-34 years</v>
      </c>
      <c r="J2840">
        <v>3.23</v>
      </c>
      <c r="K2840">
        <v>2005</v>
      </c>
      <c r="L2840">
        <v>7</v>
      </c>
      <c r="M2840" t="s">
        <v>48</v>
      </c>
      <c r="N2840">
        <v>1.4</v>
      </c>
      <c r="O2840">
        <v>1.6</v>
      </c>
    </row>
    <row r="2841" spans="1:15" hidden="1" x14ac:dyDescent="0.5">
      <c r="A2841" t="s">
        <v>15</v>
      </c>
      <c r="B2841" t="s">
        <v>76</v>
      </c>
      <c r="C2841">
        <v>2</v>
      </c>
      <c r="D2841" t="s">
        <v>23</v>
      </c>
      <c r="E2841">
        <v>2</v>
      </c>
      <c r="F2841" t="s">
        <v>55</v>
      </c>
      <c r="G2841">
        <v>3</v>
      </c>
      <c r="H2841" t="s">
        <v>67</v>
      </c>
      <c r="I2841" t="str">
        <f t="shared" si="44"/>
        <v>Female: 25-34 years</v>
      </c>
      <c r="J2841">
        <v>3.23</v>
      </c>
      <c r="K2841">
        <v>2006</v>
      </c>
      <c r="L2841">
        <v>8</v>
      </c>
      <c r="M2841" t="s">
        <v>48</v>
      </c>
      <c r="N2841">
        <v>1.4</v>
      </c>
      <c r="O2841">
        <v>2</v>
      </c>
    </row>
    <row r="2842" spans="1:15" hidden="1" x14ac:dyDescent="0.5">
      <c r="A2842" t="s">
        <v>15</v>
      </c>
      <c r="B2842" t="s">
        <v>76</v>
      </c>
      <c r="C2842">
        <v>2</v>
      </c>
      <c r="D2842" t="s">
        <v>23</v>
      </c>
      <c r="E2842">
        <v>2</v>
      </c>
      <c r="F2842" t="s">
        <v>55</v>
      </c>
      <c r="G2842">
        <v>3</v>
      </c>
      <c r="H2842" t="s">
        <v>67</v>
      </c>
      <c r="I2842" t="str">
        <f t="shared" si="44"/>
        <v>Female: 25-34 years</v>
      </c>
      <c r="J2842">
        <v>3.23</v>
      </c>
      <c r="K2842">
        <v>2007</v>
      </c>
      <c r="L2842">
        <v>9</v>
      </c>
      <c r="M2842" t="s">
        <v>48</v>
      </c>
      <c r="N2842">
        <v>1.4</v>
      </c>
      <c r="O2842">
        <v>2.4</v>
      </c>
    </row>
    <row r="2843" spans="1:15" hidden="1" x14ac:dyDescent="0.5">
      <c r="A2843" t="s">
        <v>15</v>
      </c>
      <c r="B2843" t="s">
        <v>76</v>
      </c>
      <c r="C2843">
        <v>2</v>
      </c>
      <c r="D2843" t="s">
        <v>23</v>
      </c>
      <c r="E2843">
        <v>2</v>
      </c>
      <c r="F2843" t="s">
        <v>55</v>
      </c>
      <c r="G2843">
        <v>3</v>
      </c>
      <c r="H2843" t="s">
        <v>67</v>
      </c>
      <c r="I2843" t="str">
        <f t="shared" si="44"/>
        <v>Female: 25-34 years</v>
      </c>
      <c r="J2843">
        <v>3.23</v>
      </c>
      <c r="K2843">
        <v>2008</v>
      </c>
      <c r="L2843">
        <v>10</v>
      </c>
      <c r="M2843" t="s">
        <v>48</v>
      </c>
      <c r="N2843">
        <v>1.4</v>
      </c>
      <c r="O2843">
        <v>2.4</v>
      </c>
    </row>
    <row r="2844" spans="1:15" hidden="1" x14ac:dyDescent="0.5">
      <c r="A2844" t="s">
        <v>15</v>
      </c>
      <c r="B2844" t="s">
        <v>76</v>
      </c>
      <c r="C2844">
        <v>2</v>
      </c>
      <c r="D2844" t="s">
        <v>23</v>
      </c>
      <c r="E2844">
        <v>2</v>
      </c>
      <c r="F2844" t="s">
        <v>55</v>
      </c>
      <c r="G2844">
        <v>3</v>
      </c>
      <c r="H2844" t="s">
        <v>67</v>
      </c>
      <c r="I2844" t="str">
        <f t="shared" si="44"/>
        <v>Female: 25-34 years</v>
      </c>
      <c r="J2844">
        <v>3.23</v>
      </c>
      <c r="K2844">
        <v>2009</v>
      </c>
      <c r="L2844">
        <v>11</v>
      </c>
      <c r="M2844" t="s">
        <v>48</v>
      </c>
      <c r="N2844">
        <v>1.4</v>
      </c>
      <c r="O2844">
        <v>2.7</v>
      </c>
    </row>
    <row r="2845" spans="1:15" hidden="1" x14ac:dyDescent="0.5">
      <c r="A2845" t="s">
        <v>15</v>
      </c>
      <c r="B2845" t="s">
        <v>76</v>
      </c>
      <c r="C2845">
        <v>2</v>
      </c>
      <c r="D2845" t="s">
        <v>23</v>
      </c>
      <c r="E2845">
        <v>2</v>
      </c>
      <c r="F2845" t="s">
        <v>55</v>
      </c>
      <c r="G2845">
        <v>3</v>
      </c>
      <c r="H2845" t="s">
        <v>67</v>
      </c>
      <c r="I2845" t="str">
        <f t="shared" si="44"/>
        <v>Female: 25-34 years</v>
      </c>
      <c r="J2845">
        <v>3.23</v>
      </c>
      <c r="K2845">
        <v>2010</v>
      </c>
      <c r="L2845">
        <v>12</v>
      </c>
      <c r="M2845" t="s">
        <v>48</v>
      </c>
      <c r="N2845">
        <v>1.4</v>
      </c>
      <c r="O2845">
        <v>3.4</v>
      </c>
    </row>
    <row r="2846" spans="1:15" hidden="1" x14ac:dyDescent="0.5">
      <c r="A2846" t="s">
        <v>15</v>
      </c>
      <c r="B2846" t="s">
        <v>76</v>
      </c>
      <c r="C2846">
        <v>2</v>
      </c>
      <c r="D2846" t="s">
        <v>23</v>
      </c>
      <c r="E2846">
        <v>2</v>
      </c>
      <c r="F2846" t="s">
        <v>55</v>
      </c>
      <c r="G2846">
        <v>3</v>
      </c>
      <c r="H2846" t="s">
        <v>67</v>
      </c>
      <c r="I2846" t="str">
        <f t="shared" si="44"/>
        <v>Female: 25-34 years</v>
      </c>
      <c r="J2846">
        <v>3.23</v>
      </c>
      <c r="K2846">
        <v>2011</v>
      </c>
      <c r="L2846">
        <v>13</v>
      </c>
      <c r="M2846" t="s">
        <v>48</v>
      </c>
      <c r="N2846">
        <v>1.4</v>
      </c>
      <c r="O2846">
        <v>3.6</v>
      </c>
    </row>
    <row r="2847" spans="1:15" hidden="1" x14ac:dyDescent="0.5">
      <c r="A2847" t="s">
        <v>15</v>
      </c>
      <c r="B2847" t="s">
        <v>76</v>
      </c>
      <c r="C2847">
        <v>2</v>
      </c>
      <c r="D2847" t="s">
        <v>23</v>
      </c>
      <c r="E2847">
        <v>2</v>
      </c>
      <c r="F2847" t="s">
        <v>55</v>
      </c>
      <c r="G2847">
        <v>3</v>
      </c>
      <c r="H2847" t="s">
        <v>67</v>
      </c>
      <c r="I2847" t="str">
        <f t="shared" si="44"/>
        <v>Female: 25-34 years</v>
      </c>
      <c r="J2847">
        <v>3.23</v>
      </c>
      <c r="K2847">
        <v>2012</v>
      </c>
      <c r="L2847">
        <v>14</v>
      </c>
      <c r="M2847" t="s">
        <v>48</v>
      </c>
      <c r="N2847">
        <v>1.4</v>
      </c>
      <c r="O2847">
        <v>3.5</v>
      </c>
    </row>
    <row r="2848" spans="1:15" hidden="1" x14ac:dyDescent="0.5">
      <c r="A2848" t="s">
        <v>15</v>
      </c>
      <c r="B2848" t="s">
        <v>76</v>
      </c>
      <c r="C2848">
        <v>2</v>
      </c>
      <c r="D2848" t="s">
        <v>23</v>
      </c>
      <c r="E2848">
        <v>2</v>
      </c>
      <c r="F2848" t="s">
        <v>55</v>
      </c>
      <c r="G2848">
        <v>3</v>
      </c>
      <c r="H2848" t="s">
        <v>67</v>
      </c>
      <c r="I2848" t="str">
        <f t="shared" si="44"/>
        <v>Female: 25-34 years</v>
      </c>
      <c r="J2848">
        <v>3.23</v>
      </c>
      <c r="K2848">
        <v>2013</v>
      </c>
      <c r="L2848">
        <v>15</v>
      </c>
      <c r="M2848" t="s">
        <v>48</v>
      </c>
      <c r="N2848">
        <v>1.4</v>
      </c>
      <c r="O2848">
        <v>3.3</v>
      </c>
    </row>
    <row r="2849" spans="1:15" hidden="1" x14ac:dyDescent="0.5">
      <c r="A2849" t="s">
        <v>15</v>
      </c>
      <c r="B2849" t="s">
        <v>76</v>
      </c>
      <c r="C2849">
        <v>2</v>
      </c>
      <c r="D2849" t="s">
        <v>23</v>
      </c>
      <c r="E2849">
        <v>2</v>
      </c>
      <c r="F2849" t="s">
        <v>55</v>
      </c>
      <c r="G2849">
        <v>3</v>
      </c>
      <c r="H2849" t="s">
        <v>67</v>
      </c>
      <c r="I2849" t="str">
        <f t="shared" si="44"/>
        <v>Female: 25-34 years</v>
      </c>
      <c r="J2849">
        <v>3.23</v>
      </c>
      <c r="K2849">
        <v>2014</v>
      </c>
      <c r="L2849">
        <v>16</v>
      </c>
      <c r="M2849" t="s">
        <v>48</v>
      </c>
      <c r="N2849">
        <v>1.4</v>
      </c>
      <c r="O2849">
        <v>3.2</v>
      </c>
    </row>
    <row r="2850" spans="1:15" hidden="1" x14ac:dyDescent="0.5">
      <c r="A2850" t="s">
        <v>15</v>
      </c>
      <c r="B2850" t="s">
        <v>76</v>
      </c>
      <c r="C2850">
        <v>2</v>
      </c>
      <c r="D2850" t="s">
        <v>23</v>
      </c>
      <c r="E2850">
        <v>2</v>
      </c>
      <c r="F2850" t="s">
        <v>55</v>
      </c>
      <c r="G2850">
        <v>3</v>
      </c>
      <c r="H2850" t="s">
        <v>67</v>
      </c>
      <c r="I2850" t="str">
        <f t="shared" si="44"/>
        <v>Female: 25-34 years</v>
      </c>
      <c r="J2850">
        <v>3.23</v>
      </c>
      <c r="K2850">
        <v>2015</v>
      </c>
      <c r="L2850">
        <v>17</v>
      </c>
      <c r="M2850" t="s">
        <v>48</v>
      </c>
      <c r="N2850">
        <v>1.4</v>
      </c>
      <c r="O2850">
        <v>3.5</v>
      </c>
    </row>
    <row r="2851" spans="1:15" hidden="1" x14ac:dyDescent="0.5">
      <c r="A2851" t="s">
        <v>15</v>
      </c>
      <c r="B2851" t="s">
        <v>76</v>
      </c>
      <c r="C2851">
        <v>2</v>
      </c>
      <c r="D2851" t="s">
        <v>23</v>
      </c>
      <c r="E2851">
        <v>2</v>
      </c>
      <c r="F2851" t="s">
        <v>55</v>
      </c>
      <c r="G2851">
        <v>3</v>
      </c>
      <c r="H2851" t="s">
        <v>67</v>
      </c>
      <c r="I2851" t="str">
        <f t="shared" si="44"/>
        <v>Female: 25-34 years</v>
      </c>
      <c r="J2851">
        <v>3.23</v>
      </c>
      <c r="K2851">
        <v>2016</v>
      </c>
      <c r="L2851">
        <v>18</v>
      </c>
      <c r="M2851" t="s">
        <v>48</v>
      </c>
      <c r="N2851">
        <v>1.4</v>
      </c>
      <c r="O2851">
        <v>4.2</v>
      </c>
    </row>
    <row r="2852" spans="1:15" hidden="1" x14ac:dyDescent="0.5">
      <c r="A2852" t="s">
        <v>15</v>
      </c>
      <c r="B2852" t="s">
        <v>76</v>
      </c>
      <c r="C2852">
        <v>2</v>
      </c>
      <c r="D2852" t="s">
        <v>23</v>
      </c>
      <c r="E2852">
        <v>2</v>
      </c>
      <c r="F2852" t="s">
        <v>55</v>
      </c>
      <c r="G2852">
        <v>3</v>
      </c>
      <c r="H2852" t="s">
        <v>67</v>
      </c>
      <c r="I2852" t="str">
        <f t="shared" si="44"/>
        <v>Female: 25-34 years</v>
      </c>
      <c r="J2852">
        <v>3.23</v>
      </c>
      <c r="K2852">
        <v>2017</v>
      </c>
      <c r="L2852">
        <v>19</v>
      </c>
      <c r="M2852" t="s">
        <v>48</v>
      </c>
      <c r="N2852">
        <v>1.4</v>
      </c>
      <c r="O2852">
        <v>4.3</v>
      </c>
    </row>
    <row r="2853" spans="1:15" hidden="1" x14ac:dyDescent="0.5">
      <c r="A2853" t="s">
        <v>15</v>
      </c>
      <c r="B2853" t="s">
        <v>76</v>
      </c>
      <c r="C2853">
        <v>2</v>
      </c>
      <c r="D2853" t="s">
        <v>23</v>
      </c>
      <c r="E2853">
        <v>2</v>
      </c>
      <c r="F2853" t="s">
        <v>55</v>
      </c>
      <c r="G2853">
        <v>3</v>
      </c>
      <c r="H2853" t="s">
        <v>68</v>
      </c>
      <c r="I2853" t="str">
        <f t="shared" si="44"/>
        <v>Female: 35-44 years</v>
      </c>
      <c r="J2853">
        <v>3.24</v>
      </c>
      <c r="K2853">
        <v>1999</v>
      </c>
      <c r="L2853">
        <v>1</v>
      </c>
      <c r="M2853" t="s">
        <v>49</v>
      </c>
      <c r="N2853">
        <v>1.5</v>
      </c>
      <c r="O2853">
        <v>1.1000000000000001</v>
      </c>
    </row>
    <row r="2854" spans="1:15" hidden="1" x14ac:dyDescent="0.5">
      <c r="A2854" t="s">
        <v>15</v>
      </c>
      <c r="B2854" t="s">
        <v>76</v>
      </c>
      <c r="C2854">
        <v>2</v>
      </c>
      <c r="D2854" t="s">
        <v>23</v>
      </c>
      <c r="E2854">
        <v>2</v>
      </c>
      <c r="F2854" t="s">
        <v>55</v>
      </c>
      <c r="G2854">
        <v>3</v>
      </c>
      <c r="H2854" t="s">
        <v>68</v>
      </c>
      <c r="I2854" t="str">
        <f t="shared" si="44"/>
        <v>Female: 35-44 years</v>
      </c>
      <c r="J2854">
        <v>3.24</v>
      </c>
      <c r="K2854">
        <v>2000</v>
      </c>
      <c r="L2854">
        <v>2</v>
      </c>
      <c r="M2854" t="s">
        <v>49</v>
      </c>
      <c r="N2854">
        <v>1.5</v>
      </c>
      <c r="O2854">
        <v>1.4</v>
      </c>
    </row>
    <row r="2855" spans="1:15" hidden="1" x14ac:dyDescent="0.5">
      <c r="A2855" t="s">
        <v>15</v>
      </c>
      <c r="B2855" t="s">
        <v>76</v>
      </c>
      <c r="C2855">
        <v>2</v>
      </c>
      <c r="D2855" t="s">
        <v>23</v>
      </c>
      <c r="E2855">
        <v>2</v>
      </c>
      <c r="F2855" t="s">
        <v>55</v>
      </c>
      <c r="G2855">
        <v>3</v>
      </c>
      <c r="H2855" t="s">
        <v>68</v>
      </c>
      <c r="I2855" t="str">
        <f t="shared" si="44"/>
        <v>Female: 35-44 years</v>
      </c>
      <c r="J2855">
        <v>3.24</v>
      </c>
      <c r="K2855">
        <v>2001</v>
      </c>
      <c r="L2855">
        <v>3</v>
      </c>
      <c r="M2855" t="s">
        <v>49</v>
      </c>
      <c r="N2855">
        <v>1.5</v>
      </c>
      <c r="O2855">
        <v>1.9</v>
      </c>
    </row>
    <row r="2856" spans="1:15" hidden="1" x14ac:dyDescent="0.5">
      <c r="A2856" t="s">
        <v>15</v>
      </c>
      <c r="B2856" t="s">
        <v>76</v>
      </c>
      <c r="C2856">
        <v>2</v>
      </c>
      <c r="D2856" t="s">
        <v>23</v>
      </c>
      <c r="E2856">
        <v>2</v>
      </c>
      <c r="F2856" t="s">
        <v>55</v>
      </c>
      <c r="G2856">
        <v>3</v>
      </c>
      <c r="H2856" t="s">
        <v>68</v>
      </c>
      <c r="I2856" t="str">
        <f t="shared" si="44"/>
        <v>Female: 35-44 years</v>
      </c>
      <c r="J2856">
        <v>3.24</v>
      </c>
      <c r="K2856">
        <v>2002</v>
      </c>
      <c r="L2856">
        <v>4</v>
      </c>
      <c r="M2856" t="s">
        <v>49</v>
      </c>
      <c r="N2856">
        <v>1.5</v>
      </c>
      <c r="O2856">
        <v>2.4</v>
      </c>
    </row>
    <row r="2857" spans="1:15" hidden="1" x14ac:dyDescent="0.5">
      <c r="A2857" t="s">
        <v>15</v>
      </c>
      <c r="B2857" t="s">
        <v>76</v>
      </c>
      <c r="C2857">
        <v>2</v>
      </c>
      <c r="D2857" t="s">
        <v>23</v>
      </c>
      <c r="E2857">
        <v>2</v>
      </c>
      <c r="F2857" t="s">
        <v>55</v>
      </c>
      <c r="G2857">
        <v>3</v>
      </c>
      <c r="H2857" t="s">
        <v>68</v>
      </c>
      <c r="I2857" t="str">
        <f t="shared" si="44"/>
        <v>Female: 35-44 years</v>
      </c>
      <c r="J2857">
        <v>3.24</v>
      </c>
      <c r="K2857">
        <v>2003</v>
      </c>
      <c r="L2857">
        <v>5</v>
      </c>
      <c r="M2857" t="s">
        <v>49</v>
      </c>
      <c r="N2857">
        <v>1.5</v>
      </c>
      <c r="O2857">
        <v>2.5</v>
      </c>
    </row>
    <row r="2858" spans="1:15" hidden="1" x14ac:dyDescent="0.5">
      <c r="A2858" t="s">
        <v>15</v>
      </c>
      <c r="B2858" t="s">
        <v>76</v>
      </c>
      <c r="C2858">
        <v>2</v>
      </c>
      <c r="D2858" t="s">
        <v>23</v>
      </c>
      <c r="E2858">
        <v>2</v>
      </c>
      <c r="F2858" t="s">
        <v>55</v>
      </c>
      <c r="G2858">
        <v>3</v>
      </c>
      <c r="H2858" t="s">
        <v>68</v>
      </c>
      <c r="I2858" t="str">
        <f t="shared" si="44"/>
        <v>Female: 35-44 years</v>
      </c>
      <c r="J2858">
        <v>3.24</v>
      </c>
      <c r="K2858">
        <v>2004</v>
      </c>
      <c r="L2858">
        <v>6</v>
      </c>
      <c r="M2858" t="s">
        <v>49</v>
      </c>
      <c r="N2858">
        <v>1.5</v>
      </c>
      <c r="O2858">
        <v>2.8</v>
      </c>
    </row>
    <row r="2859" spans="1:15" hidden="1" x14ac:dyDescent="0.5">
      <c r="A2859" t="s">
        <v>15</v>
      </c>
      <c r="B2859" t="s">
        <v>76</v>
      </c>
      <c r="C2859">
        <v>2</v>
      </c>
      <c r="D2859" t="s">
        <v>23</v>
      </c>
      <c r="E2859">
        <v>2</v>
      </c>
      <c r="F2859" t="s">
        <v>55</v>
      </c>
      <c r="G2859">
        <v>3</v>
      </c>
      <c r="H2859" t="s">
        <v>68</v>
      </c>
      <c r="I2859" t="str">
        <f t="shared" si="44"/>
        <v>Female: 35-44 years</v>
      </c>
      <c r="J2859">
        <v>3.24</v>
      </c>
      <c r="K2859">
        <v>2005</v>
      </c>
      <c r="L2859">
        <v>7</v>
      </c>
      <c r="M2859" t="s">
        <v>49</v>
      </c>
      <c r="N2859">
        <v>1.5</v>
      </c>
      <c r="O2859">
        <v>2.9</v>
      </c>
    </row>
    <row r="2860" spans="1:15" hidden="1" x14ac:dyDescent="0.5">
      <c r="A2860" t="s">
        <v>15</v>
      </c>
      <c r="B2860" t="s">
        <v>76</v>
      </c>
      <c r="C2860">
        <v>2</v>
      </c>
      <c r="D2860" t="s">
        <v>23</v>
      </c>
      <c r="E2860">
        <v>2</v>
      </c>
      <c r="F2860" t="s">
        <v>55</v>
      </c>
      <c r="G2860">
        <v>3</v>
      </c>
      <c r="H2860" t="s">
        <v>68</v>
      </c>
      <c r="I2860" t="str">
        <f t="shared" si="44"/>
        <v>Female: 35-44 years</v>
      </c>
      <c r="J2860">
        <v>3.24</v>
      </c>
      <c r="K2860">
        <v>2006</v>
      </c>
      <c r="L2860">
        <v>8</v>
      </c>
      <c r="M2860" t="s">
        <v>49</v>
      </c>
      <c r="N2860">
        <v>1.5</v>
      </c>
      <c r="O2860">
        <v>3.2</v>
      </c>
    </row>
    <row r="2861" spans="1:15" hidden="1" x14ac:dyDescent="0.5">
      <c r="A2861" t="s">
        <v>15</v>
      </c>
      <c r="B2861" t="s">
        <v>76</v>
      </c>
      <c r="C2861">
        <v>2</v>
      </c>
      <c r="D2861" t="s">
        <v>23</v>
      </c>
      <c r="E2861">
        <v>2</v>
      </c>
      <c r="F2861" t="s">
        <v>55</v>
      </c>
      <c r="G2861">
        <v>3</v>
      </c>
      <c r="H2861" t="s">
        <v>68</v>
      </c>
      <c r="I2861" t="str">
        <f t="shared" si="44"/>
        <v>Female: 35-44 years</v>
      </c>
      <c r="J2861">
        <v>3.24</v>
      </c>
      <c r="K2861">
        <v>2007</v>
      </c>
      <c r="L2861">
        <v>9</v>
      </c>
      <c r="M2861" t="s">
        <v>49</v>
      </c>
      <c r="N2861">
        <v>1.5</v>
      </c>
      <c r="O2861">
        <v>3.9</v>
      </c>
    </row>
    <row r="2862" spans="1:15" hidden="1" x14ac:dyDescent="0.5">
      <c r="A2862" t="s">
        <v>15</v>
      </c>
      <c r="B2862" t="s">
        <v>76</v>
      </c>
      <c r="C2862">
        <v>2</v>
      </c>
      <c r="D2862" t="s">
        <v>23</v>
      </c>
      <c r="E2862">
        <v>2</v>
      </c>
      <c r="F2862" t="s">
        <v>55</v>
      </c>
      <c r="G2862">
        <v>3</v>
      </c>
      <c r="H2862" t="s">
        <v>68</v>
      </c>
      <c r="I2862" t="str">
        <f t="shared" si="44"/>
        <v>Female: 35-44 years</v>
      </c>
      <c r="J2862">
        <v>3.24</v>
      </c>
      <c r="K2862">
        <v>2008</v>
      </c>
      <c r="L2862">
        <v>10</v>
      </c>
      <c r="M2862" t="s">
        <v>49</v>
      </c>
      <c r="N2862">
        <v>1.5</v>
      </c>
      <c r="O2862">
        <v>4.2</v>
      </c>
    </row>
    <row r="2863" spans="1:15" hidden="1" x14ac:dyDescent="0.5">
      <c r="A2863" t="s">
        <v>15</v>
      </c>
      <c r="B2863" t="s">
        <v>76</v>
      </c>
      <c r="C2863">
        <v>2</v>
      </c>
      <c r="D2863" t="s">
        <v>23</v>
      </c>
      <c r="E2863">
        <v>2</v>
      </c>
      <c r="F2863" t="s">
        <v>55</v>
      </c>
      <c r="G2863">
        <v>3</v>
      </c>
      <c r="H2863" t="s">
        <v>68</v>
      </c>
      <c r="I2863" t="str">
        <f t="shared" si="44"/>
        <v>Female: 35-44 years</v>
      </c>
      <c r="J2863">
        <v>3.24</v>
      </c>
      <c r="K2863">
        <v>2009</v>
      </c>
      <c r="L2863">
        <v>11</v>
      </c>
      <c r="M2863" t="s">
        <v>49</v>
      </c>
      <c r="N2863">
        <v>1.5</v>
      </c>
      <c r="O2863">
        <v>4.4000000000000004</v>
      </c>
    </row>
    <row r="2864" spans="1:15" hidden="1" x14ac:dyDescent="0.5">
      <c r="A2864" t="s">
        <v>15</v>
      </c>
      <c r="B2864" t="s">
        <v>76</v>
      </c>
      <c r="C2864">
        <v>2</v>
      </c>
      <c r="D2864" t="s">
        <v>23</v>
      </c>
      <c r="E2864">
        <v>2</v>
      </c>
      <c r="F2864" t="s">
        <v>55</v>
      </c>
      <c r="G2864">
        <v>3</v>
      </c>
      <c r="H2864" t="s">
        <v>68</v>
      </c>
      <c r="I2864" t="str">
        <f t="shared" si="44"/>
        <v>Female: 35-44 years</v>
      </c>
      <c r="J2864">
        <v>3.24</v>
      </c>
      <c r="K2864">
        <v>2010</v>
      </c>
      <c r="L2864">
        <v>12</v>
      </c>
      <c r="M2864" t="s">
        <v>49</v>
      </c>
      <c r="N2864">
        <v>1.5</v>
      </c>
      <c r="O2864">
        <v>4.8</v>
      </c>
    </row>
    <row r="2865" spans="1:15" hidden="1" x14ac:dyDescent="0.5">
      <c r="A2865" t="s">
        <v>15</v>
      </c>
      <c r="B2865" t="s">
        <v>76</v>
      </c>
      <c r="C2865">
        <v>2</v>
      </c>
      <c r="D2865" t="s">
        <v>23</v>
      </c>
      <c r="E2865">
        <v>2</v>
      </c>
      <c r="F2865" t="s">
        <v>55</v>
      </c>
      <c r="G2865">
        <v>3</v>
      </c>
      <c r="H2865" t="s">
        <v>68</v>
      </c>
      <c r="I2865" t="str">
        <f t="shared" si="44"/>
        <v>Female: 35-44 years</v>
      </c>
      <c r="J2865">
        <v>3.24</v>
      </c>
      <c r="K2865">
        <v>2011</v>
      </c>
      <c r="L2865">
        <v>13</v>
      </c>
      <c r="M2865" t="s">
        <v>49</v>
      </c>
      <c r="N2865">
        <v>1.5</v>
      </c>
      <c r="O2865">
        <v>5.3</v>
      </c>
    </row>
    <row r="2866" spans="1:15" hidden="1" x14ac:dyDescent="0.5">
      <c r="A2866" t="s">
        <v>15</v>
      </c>
      <c r="B2866" t="s">
        <v>76</v>
      </c>
      <c r="C2866">
        <v>2</v>
      </c>
      <c r="D2866" t="s">
        <v>23</v>
      </c>
      <c r="E2866">
        <v>2</v>
      </c>
      <c r="F2866" t="s">
        <v>55</v>
      </c>
      <c r="G2866">
        <v>3</v>
      </c>
      <c r="H2866" t="s">
        <v>68</v>
      </c>
      <c r="I2866" t="str">
        <f t="shared" si="44"/>
        <v>Female: 35-44 years</v>
      </c>
      <c r="J2866">
        <v>3.24</v>
      </c>
      <c r="K2866">
        <v>2012</v>
      </c>
      <c r="L2866">
        <v>14</v>
      </c>
      <c r="M2866" t="s">
        <v>49</v>
      </c>
      <c r="N2866">
        <v>1.5</v>
      </c>
      <c r="O2866">
        <v>5.3</v>
      </c>
    </row>
    <row r="2867" spans="1:15" hidden="1" x14ac:dyDescent="0.5">
      <c r="A2867" t="s">
        <v>15</v>
      </c>
      <c r="B2867" t="s">
        <v>76</v>
      </c>
      <c r="C2867">
        <v>2</v>
      </c>
      <c r="D2867" t="s">
        <v>23</v>
      </c>
      <c r="E2867">
        <v>2</v>
      </c>
      <c r="F2867" t="s">
        <v>55</v>
      </c>
      <c r="G2867">
        <v>3</v>
      </c>
      <c r="H2867" t="s">
        <v>68</v>
      </c>
      <c r="I2867" t="str">
        <f t="shared" si="44"/>
        <v>Female: 35-44 years</v>
      </c>
      <c r="J2867">
        <v>3.24</v>
      </c>
      <c r="K2867">
        <v>2013</v>
      </c>
      <c r="L2867">
        <v>15</v>
      </c>
      <c r="M2867" t="s">
        <v>49</v>
      </c>
      <c r="N2867">
        <v>1.5</v>
      </c>
      <c r="O2867">
        <v>5.2</v>
      </c>
    </row>
    <row r="2868" spans="1:15" hidden="1" x14ac:dyDescent="0.5">
      <c r="A2868" t="s">
        <v>15</v>
      </c>
      <c r="B2868" t="s">
        <v>76</v>
      </c>
      <c r="C2868">
        <v>2</v>
      </c>
      <c r="D2868" t="s">
        <v>23</v>
      </c>
      <c r="E2868">
        <v>2</v>
      </c>
      <c r="F2868" t="s">
        <v>55</v>
      </c>
      <c r="G2868">
        <v>3</v>
      </c>
      <c r="H2868" t="s">
        <v>68</v>
      </c>
      <c r="I2868" t="str">
        <f t="shared" si="44"/>
        <v>Female: 35-44 years</v>
      </c>
      <c r="J2868">
        <v>3.24</v>
      </c>
      <c r="K2868">
        <v>2014</v>
      </c>
      <c r="L2868">
        <v>16</v>
      </c>
      <c r="M2868" t="s">
        <v>49</v>
      </c>
      <c r="N2868">
        <v>1.5</v>
      </c>
      <c r="O2868">
        <v>5.9</v>
      </c>
    </row>
    <row r="2869" spans="1:15" hidden="1" x14ac:dyDescent="0.5">
      <c r="A2869" t="s">
        <v>15</v>
      </c>
      <c r="B2869" t="s">
        <v>76</v>
      </c>
      <c r="C2869">
        <v>2</v>
      </c>
      <c r="D2869" t="s">
        <v>23</v>
      </c>
      <c r="E2869">
        <v>2</v>
      </c>
      <c r="F2869" t="s">
        <v>55</v>
      </c>
      <c r="G2869">
        <v>3</v>
      </c>
      <c r="H2869" t="s">
        <v>68</v>
      </c>
      <c r="I2869" t="str">
        <f t="shared" si="44"/>
        <v>Female: 35-44 years</v>
      </c>
      <c r="J2869">
        <v>3.24</v>
      </c>
      <c r="K2869">
        <v>2015</v>
      </c>
      <c r="L2869">
        <v>17</v>
      </c>
      <c r="M2869" t="s">
        <v>49</v>
      </c>
      <c r="N2869">
        <v>1.5</v>
      </c>
      <c r="O2869">
        <v>6.1</v>
      </c>
    </row>
    <row r="2870" spans="1:15" hidden="1" x14ac:dyDescent="0.5">
      <c r="A2870" t="s">
        <v>15</v>
      </c>
      <c r="B2870" t="s">
        <v>76</v>
      </c>
      <c r="C2870">
        <v>2</v>
      </c>
      <c r="D2870" t="s">
        <v>23</v>
      </c>
      <c r="E2870">
        <v>2</v>
      </c>
      <c r="F2870" t="s">
        <v>55</v>
      </c>
      <c r="G2870">
        <v>3</v>
      </c>
      <c r="H2870" t="s">
        <v>68</v>
      </c>
      <c r="I2870" t="str">
        <f t="shared" si="44"/>
        <v>Female: 35-44 years</v>
      </c>
      <c r="J2870">
        <v>3.24</v>
      </c>
      <c r="K2870">
        <v>2016</v>
      </c>
      <c r="L2870">
        <v>18</v>
      </c>
      <c r="M2870" t="s">
        <v>49</v>
      </c>
      <c r="N2870">
        <v>1.5</v>
      </c>
      <c r="O2870">
        <v>6.3</v>
      </c>
    </row>
    <row r="2871" spans="1:15" hidden="1" x14ac:dyDescent="0.5">
      <c r="A2871" t="s">
        <v>15</v>
      </c>
      <c r="B2871" t="s">
        <v>76</v>
      </c>
      <c r="C2871">
        <v>2</v>
      </c>
      <c r="D2871" t="s">
        <v>23</v>
      </c>
      <c r="E2871">
        <v>2</v>
      </c>
      <c r="F2871" t="s">
        <v>55</v>
      </c>
      <c r="G2871">
        <v>3</v>
      </c>
      <c r="H2871" t="s">
        <v>68</v>
      </c>
      <c r="I2871" t="str">
        <f t="shared" si="44"/>
        <v>Female: 35-44 years</v>
      </c>
      <c r="J2871">
        <v>3.24</v>
      </c>
      <c r="K2871">
        <v>2017</v>
      </c>
      <c r="L2871">
        <v>19</v>
      </c>
      <c r="M2871" t="s">
        <v>49</v>
      </c>
      <c r="N2871">
        <v>1.5</v>
      </c>
      <c r="O2871">
        <v>5.8</v>
      </c>
    </row>
    <row r="2872" spans="1:15" hidden="1" x14ac:dyDescent="0.5">
      <c r="A2872" t="s">
        <v>15</v>
      </c>
      <c r="B2872" t="s">
        <v>76</v>
      </c>
      <c r="C2872">
        <v>2</v>
      </c>
      <c r="D2872" t="s">
        <v>23</v>
      </c>
      <c r="E2872">
        <v>2</v>
      </c>
      <c r="F2872" t="s">
        <v>55</v>
      </c>
      <c r="G2872">
        <v>3</v>
      </c>
      <c r="H2872" t="s">
        <v>69</v>
      </c>
      <c r="I2872" t="str">
        <f t="shared" si="44"/>
        <v>Female: 45-54 years</v>
      </c>
      <c r="J2872">
        <v>3.25</v>
      </c>
      <c r="K2872">
        <v>1999</v>
      </c>
      <c r="L2872">
        <v>1</v>
      </c>
      <c r="M2872" t="s">
        <v>50</v>
      </c>
      <c r="N2872">
        <v>1.6</v>
      </c>
      <c r="O2872">
        <v>1.1000000000000001</v>
      </c>
    </row>
    <row r="2873" spans="1:15" hidden="1" x14ac:dyDescent="0.5">
      <c r="A2873" t="s">
        <v>15</v>
      </c>
      <c r="B2873" t="s">
        <v>76</v>
      </c>
      <c r="C2873">
        <v>2</v>
      </c>
      <c r="D2873" t="s">
        <v>23</v>
      </c>
      <c r="E2873">
        <v>2</v>
      </c>
      <c r="F2873" t="s">
        <v>55</v>
      </c>
      <c r="G2873">
        <v>3</v>
      </c>
      <c r="H2873" t="s">
        <v>69</v>
      </c>
      <c r="I2873" t="str">
        <f t="shared" si="44"/>
        <v>Female: 45-54 years</v>
      </c>
      <c r="J2873">
        <v>3.25</v>
      </c>
      <c r="K2873">
        <v>2000</v>
      </c>
      <c r="L2873">
        <v>2</v>
      </c>
      <c r="M2873" t="s">
        <v>50</v>
      </c>
      <c r="N2873">
        <v>1.6</v>
      </c>
      <c r="O2873">
        <v>1.3</v>
      </c>
    </row>
    <row r="2874" spans="1:15" hidden="1" x14ac:dyDescent="0.5">
      <c r="A2874" t="s">
        <v>15</v>
      </c>
      <c r="B2874" t="s">
        <v>76</v>
      </c>
      <c r="C2874">
        <v>2</v>
      </c>
      <c r="D2874" t="s">
        <v>23</v>
      </c>
      <c r="E2874">
        <v>2</v>
      </c>
      <c r="F2874" t="s">
        <v>55</v>
      </c>
      <c r="G2874">
        <v>3</v>
      </c>
      <c r="H2874" t="s">
        <v>69</v>
      </c>
      <c r="I2874" t="str">
        <f t="shared" si="44"/>
        <v>Female: 45-54 years</v>
      </c>
      <c r="J2874">
        <v>3.25</v>
      </c>
      <c r="K2874">
        <v>2001</v>
      </c>
      <c r="L2874">
        <v>3</v>
      </c>
      <c r="M2874" t="s">
        <v>50</v>
      </c>
      <c r="N2874">
        <v>1.6</v>
      </c>
      <c r="O2874">
        <v>1.8</v>
      </c>
    </row>
    <row r="2875" spans="1:15" hidden="1" x14ac:dyDescent="0.5">
      <c r="A2875" t="s">
        <v>15</v>
      </c>
      <c r="B2875" t="s">
        <v>76</v>
      </c>
      <c r="C2875">
        <v>2</v>
      </c>
      <c r="D2875" t="s">
        <v>23</v>
      </c>
      <c r="E2875">
        <v>2</v>
      </c>
      <c r="F2875" t="s">
        <v>55</v>
      </c>
      <c r="G2875">
        <v>3</v>
      </c>
      <c r="H2875" t="s">
        <v>69</v>
      </c>
      <c r="I2875" t="str">
        <f t="shared" si="44"/>
        <v>Female: 45-54 years</v>
      </c>
      <c r="J2875">
        <v>3.25</v>
      </c>
      <c r="K2875">
        <v>2002</v>
      </c>
      <c r="L2875">
        <v>4</v>
      </c>
      <c r="M2875" t="s">
        <v>50</v>
      </c>
      <c r="N2875">
        <v>1.6</v>
      </c>
      <c r="O2875">
        <v>2.4</v>
      </c>
    </row>
    <row r="2876" spans="1:15" hidden="1" x14ac:dyDescent="0.5">
      <c r="A2876" t="s">
        <v>15</v>
      </c>
      <c r="B2876" t="s">
        <v>76</v>
      </c>
      <c r="C2876">
        <v>2</v>
      </c>
      <c r="D2876" t="s">
        <v>23</v>
      </c>
      <c r="E2876">
        <v>2</v>
      </c>
      <c r="F2876" t="s">
        <v>55</v>
      </c>
      <c r="G2876">
        <v>3</v>
      </c>
      <c r="H2876" t="s">
        <v>69</v>
      </c>
      <c r="I2876" t="str">
        <f t="shared" si="44"/>
        <v>Female: 45-54 years</v>
      </c>
      <c r="J2876">
        <v>3.25</v>
      </c>
      <c r="K2876">
        <v>2003</v>
      </c>
      <c r="L2876">
        <v>5</v>
      </c>
      <c r="M2876" t="s">
        <v>50</v>
      </c>
      <c r="N2876">
        <v>1.6</v>
      </c>
      <c r="O2876">
        <v>2.8</v>
      </c>
    </row>
    <row r="2877" spans="1:15" hidden="1" x14ac:dyDescent="0.5">
      <c r="A2877" t="s">
        <v>15</v>
      </c>
      <c r="B2877" t="s">
        <v>76</v>
      </c>
      <c r="C2877">
        <v>2</v>
      </c>
      <c r="D2877" t="s">
        <v>23</v>
      </c>
      <c r="E2877">
        <v>2</v>
      </c>
      <c r="F2877" t="s">
        <v>55</v>
      </c>
      <c r="G2877">
        <v>3</v>
      </c>
      <c r="H2877" t="s">
        <v>69</v>
      </c>
      <c r="I2877" t="str">
        <f t="shared" si="44"/>
        <v>Female: 45-54 years</v>
      </c>
      <c r="J2877">
        <v>3.25</v>
      </c>
      <c r="K2877">
        <v>2004</v>
      </c>
      <c r="L2877">
        <v>6</v>
      </c>
      <c r="M2877" t="s">
        <v>50</v>
      </c>
      <c r="N2877">
        <v>1.6</v>
      </c>
      <c r="O2877">
        <v>3.2</v>
      </c>
    </row>
    <row r="2878" spans="1:15" hidden="1" x14ac:dyDescent="0.5">
      <c r="A2878" t="s">
        <v>15</v>
      </c>
      <c r="B2878" t="s">
        <v>76</v>
      </c>
      <c r="C2878">
        <v>2</v>
      </c>
      <c r="D2878" t="s">
        <v>23</v>
      </c>
      <c r="E2878">
        <v>2</v>
      </c>
      <c r="F2878" t="s">
        <v>55</v>
      </c>
      <c r="G2878">
        <v>3</v>
      </c>
      <c r="H2878" t="s">
        <v>69</v>
      </c>
      <c r="I2878" t="str">
        <f t="shared" si="44"/>
        <v>Female: 45-54 years</v>
      </c>
      <c r="J2878">
        <v>3.25</v>
      </c>
      <c r="K2878">
        <v>2005</v>
      </c>
      <c r="L2878">
        <v>7</v>
      </c>
      <c r="M2878" t="s">
        <v>50</v>
      </c>
      <c r="N2878">
        <v>1.6</v>
      </c>
      <c r="O2878">
        <v>3.5</v>
      </c>
    </row>
    <row r="2879" spans="1:15" hidden="1" x14ac:dyDescent="0.5">
      <c r="A2879" t="s">
        <v>15</v>
      </c>
      <c r="B2879" t="s">
        <v>76</v>
      </c>
      <c r="C2879">
        <v>2</v>
      </c>
      <c r="D2879" t="s">
        <v>23</v>
      </c>
      <c r="E2879">
        <v>2</v>
      </c>
      <c r="F2879" t="s">
        <v>55</v>
      </c>
      <c r="G2879">
        <v>3</v>
      </c>
      <c r="H2879" t="s">
        <v>69</v>
      </c>
      <c r="I2879" t="str">
        <f t="shared" si="44"/>
        <v>Female: 45-54 years</v>
      </c>
      <c r="J2879">
        <v>3.25</v>
      </c>
      <c r="K2879">
        <v>2006</v>
      </c>
      <c r="L2879">
        <v>8</v>
      </c>
      <c r="M2879" t="s">
        <v>50</v>
      </c>
      <c r="N2879">
        <v>1.6</v>
      </c>
      <c r="O2879">
        <v>4.5</v>
      </c>
    </row>
    <row r="2880" spans="1:15" hidden="1" x14ac:dyDescent="0.5">
      <c r="A2880" t="s">
        <v>15</v>
      </c>
      <c r="B2880" t="s">
        <v>76</v>
      </c>
      <c r="C2880">
        <v>2</v>
      </c>
      <c r="D2880" t="s">
        <v>23</v>
      </c>
      <c r="E2880">
        <v>2</v>
      </c>
      <c r="F2880" t="s">
        <v>55</v>
      </c>
      <c r="G2880">
        <v>3</v>
      </c>
      <c r="H2880" t="s">
        <v>69</v>
      </c>
      <c r="I2880" t="str">
        <f t="shared" si="44"/>
        <v>Female: 45-54 years</v>
      </c>
      <c r="J2880">
        <v>3.25</v>
      </c>
      <c r="K2880">
        <v>2007</v>
      </c>
      <c r="L2880">
        <v>9</v>
      </c>
      <c r="M2880" t="s">
        <v>50</v>
      </c>
      <c r="N2880">
        <v>1.6</v>
      </c>
      <c r="O2880">
        <v>5.2</v>
      </c>
    </row>
    <row r="2881" spans="1:15" hidden="1" x14ac:dyDescent="0.5">
      <c r="A2881" t="s">
        <v>15</v>
      </c>
      <c r="B2881" t="s">
        <v>76</v>
      </c>
      <c r="C2881">
        <v>2</v>
      </c>
      <c r="D2881" t="s">
        <v>23</v>
      </c>
      <c r="E2881">
        <v>2</v>
      </c>
      <c r="F2881" t="s">
        <v>55</v>
      </c>
      <c r="G2881">
        <v>3</v>
      </c>
      <c r="H2881" t="s">
        <v>69</v>
      </c>
      <c r="I2881" t="str">
        <f t="shared" si="44"/>
        <v>Female: 45-54 years</v>
      </c>
      <c r="J2881">
        <v>3.25</v>
      </c>
      <c r="K2881">
        <v>2008</v>
      </c>
      <c r="L2881">
        <v>10</v>
      </c>
      <c r="M2881" t="s">
        <v>50</v>
      </c>
      <c r="N2881">
        <v>1.6</v>
      </c>
      <c r="O2881">
        <v>5.6</v>
      </c>
    </row>
    <row r="2882" spans="1:15" hidden="1" x14ac:dyDescent="0.5">
      <c r="A2882" t="s">
        <v>15</v>
      </c>
      <c r="B2882" t="s">
        <v>76</v>
      </c>
      <c r="C2882">
        <v>2</v>
      </c>
      <c r="D2882" t="s">
        <v>23</v>
      </c>
      <c r="E2882">
        <v>2</v>
      </c>
      <c r="F2882" t="s">
        <v>55</v>
      </c>
      <c r="G2882">
        <v>3</v>
      </c>
      <c r="H2882" t="s">
        <v>69</v>
      </c>
      <c r="I2882" t="str">
        <f t="shared" si="44"/>
        <v>Female: 45-54 years</v>
      </c>
      <c r="J2882">
        <v>3.25</v>
      </c>
      <c r="K2882">
        <v>2009</v>
      </c>
      <c r="L2882">
        <v>11</v>
      </c>
      <c r="M2882" t="s">
        <v>50</v>
      </c>
      <c r="N2882">
        <v>1.6</v>
      </c>
      <c r="O2882">
        <v>6</v>
      </c>
    </row>
    <row r="2883" spans="1:15" hidden="1" x14ac:dyDescent="0.5">
      <c r="A2883" t="s">
        <v>15</v>
      </c>
      <c r="B2883" t="s">
        <v>76</v>
      </c>
      <c r="C2883">
        <v>2</v>
      </c>
      <c r="D2883" t="s">
        <v>23</v>
      </c>
      <c r="E2883">
        <v>2</v>
      </c>
      <c r="F2883" t="s">
        <v>55</v>
      </c>
      <c r="G2883">
        <v>3</v>
      </c>
      <c r="H2883" t="s">
        <v>69</v>
      </c>
      <c r="I2883" t="str">
        <f t="shared" si="44"/>
        <v>Female: 45-54 years</v>
      </c>
      <c r="J2883">
        <v>3.25</v>
      </c>
      <c r="K2883">
        <v>2010</v>
      </c>
      <c r="L2883">
        <v>12</v>
      </c>
      <c r="M2883" t="s">
        <v>50</v>
      </c>
      <c r="N2883">
        <v>1.6</v>
      </c>
      <c r="O2883">
        <v>6.4</v>
      </c>
    </row>
    <row r="2884" spans="1:15" hidden="1" x14ac:dyDescent="0.5">
      <c r="A2884" t="s">
        <v>15</v>
      </c>
      <c r="B2884" t="s">
        <v>76</v>
      </c>
      <c r="C2884">
        <v>2</v>
      </c>
      <c r="D2884" t="s">
        <v>23</v>
      </c>
      <c r="E2884">
        <v>2</v>
      </c>
      <c r="F2884" t="s">
        <v>55</v>
      </c>
      <c r="G2884">
        <v>3</v>
      </c>
      <c r="H2884" t="s">
        <v>69</v>
      </c>
      <c r="I2884" t="str">
        <f t="shared" si="44"/>
        <v>Female: 45-54 years</v>
      </c>
      <c r="J2884">
        <v>3.25</v>
      </c>
      <c r="K2884">
        <v>2011</v>
      </c>
      <c r="L2884">
        <v>13</v>
      </c>
      <c r="M2884" t="s">
        <v>50</v>
      </c>
      <c r="N2884">
        <v>1.6</v>
      </c>
      <c r="O2884">
        <v>7.1</v>
      </c>
    </row>
    <row r="2885" spans="1:15" hidden="1" x14ac:dyDescent="0.5">
      <c r="A2885" t="s">
        <v>15</v>
      </c>
      <c r="B2885" t="s">
        <v>76</v>
      </c>
      <c r="C2885">
        <v>2</v>
      </c>
      <c r="D2885" t="s">
        <v>23</v>
      </c>
      <c r="E2885">
        <v>2</v>
      </c>
      <c r="F2885" t="s">
        <v>55</v>
      </c>
      <c r="G2885">
        <v>3</v>
      </c>
      <c r="H2885" t="s">
        <v>69</v>
      </c>
      <c r="I2885" t="str">
        <f t="shared" ref="I2885:I2948" si="45">H2885</f>
        <v>Female: 45-54 years</v>
      </c>
      <c r="J2885">
        <v>3.25</v>
      </c>
      <c r="K2885">
        <v>2012</v>
      </c>
      <c r="L2885">
        <v>14</v>
      </c>
      <c r="M2885" t="s">
        <v>50</v>
      </c>
      <c r="N2885">
        <v>1.6</v>
      </c>
      <c r="O2885">
        <v>7.2</v>
      </c>
    </row>
    <row r="2886" spans="1:15" hidden="1" x14ac:dyDescent="0.5">
      <c r="A2886" t="s">
        <v>15</v>
      </c>
      <c r="B2886" t="s">
        <v>76</v>
      </c>
      <c r="C2886">
        <v>2</v>
      </c>
      <c r="D2886" t="s">
        <v>23</v>
      </c>
      <c r="E2886">
        <v>2</v>
      </c>
      <c r="F2886" t="s">
        <v>55</v>
      </c>
      <c r="G2886">
        <v>3</v>
      </c>
      <c r="H2886" t="s">
        <v>69</v>
      </c>
      <c r="I2886" t="str">
        <f t="shared" si="45"/>
        <v>Female: 45-54 years</v>
      </c>
      <c r="J2886">
        <v>3.25</v>
      </c>
      <c r="K2886">
        <v>2013</v>
      </c>
      <c r="L2886">
        <v>15</v>
      </c>
      <c r="M2886" t="s">
        <v>50</v>
      </c>
      <c r="N2886">
        <v>1.6</v>
      </c>
      <c r="O2886">
        <v>7.3</v>
      </c>
    </row>
    <row r="2887" spans="1:15" hidden="1" x14ac:dyDescent="0.5">
      <c r="A2887" t="s">
        <v>15</v>
      </c>
      <c r="B2887" t="s">
        <v>76</v>
      </c>
      <c r="C2887">
        <v>2</v>
      </c>
      <c r="D2887" t="s">
        <v>23</v>
      </c>
      <c r="E2887">
        <v>2</v>
      </c>
      <c r="F2887" t="s">
        <v>55</v>
      </c>
      <c r="G2887">
        <v>3</v>
      </c>
      <c r="H2887" t="s">
        <v>69</v>
      </c>
      <c r="I2887" t="str">
        <f t="shared" si="45"/>
        <v>Female: 45-54 years</v>
      </c>
      <c r="J2887">
        <v>3.25</v>
      </c>
      <c r="K2887">
        <v>2014</v>
      </c>
      <c r="L2887">
        <v>16</v>
      </c>
      <c r="M2887" t="s">
        <v>50</v>
      </c>
      <c r="N2887">
        <v>1.6</v>
      </c>
      <c r="O2887">
        <v>7.7</v>
      </c>
    </row>
    <row r="2888" spans="1:15" hidden="1" x14ac:dyDescent="0.5">
      <c r="A2888" t="s">
        <v>15</v>
      </c>
      <c r="B2888" t="s">
        <v>76</v>
      </c>
      <c r="C2888">
        <v>2</v>
      </c>
      <c r="D2888" t="s">
        <v>23</v>
      </c>
      <c r="E2888">
        <v>2</v>
      </c>
      <c r="F2888" t="s">
        <v>55</v>
      </c>
      <c r="G2888">
        <v>3</v>
      </c>
      <c r="H2888" t="s">
        <v>69</v>
      </c>
      <c r="I2888" t="str">
        <f t="shared" si="45"/>
        <v>Female: 45-54 years</v>
      </c>
      <c r="J2888">
        <v>3.25</v>
      </c>
      <c r="K2888">
        <v>2015</v>
      </c>
      <c r="L2888">
        <v>17</v>
      </c>
      <c r="M2888" t="s">
        <v>50</v>
      </c>
      <c r="N2888">
        <v>1.6</v>
      </c>
      <c r="O2888">
        <v>7.9</v>
      </c>
    </row>
    <row r="2889" spans="1:15" hidden="1" x14ac:dyDescent="0.5">
      <c r="A2889" t="s">
        <v>15</v>
      </c>
      <c r="B2889" t="s">
        <v>76</v>
      </c>
      <c r="C2889">
        <v>2</v>
      </c>
      <c r="D2889" t="s">
        <v>23</v>
      </c>
      <c r="E2889">
        <v>2</v>
      </c>
      <c r="F2889" t="s">
        <v>55</v>
      </c>
      <c r="G2889">
        <v>3</v>
      </c>
      <c r="H2889" t="s">
        <v>69</v>
      </c>
      <c r="I2889" t="str">
        <f t="shared" si="45"/>
        <v>Female: 45-54 years</v>
      </c>
      <c r="J2889">
        <v>3.25</v>
      </c>
      <c r="K2889">
        <v>2016</v>
      </c>
      <c r="L2889">
        <v>18</v>
      </c>
      <c r="M2889" t="s">
        <v>50</v>
      </c>
      <c r="N2889">
        <v>1.6</v>
      </c>
      <c r="O2889">
        <v>8.1</v>
      </c>
    </row>
    <row r="2890" spans="1:15" hidden="1" x14ac:dyDescent="0.5">
      <c r="A2890" t="s">
        <v>15</v>
      </c>
      <c r="B2890" t="s">
        <v>76</v>
      </c>
      <c r="C2890">
        <v>2</v>
      </c>
      <c r="D2890" t="s">
        <v>23</v>
      </c>
      <c r="E2890">
        <v>2</v>
      </c>
      <c r="F2890" t="s">
        <v>55</v>
      </c>
      <c r="G2890">
        <v>3</v>
      </c>
      <c r="H2890" t="s">
        <v>69</v>
      </c>
      <c r="I2890" t="str">
        <f t="shared" si="45"/>
        <v>Female: 45-54 years</v>
      </c>
      <c r="J2890">
        <v>3.25</v>
      </c>
      <c r="K2890">
        <v>2017</v>
      </c>
      <c r="L2890">
        <v>19</v>
      </c>
      <c r="M2890" t="s">
        <v>50</v>
      </c>
      <c r="N2890">
        <v>1.6</v>
      </c>
      <c r="O2890">
        <v>8</v>
      </c>
    </row>
    <row r="2891" spans="1:15" hidden="1" x14ac:dyDescent="0.5">
      <c r="A2891" t="s">
        <v>15</v>
      </c>
      <c r="B2891" t="s">
        <v>76</v>
      </c>
      <c r="C2891">
        <v>2</v>
      </c>
      <c r="D2891" t="s">
        <v>23</v>
      </c>
      <c r="E2891">
        <v>2</v>
      </c>
      <c r="F2891" t="s">
        <v>55</v>
      </c>
      <c r="G2891">
        <v>3</v>
      </c>
      <c r="H2891" t="s">
        <v>70</v>
      </c>
      <c r="I2891" t="str">
        <f t="shared" si="45"/>
        <v>Female: 55-64 years</v>
      </c>
      <c r="J2891">
        <v>3.26</v>
      </c>
      <c r="K2891">
        <v>1999</v>
      </c>
      <c r="L2891">
        <v>1</v>
      </c>
      <c r="M2891" t="s">
        <v>51</v>
      </c>
      <c r="N2891">
        <v>1.7</v>
      </c>
      <c r="O2891">
        <v>0.6</v>
      </c>
    </row>
    <row r="2892" spans="1:15" hidden="1" x14ac:dyDescent="0.5">
      <c r="A2892" t="s">
        <v>15</v>
      </c>
      <c r="B2892" t="s">
        <v>76</v>
      </c>
      <c r="C2892">
        <v>2</v>
      </c>
      <c r="D2892" t="s">
        <v>23</v>
      </c>
      <c r="E2892">
        <v>2</v>
      </c>
      <c r="F2892" t="s">
        <v>55</v>
      </c>
      <c r="G2892">
        <v>3</v>
      </c>
      <c r="H2892" t="s">
        <v>70</v>
      </c>
      <c r="I2892" t="str">
        <f t="shared" si="45"/>
        <v>Female: 55-64 years</v>
      </c>
      <c r="J2892">
        <v>3.26</v>
      </c>
      <c r="K2892">
        <v>2000</v>
      </c>
      <c r="L2892">
        <v>2</v>
      </c>
      <c r="M2892" t="s">
        <v>51</v>
      </c>
      <c r="N2892">
        <v>1.7</v>
      </c>
      <c r="O2892">
        <v>0.7</v>
      </c>
    </row>
    <row r="2893" spans="1:15" hidden="1" x14ac:dyDescent="0.5">
      <c r="A2893" t="s">
        <v>15</v>
      </c>
      <c r="B2893" t="s">
        <v>76</v>
      </c>
      <c r="C2893">
        <v>2</v>
      </c>
      <c r="D2893" t="s">
        <v>23</v>
      </c>
      <c r="E2893">
        <v>2</v>
      </c>
      <c r="F2893" t="s">
        <v>55</v>
      </c>
      <c r="G2893">
        <v>3</v>
      </c>
      <c r="H2893" t="s">
        <v>70</v>
      </c>
      <c r="I2893" t="str">
        <f t="shared" si="45"/>
        <v>Female: 55-64 years</v>
      </c>
      <c r="J2893">
        <v>3.26</v>
      </c>
      <c r="K2893">
        <v>2001</v>
      </c>
      <c r="L2893">
        <v>3</v>
      </c>
      <c r="M2893" t="s">
        <v>51</v>
      </c>
      <c r="N2893">
        <v>1.7</v>
      </c>
      <c r="O2893">
        <v>0.8</v>
      </c>
    </row>
    <row r="2894" spans="1:15" hidden="1" x14ac:dyDescent="0.5">
      <c r="A2894" t="s">
        <v>15</v>
      </c>
      <c r="B2894" t="s">
        <v>76</v>
      </c>
      <c r="C2894">
        <v>2</v>
      </c>
      <c r="D2894" t="s">
        <v>23</v>
      </c>
      <c r="E2894">
        <v>2</v>
      </c>
      <c r="F2894" t="s">
        <v>55</v>
      </c>
      <c r="G2894">
        <v>3</v>
      </c>
      <c r="H2894" t="s">
        <v>70</v>
      </c>
      <c r="I2894" t="str">
        <f t="shared" si="45"/>
        <v>Female: 55-64 years</v>
      </c>
      <c r="J2894">
        <v>3.26</v>
      </c>
      <c r="K2894">
        <v>2002</v>
      </c>
      <c r="L2894">
        <v>4</v>
      </c>
      <c r="M2894" t="s">
        <v>51</v>
      </c>
      <c r="N2894">
        <v>1.7</v>
      </c>
      <c r="O2894">
        <v>1</v>
      </c>
    </row>
    <row r="2895" spans="1:15" hidden="1" x14ac:dyDescent="0.5">
      <c r="A2895" t="s">
        <v>15</v>
      </c>
      <c r="B2895" t="s">
        <v>76</v>
      </c>
      <c r="C2895">
        <v>2</v>
      </c>
      <c r="D2895" t="s">
        <v>23</v>
      </c>
      <c r="E2895">
        <v>2</v>
      </c>
      <c r="F2895" t="s">
        <v>55</v>
      </c>
      <c r="G2895">
        <v>3</v>
      </c>
      <c r="H2895" t="s">
        <v>70</v>
      </c>
      <c r="I2895" t="str">
        <f t="shared" si="45"/>
        <v>Female: 55-64 years</v>
      </c>
      <c r="J2895">
        <v>3.26</v>
      </c>
      <c r="K2895">
        <v>2003</v>
      </c>
      <c r="L2895">
        <v>5</v>
      </c>
      <c r="M2895" t="s">
        <v>51</v>
      </c>
      <c r="N2895">
        <v>1.7</v>
      </c>
      <c r="O2895">
        <v>1.3</v>
      </c>
    </row>
    <row r="2896" spans="1:15" hidden="1" x14ac:dyDescent="0.5">
      <c r="A2896" t="s">
        <v>15</v>
      </c>
      <c r="B2896" t="s">
        <v>76</v>
      </c>
      <c r="C2896">
        <v>2</v>
      </c>
      <c r="D2896" t="s">
        <v>23</v>
      </c>
      <c r="E2896">
        <v>2</v>
      </c>
      <c r="F2896" t="s">
        <v>55</v>
      </c>
      <c r="G2896">
        <v>3</v>
      </c>
      <c r="H2896" t="s">
        <v>70</v>
      </c>
      <c r="I2896" t="str">
        <f t="shared" si="45"/>
        <v>Female: 55-64 years</v>
      </c>
      <c r="J2896">
        <v>3.26</v>
      </c>
      <c r="K2896">
        <v>2004</v>
      </c>
      <c r="L2896">
        <v>6</v>
      </c>
      <c r="M2896" t="s">
        <v>51</v>
      </c>
      <c r="N2896">
        <v>1.7</v>
      </c>
      <c r="O2896">
        <v>1.5</v>
      </c>
    </row>
    <row r="2897" spans="1:15" hidden="1" x14ac:dyDescent="0.5">
      <c r="A2897" t="s">
        <v>15</v>
      </c>
      <c r="B2897" t="s">
        <v>76</v>
      </c>
      <c r="C2897">
        <v>2</v>
      </c>
      <c r="D2897" t="s">
        <v>23</v>
      </c>
      <c r="E2897">
        <v>2</v>
      </c>
      <c r="F2897" t="s">
        <v>55</v>
      </c>
      <c r="G2897">
        <v>3</v>
      </c>
      <c r="H2897" t="s">
        <v>70</v>
      </c>
      <c r="I2897" t="str">
        <f t="shared" si="45"/>
        <v>Female: 55-64 years</v>
      </c>
      <c r="J2897">
        <v>3.26</v>
      </c>
      <c r="K2897">
        <v>2005</v>
      </c>
      <c r="L2897">
        <v>7</v>
      </c>
      <c r="M2897" t="s">
        <v>51</v>
      </c>
      <c r="N2897">
        <v>1.7</v>
      </c>
      <c r="O2897">
        <v>1.7</v>
      </c>
    </row>
    <row r="2898" spans="1:15" hidden="1" x14ac:dyDescent="0.5">
      <c r="A2898" t="s">
        <v>15</v>
      </c>
      <c r="B2898" t="s">
        <v>76</v>
      </c>
      <c r="C2898">
        <v>2</v>
      </c>
      <c r="D2898" t="s">
        <v>23</v>
      </c>
      <c r="E2898">
        <v>2</v>
      </c>
      <c r="F2898" t="s">
        <v>55</v>
      </c>
      <c r="G2898">
        <v>3</v>
      </c>
      <c r="H2898" t="s">
        <v>70</v>
      </c>
      <c r="I2898" t="str">
        <f t="shared" si="45"/>
        <v>Female: 55-64 years</v>
      </c>
      <c r="J2898">
        <v>3.26</v>
      </c>
      <c r="K2898">
        <v>2006</v>
      </c>
      <c r="L2898">
        <v>8</v>
      </c>
      <c r="M2898" t="s">
        <v>51</v>
      </c>
      <c r="N2898">
        <v>1.7</v>
      </c>
      <c r="O2898">
        <v>2.2999999999999998</v>
      </c>
    </row>
    <row r="2899" spans="1:15" hidden="1" x14ac:dyDescent="0.5">
      <c r="A2899" t="s">
        <v>15</v>
      </c>
      <c r="B2899" t="s">
        <v>76</v>
      </c>
      <c r="C2899">
        <v>2</v>
      </c>
      <c r="D2899" t="s">
        <v>23</v>
      </c>
      <c r="E2899">
        <v>2</v>
      </c>
      <c r="F2899" t="s">
        <v>55</v>
      </c>
      <c r="G2899">
        <v>3</v>
      </c>
      <c r="H2899" t="s">
        <v>70</v>
      </c>
      <c r="I2899" t="str">
        <f t="shared" si="45"/>
        <v>Female: 55-64 years</v>
      </c>
      <c r="J2899">
        <v>3.26</v>
      </c>
      <c r="K2899">
        <v>2007</v>
      </c>
      <c r="L2899">
        <v>9</v>
      </c>
      <c r="M2899" t="s">
        <v>51</v>
      </c>
      <c r="N2899">
        <v>1.7</v>
      </c>
      <c r="O2899">
        <v>2.6</v>
      </c>
    </row>
    <row r="2900" spans="1:15" hidden="1" x14ac:dyDescent="0.5">
      <c r="A2900" t="s">
        <v>15</v>
      </c>
      <c r="B2900" t="s">
        <v>76</v>
      </c>
      <c r="C2900">
        <v>2</v>
      </c>
      <c r="D2900" t="s">
        <v>23</v>
      </c>
      <c r="E2900">
        <v>2</v>
      </c>
      <c r="F2900" t="s">
        <v>55</v>
      </c>
      <c r="G2900">
        <v>3</v>
      </c>
      <c r="H2900" t="s">
        <v>70</v>
      </c>
      <c r="I2900" t="str">
        <f t="shared" si="45"/>
        <v>Female: 55-64 years</v>
      </c>
      <c r="J2900">
        <v>3.26</v>
      </c>
      <c r="K2900">
        <v>2008</v>
      </c>
      <c r="L2900">
        <v>10</v>
      </c>
      <c r="M2900" t="s">
        <v>51</v>
      </c>
      <c r="N2900">
        <v>1.7</v>
      </c>
      <c r="O2900">
        <v>3.1</v>
      </c>
    </row>
    <row r="2901" spans="1:15" hidden="1" x14ac:dyDescent="0.5">
      <c r="A2901" t="s">
        <v>15</v>
      </c>
      <c r="B2901" t="s">
        <v>76</v>
      </c>
      <c r="C2901">
        <v>2</v>
      </c>
      <c r="D2901" t="s">
        <v>23</v>
      </c>
      <c r="E2901">
        <v>2</v>
      </c>
      <c r="F2901" t="s">
        <v>55</v>
      </c>
      <c r="G2901">
        <v>3</v>
      </c>
      <c r="H2901" t="s">
        <v>70</v>
      </c>
      <c r="I2901" t="str">
        <f t="shared" si="45"/>
        <v>Female: 55-64 years</v>
      </c>
      <c r="J2901">
        <v>3.26</v>
      </c>
      <c r="K2901">
        <v>2009</v>
      </c>
      <c r="L2901">
        <v>11</v>
      </c>
      <c r="M2901" t="s">
        <v>51</v>
      </c>
      <c r="N2901">
        <v>1.7</v>
      </c>
      <c r="O2901">
        <v>3.4</v>
      </c>
    </row>
    <row r="2902" spans="1:15" hidden="1" x14ac:dyDescent="0.5">
      <c r="A2902" t="s">
        <v>15</v>
      </c>
      <c r="B2902" t="s">
        <v>76</v>
      </c>
      <c r="C2902">
        <v>2</v>
      </c>
      <c r="D2902" t="s">
        <v>23</v>
      </c>
      <c r="E2902">
        <v>2</v>
      </c>
      <c r="F2902" t="s">
        <v>55</v>
      </c>
      <c r="G2902">
        <v>3</v>
      </c>
      <c r="H2902" t="s">
        <v>70</v>
      </c>
      <c r="I2902" t="str">
        <f t="shared" si="45"/>
        <v>Female: 55-64 years</v>
      </c>
      <c r="J2902">
        <v>3.26</v>
      </c>
      <c r="K2902">
        <v>2010</v>
      </c>
      <c r="L2902">
        <v>12</v>
      </c>
      <c r="M2902" t="s">
        <v>51</v>
      </c>
      <c r="N2902">
        <v>1.7</v>
      </c>
      <c r="O2902">
        <v>3.6</v>
      </c>
    </row>
    <row r="2903" spans="1:15" hidden="1" x14ac:dyDescent="0.5">
      <c r="A2903" t="s">
        <v>15</v>
      </c>
      <c r="B2903" t="s">
        <v>76</v>
      </c>
      <c r="C2903">
        <v>2</v>
      </c>
      <c r="D2903" t="s">
        <v>23</v>
      </c>
      <c r="E2903">
        <v>2</v>
      </c>
      <c r="F2903" t="s">
        <v>55</v>
      </c>
      <c r="G2903">
        <v>3</v>
      </c>
      <c r="H2903" t="s">
        <v>70</v>
      </c>
      <c r="I2903" t="str">
        <f t="shared" si="45"/>
        <v>Female: 55-64 years</v>
      </c>
      <c r="J2903">
        <v>3.26</v>
      </c>
      <c r="K2903">
        <v>2011</v>
      </c>
      <c r="L2903">
        <v>13</v>
      </c>
      <c r="M2903" t="s">
        <v>51</v>
      </c>
      <c r="N2903">
        <v>1.7</v>
      </c>
      <c r="O2903">
        <v>4</v>
      </c>
    </row>
    <row r="2904" spans="1:15" hidden="1" x14ac:dyDescent="0.5">
      <c r="A2904" t="s">
        <v>15</v>
      </c>
      <c r="B2904" t="s">
        <v>76</v>
      </c>
      <c r="C2904">
        <v>2</v>
      </c>
      <c r="D2904" t="s">
        <v>23</v>
      </c>
      <c r="E2904">
        <v>2</v>
      </c>
      <c r="F2904" t="s">
        <v>55</v>
      </c>
      <c r="G2904">
        <v>3</v>
      </c>
      <c r="H2904" t="s">
        <v>70</v>
      </c>
      <c r="I2904" t="str">
        <f t="shared" si="45"/>
        <v>Female: 55-64 years</v>
      </c>
      <c r="J2904">
        <v>3.26</v>
      </c>
      <c r="K2904">
        <v>2012</v>
      </c>
      <c r="L2904">
        <v>14</v>
      </c>
      <c r="M2904" t="s">
        <v>51</v>
      </c>
      <c r="N2904">
        <v>1.7</v>
      </c>
      <c r="O2904">
        <v>4.5</v>
      </c>
    </row>
    <row r="2905" spans="1:15" hidden="1" x14ac:dyDescent="0.5">
      <c r="A2905" t="s">
        <v>15</v>
      </c>
      <c r="B2905" t="s">
        <v>76</v>
      </c>
      <c r="C2905">
        <v>2</v>
      </c>
      <c r="D2905" t="s">
        <v>23</v>
      </c>
      <c r="E2905">
        <v>2</v>
      </c>
      <c r="F2905" t="s">
        <v>55</v>
      </c>
      <c r="G2905">
        <v>3</v>
      </c>
      <c r="H2905" t="s">
        <v>70</v>
      </c>
      <c r="I2905" t="str">
        <f t="shared" si="45"/>
        <v>Female: 55-64 years</v>
      </c>
      <c r="J2905">
        <v>3.26</v>
      </c>
      <c r="K2905">
        <v>2013</v>
      </c>
      <c r="L2905">
        <v>15</v>
      </c>
      <c r="M2905" t="s">
        <v>51</v>
      </c>
      <c r="N2905">
        <v>1.7</v>
      </c>
      <c r="O2905">
        <v>5</v>
      </c>
    </row>
    <row r="2906" spans="1:15" hidden="1" x14ac:dyDescent="0.5">
      <c r="A2906" t="s">
        <v>15</v>
      </c>
      <c r="B2906" t="s">
        <v>76</v>
      </c>
      <c r="C2906">
        <v>2</v>
      </c>
      <c r="D2906" t="s">
        <v>23</v>
      </c>
      <c r="E2906">
        <v>2</v>
      </c>
      <c r="F2906" t="s">
        <v>55</v>
      </c>
      <c r="G2906">
        <v>3</v>
      </c>
      <c r="H2906" t="s">
        <v>70</v>
      </c>
      <c r="I2906" t="str">
        <f t="shared" si="45"/>
        <v>Female: 55-64 years</v>
      </c>
      <c r="J2906">
        <v>3.26</v>
      </c>
      <c r="K2906">
        <v>2014</v>
      </c>
      <c r="L2906">
        <v>16</v>
      </c>
      <c r="M2906" t="s">
        <v>51</v>
      </c>
      <c r="N2906">
        <v>1.7</v>
      </c>
      <c r="O2906">
        <v>5.9</v>
      </c>
    </row>
    <row r="2907" spans="1:15" hidden="1" x14ac:dyDescent="0.5">
      <c r="A2907" t="s">
        <v>15</v>
      </c>
      <c r="B2907" t="s">
        <v>76</v>
      </c>
      <c r="C2907">
        <v>2</v>
      </c>
      <c r="D2907" t="s">
        <v>23</v>
      </c>
      <c r="E2907">
        <v>2</v>
      </c>
      <c r="F2907" t="s">
        <v>55</v>
      </c>
      <c r="G2907">
        <v>3</v>
      </c>
      <c r="H2907" t="s">
        <v>70</v>
      </c>
      <c r="I2907" t="str">
        <f t="shared" si="45"/>
        <v>Female: 55-64 years</v>
      </c>
      <c r="J2907">
        <v>3.26</v>
      </c>
      <c r="K2907">
        <v>2015</v>
      </c>
      <c r="L2907">
        <v>17</v>
      </c>
      <c r="M2907" t="s">
        <v>51</v>
      </c>
      <c r="N2907">
        <v>1.7</v>
      </c>
      <c r="O2907">
        <v>5.9</v>
      </c>
    </row>
    <row r="2908" spans="1:15" hidden="1" x14ac:dyDescent="0.5">
      <c r="A2908" t="s">
        <v>15</v>
      </c>
      <c r="B2908" t="s">
        <v>76</v>
      </c>
      <c r="C2908">
        <v>2</v>
      </c>
      <c r="D2908" t="s">
        <v>23</v>
      </c>
      <c r="E2908">
        <v>2</v>
      </c>
      <c r="F2908" t="s">
        <v>55</v>
      </c>
      <c r="G2908">
        <v>3</v>
      </c>
      <c r="H2908" t="s">
        <v>70</v>
      </c>
      <c r="I2908" t="str">
        <f t="shared" si="45"/>
        <v>Female: 55-64 years</v>
      </c>
      <c r="J2908">
        <v>3.26</v>
      </c>
      <c r="K2908">
        <v>2016</v>
      </c>
      <c r="L2908">
        <v>18</v>
      </c>
      <c r="M2908" t="s">
        <v>51</v>
      </c>
      <c r="N2908">
        <v>1.7</v>
      </c>
      <c r="O2908">
        <v>6.5</v>
      </c>
    </row>
    <row r="2909" spans="1:15" hidden="1" x14ac:dyDescent="0.5">
      <c r="A2909" t="s">
        <v>15</v>
      </c>
      <c r="B2909" t="s">
        <v>76</v>
      </c>
      <c r="C2909">
        <v>2</v>
      </c>
      <c r="D2909" t="s">
        <v>23</v>
      </c>
      <c r="E2909">
        <v>2</v>
      </c>
      <c r="F2909" t="s">
        <v>55</v>
      </c>
      <c r="G2909">
        <v>3</v>
      </c>
      <c r="H2909" t="s">
        <v>70</v>
      </c>
      <c r="I2909" t="str">
        <f t="shared" si="45"/>
        <v>Female: 55-64 years</v>
      </c>
      <c r="J2909">
        <v>3.26</v>
      </c>
      <c r="K2909">
        <v>2017</v>
      </c>
      <c r="L2909">
        <v>19</v>
      </c>
      <c r="M2909" t="s">
        <v>51</v>
      </c>
      <c r="N2909">
        <v>1.7</v>
      </c>
      <c r="O2909">
        <v>6.6</v>
      </c>
    </row>
    <row r="2910" spans="1:15" hidden="1" x14ac:dyDescent="0.5">
      <c r="A2910" t="s">
        <v>15</v>
      </c>
      <c r="B2910" t="s">
        <v>76</v>
      </c>
      <c r="C2910">
        <v>2</v>
      </c>
      <c r="D2910" t="s">
        <v>23</v>
      </c>
      <c r="E2910">
        <v>2</v>
      </c>
      <c r="F2910" t="s">
        <v>55</v>
      </c>
      <c r="G2910">
        <v>3</v>
      </c>
      <c r="H2910" t="s">
        <v>71</v>
      </c>
      <c r="I2910" t="str">
        <f t="shared" si="45"/>
        <v>Female: 65-74 years</v>
      </c>
      <c r="J2910">
        <v>3.27</v>
      </c>
      <c r="K2910">
        <v>1999</v>
      </c>
      <c r="L2910">
        <v>1</v>
      </c>
      <c r="M2910" t="s">
        <v>52</v>
      </c>
      <c r="N2910">
        <v>1.8</v>
      </c>
      <c r="O2910">
        <v>0.2</v>
      </c>
    </row>
    <row r="2911" spans="1:15" hidden="1" x14ac:dyDescent="0.5">
      <c r="A2911" t="s">
        <v>15</v>
      </c>
      <c r="B2911" t="s">
        <v>76</v>
      </c>
      <c r="C2911">
        <v>2</v>
      </c>
      <c r="D2911" t="s">
        <v>23</v>
      </c>
      <c r="E2911">
        <v>2</v>
      </c>
      <c r="F2911" t="s">
        <v>55</v>
      </c>
      <c r="G2911">
        <v>3</v>
      </c>
      <c r="H2911" t="s">
        <v>71</v>
      </c>
      <c r="I2911" t="str">
        <f t="shared" si="45"/>
        <v>Female: 65-74 years</v>
      </c>
      <c r="J2911">
        <v>3.27</v>
      </c>
      <c r="K2911">
        <v>2000</v>
      </c>
      <c r="L2911">
        <v>2</v>
      </c>
      <c r="M2911" t="s">
        <v>52</v>
      </c>
      <c r="N2911">
        <v>1.8</v>
      </c>
      <c r="O2911">
        <v>0.3</v>
      </c>
    </row>
    <row r="2912" spans="1:15" hidden="1" x14ac:dyDescent="0.5">
      <c r="A2912" t="s">
        <v>15</v>
      </c>
      <c r="B2912" t="s">
        <v>76</v>
      </c>
      <c r="C2912">
        <v>2</v>
      </c>
      <c r="D2912" t="s">
        <v>23</v>
      </c>
      <c r="E2912">
        <v>2</v>
      </c>
      <c r="F2912" t="s">
        <v>55</v>
      </c>
      <c r="G2912">
        <v>3</v>
      </c>
      <c r="H2912" t="s">
        <v>71</v>
      </c>
      <c r="I2912" t="str">
        <f t="shared" si="45"/>
        <v>Female: 65-74 years</v>
      </c>
      <c r="J2912">
        <v>3.27</v>
      </c>
      <c r="K2912">
        <v>2001</v>
      </c>
      <c r="L2912">
        <v>3</v>
      </c>
      <c r="M2912" t="s">
        <v>52</v>
      </c>
      <c r="N2912">
        <v>1.8</v>
      </c>
      <c r="O2912">
        <v>0.3</v>
      </c>
    </row>
    <row r="2913" spans="1:15" hidden="1" x14ac:dyDescent="0.5">
      <c r="A2913" t="s">
        <v>15</v>
      </c>
      <c r="B2913" t="s">
        <v>76</v>
      </c>
      <c r="C2913">
        <v>2</v>
      </c>
      <c r="D2913" t="s">
        <v>23</v>
      </c>
      <c r="E2913">
        <v>2</v>
      </c>
      <c r="F2913" t="s">
        <v>55</v>
      </c>
      <c r="G2913">
        <v>3</v>
      </c>
      <c r="H2913" t="s">
        <v>71</v>
      </c>
      <c r="I2913" t="str">
        <f t="shared" si="45"/>
        <v>Female: 65-74 years</v>
      </c>
      <c r="J2913">
        <v>3.27</v>
      </c>
      <c r="K2913">
        <v>2002</v>
      </c>
      <c r="L2913">
        <v>4</v>
      </c>
      <c r="M2913" t="s">
        <v>52</v>
      </c>
      <c r="N2913">
        <v>1.8</v>
      </c>
      <c r="O2913">
        <v>0.5</v>
      </c>
    </row>
    <row r="2914" spans="1:15" hidden="1" x14ac:dyDescent="0.5">
      <c r="A2914" t="s">
        <v>15</v>
      </c>
      <c r="B2914" t="s">
        <v>76</v>
      </c>
      <c r="C2914">
        <v>2</v>
      </c>
      <c r="D2914" t="s">
        <v>23</v>
      </c>
      <c r="E2914">
        <v>2</v>
      </c>
      <c r="F2914" t="s">
        <v>55</v>
      </c>
      <c r="G2914">
        <v>3</v>
      </c>
      <c r="H2914" t="s">
        <v>71</v>
      </c>
      <c r="I2914" t="str">
        <f t="shared" si="45"/>
        <v>Female: 65-74 years</v>
      </c>
      <c r="J2914">
        <v>3.27</v>
      </c>
      <c r="K2914">
        <v>2003</v>
      </c>
      <c r="L2914">
        <v>5</v>
      </c>
      <c r="M2914" t="s">
        <v>52</v>
      </c>
      <c r="N2914">
        <v>1.8</v>
      </c>
      <c r="O2914">
        <v>0.5</v>
      </c>
    </row>
    <row r="2915" spans="1:15" hidden="1" x14ac:dyDescent="0.5">
      <c r="A2915" t="s">
        <v>15</v>
      </c>
      <c r="B2915" t="s">
        <v>76</v>
      </c>
      <c r="C2915">
        <v>2</v>
      </c>
      <c r="D2915" t="s">
        <v>23</v>
      </c>
      <c r="E2915">
        <v>2</v>
      </c>
      <c r="F2915" t="s">
        <v>55</v>
      </c>
      <c r="G2915">
        <v>3</v>
      </c>
      <c r="H2915" t="s">
        <v>71</v>
      </c>
      <c r="I2915" t="str">
        <f t="shared" si="45"/>
        <v>Female: 65-74 years</v>
      </c>
      <c r="J2915">
        <v>3.27</v>
      </c>
      <c r="K2915">
        <v>2004</v>
      </c>
      <c r="L2915">
        <v>6</v>
      </c>
      <c r="M2915" t="s">
        <v>52</v>
      </c>
      <c r="N2915">
        <v>1.8</v>
      </c>
      <c r="O2915">
        <v>0.6</v>
      </c>
    </row>
    <row r="2916" spans="1:15" hidden="1" x14ac:dyDescent="0.5">
      <c r="A2916" t="s">
        <v>15</v>
      </c>
      <c r="B2916" t="s">
        <v>76</v>
      </c>
      <c r="C2916">
        <v>2</v>
      </c>
      <c r="D2916" t="s">
        <v>23</v>
      </c>
      <c r="E2916">
        <v>2</v>
      </c>
      <c r="F2916" t="s">
        <v>55</v>
      </c>
      <c r="G2916">
        <v>3</v>
      </c>
      <c r="H2916" t="s">
        <v>71</v>
      </c>
      <c r="I2916" t="str">
        <f t="shared" si="45"/>
        <v>Female: 65-74 years</v>
      </c>
      <c r="J2916">
        <v>3.27</v>
      </c>
      <c r="K2916">
        <v>2005</v>
      </c>
      <c r="L2916">
        <v>7</v>
      </c>
      <c r="M2916" t="s">
        <v>52</v>
      </c>
      <c r="N2916">
        <v>1.8</v>
      </c>
      <c r="O2916">
        <v>0.8</v>
      </c>
    </row>
    <row r="2917" spans="1:15" hidden="1" x14ac:dyDescent="0.5">
      <c r="A2917" t="s">
        <v>15</v>
      </c>
      <c r="B2917" t="s">
        <v>76</v>
      </c>
      <c r="C2917">
        <v>2</v>
      </c>
      <c r="D2917" t="s">
        <v>23</v>
      </c>
      <c r="E2917">
        <v>2</v>
      </c>
      <c r="F2917" t="s">
        <v>55</v>
      </c>
      <c r="G2917">
        <v>3</v>
      </c>
      <c r="H2917" t="s">
        <v>71</v>
      </c>
      <c r="I2917" t="str">
        <f t="shared" si="45"/>
        <v>Female: 65-74 years</v>
      </c>
      <c r="J2917">
        <v>3.27</v>
      </c>
      <c r="K2917">
        <v>2006</v>
      </c>
      <c r="L2917">
        <v>8</v>
      </c>
      <c r="M2917" t="s">
        <v>52</v>
      </c>
      <c r="N2917">
        <v>1.8</v>
      </c>
      <c r="O2917">
        <v>0.8</v>
      </c>
    </row>
    <row r="2918" spans="1:15" hidden="1" x14ac:dyDescent="0.5">
      <c r="A2918" t="s">
        <v>15</v>
      </c>
      <c r="B2918" t="s">
        <v>76</v>
      </c>
      <c r="C2918">
        <v>2</v>
      </c>
      <c r="D2918" t="s">
        <v>23</v>
      </c>
      <c r="E2918">
        <v>2</v>
      </c>
      <c r="F2918" t="s">
        <v>55</v>
      </c>
      <c r="G2918">
        <v>3</v>
      </c>
      <c r="H2918" t="s">
        <v>71</v>
      </c>
      <c r="I2918" t="str">
        <f t="shared" si="45"/>
        <v>Female: 65-74 years</v>
      </c>
      <c r="J2918">
        <v>3.27</v>
      </c>
      <c r="K2918">
        <v>2007</v>
      </c>
      <c r="L2918">
        <v>9</v>
      </c>
      <c r="M2918" t="s">
        <v>52</v>
      </c>
      <c r="N2918">
        <v>1.8</v>
      </c>
      <c r="O2918">
        <v>0.8</v>
      </c>
    </row>
    <row r="2919" spans="1:15" hidden="1" x14ac:dyDescent="0.5">
      <c r="A2919" t="s">
        <v>15</v>
      </c>
      <c r="B2919" t="s">
        <v>76</v>
      </c>
      <c r="C2919">
        <v>2</v>
      </c>
      <c r="D2919" t="s">
        <v>23</v>
      </c>
      <c r="E2919">
        <v>2</v>
      </c>
      <c r="F2919" t="s">
        <v>55</v>
      </c>
      <c r="G2919">
        <v>3</v>
      </c>
      <c r="H2919" t="s">
        <v>71</v>
      </c>
      <c r="I2919" t="str">
        <f t="shared" si="45"/>
        <v>Female: 65-74 years</v>
      </c>
      <c r="J2919">
        <v>3.27</v>
      </c>
      <c r="K2919">
        <v>2008</v>
      </c>
      <c r="L2919">
        <v>10</v>
      </c>
      <c r="M2919" t="s">
        <v>52</v>
      </c>
      <c r="N2919">
        <v>1.8</v>
      </c>
      <c r="O2919">
        <v>1</v>
      </c>
    </row>
    <row r="2920" spans="1:15" hidden="1" x14ac:dyDescent="0.5">
      <c r="A2920" t="s">
        <v>15</v>
      </c>
      <c r="B2920" t="s">
        <v>76</v>
      </c>
      <c r="C2920">
        <v>2</v>
      </c>
      <c r="D2920" t="s">
        <v>23</v>
      </c>
      <c r="E2920">
        <v>2</v>
      </c>
      <c r="F2920" t="s">
        <v>55</v>
      </c>
      <c r="G2920">
        <v>3</v>
      </c>
      <c r="H2920" t="s">
        <v>71</v>
      </c>
      <c r="I2920" t="str">
        <f t="shared" si="45"/>
        <v>Female: 65-74 years</v>
      </c>
      <c r="J2920">
        <v>3.27</v>
      </c>
      <c r="K2920">
        <v>2009</v>
      </c>
      <c r="L2920">
        <v>11</v>
      </c>
      <c r="M2920" t="s">
        <v>52</v>
      </c>
      <c r="N2920">
        <v>1.8</v>
      </c>
      <c r="O2920">
        <v>1.1000000000000001</v>
      </c>
    </row>
    <row r="2921" spans="1:15" hidden="1" x14ac:dyDescent="0.5">
      <c r="A2921" t="s">
        <v>15</v>
      </c>
      <c r="B2921" t="s">
        <v>76</v>
      </c>
      <c r="C2921">
        <v>2</v>
      </c>
      <c r="D2921" t="s">
        <v>23</v>
      </c>
      <c r="E2921">
        <v>2</v>
      </c>
      <c r="F2921" t="s">
        <v>55</v>
      </c>
      <c r="G2921">
        <v>3</v>
      </c>
      <c r="H2921" t="s">
        <v>71</v>
      </c>
      <c r="I2921" t="str">
        <f t="shared" si="45"/>
        <v>Female: 65-74 years</v>
      </c>
      <c r="J2921">
        <v>3.27</v>
      </c>
      <c r="K2921">
        <v>2010</v>
      </c>
      <c r="L2921">
        <v>12</v>
      </c>
      <c r="M2921" t="s">
        <v>52</v>
      </c>
      <c r="N2921">
        <v>1.8</v>
      </c>
      <c r="O2921">
        <v>1.3</v>
      </c>
    </row>
    <row r="2922" spans="1:15" hidden="1" x14ac:dyDescent="0.5">
      <c r="A2922" t="s">
        <v>15</v>
      </c>
      <c r="B2922" t="s">
        <v>76</v>
      </c>
      <c r="C2922">
        <v>2</v>
      </c>
      <c r="D2922" t="s">
        <v>23</v>
      </c>
      <c r="E2922">
        <v>2</v>
      </c>
      <c r="F2922" t="s">
        <v>55</v>
      </c>
      <c r="G2922">
        <v>3</v>
      </c>
      <c r="H2922" t="s">
        <v>71</v>
      </c>
      <c r="I2922" t="str">
        <f t="shared" si="45"/>
        <v>Female: 65-74 years</v>
      </c>
      <c r="J2922">
        <v>3.27</v>
      </c>
      <c r="K2922">
        <v>2011</v>
      </c>
      <c r="L2922">
        <v>13</v>
      </c>
      <c r="M2922" t="s">
        <v>52</v>
      </c>
      <c r="N2922">
        <v>1.8</v>
      </c>
      <c r="O2922">
        <v>1.5</v>
      </c>
    </row>
    <row r="2923" spans="1:15" hidden="1" x14ac:dyDescent="0.5">
      <c r="A2923" t="s">
        <v>15</v>
      </c>
      <c r="B2923" t="s">
        <v>76</v>
      </c>
      <c r="C2923">
        <v>2</v>
      </c>
      <c r="D2923" t="s">
        <v>23</v>
      </c>
      <c r="E2923">
        <v>2</v>
      </c>
      <c r="F2923" t="s">
        <v>55</v>
      </c>
      <c r="G2923">
        <v>3</v>
      </c>
      <c r="H2923" t="s">
        <v>71</v>
      </c>
      <c r="I2923" t="str">
        <f t="shared" si="45"/>
        <v>Female: 65-74 years</v>
      </c>
      <c r="J2923">
        <v>3.27</v>
      </c>
      <c r="K2923">
        <v>2012</v>
      </c>
      <c r="L2923">
        <v>14</v>
      </c>
      <c r="M2923" t="s">
        <v>52</v>
      </c>
      <c r="N2923">
        <v>1.8</v>
      </c>
      <c r="O2923">
        <v>1.5</v>
      </c>
    </row>
    <row r="2924" spans="1:15" hidden="1" x14ac:dyDescent="0.5">
      <c r="A2924" t="s">
        <v>15</v>
      </c>
      <c r="B2924" t="s">
        <v>76</v>
      </c>
      <c r="C2924">
        <v>2</v>
      </c>
      <c r="D2924" t="s">
        <v>23</v>
      </c>
      <c r="E2924">
        <v>2</v>
      </c>
      <c r="F2924" t="s">
        <v>55</v>
      </c>
      <c r="G2924">
        <v>3</v>
      </c>
      <c r="H2924" t="s">
        <v>71</v>
      </c>
      <c r="I2924" t="str">
        <f t="shared" si="45"/>
        <v>Female: 65-74 years</v>
      </c>
      <c r="J2924">
        <v>3.27</v>
      </c>
      <c r="K2924">
        <v>2013</v>
      </c>
      <c r="L2924">
        <v>15</v>
      </c>
      <c r="M2924" t="s">
        <v>52</v>
      </c>
      <c r="N2924">
        <v>1.8</v>
      </c>
      <c r="O2924">
        <v>1.8</v>
      </c>
    </row>
    <row r="2925" spans="1:15" hidden="1" x14ac:dyDescent="0.5">
      <c r="A2925" t="s">
        <v>15</v>
      </c>
      <c r="B2925" t="s">
        <v>76</v>
      </c>
      <c r="C2925">
        <v>2</v>
      </c>
      <c r="D2925" t="s">
        <v>23</v>
      </c>
      <c r="E2925">
        <v>2</v>
      </c>
      <c r="F2925" t="s">
        <v>55</v>
      </c>
      <c r="G2925">
        <v>3</v>
      </c>
      <c r="H2925" t="s">
        <v>71</v>
      </c>
      <c r="I2925" t="str">
        <f t="shared" si="45"/>
        <v>Female: 65-74 years</v>
      </c>
      <c r="J2925">
        <v>3.27</v>
      </c>
      <c r="K2925">
        <v>2014</v>
      </c>
      <c r="L2925">
        <v>16</v>
      </c>
      <c r="M2925" t="s">
        <v>52</v>
      </c>
      <c r="N2925">
        <v>1.8</v>
      </c>
      <c r="O2925">
        <v>2.2999999999999998</v>
      </c>
    </row>
    <row r="2926" spans="1:15" hidden="1" x14ac:dyDescent="0.5">
      <c r="A2926" t="s">
        <v>15</v>
      </c>
      <c r="B2926" t="s">
        <v>76</v>
      </c>
      <c r="C2926">
        <v>2</v>
      </c>
      <c r="D2926" t="s">
        <v>23</v>
      </c>
      <c r="E2926">
        <v>2</v>
      </c>
      <c r="F2926" t="s">
        <v>55</v>
      </c>
      <c r="G2926">
        <v>3</v>
      </c>
      <c r="H2926" t="s">
        <v>71</v>
      </c>
      <c r="I2926" t="str">
        <f t="shared" si="45"/>
        <v>Female: 65-74 years</v>
      </c>
      <c r="J2926">
        <v>3.27</v>
      </c>
      <c r="K2926">
        <v>2015</v>
      </c>
      <c r="L2926">
        <v>17</v>
      </c>
      <c r="M2926" t="s">
        <v>52</v>
      </c>
      <c r="N2926">
        <v>1.8</v>
      </c>
      <c r="O2926">
        <v>1.9</v>
      </c>
    </row>
    <row r="2927" spans="1:15" hidden="1" x14ac:dyDescent="0.5">
      <c r="A2927" t="s">
        <v>15</v>
      </c>
      <c r="B2927" t="s">
        <v>76</v>
      </c>
      <c r="C2927">
        <v>2</v>
      </c>
      <c r="D2927" t="s">
        <v>23</v>
      </c>
      <c r="E2927">
        <v>2</v>
      </c>
      <c r="F2927" t="s">
        <v>55</v>
      </c>
      <c r="G2927">
        <v>3</v>
      </c>
      <c r="H2927" t="s">
        <v>71</v>
      </c>
      <c r="I2927" t="str">
        <f t="shared" si="45"/>
        <v>Female: 65-74 years</v>
      </c>
      <c r="J2927">
        <v>3.27</v>
      </c>
      <c r="K2927">
        <v>2016</v>
      </c>
      <c r="L2927">
        <v>18</v>
      </c>
      <c r="M2927" t="s">
        <v>52</v>
      </c>
      <c r="N2927">
        <v>1.8</v>
      </c>
      <c r="O2927">
        <v>2.2999999999999998</v>
      </c>
    </row>
    <row r="2928" spans="1:15" hidden="1" x14ac:dyDescent="0.5">
      <c r="A2928" t="s">
        <v>15</v>
      </c>
      <c r="B2928" t="s">
        <v>76</v>
      </c>
      <c r="C2928">
        <v>2</v>
      </c>
      <c r="D2928" t="s">
        <v>23</v>
      </c>
      <c r="E2928">
        <v>2</v>
      </c>
      <c r="F2928" t="s">
        <v>55</v>
      </c>
      <c r="G2928">
        <v>3</v>
      </c>
      <c r="H2928" t="s">
        <v>71</v>
      </c>
      <c r="I2928" t="str">
        <f t="shared" si="45"/>
        <v>Female: 65-74 years</v>
      </c>
      <c r="J2928">
        <v>3.27</v>
      </c>
      <c r="K2928">
        <v>2017</v>
      </c>
      <c r="L2928">
        <v>19</v>
      </c>
      <c r="M2928" t="s">
        <v>52</v>
      </c>
      <c r="N2928">
        <v>1.8</v>
      </c>
      <c r="O2928">
        <v>2.2999999999999998</v>
      </c>
    </row>
    <row r="2929" spans="1:16" hidden="1" x14ac:dyDescent="0.5">
      <c r="A2929" t="s">
        <v>15</v>
      </c>
      <c r="B2929" t="s">
        <v>76</v>
      </c>
      <c r="C2929">
        <v>2</v>
      </c>
      <c r="D2929" t="s">
        <v>23</v>
      </c>
      <c r="E2929">
        <v>2</v>
      </c>
      <c r="F2929" t="s">
        <v>55</v>
      </c>
      <c r="G2929">
        <v>3</v>
      </c>
      <c r="H2929" t="s">
        <v>72</v>
      </c>
      <c r="I2929" t="str">
        <f t="shared" si="45"/>
        <v>Female: 75-84 years</v>
      </c>
      <c r="J2929">
        <v>3.28</v>
      </c>
      <c r="K2929">
        <v>1999</v>
      </c>
      <c r="L2929">
        <v>1</v>
      </c>
      <c r="M2929" t="s">
        <v>53</v>
      </c>
      <c r="N2929">
        <v>1.9</v>
      </c>
      <c r="P2929" t="s">
        <v>75</v>
      </c>
    </row>
    <row r="2930" spans="1:16" hidden="1" x14ac:dyDescent="0.5">
      <c r="A2930" t="s">
        <v>15</v>
      </c>
      <c r="B2930" t="s">
        <v>76</v>
      </c>
      <c r="C2930">
        <v>2</v>
      </c>
      <c r="D2930" t="s">
        <v>23</v>
      </c>
      <c r="E2930">
        <v>2</v>
      </c>
      <c r="F2930" t="s">
        <v>55</v>
      </c>
      <c r="G2930">
        <v>3</v>
      </c>
      <c r="H2930" t="s">
        <v>72</v>
      </c>
      <c r="I2930" t="str">
        <f t="shared" si="45"/>
        <v>Female: 75-84 years</v>
      </c>
      <c r="J2930">
        <v>3.28</v>
      </c>
      <c r="K2930">
        <v>2000</v>
      </c>
      <c r="L2930">
        <v>2</v>
      </c>
      <c r="M2930" t="s">
        <v>53</v>
      </c>
      <c r="N2930">
        <v>1.9</v>
      </c>
      <c r="P2930" t="s">
        <v>75</v>
      </c>
    </row>
    <row r="2931" spans="1:16" hidden="1" x14ac:dyDescent="0.5">
      <c r="A2931" t="s">
        <v>15</v>
      </c>
      <c r="B2931" t="s">
        <v>76</v>
      </c>
      <c r="C2931">
        <v>2</v>
      </c>
      <c r="D2931" t="s">
        <v>23</v>
      </c>
      <c r="E2931">
        <v>2</v>
      </c>
      <c r="F2931" t="s">
        <v>55</v>
      </c>
      <c r="G2931">
        <v>3</v>
      </c>
      <c r="H2931" t="s">
        <v>72</v>
      </c>
      <c r="I2931" t="str">
        <f t="shared" si="45"/>
        <v>Female: 75-84 years</v>
      </c>
      <c r="J2931">
        <v>3.28</v>
      </c>
      <c r="K2931">
        <v>2001</v>
      </c>
      <c r="L2931">
        <v>3</v>
      </c>
      <c r="M2931" t="s">
        <v>53</v>
      </c>
      <c r="N2931">
        <v>1.9</v>
      </c>
      <c r="P2931" t="s">
        <v>75</v>
      </c>
    </row>
    <row r="2932" spans="1:16" hidden="1" x14ac:dyDescent="0.5">
      <c r="A2932" t="s">
        <v>15</v>
      </c>
      <c r="B2932" t="s">
        <v>76</v>
      </c>
      <c r="C2932">
        <v>2</v>
      </c>
      <c r="D2932" t="s">
        <v>23</v>
      </c>
      <c r="E2932">
        <v>2</v>
      </c>
      <c r="F2932" t="s">
        <v>55</v>
      </c>
      <c r="G2932">
        <v>3</v>
      </c>
      <c r="H2932" t="s">
        <v>72</v>
      </c>
      <c r="I2932" t="str">
        <f t="shared" si="45"/>
        <v>Female: 75-84 years</v>
      </c>
      <c r="J2932">
        <v>3.28</v>
      </c>
      <c r="K2932">
        <v>2002</v>
      </c>
      <c r="L2932">
        <v>4</v>
      </c>
      <c r="M2932" t="s">
        <v>53</v>
      </c>
      <c r="N2932">
        <v>1.9</v>
      </c>
      <c r="O2932">
        <v>0.3</v>
      </c>
    </row>
    <row r="2933" spans="1:16" hidden="1" x14ac:dyDescent="0.5">
      <c r="A2933" t="s">
        <v>15</v>
      </c>
      <c r="B2933" t="s">
        <v>76</v>
      </c>
      <c r="C2933">
        <v>2</v>
      </c>
      <c r="D2933" t="s">
        <v>23</v>
      </c>
      <c r="E2933">
        <v>2</v>
      </c>
      <c r="F2933" t="s">
        <v>55</v>
      </c>
      <c r="G2933">
        <v>3</v>
      </c>
      <c r="H2933" t="s">
        <v>72</v>
      </c>
      <c r="I2933" t="str">
        <f t="shared" si="45"/>
        <v>Female: 75-84 years</v>
      </c>
      <c r="J2933">
        <v>3.28</v>
      </c>
      <c r="K2933">
        <v>2003</v>
      </c>
      <c r="L2933">
        <v>5</v>
      </c>
      <c r="M2933" t="s">
        <v>53</v>
      </c>
      <c r="N2933">
        <v>1.9</v>
      </c>
      <c r="O2933">
        <v>0.4</v>
      </c>
    </row>
    <row r="2934" spans="1:16" hidden="1" x14ac:dyDescent="0.5">
      <c r="A2934" t="s">
        <v>15</v>
      </c>
      <c r="B2934" t="s">
        <v>76</v>
      </c>
      <c r="C2934">
        <v>2</v>
      </c>
      <c r="D2934" t="s">
        <v>23</v>
      </c>
      <c r="E2934">
        <v>2</v>
      </c>
      <c r="F2934" t="s">
        <v>55</v>
      </c>
      <c r="G2934">
        <v>3</v>
      </c>
      <c r="H2934" t="s">
        <v>72</v>
      </c>
      <c r="I2934" t="str">
        <f t="shared" si="45"/>
        <v>Female: 75-84 years</v>
      </c>
      <c r="J2934">
        <v>3.28</v>
      </c>
      <c r="K2934">
        <v>2004</v>
      </c>
      <c r="L2934">
        <v>6</v>
      </c>
      <c r="M2934" t="s">
        <v>53</v>
      </c>
      <c r="N2934">
        <v>1.9</v>
      </c>
      <c r="O2934">
        <v>0.4</v>
      </c>
    </row>
    <row r="2935" spans="1:16" hidden="1" x14ac:dyDescent="0.5">
      <c r="A2935" t="s">
        <v>15</v>
      </c>
      <c r="B2935" t="s">
        <v>76</v>
      </c>
      <c r="C2935">
        <v>2</v>
      </c>
      <c r="D2935" t="s">
        <v>23</v>
      </c>
      <c r="E2935">
        <v>2</v>
      </c>
      <c r="F2935" t="s">
        <v>55</v>
      </c>
      <c r="G2935">
        <v>3</v>
      </c>
      <c r="H2935" t="s">
        <v>72</v>
      </c>
      <c r="I2935" t="str">
        <f t="shared" si="45"/>
        <v>Female: 75-84 years</v>
      </c>
      <c r="J2935">
        <v>3.28</v>
      </c>
      <c r="K2935">
        <v>2005</v>
      </c>
      <c r="L2935">
        <v>7</v>
      </c>
      <c r="M2935" t="s">
        <v>53</v>
      </c>
      <c r="N2935">
        <v>1.9</v>
      </c>
      <c r="O2935">
        <v>0.5</v>
      </c>
    </row>
    <row r="2936" spans="1:16" hidden="1" x14ac:dyDescent="0.5">
      <c r="A2936" t="s">
        <v>15</v>
      </c>
      <c r="B2936" t="s">
        <v>76</v>
      </c>
      <c r="C2936">
        <v>2</v>
      </c>
      <c r="D2936" t="s">
        <v>23</v>
      </c>
      <c r="E2936">
        <v>2</v>
      </c>
      <c r="F2936" t="s">
        <v>55</v>
      </c>
      <c r="G2936">
        <v>3</v>
      </c>
      <c r="H2936" t="s">
        <v>72</v>
      </c>
      <c r="I2936" t="str">
        <f t="shared" si="45"/>
        <v>Female: 75-84 years</v>
      </c>
      <c r="J2936">
        <v>3.28</v>
      </c>
      <c r="K2936">
        <v>2006</v>
      </c>
      <c r="L2936">
        <v>8</v>
      </c>
      <c r="M2936" t="s">
        <v>53</v>
      </c>
      <c r="N2936">
        <v>1.9</v>
      </c>
      <c r="O2936">
        <v>0.4</v>
      </c>
    </row>
    <row r="2937" spans="1:16" hidden="1" x14ac:dyDescent="0.5">
      <c r="A2937" t="s">
        <v>15</v>
      </c>
      <c r="B2937" t="s">
        <v>76</v>
      </c>
      <c r="C2937">
        <v>2</v>
      </c>
      <c r="D2937" t="s">
        <v>23</v>
      </c>
      <c r="E2937">
        <v>2</v>
      </c>
      <c r="F2937" t="s">
        <v>55</v>
      </c>
      <c r="G2937">
        <v>3</v>
      </c>
      <c r="H2937" t="s">
        <v>72</v>
      </c>
      <c r="I2937" t="str">
        <f t="shared" si="45"/>
        <v>Female: 75-84 years</v>
      </c>
      <c r="J2937">
        <v>3.28</v>
      </c>
      <c r="K2937">
        <v>2007</v>
      </c>
      <c r="L2937">
        <v>9</v>
      </c>
      <c r="M2937" t="s">
        <v>53</v>
      </c>
      <c r="N2937">
        <v>1.9</v>
      </c>
      <c r="O2937">
        <v>0.4</v>
      </c>
    </row>
    <row r="2938" spans="1:16" hidden="1" x14ac:dyDescent="0.5">
      <c r="A2938" t="s">
        <v>15</v>
      </c>
      <c r="B2938" t="s">
        <v>76</v>
      </c>
      <c r="C2938">
        <v>2</v>
      </c>
      <c r="D2938" t="s">
        <v>23</v>
      </c>
      <c r="E2938">
        <v>2</v>
      </c>
      <c r="F2938" t="s">
        <v>55</v>
      </c>
      <c r="G2938">
        <v>3</v>
      </c>
      <c r="H2938" t="s">
        <v>72</v>
      </c>
      <c r="I2938" t="str">
        <f t="shared" si="45"/>
        <v>Female: 75-84 years</v>
      </c>
      <c r="J2938">
        <v>3.28</v>
      </c>
      <c r="K2938">
        <v>2008</v>
      </c>
      <c r="L2938">
        <v>10</v>
      </c>
      <c r="M2938" t="s">
        <v>53</v>
      </c>
      <c r="N2938">
        <v>1.9</v>
      </c>
      <c r="O2938">
        <v>0.6</v>
      </c>
    </row>
    <row r="2939" spans="1:16" hidden="1" x14ac:dyDescent="0.5">
      <c r="A2939" t="s">
        <v>15</v>
      </c>
      <c r="B2939" t="s">
        <v>76</v>
      </c>
      <c r="C2939">
        <v>2</v>
      </c>
      <c r="D2939" t="s">
        <v>23</v>
      </c>
      <c r="E2939">
        <v>2</v>
      </c>
      <c r="F2939" t="s">
        <v>55</v>
      </c>
      <c r="G2939">
        <v>3</v>
      </c>
      <c r="H2939" t="s">
        <v>72</v>
      </c>
      <c r="I2939" t="str">
        <f t="shared" si="45"/>
        <v>Female: 75-84 years</v>
      </c>
      <c r="J2939">
        <v>3.28</v>
      </c>
      <c r="K2939">
        <v>2009</v>
      </c>
      <c r="L2939">
        <v>11</v>
      </c>
      <c r="M2939" t="s">
        <v>53</v>
      </c>
      <c r="N2939">
        <v>1.9</v>
      </c>
      <c r="O2939">
        <v>0.6</v>
      </c>
    </row>
    <row r="2940" spans="1:16" hidden="1" x14ac:dyDescent="0.5">
      <c r="A2940" t="s">
        <v>15</v>
      </c>
      <c r="B2940" t="s">
        <v>76</v>
      </c>
      <c r="C2940">
        <v>2</v>
      </c>
      <c r="D2940" t="s">
        <v>23</v>
      </c>
      <c r="E2940">
        <v>2</v>
      </c>
      <c r="F2940" t="s">
        <v>55</v>
      </c>
      <c r="G2940">
        <v>3</v>
      </c>
      <c r="H2940" t="s">
        <v>72</v>
      </c>
      <c r="I2940" t="str">
        <f t="shared" si="45"/>
        <v>Female: 75-84 years</v>
      </c>
      <c r="J2940">
        <v>3.28</v>
      </c>
      <c r="K2940">
        <v>2010</v>
      </c>
      <c r="L2940">
        <v>12</v>
      </c>
      <c r="M2940" t="s">
        <v>53</v>
      </c>
      <c r="N2940">
        <v>1.9</v>
      </c>
      <c r="O2940">
        <v>0.5</v>
      </c>
    </row>
    <row r="2941" spans="1:16" hidden="1" x14ac:dyDescent="0.5">
      <c r="A2941" t="s">
        <v>15</v>
      </c>
      <c r="B2941" t="s">
        <v>76</v>
      </c>
      <c r="C2941">
        <v>2</v>
      </c>
      <c r="D2941" t="s">
        <v>23</v>
      </c>
      <c r="E2941">
        <v>2</v>
      </c>
      <c r="F2941" t="s">
        <v>55</v>
      </c>
      <c r="G2941">
        <v>3</v>
      </c>
      <c r="H2941" t="s">
        <v>72</v>
      </c>
      <c r="I2941" t="str">
        <f t="shared" si="45"/>
        <v>Female: 75-84 years</v>
      </c>
      <c r="J2941">
        <v>3.28</v>
      </c>
      <c r="K2941">
        <v>2011</v>
      </c>
      <c r="L2941">
        <v>13</v>
      </c>
      <c r="M2941" t="s">
        <v>53</v>
      </c>
      <c r="N2941">
        <v>1.9</v>
      </c>
      <c r="O2941">
        <v>0.5</v>
      </c>
    </row>
    <row r="2942" spans="1:16" hidden="1" x14ac:dyDescent="0.5">
      <c r="A2942" t="s">
        <v>15</v>
      </c>
      <c r="B2942" t="s">
        <v>76</v>
      </c>
      <c r="C2942">
        <v>2</v>
      </c>
      <c r="D2942" t="s">
        <v>23</v>
      </c>
      <c r="E2942">
        <v>2</v>
      </c>
      <c r="F2942" t="s">
        <v>55</v>
      </c>
      <c r="G2942">
        <v>3</v>
      </c>
      <c r="H2942" t="s">
        <v>72</v>
      </c>
      <c r="I2942" t="str">
        <f t="shared" si="45"/>
        <v>Female: 75-84 years</v>
      </c>
      <c r="J2942">
        <v>3.28</v>
      </c>
      <c r="K2942">
        <v>2012</v>
      </c>
      <c r="L2942">
        <v>14</v>
      </c>
      <c r="M2942" t="s">
        <v>53</v>
      </c>
      <c r="N2942">
        <v>1.9</v>
      </c>
      <c r="O2942">
        <v>0.7</v>
      </c>
    </row>
    <row r="2943" spans="1:16" hidden="1" x14ac:dyDescent="0.5">
      <c r="A2943" t="s">
        <v>15</v>
      </c>
      <c r="B2943" t="s">
        <v>76</v>
      </c>
      <c r="C2943">
        <v>2</v>
      </c>
      <c r="D2943" t="s">
        <v>23</v>
      </c>
      <c r="E2943">
        <v>2</v>
      </c>
      <c r="F2943" t="s">
        <v>55</v>
      </c>
      <c r="G2943">
        <v>3</v>
      </c>
      <c r="H2943" t="s">
        <v>72</v>
      </c>
      <c r="I2943" t="str">
        <f t="shared" si="45"/>
        <v>Female: 75-84 years</v>
      </c>
      <c r="J2943">
        <v>3.28</v>
      </c>
      <c r="K2943">
        <v>2013</v>
      </c>
      <c r="L2943">
        <v>15</v>
      </c>
      <c r="M2943" t="s">
        <v>53</v>
      </c>
      <c r="N2943">
        <v>1.9</v>
      </c>
      <c r="O2943">
        <v>0.6</v>
      </c>
    </row>
    <row r="2944" spans="1:16" hidden="1" x14ac:dyDescent="0.5">
      <c r="A2944" t="s">
        <v>15</v>
      </c>
      <c r="B2944" t="s">
        <v>76</v>
      </c>
      <c r="C2944">
        <v>2</v>
      </c>
      <c r="D2944" t="s">
        <v>23</v>
      </c>
      <c r="E2944">
        <v>2</v>
      </c>
      <c r="F2944" t="s">
        <v>55</v>
      </c>
      <c r="G2944">
        <v>3</v>
      </c>
      <c r="H2944" t="s">
        <v>72</v>
      </c>
      <c r="I2944" t="str">
        <f t="shared" si="45"/>
        <v>Female: 75-84 years</v>
      </c>
      <c r="J2944">
        <v>3.28</v>
      </c>
      <c r="K2944">
        <v>2014</v>
      </c>
      <c r="L2944">
        <v>16</v>
      </c>
      <c r="M2944" t="s">
        <v>53</v>
      </c>
      <c r="N2944">
        <v>1.9</v>
      </c>
      <c r="O2944">
        <v>0.8</v>
      </c>
    </row>
    <row r="2945" spans="1:16" hidden="1" x14ac:dyDescent="0.5">
      <c r="A2945" t="s">
        <v>15</v>
      </c>
      <c r="B2945" t="s">
        <v>76</v>
      </c>
      <c r="C2945">
        <v>2</v>
      </c>
      <c r="D2945" t="s">
        <v>23</v>
      </c>
      <c r="E2945">
        <v>2</v>
      </c>
      <c r="F2945" t="s">
        <v>55</v>
      </c>
      <c r="G2945">
        <v>3</v>
      </c>
      <c r="H2945" t="s">
        <v>72</v>
      </c>
      <c r="I2945" t="str">
        <f t="shared" si="45"/>
        <v>Female: 75-84 years</v>
      </c>
      <c r="J2945">
        <v>3.28</v>
      </c>
      <c r="K2945">
        <v>2015</v>
      </c>
      <c r="L2945">
        <v>17</v>
      </c>
      <c r="M2945" t="s">
        <v>53</v>
      </c>
      <c r="N2945">
        <v>1.9</v>
      </c>
      <c r="O2945">
        <v>0.9</v>
      </c>
    </row>
    <row r="2946" spans="1:16" hidden="1" x14ac:dyDescent="0.5">
      <c r="A2946" t="s">
        <v>15</v>
      </c>
      <c r="B2946" t="s">
        <v>76</v>
      </c>
      <c r="C2946">
        <v>2</v>
      </c>
      <c r="D2946" t="s">
        <v>23</v>
      </c>
      <c r="E2946">
        <v>2</v>
      </c>
      <c r="F2946" t="s">
        <v>55</v>
      </c>
      <c r="G2946">
        <v>3</v>
      </c>
      <c r="H2946" t="s">
        <v>72</v>
      </c>
      <c r="I2946" t="str">
        <f t="shared" si="45"/>
        <v>Female: 75-84 years</v>
      </c>
      <c r="J2946">
        <v>3.28</v>
      </c>
      <c r="K2946">
        <v>2016</v>
      </c>
      <c r="L2946">
        <v>18</v>
      </c>
      <c r="M2946" t="s">
        <v>53</v>
      </c>
      <c r="N2946">
        <v>1.9</v>
      </c>
      <c r="O2946">
        <v>0.8</v>
      </c>
    </row>
    <row r="2947" spans="1:16" hidden="1" x14ac:dyDescent="0.5">
      <c r="A2947" t="s">
        <v>15</v>
      </c>
      <c r="B2947" t="s">
        <v>76</v>
      </c>
      <c r="C2947">
        <v>2</v>
      </c>
      <c r="D2947" t="s">
        <v>23</v>
      </c>
      <c r="E2947">
        <v>2</v>
      </c>
      <c r="F2947" t="s">
        <v>55</v>
      </c>
      <c r="G2947">
        <v>3</v>
      </c>
      <c r="H2947" t="s">
        <v>72</v>
      </c>
      <c r="I2947" t="str">
        <f t="shared" si="45"/>
        <v>Female: 75-84 years</v>
      </c>
      <c r="J2947">
        <v>3.28</v>
      </c>
      <c r="K2947">
        <v>2017</v>
      </c>
      <c r="L2947">
        <v>19</v>
      </c>
      <c r="M2947" t="s">
        <v>53</v>
      </c>
      <c r="N2947">
        <v>1.9</v>
      </c>
      <c r="O2947">
        <v>1.1000000000000001</v>
      </c>
    </row>
    <row r="2948" spans="1:16" hidden="1" x14ac:dyDescent="0.5">
      <c r="A2948" t="s">
        <v>15</v>
      </c>
      <c r="B2948" t="s">
        <v>76</v>
      </c>
      <c r="C2948">
        <v>2</v>
      </c>
      <c r="D2948" t="s">
        <v>23</v>
      </c>
      <c r="E2948">
        <v>2</v>
      </c>
      <c r="F2948" t="s">
        <v>55</v>
      </c>
      <c r="G2948">
        <v>3</v>
      </c>
      <c r="H2948" t="s">
        <v>73</v>
      </c>
      <c r="I2948" t="str">
        <f t="shared" si="45"/>
        <v>Female: 85 years and over</v>
      </c>
      <c r="J2948">
        <v>3.29</v>
      </c>
      <c r="K2948">
        <v>1999</v>
      </c>
      <c r="L2948">
        <v>1</v>
      </c>
      <c r="M2948" t="s">
        <v>54</v>
      </c>
      <c r="N2948">
        <v>1.91</v>
      </c>
      <c r="P2948" t="s">
        <v>75</v>
      </c>
    </row>
    <row r="2949" spans="1:16" hidden="1" x14ac:dyDescent="0.5">
      <c r="A2949" t="s">
        <v>15</v>
      </c>
      <c r="B2949" t="s">
        <v>76</v>
      </c>
      <c r="C2949">
        <v>2</v>
      </c>
      <c r="D2949" t="s">
        <v>23</v>
      </c>
      <c r="E2949">
        <v>2</v>
      </c>
      <c r="F2949" t="s">
        <v>55</v>
      </c>
      <c r="G2949">
        <v>3</v>
      </c>
      <c r="H2949" t="s">
        <v>73</v>
      </c>
      <c r="I2949" t="str">
        <f t="shared" ref="I2949:I3012" si="46">H2949</f>
        <v>Female: 85 years and over</v>
      </c>
      <c r="J2949">
        <v>3.29</v>
      </c>
      <c r="K2949">
        <v>2000</v>
      </c>
      <c r="L2949">
        <v>2</v>
      </c>
      <c r="M2949" t="s">
        <v>54</v>
      </c>
      <c r="N2949">
        <v>1.91</v>
      </c>
      <c r="P2949" t="s">
        <v>75</v>
      </c>
    </row>
    <row r="2950" spans="1:16" hidden="1" x14ac:dyDescent="0.5">
      <c r="A2950" t="s">
        <v>15</v>
      </c>
      <c r="B2950" t="s">
        <v>76</v>
      </c>
      <c r="C2950">
        <v>2</v>
      </c>
      <c r="D2950" t="s">
        <v>23</v>
      </c>
      <c r="E2950">
        <v>2</v>
      </c>
      <c r="F2950" t="s">
        <v>55</v>
      </c>
      <c r="G2950">
        <v>3</v>
      </c>
      <c r="H2950" t="s">
        <v>73</v>
      </c>
      <c r="I2950" t="str">
        <f t="shared" si="46"/>
        <v>Female: 85 years and over</v>
      </c>
      <c r="J2950">
        <v>3.29</v>
      </c>
      <c r="K2950">
        <v>2001</v>
      </c>
      <c r="L2950">
        <v>3</v>
      </c>
      <c r="M2950" t="s">
        <v>54</v>
      </c>
      <c r="N2950">
        <v>1.91</v>
      </c>
      <c r="P2950" t="s">
        <v>75</v>
      </c>
    </row>
    <row r="2951" spans="1:16" hidden="1" x14ac:dyDescent="0.5">
      <c r="A2951" t="s">
        <v>15</v>
      </c>
      <c r="B2951" t="s">
        <v>76</v>
      </c>
      <c r="C2951">
        <v>2</v>
      </c>
      <c r="D2951" t="s">
        <v>23</v>
      </c>
      <c r="E2951">
        <v>2</v>
      </c>
      <c r="F2951" t="s">
        <v>55</v>
      </c>
      <c r="G2951">
        <v>3</v>
      </c>
      <c r="H2951" t="s">
        <v>73</v>
      </c>
      <c r="I2951" t="str">
        <f t="shared" si="46"/>
        <v>Female: 85 years and over</v>
      </c>
      <c r="J2951">
        <v>3.29</v>
      </c>
      <c r="K2951">
        <v>2002</v>
      </c>
      <c r="L2951">
        <v>4</v>
      </c>
      <c r="M2951" t="s">
        <v>54</v>
      </c>
      <c r="N2951">
        <v>1.91</v>
      </c>
      <c r="P2951" t="s">
        <v>75</v>
      </c>
    </row>
    <row r="2952" spans="1:16" hidden="1" x14ac:dyDescent="0.5">
      <c r="A2952" t="s">
        <v>15</v>
      </c>
      <c r="B2952" t="s">
        <v>76</v>
      </c>
      <c r="C2952">
        <v>2</v>
      </c>
      <c r="D2952" t="s">
        <v>23</v>
      </c>
      <c r="E2952">
        <v>2</v>
      </c>
      <c r="F2952" t="s">
        <v>55</v>
      </c>
      <c r="G2952">
        <v>3</v>
      </c>
      <c r="H2952" t="s">
        <v>73</v>
      </c>
      <c r="I2952" t="str">
        <f t="shared" si="46"/>
        <v>Female: 85 years and over</v>
      </c>
      <c r="J2952">
        <v>3.29</v>
      </c>
      <c r="K2952">
        <v>2003</v>
      </c>
      <c r="L2952">
        <v>5</v>
      </c>
      <c r="M2952" t="s">
        <v>54</v>
      </c>
      <c r="N2952">
        <v>1.91</v>
      </c>
      <c r="P2952" t="s">
        <v>75</v>
      </c>
    </row>
    <row r="2953" spans="1:16" hidden="1" x14ac:dyDescent="0.5">
      <c r="A2953" t="s">
        <v>15</v>
      </c>
      <c r="B2953" t="s">
        <v>76</v>
      </c>
      <c r="C2953">
        <v>2</v>
      </c>
      <c r="D2953" t="s">
        <v>23</v>
      </c>
      <c r="E2953">
        <v>2</v>
      </c>
      <c r="F2953" t="s">
        <v>55</v>
      </c>
      <c r="G2953">
        <v>3</v>
      </c>
      <c r="H2953" t="s">
        <v>73</v>
      </c>
      <c r="I2953" t="str">
        <f t="shared" si="46"/>
        <v>Female: 85 years and over</v>
      </c>
      <c r="J2953">
        <v>3.29</v>
      </c>
      <c r="K2953">
        <v>2004</v>
      </c>
      <c r="L2953">
        <v>6</v>
      </c>
      <c r="M2953" t="s">
        <v>54</v>
      </c>
      <c r="N2953">
        <v>1.91</v>
      </c>
      <c r="P2953" t="s">
        <v>75</v>
      </c>
    </row>
    <row r="2954" spans="1:16" hidden="1" x14ac:dyDescent="0.5">
      <c r="A2954" t="s">
        <v>15</v>
      </c>
      <c r="B2954" t="s">
        <v>76</v>
      </c>
      <c r="C2954">
        <v>2</v>
      </c>
      <c r="D2954" t="s">
        <v>23</v>
      </c>
      <c r="E2954">
        <v>2</v>
      </c>
      <c r="F2954" t="s">
        <v>55</v>
      </c>
      <c r="G2954">
        <v>3</v>
      </c>
      <c r="H2954" t="s">
        <v>73</v>
      </c>
      <c r="I2954" t="str">
        <f t="shared" si="46"/>
        <v>Female: 85 years and over</v>
      </c>
      <c r="J2954">
        <v>3.29</v>
      </c>
      <c r="K2954">
        <v>2005</v>
      </c>
      <c r="L2954">
        <v>7</v>
      </c>
      <c r="M2954" t="s">
        <v>54</v>
      </c>
      <c r="N2954">
        <v>1.91</v>
      </c>
      <c r="P2954" t="s">
        <v>75</v>
      </c>
    </row>
    <row r="2955" spans="1:16" hidden="1" x14ac:dyDescent="0.5">
      <c r="A2955" t="s">
        <v>15</v>
      </c>
      <c r="B2955" t="s">
        <v>76</v>
      </c>
      <c r="C2955">
        <v>2</v>
      </c>
      <c r="D2955" t="s">
        <v>23</v>
      </c>
      <c r="E2955">
        <v>2</v>
      </c>
      <c r="F2955" t="s">
        <v>55</v>
      </c>
      <c r="G2955">
        <v>3</v>
      </c>
      <c r="H2955" t="s">
        <v>73</v>
      </c>
      <c r="I2955" t="str">
        <f t="shared" si="46"/>
        <v>Female: 85 years and over</v>
      </c>
      <c r="J2955">
        <v>3.29</v>
      </c>
      <c r="K2955">
        <v>2006</v>
      </c>
      <c r="L2955">
        <v>8</v>
      </c>
      <c r="M2955" t="s">
        <v>54</v>
      </c>
      <c r="N2955">
        <v>1.91</v>
      </c>
      <c r="O2955">
        <v>0.6</v>
      </c>
    </row>
    <row r="2956" spans="1:16" hidden="1" x14ac:dyDescent="0.5">
      <c r="A2956" t="s">
        <v>15</v>
      </c>
      <c r="B2956" t="s">
        <v>76</v>
      </c>
      <c r="C2956">
        <v>2</v>
      </c>
      <c r="D2956" t="s">
        <v>23</v>
      </c>
      <c r="E2956">
        <v>2</v>
      </c>
      <c r="F2956" t="s">
        <v>55</v>
      </c>
      <c r="G2956">
        <v>3</v>
      </c>
      <c r="H2956" t="s">
        <v>73</v>
      </c>
      <c r="I2956" t="str">
        <f t="shared" si="46"/>
        <v>Female: 85 years and over</v>
      </c>
      <c r="J2956">
        <v>3.29</v>
      </c>
      <c r="K2956">
        <v>2007</v>
      </c>
      <c r="L2956">
        <v>9</v>
      </c>
      <c r="M2956" t="s">
        <v>54</v>
      </c>
      <c r="N2956">
        <v>1.91</v>
      </c>
      <c r="P2956" t="s">
        <v>75</v>
      </c>
    </row>
    <row r="2957" spans="1:16" hidden="1" x14ac:dyDescent="0.5">
      <c r="A2957" t="s">
        <v>15</v>
      </c>
      <c r="B2957" t="s">
        <v>76</v>
      </c>
      <c r="C2957">
        <v>2</v>
      </c>
      <c r="D2957" t="s">
        <v>23</v>
      </c>
      <c r="E2957">
        <v>2</v>
      </c>
      <c r="F2957" t="s">
        <v>55</v>
      </c>
      <c r="G2957">
        <v>3</v>
      </c>
      <c r="H2957" t="s">
        <v>73</v>
      </c>
      <c r="I2957" t="str">
        <f t="shared" si="46"/>
        <v>Female: 85 years and over</v>
      </c>
      <c r="J2957">
        <v>3.29</v>
      </c>
      <c r="K2957">
        <v>2008</v>
      </c>
      <c r="L2957">
        <v>10</v>
      </c>
      <c r="M2957" t="s">
        <v>54</v>
      </c>
      <c r="N2957">
        <v>1.91</v>
      </c>
      <c r="O2957">
        <v>0.7</v>
      </c>
    </row>
    <row r="2958" spans="1:16" hidden="1" x14ac:dyDescent="0.5">
      <c r="A2958" t="s">
        <v>15</v>
      </c>
      <c r="B2958" t="s">
        <v>76</v>
      </c>
      <c r="C2958">
        <v>2</v>
      </c>
      <c r="D2958" t="s">
        <v>23</v>
      </c>
      <c r="E2958">
        <v>2</v>
      </c>
      <c r="F2958" t="s">
        <v>55</v>
      </c>
      <c r="G2958">
        <v>3</v>
      </c>
      <c r="H2958" t="s">
        <v>73</v>
      </c>
      <c r="I2958" t="str">
        <f t="shared" si="46"/>
        <v>Female: 85 years and over</v>
      </c>
      <c r="J2958">
        <v>3.29</v>
      </c>
      <c r="K2958">
        <v>2009</v>
      </c>
      <c r="L2958">
        <v>11</v>
      </c>
      <c r="M2958" t="s">
        <v>54</v>
      </c>
      <c r="N2958">
        <v>1.91</v>
      </c>
      <c r="P2958" t="s">
        <v>75</v>
      </c>
    </row>
    <row r="2959" spans="1:16" hidden="1" x14ac:dyDescent="0.5">
      <c r="A2959" t="s">
        <v>15</v>
      </c>
      <c r="B2959" t="s">
        <v>76</v>
      </c>
      <c r="C2959">
        <v>2</v>
      </c>
      <c r="D2959" t="s">
        <v>23</v>
      </c>
      <c r="E2959">
        <v>2</v>
      </c>
      <c r="F2959" t="s">
        <v>55</v>
      </c>
      <c r="G2959">
        <v>3</v>
      </c>
      <c r="H2959" t="s">
        <v>73</v>
      </c>
      <c r="I2959" t="str">
        <f t="shared" si="46"/>
        <v>Female: 85 years and over</v>
      </c>
      <c r="J2959">
        <v>3.29</v>
      </c>
      <c r="K2959">
        <v>2010</v>
      </c>
      <c r="L2959">
        <v>12</v>
      </c>
      <c r="M2959" t="s">
        <v>54</v>
      </c>
      <c r="N2959">
        <v>1.91</v>
      </c>
      <c r="O2959">
        <v>0.8</v>
      </c>
    </row>
    <row r="2960" spans="1:16" hidden="1" x14ac:dyDescent="0.5">
      <c r="A2960" t="s">
        <v>15</v>
      </c>
      <c r="B2960" t="s">
        <v>76</v>
      </c>
      <c r="C2960">
        <v>2</v>
      </c>
      <c r="D2960" t="s">
        <v>23</v>
      </c>
      <c r="E2960">
        <v>2</v>
      </c>
      <c r="F2960" t="s">
        <v>55</v>
      </c>
      <c r="G2960">
        <v>3</v>
      </c>
      <c r="H2960" t="s">
        <v>73</v>
      </c>
      <c r="I2960" t="str">
        <f t="shared" si="46"/>
        <v>Female: 85 years and over</v>
      </c>
      <c r="J2960">
        <v>3.29</v>
      </c>
      <c r="K2960">
        <v>2011</v>
      </c>
      <c r="L2960">
        <v>13</v>
      </c>
      <c r="M2960" t="s">
        <v>54</v>
      </c>
      <c r="N2960">
        <v>1.91</v>
      </c>
      <c r="O2960">
        <v>0.7</v>
      </c>
    </row>
    <row r="2961" spans="1:15" hidden="1" x14ac:dyDescent="0.5">
      <c r="A2961" t="s">
        <v>15</v>
      </c>
      <c r="B2961" t="s">
        <v>76</v>
      </c>
      <c r="C2961">
        <v>2</v>
      </c>
      <c r="D2961" t="s">
        <v>23</v>
      </c>
      <c r="E2961">
        <v>2</v>
      </c>
      <c r="F2961" t="s">
        <v>55</v>
      </c>
      <c r="G2961">
        <v>3</v>
      </c>
      <c r="H2961" t="s">
        <v>73</v>
      </c>
      <c r="I2961" t="str">
        <f t="shared" si="46"/>
        <v>Female: 85 years and over</v>
      </c>
      <c r="J2961">
        <v>3.29</v>
      </c>
      <c r="K2961">
        <v>2012</v>
      </c>
      <c r="L2961">
        <v>14</v>
      </c>
      <c r="M2961" t="s">
        <v>54</v>
      </c>
      <c r="N2961">
        <v>1.91</v>
      </c>
      <c r="O2961">
        <v>0.6</v>
      </c>
    </row>
    <row r="2962" spans="1:15" hidden="1" x14ac:dyDescent="0.5">
      <c r="A2962" t="s">
        <v>15</v>
      </c>
      <c r="B2962" t="s">
        <v>76</v>
      </c>
      <c r="C2962">
        <v>2</v>
      </c>
      <c r="D2962" t="s">
        <v>23</v>
      </c>
      <c r="E2962">
        <v>2</v>
      </c>
      <c r="F2962" t="s">
        <v>55</v>
      </c>
      <c r="G2962">
        <v>3</v>
      </c>
      <c r="H2962" t="s">
        <v>73</v>
      </c>
      <c r="I2962" t="str">
        <f t="shared" si="46"/>
        <v>Female: 85 years and over</v>
      </c>
      <c r="J2962">
        <v>3.29</v>
      </c>
      <c r="K2962">
        <v>2013</v>
      </c>
      <c r="L2962">
        <v>15</v>
      </c>
      <c r="M2962" t="s">
        <v>54</v>
      </c>
      <c r="N2962">
        <v>1.91</v>
      </c>
      <c r="O2962">
        <v>0.7</v>
      </c>
    </row>
    <row r="2963" spans="1:15" hidden="1" x14ac:dyDescent="0.5">
      <c r="A2963" t="s">
        <v>15</v>
      </c>
      <c r="B2963" t="s">
        <v>76</v>
      </c>
      <c r="C2963">
        <v>2</v>
      </c>
      <c r="D2963" t="s">
        <v>23</v>
      </c>
      <c r="E2963">
        <v>2</v>
      </c>
      <c r="F2963" t="s">
        <v>55</v>
      </c>
      <c r="G2963">
        <v>3</v>
      </c>
      <c r="H2963" t="s">
        <v>73</v>
      </c>
      <c r="I2963" t="str">
        <f t="shared" si="46"/>
        <v>Female: 85 years and over</v>
      </c>
      <c r="J2963">
        <v>3.29</v>
      </c>
      <c r="K2963">
        <v>2014</v>
      </c>
      <c r="L2963">
        <v>16</v>
      </c>
      <c r="M2963" t="s">
        <v>54</v>
      </c>
      <c r="N2963">
        <v>1.91</v>
      </c>
      <c r="O2963">
        <v>0.8</v>
      </c>
    </row>
    <row r="2964" spans="1:15" hidden="1" x14ac:dyDescent="0.5">
      <c r="A2964" t="s">
        <v>15</v>
      </c>
      <c r="B2964" t="s">
        <v>76</v>
      </c>
      <c r="C2964">
        <v>2</v>
      </c>
      <c r="D2964" t="s">
        <v>23</v>
      </c>
      <c r="E2964">
        <v>2</v>
      </c>
      <c r="F2964" t="s">
        <v>55</v>
      </c>
      <c r="G2964">
        <v>3</v>
      </c>
      <c r="H2964" t="s">
        <v>73</v>
      </c>
      <c r="I2964" t="str">
        <f t="shared" si="46"/>
        <v>Female: 85 years and over</v>
      </c>
      <c r="J2964">
        <v>3.29</v>
      </c>
      <c r="K2964">
        <v>2015</v>
      </c>
      <c r="L2964">
        <v>17</v>
      </c>
      <c r="M2964" t="s">
        <v>54</v>
      </c>
      <c r="N2964">
        <v>1.91</v>
      </c>
      <c r="O2964">
        <v>0.7</v>
      </c>
    </row>
    <row r="2965" spans="1:15" hidden="1" x14ac:dyDescent="0.5">
      <c r="A2965" t="s">
        <v>15</v>
      </c>
      <c r="B2965" t="s">
        <v>76</v>
      </c>
      <c r="C2965">
        <v>2</v>
      </c>
      <c r="D2965" t="s">
        <v>23</v>
      </c>
      <c r="E2965">
        <v>2</v>
      </c>
      <c r="F2965" t="s">
        <v>55</v>
      </c>
      <c r="G2965">
        <v>3</v>
      </c>
      <c r="H2965" t="s">
        <v>73</v>
      </c>
      <c r="I2965" t="str">
        <f t="shared" si="46"/>
        <v>Female: 85 years and over</v>
      </c>
      <c r="J2965">
        <v>3.29</v>
      </c>
      <c r="K2965">
        <v>2016</v>
      </c>
      <c r="L2965">
        <v>18</v>
      </c>
      <c r="M2965" t="s">
        <v>54</v>
      </c>
      <c r="N2965">
        <v>1.91</v>
      </c>
      <c r="O2965">
        <v>0.5</v>
      </c>
    </row>
    <row r="2966" spans="1:15" hidden="1" x14ac:dyDescent="0.5">
      <c r="A2966" t="s">
        <v>15</v>
      </c>
      <c r="B2966" t="s">
        <v>76</v>
      </c>
      <c r="C2966">
        <v>2</v>
      </c>
      <c r="D2966" t="s">
        <v>23</v>
      </c>
      <c r="E2966">
        <v>2</v>
      </c>
      <c r="F2966" t="s">
        <v>55</v>
      </c>
      <c r="G2966">
        <v>3</v>
      </c>
      <c r="H2966" t="s">
        <v>73</v>
      </c>
      <c r="I2966" t="str">
        <f t="shared" si="46"/>
        <v>Female: 85 years and over</v>
      </c>
      <c r="J2966">
        <v>3.29</v>
      </c>
      <c r="K2966">
        <v>2017</v>
      </c>
      <c r="L2966">
        <v>19</v>
      </c>
      <c r="M2966" t="s">
        <v>54</v>
      </c>
      <c r="N2966">
        <v>1.91</v>
      </c>
      <c r="O2966">
        <v>0.9</v>
      </c>
    </row>
    <row r="2967" spans="1:15" x14ac:dyDescent="0.5">
      <c r="A2967" t="s">
        <v>15</v>
      </c>
      <c r="B2967" t="s">
        <v>77</v>
      </c>
      <c r="C2967">
        <v>3</v>
      </c>
      <c r="D2967" t="s">
        <v>17</v>
      </c>
      <c r="E2967">
        <v>1</v>
      </c>
      <c r="F2967" t="s">
        <v>18</v>
      </c>
      <c r="G2967">
        <v>0</v>
      </c>
      <c r="H2967" t="s">
        <v>19</v>
      </c>
      <c r="I2967" t="str">
        <f t="shared" si="46"/>
        <v>All persons</v>
      </c>
      <c r="J2967">
        <v>0.1</v>
      </c>
      <c r="K2967">
        <v>1999</v>
      </c>
      <c r="L2967">
        <v>1</v>
      </c>
      <c r="M2967" t="s">
        <v>20</v>
      </c>
      <c r="N2967">
        <v>1.1000000000000001</v>
      </c>
      <c r="O2967">
        <v>0.3</v>
      </c>
    </row>
    <row r="2968" spans="1:15" x14ac:dyDescent="0.5">
      <c r="A2968" t="s">
        <v>15</v>
      </c>
      <c r="B2968" t="s">
        <v>77</v>
      </c>
      <c r="C2968">
        <v>3</v>
      </c>
      <c r="D2968" t="s">
        <v>17</v>
      </c>
      <c r="E2968">
        <v>1</v>
      </c>
      <c r="F2968" t="s">
        <v>18</v>
      </c>
      <c r="G2968">
        <v>0</v>
      </c>
      <c r="H2968" t="s">
        <v>19</v>
      </c>
      <c r="I2968" t="str">
        <f t="shared" si="46"/>
        <v>All persons</v>
      </c>
      <c r="J2968">
        <v>0.1</v>
      </c>
      <c r="K2968">
        <v>2000</v>
      </c>
      <c r="L2968">
        <v>2</v>
      </c>
      <c r="M2968" t="s">
        <v>20</v>
      </c>
      <c r="N2968">
        <v>1.1000000000000001</v>
      </c>
      <c r="O2968">
        <v>0.4</v>
      </c>
    </row>
    <row r="2969" spans="1:15" x14ac:dyDescent="0.5">
      <c r="A2969" t="s">
        <v>15</v>
      </c>
      <c r="B2969" t="s">
        <v>77</v>
      </c>
      <c r="C2969">
        <v>3</v>
      </c>
      <c r="D2969" t="s">
        <v>17</v>
      </c>
      <c r="E2969">
        <v>1</v>
      </c>
      <c r="F2969" t="s">
        <v>18</v>
      </c>
      <c r="G2969">
        <v>0</v>
      </c>
      <c r="H2969" t="s">
        <v>19</v>
      </c>
      <c r="I2969" t="str">
        <f t="shared" si="46"/>
        <v>All persons</v>
      </c>
      <c r="J2969">
        <v>0.1</v>
      </c>
      <c r="K2969">
        <v>2001</v>
      </c>
      <c r="L2969">
        <v>3</v>
      </c>
      <c r="M2969" t="s">
        <v>20</v>
      </c>
      <c r="N2969">
        <v>1.1000000000000001</v>
      </c>
      <c r="O2969">
        <v>0.5</v>
      </c>
    </row>
    <row r="2970" spans="1:15" x14ac:dyDescent="0.5">
      <c r="A2970" t="s">
        <v>15</v>
      </c>
      <c r="B2970" t="s">
        <v>77</v>
      </c>
      <c r="C2970">
        <v>3</v>
      </c>
      <c r="D2970" t="s">
        <v>17</v>
      </c>
      <c r="E2970">
        <v>1</v>
      </c>
      <c r="F2970" t="s">
        <v>18</v>
      </c>
      <c r="G2970">
        <v>0</v>
      </c>
      <c r="H2970" t="s">
        <v>19</v>
      </c>
      <c r="I2970" t="str">
        <f t="shared" si="46"/>
        <v>All persons</v>
      </c>
      <c r="J2970">
        <v>0.1</v>
      </c>
      <c r="K2970">
        <v>2003</v>
      </c>
      <c r="L2970">
        <v>5</v>
      </c>
      <c r="M2970" t="s">
        <v>20</v>
      </c>
      <c r="N2970">
        <v>1.1000000000000001</v>
      </c>
      <c r="O2970">
        <v>1</v>
      </c>
    </row>
    <row r="2971" spans="1:15" x14ac:dyDescent="0.5">
      <c r="A2971" t="s">
        <v>15</v>
      </c>
      <c r="B2971" t="s">
        <v>77</v>
      </c>
      <c r="C2971">
        <v>3</v>
      </c>
      <c r="D2971" t="s">
        <v>17</v>
      </c>
      <c r="E2971">
        <v>1</v>
      </c>
      <c r="F2971" t="s">
        <v>18</v>
      </c>
      <c r="G2971">
        <v>0</v>
      </c>
      <c r="H2971" t="s">
        <v>19</v>
      </c>
      <c r="I2971" t="str">
        <f t="shared" si="46"/>
        <v>All persons</v>
      </c>
      <c r="J2971">
        <v>0.1</v>
      </c>
      <c r="K2971">
        <v>2004</v>
      </c>
      <c r="L2971">
        <v>6</v>
      </c>
      <c r="M2971" t="s">
        <v>20</v>
      </c>
      <c r="N2971">
        <v>1.1000000000000001</v>
      </c>
      <c r="O2971">
        <v>1.3</v>
      </c>
    </row>
    <row r="2972" spans="1:15" x14ac:dyDescent="0.5">
      <c r="A2972" t="s">
        <v>15</v>
      </c>
      <c r="B2972" t="s">
        <v>77</v>
      </c>
      <c r="C2972">
        <v>3</v>
      </c>
      <c r="D2972" t="s">
        <v>17</v>
      </c>
      <c r="E2972">
        <v>1</v>
      </c>
      <c r="F2972" t="s">
        <v>18</v>
      </c>
      <c r="G2972">
        <v>0</v>
      </c>
      <c r="H2972" t="s">
        <v>19</v>
      </c>
      <c r="I2972" t="str">
        <f t="shared" si="46"/>
        <v>All persons</v>
      </c>
      <c r="J2972">
        <v>0.1</v>
      </c>
      <c r="K2972">
        <v>2005</v>
      </c>
      <c r="L2972">
        <v>7</v>
      </c>
      <c r="M2972" t="s">
        <v>20</v>
      </c>
      <c r="N2972">
        <v>1.1000000000000001</v>
      </c>
      <c r="O2972">
        <v>1.5</v>
      </c>
    </row>
    <row r="2973" spans="1:15" x14ac:dyDescent="0.5">
      <c r="A2973" t="s">
        <v>15</v>
      </c>
      <c r="B2973" t="s">
        <v>77</v>
      </c>
      <c r="C2973">
        <v>3</v>
      </c>
      <c r="D2973" t="s">
        <v>17</v>
      </c>
      <c r="E2973">
        <v>1</v>
      </c>
      <c r="F2973" t="s">
        <v>18</v>
      </c>
      <c r="G2973">
        <v>0</v>
      </c>
      <c r="H2973" t="s">
        <v>19</v>
      </c>
      <c r="I2973" t="str">
        <f t="shared" si="46"/>
        <v>All persons</v>
      </c>
      <c r="J2973">
        <v>0.1</v>
      </c>
      <c r="K2973">
        <v>2006</v>
      </c>
      <c r="L2973">
        <v>8</v>
      </c>
      <c r="M2973" t="s">
        <v>20</v>
      </c>
      <c r="N2973">
        <v>1.1000000000000001</v>
      </c>
      <c r="O2973">
        <v>1.8</v>
      </c>
    </row>
    <row r="2974" spans="1:15" x14ac:dyDescent="0.5">
      <c r="A2974" t="s">
        <v>15</v>
      </c>
      <c r="B2974" t="s">
        <v>77</v>
      </c>
      <c r="C2974">
        <v>3</v>
      </c>
      <c r="D2974" t="s">
        <v>17</v>
      </c>
      <c r="E2974">
        <v>1</v>
      </c>
      <c r="F2974" t="s">
        <v>18</v>
      </c>
      <c r="G2974">
        <v>0</v>
      </c>
      <c r="H2974" t="s">
        <v>19</v>
      </c>
      <c r="I2974" t="str">
        <f t="shared" si="46"/>
        <v>All persons</v>
      </c>
      <c r="J2974">
        <v>0.1</v>
      </c>
      <c r="K2974">
        <v>2007</v>
      </c>
      <c r="L2974">
        <v>9</v>
      </c>
      <c r="M2974" t="s">
        <v>20</v>
      </c>
      <c r="N2974">
        <v>1.1000000000000001</v>
      </c>
      <c r="O2974">
        <v>1.8</v>
      </c>
    </row>
    <row r="2975" spans="1:15" x14ac:dyDescent="0.5">
      <c r="A2975" t="s">
        <v>15</v>
      </c>
      <c r="B2975" t="s">
        <v>77</v>
      </c>
      <c r="C2975">
        <v>3</v>
      </c>
      <c r="D2975" t="s">
        <v>17</v>
      </c>
      <c r="E2975">
        <v>1</v>
      </c>
      <c r="F2975" t="s">
        <v>18</v>
      </c>
      <c r="G2975">
        <v>0</v>
      </c>
      <c r="H2975" t="s">
        <v>19</v>
      </c>
      <c r="I2975" t="str">
        <f t="shared" si="46"/>
        <v>All persons</v>
      </c>
      <c r="J2975">
        <v>0.1</v>
      </c>
      <c r="K2975">
        <v>2008</v>
      </c>
      <c r="L2975">
        <v>10</v>
      </c>
      <c r="M2975" t="s">
        <v>20</v>
      </c>
      <c r="N2975">
        <v>1.1000000000000001</v>
      </c>
      <c r="O2975">
        <v>1.6</v>
      </c>
    </row>
    <row r="2976" spans="1:15" x14ac:dyDescent="0.5">
      <c r="A2976" t="s">
        <v>15</v>
      </c>
      <c r="B2976" t="s">
        <v>77</v>
      </c>
      <c r="C2976">
        <v>3</v>
      </c>
      <c r="D2976" t="s">
        <v>17</v>
      </c>
      <c r="E2976">
        <v>1</v>
      </c>
      <c r="F2976" t="s">
        <v>18</v>
      </c>
      <c r="G2976">
        <v>0</v>
      </c>
      <c r="H2976" t="s">
        <v>19</v>
      </c>
      <c r="I2976" t="str">
        <f t="shared" si="46"/>
        <v>All persons</v>
      </c>
      <c r="J2976">
        <v>0.1</v>
      </c>
      <c r="K2976">
        <v>2009</v>
      </c>
      <c r="L2976">
        <v>11</v>
      </c>
      <c r="M2976" t="s">
        <v>20</v>
      </c>
      <c r="N2976">
        <v>1.1000000000000001</v>
      </c>
      <c r="O2976">
        <v>1.5</v>
      </c>
    </row>
    <row r="2977" spans="1:15" x14ac:dyDescent="0.5">
      <c r="A2977" t="s">
        <v>15</v>
      </c>
      <c r="B2977" t="s">
        <v>77</v>
      </c>
      <c r="C2977">
        <v>3</v>
      </c>
      <c r="D2977" t="s">
        <v>17</v>
      </c>
      <c r="E2977">
        <v>1</v>
      </c>
      <c r="F2977" t="s">
        <v>18</v>
      </c>
      <c r="G2977">
        <v>0</v>
      </c>
      <c r="H2977" t="s">
        <v>19</v>
      </c>
      <c r="I2977" t="str">
        <f t="shared" si="46"/>
        <v>All persons</v>
      </c>
      <c r="J2977">
        <v>0.1</v>
      </c>
      <c r="K2977">
        <v>2010</v>
      </c>
      <c r="L2977">
        <v>12</v>
      </c>
      <c r="M2977" t="s">
        <v>20</v>
      </c>
      <c r="N2977">
        <v>1.1000000000000001</v>
      </c>
      <c r="O2977">
        <v>1.5</v>
      </c>
    </row>
    <row r="2978" spans="1:15" x14ac:dyDescent="0.5">
      <c r="A2978" t="s">
        <v>15</v>
      </c>
      <c r="B2978" t="s">
        <v>77</v>
      </c>
      <c r="C2978">
        <v>3</v>
      </c>
      <c r="D2978" t="s">
        <v>17</v>
      </c>
      <c r="E2978">
        <v>1</v>
      </c>
      <c r="F2978" t="s">
        <v>18</v>
      </c>
      <c r="G2978">
        <v>0</v>
      </c>
      <c r="H2978" t="s">
        <v>19</v>
      </c>
      <c r="I2978" t="str">
        <f t="shared" si="46"/>
        <v>All persons</v>
      </c>
      <c r="J2978">
        <v>0.1</v>
      </c>
      <c r="K2978">
        <v>2011</v>
      </c>
      <c r="L2978">
        <v>13</v>
      </c>
      <c r="M2978" t="s">
        <v>20</v>
      </c>
      <c r="N2978">
        <v>1.1000000000000001</v>
      </c>
      <c r="O2978">
        <v>1.4</v>
      </c>
    </row>
    <row r="2979" spans="1:15" x14ac:dyDescent="0.5">
      <c r="A2979" t="s">
        <v>15</v>
      </c>
      <c r="B2979" t="s">
        <v>77</v>
      </c>
      <c r="C2979">
        <v>3</v>
      </c>
      <c r="D2979" t="s">
        <v>17</v>
      </c>
      <c r="E2979">
        <v>1</v>
      </c>
      <c r="F2979" t="s">
        <v>18</v>
      </c>
      <c r="G2979">
        <v>0</v>
      </c>
      <c r="H2979" t="s">
        <v>19</v>
      </c>
      <c r="I2979" t="str">
        <f t="shared" si="46"/>
        <v>All persons</v>
      </c>
      <c r="J2979">
        <v>0.1</v>
      </c>
      <c r="K2979">
        <v>2012</v>
      </c>
      <c r="L2979">
        <v>14</v>
      </c>
      <c r="M2979" t="s">
        <v>20</v>
      </c>
      <c r="N2979">
        <v>1.1000000000000001</v>
      </c>
      <c r="O2979">
        <v>1.2</v>
      </c>
    </row>
    <row r="2980" spans="1:15" x14ac:dyDescent="0.5">
      <c r="A2980" t="s">
        <v>15</v>
      </c>
      <c r="B2980" t="s">
        <v>77</v>
      </c>
      <c r="C2980">
        <v>3</v>
      </c>
      <c r="D2980" t="s">
        <v>17</v>
      </c>
      <c r="E2980">
        <v>1</v>
      </c>
      <c r="F2980" t="s">
        <v>18</v>
      </c>
      <c r="G2980">
        <v>0</v>
      </c>
      <c r="H2980" t="s">
        <v>19</v>
      </c>
      <c r="I2980" t="str">
        <f t="shared" si="46"/>
        <v>All persons</v>
      </c>
      <c r="J2980">
        <v>0.1</v>
      </c>
      <c r="K2980">
        <v>2013</v>
      </c>
      <c r="L2980">
        <v>15</v>
      </c>
      <c r="M2980" t="s">
        <v>20</v>
      </c>
      <c r="N2980">
        <v>1.1000000000000001</v>
      </c>
      <c r="O2980">
        <v>1.1000000000000001</v>
      </c>
    </row>
    <row r="2981" spans="1:15" x14ac:dyDescent="0.5">
      <c r="A2981" t="s">
        <v>15</v>
      </c>
      <c r="B2981" t="s">
        <v>77</v>
      </c>
      <c r="C2981">
        <v>3</v>
      </c>
      <c r="D2981" t="s">
        <v>17</v>
      </c>
      <c r="E2981">
        <v>1</v>
      </c>
      <c r="F2981" t="s">
        <v>18</v>
      </c>
      <c r="G2981">
        <v>0</v>
      </c>
      <c r="H2981" t="s">
        <v>19</v>
      </c>
      <c r="I2981" t="str">
        <f t="shared" si="46"/>
        <v>All persons</v>
      </c>
      <c r="J2981">
        <v>0.1</v>
      </c>
      <c r="K2981">
        <v>2014</v>
      </c>
      <c r="L2981">
        <v>16</v>
      </c>
      <c r="M2981" t="s">
        <v>20</v>
      </c>
      <c r="N2981">
        <v>1.1000000000000001</v>
      </c>
      <c r="O2981">
        <v>1.1000000000000001</v>
      </c>
    </row>
    <row r="2982" spans="1:15" x14ac:dyDescent="0.5">
      <c r="A2982" t="s">
        <v>15</v>
      </c>
      <c r="B2982" t="s">
        <v>77</v>
      </c>
      <c r="C2982">
        <v>3</v>
      </c>
      <c r="D2982" t="s">
        <v>17</v>
      </c>
      <c r="E2982">
        <v>1</v>
      </c>
      <c r="F2982" t="s">
        <v>18</v>
      </c>
      <c r="G2982">
        <v>0</v>
      </c>
      <c r="H2982" t="s">
        <v>19</v>
      </c>
      <c r="I2982" t="str">
        <f t="shared" si="46"/>
        <v>All persons</v>
      </c>
      <c r="J2982">
        <v>0.1</v>
      </c>
      <c r="K2982">
        <v>2015</v>
      </c>
      <c r="L2982">
        <v>17</v>
      </c>
      <c r="M2982" t="s">
        <v>20</v>
      </c>
      <c r="N2982">
        <v>1.1000000000000001</v>
      </c>
      <c r="O2982">
        <v>1</v>
      </c>
    </row>
    <row r="2983" spans="1:15" x14ac:dyDescent="0.5">
      <c r="A2983" t="s">
        <v>15</v>
      </c>
      <c r="B2983" t="s">
        <v>77</v>
      </c>
      <c r="C2983">
        <v>3</v>
      </c>
      <c r="D2983" t="s">
        <v>17</v>
      </c>
      <c r="E2983">
        <v>1</v>
      </c>
      <c r="F2983" t="s">
        <v>18</v>
      </c>
      <c r="G2983">
        <v>0</v>
      </c>
      <c r="H2983" t="s">
        <v>19</v>
      </c>
      <c r="I2983" t="str">
        <f t="shared" si="46"/>
        <v>All persons</v>
      </c>
      <c r="J2983">
        <v>0.1</v>
      </c>
      <c r="K2983">
        <v>2016</v>
      </c>
      <c r="L2983">
        <v>18</v>
      </c>
      <c r="M2983" t="s">
        <v>20</v>
      </c>
      <c r="N2983">
        <v>1.1000000000000001</v>
      </c>
      <c r="O2983">
        <v>1</v>
      </c>
    </row>
    <row r="2984" spans="1:15" x14ac:dyDescent="0.5">
      <c r="A2984" t="s">
        <v>15</v>
      </c>
      <c r="B2984" t="s">
        <v>77</v>
      </c>
      <c r="C2984">
        <v>3</v>
      </c>
      <c r="D2984" t="s">
        <v>17</v>
      </c>
      <c r="E2984">
        <v>1</v>
      </c>
      <c r="F2984" t="s">
        <v>18</v>
      </c>
      <c r="G2984">
        <v>0</v>
      </c>
      <c r="H2984" t="s">
        <v>19</v>
      </c>
      <c r="I2984" t="str">
        <f t="shared" si="46"/>
        <v>All persons</v>
      </c>
      <c r="J2984">
        <v>0.1</v>
      </c>
      <c r="K2984">
        <v>2017</v>
      </c>
      <c r="L2984">
        <v>19</v>
      </c>
      <c r="M2984" t="s">
        <v>20</v>
      </c>
      <c r="N2984">
        <v>1.1000000000000001</v>
      </c>
      <c r="O2984">
        <v>1</v>
      </c>
    </row>
    <row r="2985" spans="1:15" hidden="1" x14ac:dyDescent="0.5">
      <c r="A2985" t="s">
        <v>15</v>
      </c>
      <c r="B2985" t="s">
        <v>77</v>
      </c>
      <c r="C2985">
        <v>3</v>
      </c>
      <c r="D2985" t="s">
        <v>17</v>
      </c>
      <c r="E2985">
        <v>1</v>
      </c>
      <c r="F2985" t="s">
        <v>21</v>
      </c>
      <c r="G2985">
        <v>2</v>
      </c>
      <c r="H2985" t="s">
        <v>22</v>
      </c>
      <c r="I2985" t="str">
        <f t="shared" si="46"/>
        <v>Male</v>
      </c>
      <c r="J2985">
        <v>2.1</v>
      </c>
      <c r="K2985">
        <v>1999</v>
      </c>
      <c r="L2985">
        <v>1</v>
      </c>
      <c r="M2985" t="s">
        <v>20</v>
      </c>
      <c r="N2985">
        <v>1.1000000000000001</v>
      </c>
      <c r="O2985">
        <v>0.4</v>
      </c>
    </row>
    <row r="2986" spans="1:15" hidden="1" x14ac:dyDescent="0.5">
      <c r="A2986" t="s">
        <v>15</v>
      </c>
      <c r="B2986" t="s">
        <v>77</v>
      </c>
      <c r="C2986">
        <v>3</v>
      </c>
      <c r="D2986" t="s">
        <v>17</v>
      </c>
      <c r="E2986">
        <v>1</v>
      </c>
      <c r="F2986" t="s">
        <v>21</v>
      </c>
      <c r="G2986">
        <v>2</v>
      </c>
      <c r="H2986" t="s">
        <v>22</v>
      </c>
      <c r="I2986" t="str">
        <f t="shared" si="46"/>
        <v>Male</v>
      </c>
      <c r="J2986">
        <v>2.1</v>
      </c>
      <c r="K2986">
        <v>2000</v>
      </c>
      <c r="L2986">
        <v>2</v>
      </c>
      <c r="M2986" t="s">
        <v>20</v>
      </c>
      <c r="N2986">
        <v>1.1000000000000001</v>
      </c>
      <c r="O2986">
        <v>0.4</v>
      </c>
    </row>
    <row r="2987" spans="1:15" hidden="1" x14ac:dyDescent="0.5">
      <c r="A2987" t="s">
        <v>15</v>
      </c>
      <c r="B2987" t="s">
        <v>77</v>
      </c>
      <c r="C2987">
        <v>3</v>
      </c>
      <c r="D2987" t="s">
        <v>17</v>
      </c>
      <c r="E2987">
        <v>1</v>
      </c>
      <c r="F2987" t="s">
        <v>21</v>
      </c>
      <c r="G2987">
        <v>2</v>
      </c>
      <c r="H2987" t="s">
        <v>22</v>
      </c>
      <c r="I2987" t="str">
        <f t="shared" si="46"/>
        <v>Male</v>
      </c>
      <c r="J2987">
        <v>2.1</v>
      </c>
      <c r="K2987">
        <v>2001</v>
      </c>
      <c r="L2987">
        <v>3</v>
      </c>
      <c r="M2987" t="s">
        <v>20</v>
      </c>
      <c r="N2987">
        <v>1.1000000000000001</v>
      </c>
      <c r="O2987">
        <v>0.7</v>
      </c>
    </row>
    <row r="2988" spans="1:15" hidden="1" x14ac:dyDescent="0.5">
      <c r="A2988" t="s">
        <v>15</v>
      </c>
      <c r="B2988" t="s">
        <v>77</v>
      </c>
      <c r="C2988">
        <v>3</v>
      </c>
      <c r="D2988" t="s">
        <v>17</v>
      </c>
      <c r="E2988">
        <v>1</v>
      </c>
      <c r="F2988" t="s">
        <v>21</v>
      </c>
      <c r="G2988">
        <v>2</v>
      </c>
      <c r="H2988" t="s">
        <v>22</v>
      </c>
      <c r="I2988" t="str">
        <f t="shared" si="46"/>
        <v>Male</v>
      </c>
      <c r="J2988">
        <v>2.1</v>
      </c>
      <c r="K2988">
        <v>2002</v>
      </c>
      <c r="L2988">
        <v>4</v>
      </c>
      <c r="M2988" t="s">
        <v>20</v>
      </c>
      <c r="N2988">
        <v>1.1000000000000001</v>
      </c>
      <c r="O2988">
        <v>1</v>
      </c>
    </row>
    <row r="2989" spans="1:15" hidden="1" x14ac:dyDescent="0.5">
      <c r="A2989" t="s">
        <v>15</v>
      </c>
      <c r="B2989" t="s">
        <v>77</v>
      </c>
      <c r="C2989">
        <v>3</v>
      </c>
      <c r="D2989" t="s">
        <v>17</v>
      </c>
      <c r="E2989">
        <v>1</v>
      </c>
      <c r="F2989" t="s">
        <v>21</v>
      </c>
      <c r="G2989">
        <v>2</v>
      </c>
      <c r="H2989" t="s">
        <v>22</v>
      </c>
      <c r="I2989" t="str">
        <f t="shared" si="46"/>
        <v>Male</v>
      </c>
      <c r="J2989">
        <v>2.1</v>
      </c>
      <c r="K2989">
        <v>2003</v>
      </c>
      <c r="L2989">
        <v>5</v>
      </c>
      <c r="M2989" t="s">
        <v>20</v>
      </c>
      <c r="N2989">
        <v>1.1000000000000001</v>
      </c>
      <c r="O2989">
        <v>1.3</v>
      </c>
    </row>
    <row r="2990" spans="1:15" hidden="1" x14ac:dyDescent="0.5">
      <c r="A2990" t="s">
        <v>15</v>
      </c>
      <c r="B2990" t="s">
        <v>77</v>
      </c>
      <c r="C2990">
        <v>3</v>
      </c>
      <c r="D2990" t="s">
        <v>17</v>
      </c>
      <c r="E2990">
        <v>1</v>
      </c>
      <c r="F2990" t="s">
        <v>21</v>
      </c>
      <c r="G2990">
        <v>2</v>
      </c>
      <c r="H2990" t="s">
        <v>22</v>
      </c>
      <c r="I2990" t="str">
        <f t="shared" si="46"/>
        <v>Male</v>
      </c>
      <c r="J2990">
        <v>2.1</v>
      </c>
      <c r="K2990">
        <v>2004</v>
      </c>
      <c r="L2990">
        <v>6</v>
      </c>
      <c r="M2990" t="s">
        <v>20</v>
      </c>
      <c r="N2990">
        <v>1.1000000000000001</v>
      </c>
      <c r="O2990">
        <v>1.7</v>
      </c>
    </row>
    <row r="2991" spans="1:15" hidden="1" x14ac:dyDescent="0.5">
      <c r="A2991" t="s">
        <v>15</v>
      </c>
      <c r="B2991" t="s">
        <v>77</v>
      </c>
      <c r="C2991">
        <v>3</v>
      </c>
      <c r="D2991" t="s">
        <v>17</v>
      </c>
      <c r="E2991">
        <v>1</v>
      </c>
      <c r="F2991" t="s">
        <v>21</v>
      </c>
      <c r="G2991">
        <v>2</v>
      </c>
      <c r="H2991" t="s">
        <v>22</v>
      </c>
      <c r="I2991" t="str">
        <f t="shared" si="46"/>
        <v>Male</v>
      </c>
      <c r="J2991">
        <v>2.1</v>
      </c>
      <c r="K2991">
        <v>2005</v>
      </c>
      <c r="L2991">
        <v>7</v>
      </c>
      <c r="M2991" t="s">
        <v>20</v>
      </c>
      <c r="N2991">
        <v>1.1000000000000001</v>
      </c>
      <c r="O2991">
        <v>2</v>
      </c>
    </row>
    <row r="2992" spans="1:15" hidden="1" x14ac:dyDescent="0.5">
      <c r="A2992" t="s">
        <v>15</v>
      </c>
      <c r="B2992" t="s">
        <v>77</v>
      </c>
      <c r="C2992">
        <v>3</v>
      </c>
      <c r="D2992" t="s">
        <v>17</v>
      </c>
      <c r="E2992">
        <v>1</v>
      </c>
      <c r="F2992" t="s">
        <v>21</v>
      </c>
      <c r="G2992">
        <v>2</v>
      </c>
      <c r="H2992" t="s">
        <v>22</v>
      </c>
      <c r="I2992" t="str">
        <f t="shared" si="46"/>
        <v>Male</v>
      </c>
      <c r="J2992">
        <v>2.1</v>
      </c>
      <c r="K2992">
        <v>2006</v>
      </c>
      <c r="L2992">
        <v>8</v>
      </c>
      <c r="M2992" t="s">
        <v>20</v>
      </c>
      <c r="N2992">
        <v>1.1000000000000001</v>
      </c>
      <c r="O2992">
        <v>2.4</v>
      </c>
    </row>
    <row r="2993" spans="1:15" hidden="1" x14ac:dyDescent="0.5">
      <c r="A2993" t="s">
        <v>15</v>
      </c>
      <c r="B2993" t="s">
        <v>77</v>
      </c>
      <c r="C2993">
        <v>3</v>
      </c>
      <c r="D2993" t="s">
        <v>17</v>
      </c>
      <c r="E2993">
        <v>1</v>
      </c>
      <c r="F2993" t="s">
        <v>21</v>
      </c>
      <c r="G2993">
        <v>2</v>
      </c>
      <c r="H2993" t="s">
        <v>22</v>
      </c>
      <c r="I2993" t="str">
        <f t="shared" si="46"/>
        <v>Male</v>
      </c>
      <c r="J2993">
        <v>2.1</v>
      </c>
      <c r="K2993">
        <v>2007</v>
      </c>
      <c r="L2993">
        <v>9</v>
      </c>
      <c r="M2993" t="s">
        <v>20</v>
      </c>
      <c r="N2993">
        <v>1.1000000000000001</v>
      </c>
      <c r="O2993">
        <v>2.4</v>
      </c>
    </row>
    <row r="2994" spans="1:15" hidden="1" x14ac:dyDescent="0.5">
      <c r="A2994" t="s">
        <v>15</v>
      </c>
      <c r="B2994" t="s">
        <v>77</v>
      </c>
      <c r="C2994">
        <v>3</v>
      </c>
      <c r="D2994" t="s">
        <v>17</v>
      </c>
      <c r="E2994">
        <v>1</v>
      </c>
      <c r="F2994" t="s">
        <v>21</v>
      </c>
      <c r="G2994">
        <v>2</v>
      </c>
      <c r="H2994" t="s">
        <v>22</v>
      </c>
      <c r="I2994" t="str">
        <f t="shared" si="46"/>
        <v>Male</v>
      </c>
      <c r="J2994">
        <v>2.1</v>
      </c>
      <c r="K2994">
        <v>2008</v>
      </c>
      <c r="L2994">
        <v>10</v>
      </c>
      <c r="M2994" t="s">
        <v>20</v>
      </c>
      <c r="N2994">
        <v>1.1000000000000001</v>
      </c>
      <c r="O2994">
        <v>2.1</v>
      </c>
    </row>
    <row r="2995" spans="1:15" hidden="1" x14ac:dyDescent="0.5">
      <c r="A2995" t="s">
        <v>15</v>
      </c>
      <c r="B2995" t="s">
        <v>77</v>
      </c>
      <c r="C2995">
        <v>3</v>
      </c>
      <c r="D2995" t="s">
        <v>17</v>
      </c>
      <c r="E2995">
        <v>1</v>
      </c>
      <c r="F2995" t="s">
        <v>21</v>
      </c>
      <c r="G2995">
        <v>2</v>
      </c>
      <c r="H2995" t="s">
        <v>22</v>
      </c>
      <c r="I2995" t="str">
        <f t="shared" si="46"/>
        <v>Male</v>
      </c>
      <c r="J2995">
        <v>2.1</v>
      </c>
      <c r="K2995">
        <v>2009</v>
      </c>
      <c r="L2995">
        <v>11</v>
      </c>
      <c r="M2995" t="s">
        <v>20</v>
      </c>
      <c r="N2995">
        <v>1.1000000000000001</v>
      </c>
      <c r="O2995">
        <v>2</v>
      </c>
    </row>
    <row r="2996" spans="1:15" hidden="1" x14ac:dyDescent="0.5">
      <c r="A2996" t="s">
        <v>15</v>
      </c>
      <c r="B2996" t="s">
        <v>77</v>
      </c>
      <c r="C2996">
        <v>3</v>
      </c>
      <c r="D2996" t="s">
        <v>17</v>
      </c>
      <c r="E2996">
        <v>1</v>
      </c>
      <c r="F2996" t="s">
        <v>21</v>
      </c>
      <c r="G2996">
        <v>2</v>
      </c>
      <c r="H2996" t="s">
        <v>22</v>
      </c>
      <c r="I2996" t="str">
        <f t="shared" si="46"/>
        <v>Male</v>
      </c>
      <c r="J2996">
        <v>2.1</v>
      </c>
      <c r="K2996">
        <v>2010</v>
      </c>
      <c r="L2996">
        <v>12</v>
      </c>
      <c r="M2996" t="s">
        <v>20</v>
      </c>
      <c r="N2996">
        <v>1.1000000000000001</v>
      </c>
      <c r="O2996">
        <v>1.9</v>
      </c>
    </row>
    <row r="2997" spans="1:15" hidden="1" x14ac:dyDescent="0.5">
      <c r="A2997" t="s">
        <v>15</v>
      </c>
      <c r="B2997" t="s">
        <v>77</v>
      </c>
      <c r="C2997">
        <v>3</v>
      </c>
      <c r="D2997" t="s">
        <v>17</v>
      </c>
      <c r="E2997">
        <v>1</v>
      </c>
      <c r="F2997" t="s">
        <v>21</v>
      </c>
      <c r="G2997">
        <v>2</v>
      </c>
      <c r="H2997" t="s">
        <v>22</v>
      </c>
      <c r="I2997" t="str">
        <f t="shared" si="46"/>
        <v>Male</v>
      </c>
      <c r="J2997">
        <v>2.1</v>
      </c>
      <c r="K2997">
        <v>2011</v>
      </c>
      <c r="L2997">
        <v>13</v>
      </c>
      <c r="M2997" t="s">
        <v>20</v>
      </c>
      <c r="N2997">
        <v>1.1000000000000001</v>
      </c>
      <c r="O2997">
        <v>1.8</v>
      </c>
    </row>
    <row r="2998" spans="1:15" hidden="1" x14ac:dyDescent="0.5">
      <c r="A2998" t="s">
        <v>15</v>
      </c>
      <c r="B2998" t="s">
        <v>77</v>
      </c>
      <c r="C2998">
        <v>3</v>
      </c>
      <c r="D2998" t="s">
        <v>17</v>
      </c>
      <c r="E2998">
        <v>1</v>
      </c>
      <c r="F2998" t="s">
        <v>21</v>
      </c>
      <c r="G2998">
        <v>2</v>
      </c>
      <c r="H2998" t="s">
        <v>22</v>
      </c>
      <c r="I2998" t="str">
        <f t="shared" si="46"/>
        <v>Male</v>
      </c>
      <c r="J2998">
        <v>2.1</v>
      </c>
      <c r="K2998">
        <v>2012</v>
      </c>
      <c r="L2998">
        <v>14</v>
      </c>
      <c r="M2998" t="s">
        <v>20</v>
      </c>
      <c r="N2998">
        <v>1.1000000000000001</v>
      </c>
      <c r="O2998">
        <v>1.6</v>
      </c>
    </row>
    <row r="2999" spans="1:15" hidden="1" x14ac:dyDescent="0.5">
      <c r="A2999" t="s">
        <v>15</v>
      </c>
      <c r="B2999" t="s">
        <v>77</v>
      </c>
      <c r="C2999">
        <v>3</v>
      </c>
      <c r="D2999" t="s">
        <v>17</v>
      </c>
      <c r="E2999">
        <v>1</v>
      </c>
      <c r="F2999" t="s">
        <v>21</v>
      </c>
      <c r="G2999">
        <v>2</v>
      </c>
      <c r="H2999" t="s">
        <v>22</v>
      </c>
      <c r="I2999" t="str">
        <f t="shared" si="46"/>
        <v>Male</v>
      </c>
      <c r="J2999">
        <v>2.1</v>
      </c>
      <c r="K2999">
        <v>2013</v>
      </c>
      <c r="L2999">
        <v>15</v>
      </c>
      <c r="M2999" t="s">
        <v>20</v>
      </c>
      <c r="N2999">
        <v>1.1000000000000001</v>
      </c>
      <c r="O2999">
        <v>1.4</v>
      </c>
    </row>
    <row r="3000" spans="1:15" hidden="1" x14ac:dyDescent="0.5">
      <c r="A3000" t="s">
        <v>15</v>
      </c>
      <c r="B3000" t="s">
        <v>77</v>
      </c>
      <c r="C3000">
        <v>3</v>
      </c>
      <c r="D3000" t="s">
        <v>17</v>
      </c>
      <c r="E3000">
        <v>1</v>
      </c>
      <c r="F3000" t="s">
        <v>21</v>
      </c>
      <c r="G3000">
        <v>2</v>
      </c>
      <c r="H3000" t="s">
        <v>22</v>
      </c>
      <c r="I3000" t="str">
        <f t="shared" si="46"/>
        <v>Male</v>
      </c>
      <c r="J3000">
        <v>2.1</v>
      </c>
      <c r="K3000">
        <v>2014</v>
      </c>
      <c r="L3000">
        <v>16</v>
      </c>
      <c r="M3000" t="s">
        <v>20</v>
      </c>
      <c r="N3000">
        <v>1.1000000000000001</v>
      </c>
      <c r="O3000">
        <v>1.3</v>
      </c>
    </row>
    <row r="3001" spans="1:15" hidden="1" x14ac:dyDescent="0.5">
      <c r="A3001" t="s">
        <v>15</v>
      </c>
      <c r="B3001" t="s">
        <v>77</v>
      </c>
      <c r="C3001">
        <v>3</v>
      </c>
      <c r="D3001" t="s">
        <v>17</v>
      </c>
      <c r="E3001">
        <v>1</v>
      </c>
      <c r="F3001" t="s">
        <v>21</v>
      </c>
      <c r="G3001">
        <v>2</v>
      </c>
      <c r="H3001" t="s">
        <v>22</v>
      </c>
      <c r="I3001" t="str">
        <f t="shared" si="46"/>
        <v>Male</v>
      </c>
      <c r="J3001">
        <v>2.1</v>
      </c>
      <c r="K3001">
        <v>2015</v>
      </c>
      <c r="L3001">
        <v>17</v>
      </c>
      <c r="M3001" t="s">
        <v>20</v>
      </c>
      <c r="N3001">
        <v>1.1000000000000001</v>
      </c>
      <c r="O3001">
        <v>1.2</v>
      </c>
    </row>
    <row r="3002" spans="1:15" hidden="1" x14ac:dyDescent="0.5">
      <c r="A3002" t="s">
        <v>15</v>
      </c>
      <c r="B3002" t="s">
        <v>77</v>
      </c>
      <c r="C3002">
        <v>3</v>
      </c>
      <c r="D3002" t="s">
        <v>17</v>
      </c>
      <c r="E3002">
        <v>1</v>
      </c>
      <c r="F3002" t="s">
        <v>21</v>
      </c>
      <c r="G3002">
        <v>2</v>
      </c>
      <c r="H3002" t="s">
        <v>22</v>
      </c>
      <c r="I3002" t="str">
        <f t="shared" si="46"/>
        <v>Male</v>
      </c>
      <c r="J3002">
        <v>2.1</v>
      </c>
      <c r="K3002">
        <v>2016</v>
      </c>
      <c r="L3002">
        <v>18</v>
      </c>
      <c r="M3002" t="s">
        <v>20</v>
      </c>
      <c r="N3002">
        <v>1.1000000000000001</v>
      </c>
      <c r="O3002">
        <v>1.3</v>
      </c>
    </row>
    <row r="3003" spans="1:15" hidden="1" x14ac:dyDescent="0.5">
      <c r="A3003" t="s">
        <v>15</v>
      </c>
      <c r="B3003" t="s">
        <v>77</v>
      </c>
      <c r="C3003">
        <v>3</v>
      </c>
      <c r="D3003" t="s">
        <v>17</v>
      </c>
      <c r="E3003">
        <v>1</v>
      </c>
      <c r="F3003" t="s">
        <v>21</v>
      </c>
      <c r="G3003">
        <v>2</v>
      </c>
      <c r="H3003" t="s">
        <v>22</v>
      </c>
      <c r="I3003" t="str">
        <f t="shared" si="46"/>
        <v>Male</v>
      </c>
      <c r="J3003">
        <v>2.1</v>
      </c>
      <c r="K3003">
        <v>2017</v>
      </c>
      <c r="L3003">
        <v>19</v>
      </c>
      <c r="M3003" t="s">
        <v>20</v>
      </c>
      <c r="N3003">
        <v>1.1000000000000001</v>
      </c>
      <c r="O3003">
        <v>1.1000000000000001</v>
      </c>
    </row>
    <row r="3004" spans="1:15" hidden="1" x14ac:dyDescent="0.5">
      <c r="A3004" t="s">
        <v>15</v>
      </c>
      <c r="B3004" t="s">
        <v>77</v>
      </c>
      <c r="C3004">
        <v>3</v>
      </c>
      <c r="D3004" t="s">
        <v>17</v>
      </c>
      <c r="E3004">
        <v>1</v>
      </c>
      <c r="F3004" t="s">
        <v>21</v>
      </c>
      <c r="G3004">
        <v>2</v>
      </c>
      <c r="H3004" t="s">
        <v>24</v>
      </c>
      <c r="I3004" t="str">
        <f t="shared" si="46"/>
        <v>Female</v>
      </c>
      <c r="J3004">
        <v>2.2000000000000002</v>
      </c>
      <c r="K3004">
        <v>1999</v>
      </c>
      <c r="L3004">
        <v>1</v>
      </c>
      <c r="M3004" t="s">
        <v>20</v>
      </c>
      <c r="N3004">
        <v>1.1000000000000001</v>
      </c>
      <c r="O3004">
        <v>0.2</v>
      </c>
    </row>
    <row r="3005" spans="1:15" hidden="1" x14ac:dyDescent="0.5">
      <c r="A3005" t="s">
        <v>15</v>
      </c>
      <c r="B3005" t="s">
        <v>77</v>
      </c>
      <c r="C3005">
        <v>3</v>
      </c>
      <c r="D3005" t="s">
        <v>17</v>
      </c>
      <c r="E3005">
        <v>1</v>
      </c>
      <c r="F3005" t="s">
        <v>21</v>
      </c>
      <c r="G3005">
        <v>2</v>
      </c>
      <c r="H3005" t="s">
        <v>24</v>
      </c>
      <c r="I3005" t="str">
        <f t="shared" si="46"/>
        <v>Female</v>
      </c>
      <c r="J3005">
        <v>2.2000000000000002</v>
      </c>
      <c r="K3005">
        <v>2000</v>
      </c>
      <c r="L3005">
        <v>2</v>
      </c>
      <c r="M3005" t="s">
        <v>20</v>
      </c>
      <c r="N3005">
        <v>1.1000000000000001</v>
      </c>
      <c r="O3005">
        <v>0.2</v>
      </c>
    </row>
    <row r="3006" spans="1:15" hidden="1" x14ac:dyDescent="0.5">
      <c r="A3006" t="s">
        <v>15</v>
      </c>
      <c r="B3006" t="s">
        <v>77</v>
      </c>
      <c r="C3006">
        <v>3</v>
      </c>
      <c r="D3006" t="s">
        <v>17</v>
      </c>
      <c r="E3006">
        <v>1</v>
      </c>
      <c r="F3006" t="s">
        <v>21</v>
      </c>
      <c r="G3006">
        <v>2</v>
      </c>
      <c r="H3006" t="s">
        <v>24</v>
      </c>
      <c r="I3006" t="str">
        <f t="shared" si="46"/>
        <v>Female</v>
      </c>
      <c r="J3006">
        <v>2.2000000000000002</v>
      </c>
      <c r="K3006">
        <v>2001</v>
      </c>
      <c r="L3006">
        <v>3</v>
      </c>
      <c r="M3006" t="s">
        <v>20</v>
      </c>
      <c r="N3006">
        <v>1.1000000000000001</v>
      </c>
      <c r="O3006">
        <v>0.3</v>
      </c>
    </row>
    <row r="3007" spans="1:15" hidden="1" x14ac:dyDescent="0.5">
      <c r="A3007" t="s">
        <v>15</v>
      </c>
      <c r="B3007" t="s">
        <v>77</v>
      </c>
      <c r="C3007">
        <v>3</v>
      </c>
      <c r="D3007" t="s">
        <v>17</v>
      </c>
      <c r="E3007">
        <v>1</v>
      </c>
      <c r="F3007" t="s">
        <v>21</v>
      </c>
      <c r="G3007">
        <v>2</v>
      </c>
      <c r="H3007" t="s">
        <v>24</v>
      </c>
      <c r="I3007" t="str">
        <f t="shared" si="46"/>
        <v>Female</v>
      </c>
      <c r="J3007">
        <v>2.2000000000000002</v>
      </c>
      <c r="K3007">
        <v>2002</v>
      </c>
      <c r="L3007">
        <v>4</v>
      </c>
      <c r="M3007" t="s">
        <v>20</v>
      </c>
      <c r="N3007">
        <v>1.1000000000000001</v>
      </c>
      <c r="O3007">
        <v>0.6</v>
      </c>
    </row>
    <row r="3008" spans="1:15" hidden="1" x14ac:dyDescent="0.5">
      <c r="A3008" t="s">
        <v>15</v>
      </c>
      <c r="B3008" t="s">
        <v>77</v>
      </c>
      <c r="C3008">
        <v>3</v>
      </c>
      <c r="D3008" t="s">
        <v>17</v>
      </c>
      <c r="E3008">
        <v>1</v>
      </c>
      <c r="F3008" t="s">
        <v>21</v>
      </c>
      <c r="G3008">
        <v>2</v>
      </c>
      <c r="H3008" t="s">
        <v>24</v>
      </c>
      <c r="I3008" t="str">
        <f t="shared" si="46"/>
        <v>Female</v>
      </c>
      <c r="J3008">
        <v>2.2000000000000002</v>
      </c>
      <c r="K3008">
        <v>2003</v>
      </c>
      <c r="L3008">
        <v>5</v>
      </c>
      <c r="M3008" t="s">
        <v>20</v>
      </c>
      <c r="N3008">
        <v>1.1000000000000001</v>
      </c>
      <c r="O3008">
        <v>0.7</v>
      </c>
    </row>
    <row r="3009" spans="1:15" hidden="1" x14ac:dyDescent="0.5">
      <c r="A3009" t="s">
        <v>15</v>
      </c>
      <c r="B3009" t="s">
        <v>77</v>
      </c>
      <c r="C3009">
        <v>3</v>
      </c>
      <c r="D3009" t="s">
        <v>17</v>
      </c>
      <c r="E3009">
        <v>1</v>
      </c>
      <c r="F3009" t="s">
        <v>21</v>
      </c>
      <c r="G3009">
        <v>2</v>
      </c>
      <c r="H3009" t="s">
        <v>24</v>
      </c>
      <c r="I3009" t="str">
        <f t="shared" si="46"/>
        <v>Female</v>
      </c>
      <c r="J3009">
        <v>2.2000000000000002</v>
      </c>
      <c r="K3009">
        <v>2004</v>
      </c>
      <c r="L3009">
        <v>6</v>
      </c>
      <c r="M3009" t="s">
        <v>20</v>
      </c>
      <c r="N3009">
        <v>1.1000000000000001</v>
      </c>
      <c r="O3009">
        <v>0.9</v>
      </c>
    </row>
    <row r="3010" spans="1:15" hidden="1" x14ac:dyDescent="0.5">
      <c r="A3010" t="s">
        <v>15</v>
      </c>
      <c r="B3010" t="s">
        <v>77</v>
      </c>
      <c r="C3010">
        <v>3</v>
      </c>
      <c r="D3010" t="s">
        <v>17</v>
      </c>
      <c r="E3010">
        <v>1</v>
      </c>
      <c r="F3010" t="s">
        <v>21</v>
      </c>
      <c r="G3010">
        <v>2</v>
      </c>
      <c r="H3010" t="s">
        <v>24</v>
      </c>
      <c r="I3010" t="str">
        <f t="shared" si="46"/>
        <v>Female</v>
      </c>
      <c r="J3010">
        <v>2.2000000000000002</v>
      </c>
      <c r="K3010">
        <v>2005</v>
      </c>
      <c r="L3010">
        <v>7</v>
      </c>
      <c r="M3010" t="s">
        <v>20</v>
      </c>
      <c r="N3010">
        <v>1.1000000000000001</v>
      </c>
      <c r="O3010">
        <v>1</v>
      </c>
    </row>
    <row r="3011" spans="1:15" hidden="1" x14ac:dyDescent="0.5">
      <c r="A3011" t="s">
        <v>15</v>
      </c>
      <c r="B3011" t="s">
        <v>77</v>
      </c>
      <c r="C3011">
        <v>3</v>
      </c>
      <c r="D3011" t="s">
        <v>17</v>
      </c>
      <c r="E3011">
        <v>1</v>
      </c>
      <c r="F3011" t="s">
        <v>21</v>
      </c>
      <c r="G3011">
        <v>2</v>
      </c>
      <c r="H3011" t="s">
        <v>24</v>
      </c>
      <c r="I3011" t="str">
        <f t="shared" si="46"/>
        <v>Female</v>
      </c>
      <c r="J3011">
        <v>2.2000000000000002</v>
      </c>
      <c r="K3011">
        <v>2006</v>
      </c>
      <c r="L3011">
        <v>8</v>
      </c>
      <c r="M3011" t="s">
        <v>20</v>
      </c>
      <c r="N3011">
        <v>1.1000000000000001</v>
      </c>
      <c r="O3011">
        <v>1.2</v>
      </c>
    </row>
    <row r="3012" spans="1:15" hidden="1" x14ac:dyDescent="0.5">
      <c r="A3012" t="s">
        <v>15</v>
      </c>
      <c r="B3012" t="s">
        <v>77</v>
      </c>
      <c r="C3012">
        <v>3</v>
      </c>
      <c r="D3012" t="s">
        <v>17</v>
      </c>
      <c r="E3012">
        <v>1</v>
      </c>
      <c r="F3012" t="s">
        <v>21</v>
      </c>
      <c r="G3012">
        <v>2</v>
      </c>
      <c r="H3012" t="s">
        <v>24</v>
      </c>
      <c r="I3012" t="str">
        <f t="shared" si="46"/>
        <v>Female</v>
      </c>
      <c r="J3012">
        <v>2.2000000000000002</v>
      </c>
      <c r="K3012">
        <v>2007</v>
      </c>
      <c r="L3012">
        <v>9</v>
      </c>
      <c r="M3012" t="s">
        <v>20</v>
      </c>
      <c r="N3012">
        <v>1.1000000000000001</v>
      </c>
      <c r="O3012">
        <v>1.3</v>
      </c>
    </row>
    <row r="3013" spans="1:15" hidden="1" x14ac:dyDescent="0.5">
      <c r="A3013" t="s">
        <v>15</v>
      </c>
      <c r="B3013" t="s">
        <v>77</v>
      </c>
      <c r="C3013">
        <v>3</v>
      </c>
      <c r="D3013" t="s">
        <v>17</v>
      </c>
      <c r="E3013">
        <v>1</v>
      </c>
      <c r="F3013" t="s">
        <v>21</v>
      </c>
      <c r="G3013">
        <v>2</v>
      </c>
      <c r="H3013" t="s">
        <v>24</v>
      </c>
      <c r="I3013" t="str">
        <f t="shared" ref="I3013:I3076" si="47">H3013</f>
        <v>Female</v>
      </c>
      <c r="J3013">
        <v>2.2000000000000002</v>
      </c>
      <c r="K3013">
        <v>2008</v>
      </c>
      <c r="L3013">
        <v>10</v>
      </c>
      <c r="M3013" t="s">
        <v>20</v>
      </c>
      <c r="N3013">
        <v>1.1000000000000001</v>
      </c>
      <c r="O3013">
        <v>1.1000000000000001</v>
      </c>
    </row>
    <row r="3014" spans="1:15" hidden="1" x14ac:dyDescent="0.5">
      <c r="A3014" t="s">
        <v>15</v>
      </c>
      <c r="B3014" t="s">
        <v>77</v>
      </c>
      <c r="C3014">
        <v>3</v>
      </c>
      <c r="D3014" t="s">
        <v>17</v>
      </c>
      <c r="E3014">
        <v>1</v>
      </c>
      <c r="F3014" t="s">
        <v>21</v>
      </c>
      <c r="G3014">
        <v>2</v>
      </c>
      <c r="H3014" t="s">
        <v>24</v>
      </c>
      <c r="I3014" t="str">
        <f t="shared" si="47"/>
        <v>Female</v>
      </c>
      <c r="J3014">
        <v>2.2000000000000002</v>
      </c>
      <c r="K3014">
        <v>2009</v>
      </c>
      <c r="L3014">
        <v>11</v>
      </c>
      <c r="M3014" t="s">
        <v>20</v>
      </c>
      <c r="N3014">
        <v>1.1000000000000001</v>
      </c>
      <c r="O3014">
        <v>1.1000000000000001</v>
      </c>
    </row>
    <row r="3015" spans="1:15" hidden="1" x14ac:dyDescent="0.5">
      <c r="A3015" t="s">
        <v>15</v>
      </c>
      <c r="B3015" t="s">
        <v>77</v>
      </c>
      <c r="C3015">
        <v>3</v>
      </c>
      <c r="D3015" t="s">
        <v>17</v>
      </c>
      <c r="E3015">
        <v>1</v>
      </c>
      <c r="F3015" t="s">
        <v>21</v>
      </c>
      <c r="G3015">
        <v>2</v>
      </c>
      <c r="H3015" t="s">
        <v>24</v>
      </c>
      <c r="I3015" t="str">
        <f t="shared" si="47"/>
        <v>Female</v>
      </c>
      <c r="J3015">
        <v>2.2000000000000002</v>
      </c>
      <c r="K3015">
        <v>2010</v>
      </c>
      <c r="L3015">
        <v>12</v>
      </c>
      <c r="M3015" t="s">
        <v>20</v>
      </c>
      <c r="N3015">
        <v>1.1000000000000001</v>
      </c>
      <c r="O3015">
        <v>1.1000000000000001</v>
      </c>
    </row>
    <row r="3016" spans="1:15" hidden="1" x14ac:dyDescent="0.5">
      <c r="A3016" t="s">
        <v>15</v>
      </c>
      <c r="B3016" t="s">
        <v>77</v>
      </c>
      <c r="C3016">
        <v>3</v>
      </c>
      <c r="D3016" t="s">
        <v>17</v>
      </c>
      <c r="E3016">
        <v>1</v>
      </c>
      <c r="F3016" t="s">
        <v>21</v>
      </c>
      <c r="G3016">
        <v>2</v>
      </c>
      <c r="H3016" t="s">
        <v>24</v>
      </c>
      <c r="I3016" t="str">
        <f t="shared" si="47"/>
        <v>Female</v>
      </c>
      <c r="J3016">
        <v>2.2000000000000002</v>
      </c>
      <c r="K3016">
        <v>2011</v>
      </c>
      <c r="L3016">
        <v>13</v>
      </c>
      <c r="M3016" t="s">
        <v>20</v>
      </c>
      <c r="N3016">
        <v>1.1000000000000001</v>
      </c>
      <c r="O3016">
        <v>1.1000000000000001</v>
      </c>
    </row>
    <row r="3017" spans="1:15" hidden="1" x14ac:dyDescent="0.5">
      <c r="A3017" t="s">
        <v>15</v>
      </c>
      <c r="B3017" t="s">
        <v>77</v>
      </c>
      <c r="C3017">
        <v>3</v>
      </c>
      <c r="D3017" t="s">
        <v>17</v>
      </c>
      <c r="E3017">
        <v>1</v>
      </c>
      <c r="F3017" t="s">
        <v>21</v>
      </c>
      <c r="G3017">
        <v>2</v>
      </c>
      <c r="H3017" t="s">
        <v>24</v>
      </c>
      <c r="I3017" t="str">
        <f t="shared" si="47"/>
        <v>Female</v>
      </c>
      <c r="J3017">
        <v>2.2000000000000002</v>
      </c>
      <c r="K3017">
        <v>2012</v>
      </c>
      <c r="L3017">
        <v>14</v>
      </c>
      <c r="M3017" t="s">
        <v>20</v>
      </c>
      <c r="N3017">
        <v>1.1000000000000001</v>
      </c>
      <c r="O3017">
        <v>0.9</v>
      </c>
    </row>
    <row r="3018" spans="1:15" hidden="1" x14ac:dyDescent="0.5">
      <c r="A3018" t="s">
        <v>15</v>
      </c>
      <c r="B3018" t="s">
        <v>77</v>
      </c>
      <c r="C3018">
        <v>3</v>
      </c>
      <c r="D3018" t="s">
        <v>17</v>
      </c>
      <c r="E3018">
        <v>1</v>
      </c>
      <c r="F3018" t="s">
        <v>21</v>
      </c>
      <c r="G3018">
        <v>2</v>
      </c>
      <c r="H3018" t="s">
        <v>24</v>
      </c>
      <c r="I3018" t="str">
        <f t="shared" si="47"/>
        <v>Female</v>
      </c>
      <c r="J3018">
        <v>2.2000000000000002</v>
      </c>
      <c r="K3018">
        <v>2013</v>
      </c>
      <c r="L3018">
        <v>15</v>
      </c>
      <c r="M3018" t="s">
        <v>20</v>
      </c>
      <c r="N3018">
        <v>1.1000000000000001</v>
      </c>
      <c r="O3018">
        <v>0.9</v>
      </c>
    </row>
    <row r="3019" spans="1:15" hidden="1" x14ac:dyDescent="0.5">
      <c r="A3019" t="s">
        <v>15</v>
      </c>
      <c r="B3019" t="s">
        <v>77</v>
      </c>
      <c r="C3019">
        <v>3</v>
      </c>
      <c r="D3019" t="s">
        <v>17</v>
      </c>
      <c r="E3019">
        <v>1</v>
      </c>
      <c r="F3019" t="s">
        <v>21</v>
      </c>
      <c r="G3019">
        <v>2</v>
      </c>
      <c r="H3019" t="s">
        <v>24</v>
      </c>
      <c r="I3019" t="str">
        <f t="shared" si="47"/>
        <v>Female</v>
      </c>
      <c r="J3019">
        <v>2.2000000000000002</v>
      </c>
      <c r="K3019">
        <v>2014</v>
      </c>
      <c r="L3019">
        <v>16</v>
      </c>
      <c r="M3019" t="s">
        <v>20</v>
      </c>
      <c r="N3019">
        <v>1.1000000000000001</v>
      </c>
      <c r="O3019">
        <v>0.9</v>
      </c>
    </row>
    <row r="3020" spans="1:15" hidden="1" x14ac:dyDescent="0.5">
      <c r="A3020" t="s">
        <v>15</v>
      </c>
      <c r="B3020" t="s">
        <v>77</v>
      </c>
      <c r="C3020">
        <v>3</v>
      </c>
      <c r="D3020" t="s">
        <v>17</v>
      </c>
      <c r="E3020">
        <v>1</v>
      </c>
      <c r="F3020" t="s">
        <v>21</v>
      </c>
      <c r="G3020">
        <v>2</v>
      </c>
      <c r="H3020" t="s">
        <v>24</v>
      </c>
      <c r="I3020" t="str">
        <f t="shared" si="47"/>
        <v>Female</v>
      </c>
      <c r="J3020">
        <v>2.2000000000000002</v>
      </c>
      <c r="K3020">
        <v>2015</v>
      </c>
      <c r="L3020">
        <v>17</v>
      </c>
      <c r="M3020" t="s">
        <v>20</v>
      </c>
      <c r="N3020">
        <v>1.1000000000000001</v>
      </c>
      <c r="O3020">
        <v>0.8</v>
      </c>
    </row>
    <row r="3021" spans="1:15" hidden="1" x14ac:dyDescent="0.5">
      <c r="A3021" t="s">
        <v>15</v>
      </c>
      <c r="B3021" t="s">
        <v>77</v>
      </c>
      <c r="C3021">
        <v>3</v>
      </c>
      <c r="D3021" t="s">
        <v>17</v>
      </c>
      <c r="E3021">
        <v>1</v>
      </c>
      <c r="F3021" t="s">
        <v>21</v>
      </c>
      <c r="G3021">
        <v>2</v>
      </c>
      <c r="H3021" t="s">
        <v>24</v>
      </c>
      <c r="I3021" t="str">
        <f t="shared" si="47"/>
        <v>Female</v>
      </c>
      <c r="J3021">
        <v>2.2000000000000002</v>
      </c>
      <c r="K3021">
        <v>2016</v>
      </c>
      <c r="L3021">
        <v>18</v>
      </c>
      <c r="M3021" t="s">
        <v>20</v>
      </c>
      <c r="N3021">
        <v>1.1000000000000001</v>
      </c>
      <c r="O3021">
        <v>0.8</v>
      </c>
    </row>
    <row r="3022" spans="1:15" hidden="1" x14ac:dyDescent="0.5">
      <c r="A3022" t="s">
        <v>15</v>
      </c>
      <c r="B3022" t="s">
        <v>77</v>
      </c>
      <c r="C3022">
        <v>3</v>
      </c>
      <c r="D3022" t="s">
        <v>17</v>
      </c>
      <c r="E3022">
        <v>1</v>
      </c>
      <c r="F3022" t="s">
        <v>21</v>
      </c>
      <c r="G3022">
        <v>2</v>
      </c>
      <c r="H3022" t="s">
        <v>24</v>
      </c>
      <c r="I3022" t="str">
        <f t="shared" si="47"/>
        <v>Female</v>
      </c>
      <c r="J3022">
        <v>2.2000000000000002</v>
      </c>
      <c r="K3022">
        <v>2017</v>
      </c>
      <c r="L3022">
        <v>19</v>
      </c>
      <c r="M3022" t="s">
        <v>20</v>
      </c>
      <c r="N3022">
        <v>1.1000000000000001</v>
      </c>
      <c r="O3022">
        <v>0.8</v>
      </c>
    </row>
    <row r="3023" spans="1:15" hidden="1" x14ac:dyDescent="0.5">
      <c r="A3023" t="s">
        <v>15</v>
      </c>
      <c r="B3023" t="s">
        <v>77</v>
      </c>
      <c r="C3023">
        <v>3</v>
      </c>
      <c r="D3023" t="s">
        <v>17</v>
      </c>
      <c r="E3023">
        <v>1</v>
      </c>
      <c r="F3023" t="s">
        <v>25</v>
      </c>
      <c r="G3023">
        <v>4</v>
      </c>
      <c r="H3023" t="s">
        <v>26</v>
      </c>
      <c r="I3023" t="str">
        <f t="shared" si="47"/>
        <v>Male: White</v>
      </c>
      <c r="J3023">
        <v>4.0999999999999996</v>
      </c>
      <c r="K3023">
        <v>1999</v>
      </c>
      <c r="L3023">
        <v>1</v>
      </c>
      <c r="M3023" t="s">
        <v>20</v>
      </c>
      <c r="N3023">
        <v>1.1000000000000001</v>
      </c>
      <c r="O3023">
        <v>0.4</v>
      </c>
    </row>
    <row r="3024" spans="1:15" hidden="1" x14ac:dyDescent="0.5">
      <c r="A3024" t="s">
        <v>15</v>
      </c>
      <c r="B3024" t="s">
        <v>77</v>
      </c>
      <c r="C3024">
        <v>3</v>
      </c>
      <c r="D3024" t="s">
        <v>17</v>
      </c>
      <c r="E3024">
        <v>1</v>
      </c>
      <c r="F3024" t="s">
        <v>25</v>
      </c>
      <c r="G3024">
        <v>4</v>
      </c>
      <c r="H3024" t="s">
        <v>26</v>
      </c>
      <c r="I3024" t="str">
        <f t="shared" si="47"/>
        <v>Male: White</v>
      </c>
      <c r="J3024">
        <v>4.0999999999999996</v>
      </c>
      <c r="K3024">
        <v>2000</v>
      </c>
      <c r="L3024">
        <v>2</v>
      </c>
      <c r="M3024" t="s">
        <v>20</v>
      </c>
      <c r="N3024">
        <v>1.1000000000000001</v>
      </c>
      <c r="O3024">
        <v>0.5</v>
      </c>
    </row>
    <row r="3025" spans="1:15" hidden="1" x14ac:dyDescent="0.5">
      <c r="A3025" t="s">
        <v>15</v>
      </c>
      <c r="B3025" t="s">
        <v>77</v>
      </c>
      <c r="C3025">
        <v>3</v>
      </c>
      <c r="D3025" t="s">
        <v>17</v>
      </c>
      <c r="E3025">
        <v>1</v>
      </c>
      <c r="F3025" t="s">
        <v>25</v>
      </c>
      <c r="G3025">
        <v>4</v>
      </c>
      <c r="H3025" t="s">
        <v>26</v>
      </c>
      <c r="I3025" t="str">
        <f t="shared" si="47"/>
        <v>Male: White</v>
      </c>
      <c r="J3025">
        <v>4.0999999999999996</v>
      </c>
      <c r="K3025">
        <v>2001</v>
      </c>
      <c r="L3025">
        <v>3</v>
      </c>
      <c r="M3025" t="s">
        <v>20</v>
      </c>
      <c r="N3025">
        <v>1.1000000000000001</v>
      </c>
      <c r="O3025">
        <v>0.7</v>
      </c>
    </row>
    <row r="3026" spans="1:15" hidden="1" x14ac:dyDescent="0.5">
      <c r="A3026" t="s">
        <v>15</v>
      </c>
      <c r="B3026" t="s">
        <v>77</v>
      </c>
      <c r="C3026">
        <v>3</v>
      </c>
      <c r="D3026" t="s">
        <v>17</v>
      </c>
      <c r="E3026">
        <v>1</v>
      </c>
      <c r="F3026" t="s">
        <v>25</v>
      </c>
      <c r="G3026">
        <v>4</v>
      </c>
      <c r="H3026" t="s">
        <v>26</v>
      </c>
      <c r="I3026" t="str">
        <f t="shared" si="47"/>
        <v>Male: White</v>
      </c>
      <c r="J3026">
        <v>4.0999999999999996</v>
      </c>
      <c r="K3026">
        <v>2002</v>
      </c>
      <c r="L3026">
        <v>4</v>
      </c>
      <c r="M3026" t="s">
        <v>20</v>
      </c>
      <c r="N3026">
        <v>1.1000000000000001</v>
      </c>
      <c r="O3026">
        <v>1.2</v>
      </c>
    </row>
    <row r="3027" spans="1:15" hidden="1" x14ac:dyDescent="0.5">
      <c r="A3027" t="s">
        <v>15</v>
      </c>
      <c r="B3027" t="s">
        <v>77</v>
      </c>
      <c r="C3027">
        <v>3</v>
      </c>
      <c r="D3027" t="s">
        <v>17</v>
      </c>
      <c r="E3027">
        <v>1</v>
      </c>
      <c r="F3027" t="s">
        <v>25</v>
      </c>
      <c r="G3027">
        <v>4</v>
      </c>
      <c r="H3027" t="s">
        <v>26</v>
      </c>
      <c r="I3027" t="str">
        <f t="shared" si="47"/>
        <v>Male: White</v>
      </c>
      <c r="J3027">
        <v>4.0999999999999996</v>
      </c>
      <c r="K3027">
        <v>2003</v>
      </c>
      <c r="L3027">
        <v>5</v>
      </c>
      <c r="M3027" t="s">
        <v>20</v>
      </c>
      <c r="N3027">
        <v>1.1000000000000001</v>
      </c>
      <c r="O3027">
        <v>1.6</v>
      </c>
    </row>
    <row r="3028" spans="1:15" hidden="1" x14ac:dyDescent="0.5">
      <c r="A3028" t="s">
        <v>15</v>
      </c>
      <c r="B3028" t="s">
        <v>77</v>
      </c>
      <c r="C3028">
        <v>3</v>
      </c>
      <c r="D3028" t="s">
        <v>17</v>
      </c>
      <c r="E3028">
        <v>1</v>
      </c>
      <c r="F3028" t="s">
        <v>25</v>
      </c>
      <c r="G3028">
        <v>4</v>
      </c>
      <c r="H3028" t="s">
        <v>26</v>
      </c>
      <c r="I3028" t="str">
        <f t="shared" si="47"/>
        <v>Male: White</v>
      </c>
      <c r="J3028">
        <v>4.0999999999999996</v>
      </c>
      <c r="K3028">
        <v>2004</v>
      </c>
      <c r="L3028">
        <v>6</v>
      </c>
      <c r="M3028" t="s">
        <v>20</v>
      </c>
      <c r="N3028">
        <v>1.1000000000000001</v>
      </c>
      <c r="O3028">
        <v>2</v>
      </c>
    </row>
    <row r="3029" spans="1:15" hidden="1" x14ac:dyDescent="0.5">
      <c r="A3029" t="s">
        <v>15</v>
      </c>
      <c r="B3029" t="s">
        <v>77</v>
      </c>
      <c r="C3029">
        <v>3</v>
      </c>
      <c r="D3029" t="s">
        <v>17</v>
      </c>
      <c r="E3029">
        <v>1</v>
      </c>
      <c r="F3029" t="s">
        <v>25</v>
      </c>
      <c r="G3029">
        <v>4</v>
      </c>
      <c r="H3029" t="s">
        <v>26</v>
      </c>
      <c r="I3029" t="str">
        <f t="shared" si="47"/>
        <v>Male: White</v>
      </c>
      <c r="J3029">
        <v>4.0999999999999996</v>
      </c>
      <c r="K3029">
        <v>2005</v>
      </c>
      <c r="L3029">
        <v>7</v>
      </c>
      <c r="M3029" t="s">
        <v>20</v>
      </c>
      <c r="N3029">
        <v>1.1000000000000001</v>
      </c>
      <c r="O3029">
        <v>2.2999999999999998</v>
      </c>
    </row>
    <row r="3030" spans="1:15" hidden="1" x14ac:dyDescent="0.5">
      <c r="A3030" t="s">
        <v>15</v>
      </c>
      <c r="B3030" t="s">
        <v>77</v>
      </c>
      <c r="C3030">
        <v>3</v>
      </c>
      <c r="D3030" t="s">
        <v>17</v>
      </c>
      <c r="E3030">
        <v>1</v>
      </c>
      <c r="F3030" t="s">
        <v>25</v>
      </c>
      <c r="G3030">
        <v>4</v>
      </c>
      <c r="H3030" t="s">
        <v>26</v>
      </c>
      <c r="I3030" t="str">
        <f t="shared" si="47"/>
        <v>Male: White</v>
      </c>
      <c r="J3030">
        <v>4.0999999999999996</v>
      </c>
      <c r="K3030">
        <v>2006</v>
      </c>
      <c r="L3030">
        <v>8</v>
      </c>
      <c r="M3030" t="s">
        <v>20</v>
      </c>
      <c r="N3030">
        <v>1.1000000000000001</v>
      </c>
      <c r="O3030">
        <v>2.8</v>
      </c>
    </row>
    <row r="3031" spans="1:15" hidden="1" x14ac:dyDescent="0.5">
      <c r="A3031" t="s">
        <v>15</v>
      </c>
      <c r="B3031" t="s">
        <v>77</v>
      </c>
      <c r="C3031">
        <v>3</v>
      </c>
      <c r="D3031" t="s">
        <v>17</v>
      </c>
      <c r="E3031">
        <v>1</v>
      </c>
      <c r="F3031" t="s">
        <v>25</v>
      </c>
      <c r="G3031">
        <v>4</v>
      </c>
      <c r="H3031" t="s">
        <v>26</v>
      </c>
      <c r="I3031" t="str">
        <f t="shared" si="47"/>
        <v>Male: White</v>
      </c>
      <c r="J3031">
        <v>4.0999999999999996</v>
      </c>
      <c r="K3031">
        <v>2007</v>
      </c>
      <c r="L3031">
        <v>9</v>
      </c>
      <c r="M3031" t="s">
        <v>20</v>
      </c>
      <c r="N3031">
        <v>1.1000000000000001</v>
      </c>
      <c r="O3031">
        <v>2.8</v>
      </c>
    </row>
    <row r="3032" spans="1:15" hidden="1" x14ac:dyDescent="0.5">
      <c r="A3032" t="s">
        <v>15</v>
      </c>
      <c r="B3032" t="s">
        <v>77</v>
      </c>
      <c r="C3032">
        <v>3</v>
      </c>
      <c r="D3032" t="s">
        <v>17</v>
      </c>
      <c r="E3032">
        <v>1</v>
      </c>
      <c r="F3032" t="s">
        <v>25</v>
      </c>
      <c r="G3032">
        <v>4</v>
      </c>
      <c r="H3032" t="s">
        <v>26</v>
      </c>
      <c r="I3032" t="str">
        <f t="shared" si="47"/>
        <v>Male: White</v>
      </c>
      <c r="J3032">
        <v>4.0999999999999996</v>
      </c>
      <c r="K3032">
        <v>2008</v>
      </c>
      <c r="L3032">
        <v>10</v>
      </c>
      <c r="M3032" t="s">
        <v>20</v>
      </c>
      <c r="N3032">
        <v>1.1000000000000001</v>
      </c>
      <c r="O3032">
        <v>2.5</v>
      </c>
    </row>
    <row r="3033" spans="1:15" hidden="1" x14ac:dyDescent="0.5">
      <c r="A3033" t="s">
        <v>15</v>
      </c>
      <c r="B3033" t="s">
        <v>77</v>
      </c>
      <c r="C3033">
        <v>3</v>
      </c>
      <c r="D3033" t="s">
        <v>17</v>
      </c>
      <c r="E3033">
        <v>1</v>
      </c>
      <c r="F3033" t="s">
        <v>25</v>
      </c>
      <c r="G3033">
        <v>4</v>
      </c>
      <c r="H3033" t="s">
        <v>26</v>
      </c>
      <c r="I3033" t="str">
        <f t="shared" si="47"/>
        <v>Male: White</v>
      </c>
      <c r="J3033">
        <v>4.0999999999999996</v>
      </c>
      <c r="K3033">
        <v>2009</v>
      </c>
      <c r="L3033">
        <v>11</v>
      </c>
      <c r="M3033" t="s">
        <v>20</v>
      </c>
      <c r="N3033">
        <v>1.1000000000000001</v>
      </c>
      <c r="O3033">
        <v>2.2999999999999998</v>
      </c>
    </row>
    <row r="3034" spans="1:15" hidden="1" x14ac:dyDescent="0.5">
      <c r="A3034" t="s">
        <v>15</v>
      </c>
      <c r="B3034" t="s">
        <v>77</v>
      </c>
      <c r="C3034">
        <v>3</v>
      </c>
      <c r="D3034" t="s">
        <v>17</v>
      </c>
      <c r="E3034">
        <v>1</v>
      </c>
      <c r="F3034" t="s">
        <v>25</v>
      </c>
      <c r="G3034">
        <v>4</v>
      </c>
      <c r="H3034" t="s">
        <v>26</v>
      </c>
      <c r="I3034" t="str">
        <f t="shared" si="47"/>
        <v>Male: White</v>
      </c>
      <c r="J3034">
        <v>4.0999999999999996</v>
      </c>
      <c r="K3034">
        <v>2010</v>
      </c>
      <c r="L3034">
        <v>12</v>
      </c>
      <c r="M3034" t="s">
        <v>20</v>
      </c>
      <c r="N3034">
        <v>1.1000000000000001</v>
      </c>
      <c r="O3034">
        <v>2.2999999999999998</v>
      </c>
    </row>
    <row r="3035" spans="1:15" hidden="1" x14ac:dyDescent="0.5">
      <c r="A3035" t="s">
        <v>15</v>
      </c>
      <c r="B3035" t="s">
        <v>77</v>
      </c>
      <c r="C3035">
        <v>3</v>
      </c>
      <c r="D3035" t="s">
        <v>17</v>
      </c>
      <c r="E3035">
        <v>1</v>
      </c>
      <c r="F3035" t="s">
        <v>25</v>
      </c>
      <c r="G3035">
        <v>4</v>
      </c>
      <c r="H3035" t="s">
        <v>26</v>
      </c>
      <c r="I3035" t="str">
        <f t="shared" si="47"/>
        <v>Male: White</v>
      </c>
      <c r="J3035">
        <v>4.0999999999999996</v>
      </c>
      <c r="K3035">
        <v>2011</v>
      </c>
      <c r="L3035">
        <v>13</v>
      </c>
      <c r="M3035" t="s">
        <v>20</v>
      </c>
      <c r="N3035">
        <v>1.1000000000000001</v>
      </c>
      <c r="O3035">
        <v>2.1</v>
      </c>
    </row>
    <row r="3036" spans="1:15" hidden="1" x14ac:dyDescent="0.5">
      <c r="A3036" t="s">
        <v>15</v>
      </c>
      <c r="B3036" t="s">
        <v>77</v>
      </c>
      <c r="C3036">
        <v>3</v>
      </c>
      <c r="D3036" t="s">
        <v>17</v>
      </c>
      <c r="E3036">
        <v>1</v>
      </c>
      <c r="F3036" t="s">
        <v>25</v>
      </c>
      <c r="G3036">
        <v>4</v>
      </c>
      <c r="H3036" t="s">
        <v>26</v>
      </c>
      <c r="I3036" t="str">
        <f t="shared" si="47"/>
        <v>Male: White</v>
      </c>
      <c r="J3036">
        <v>4.0999999999999996</v>
      </c>
      <c r="K3036">
        <v>2012</v>
      </c>
      <c r="L3036">
        <v>14</v>
      </c>
      <c r="M3036" t="s">
        <v>20</v>
      </c>
      <c r="N3036">
        <v>1.1000000000000001</v>
      </c>
      <c r="O3036">
        <v>1.8</v>
      </c>
    </row>
    <row r="3037" spans="1:15" hidden="1" x14ac:dyDescent="0.5">
      <c r="A3037" t="s">
        <v>15</v>
      </c>
      <c r="B3037" t="s">
        <v>77</v>
      </c>
      <c r="C3037">
        <v>3</v>
      </c>
      <c r="D3037" t="s">
        <v>17</v>
      </c>
      <c r="E3037">
        <v>1</v>
      </c>
      <c r="F3037" t="s">
        <v>25</v>
      </c>
      <c r="G3037">
        <v>4</v>
      </c>
      <c r="H3037" t="s">
        <v>26</v>
      </c>
      <c r="I3037" t="str">
        <f t="shared" si="47"/>
        <v>Male: White</v>
      </c>
      <c r="J3037">
        <v>4.0999999999999996</v>
      </c>
      <c r="K3037">
        <v>2013</v>
      </c>
      <c r="L3037">
        <v>15</v>
      </c>
      <c r="M3037" t="s">
        <v>20</v>
      </c>
      <c r="N3037">
        <v>1.1000000000000001</v>
      </c>
      <c r="O3037">
        <v>1.6</v>
      </c>
    </row>
    <row r="3038" spans="1:15" hidden="1" x14ac:dyDescent="0.5">
      <c r="A3038" t="s">
        <v>15</v>
      </c>
      <c r="B3038" t="s">
        <v>77</v>
      </c>
      <c r="C3038">
        <v>3</v>
      </c>
      <c r="D3038" t="s">
        <v>17</v>
      </c>
      <c r="E3038">
        <v>1</v>
      </c>
      <c r="F3038" t="s">
        <v>25</v>
      </c>
      <c r="G3038">
        <v>4</v>
      </c>
      <c r="H3038" t="s">
        <v>26</v>
      </c>
      <c r="I3038" t="str">
        <f t="shared" si="47"/>
        <v>Male: White</v>
      </c>
      <c r="J3038">
        <v>4.0999999999999996</v>
      </c>
      <c r="K3038">
        <v>2014</v>
      </c>
      <c r="L3038">
        <v>16</v>
      </c>
      <c r="M3038" t="s">
        <v>20</v>
      </c>
      <c r="N3038">
        <v>1.1000000000000001</v>
      </c>
      <c r="O3038">
        <v>1.5</v>
      </c>
    </row>
    <row r="3039" spans="1:15" hidden="1" x14ac:dyDescent="0.5">
      <c r="A3039" t="s">
        <v>15</v>
      </c>
      <c r="B3039" t="s">
        <v>77</v>
      </c>
      <c r="C3039">
        <v>3</v>
      </c>
      <c r="D3039" t="s">
        <v>17</v>
      </c>
      <c r="E3039">
        <v>1</v>
      </c>
      <c r="F3039" t="s">
        <v>25</v>
      </c>
      <c r="G3039">
        <v>4</v>
      </c>
      <c r="H3039" t="s">
        <v>26</v>
      </c>
      <c r="I3039" t="str">
        <f t="shared" si="47"/>
        <v>Male: White</v>
      </c>
      <c r="J3039">
        <v>4.0999999999999996</v>
      </c>
      <c r="K3039">
        <v>2015</v>
      </c>
      <c r="L3039">
        <v>17</v>
      </c>
      <c r="M3039" t="s">
        <v>20</v>
      </c>
      <c r="N3039">
        <v>1.1000000000000001</v>
      </c>
      <c r="O3039">
        <v>1.4</v>
      </c>
    </row>
    <row r="3040" spans="1:15" hidden="1" x14ac:dyDescent="0.5">
      <c r="A3040" t="s">
        <v>15</v>
      </c>
      <c r="B3040" t="s">
        <v>77</v>
      </c>
      <c r="C3040">
        <v>3</v>
      </c>
      <c r="D3040" t="s">
        <v>17</v>
      </c>
      <c r="E3040">
        <v>1</v>
      </c>
      <c r="F3040" t="s">
        <v>25</v>
      </c>
      <c r="G3040">
        <v>4</v>
      </c>
      <c r="H3040" t="s">
        <v>26</v>
      </c>
      <c r="I3040" t="str">
        <f t="shared" si="47"/>
        <v>Male: White</v>
      </c>
      <c r="J3040">
        <v>4.0999999999999996</v>
      </c>
      <c r="K3040">
        <v>2016</v>
      </c>
      <c r="L3040">
        <v>18</v>
      </c>
      <c r="M3040" t="s">
        <v>20</v>
      </c>
      <c r="N3040">
        <v>1.1000000000000001</v>
      </c>
      <c r="O3040">
        <v>1.4</v>
      </c>
    </row>
    <row r="3041" spans="1:15" hidden="1" x14ac:dyDescent="0.5">
      <c r="A3041" t="s">
        <v>15</v>
      </c>
      <c r="B3041" t="s">
        <v>77</v>
      </c>
      <c r="C3041">
        <v>3</v>
      </c>
      <c r="D3041" t="s">
        <v>17</v>
      </c>
      <c r="E3041">
        <v>1</v>
      </c>
      <c r="F3041" t="s">
        <v>25</v>
      </c>
      <c r="G3041">
        <v>4</v>
      </c>
      <c r="H3041" t="s">
        <v>26</v>
      </c>
      <c r="I3041" t="str">
        <f t="shared" si="47"/>
        <v>Male: White</v>
      </c>
      <c r="J3041">
        <v>4.0999999999999996</v>
      </c>
      <c r="K3041">
        <v>2017</v>
      </c>
      <c r="L3041">
        <v>19</v>
      </c>
      <c r="M3041" t="s">
        <v>20</v>
      </c>
      <c r="N3041">
        <v>1.1000000000000001</v>
      </c>
      <c r="O3041">
        <v>1.3</v>
      </c>
    </row>
    <row r="3042" spans="1:15" hidden="1" x14ac:dyDescent="0.5">
      <c r="A3042" t="s">
        <v>15</v>
      </c>
      <c r="B3042" t="s">
        <v>77</v>
      </c>
      <c r="C3042">
        <v>3</v>
      </c>
      <c r="D3042" t="s">
        <v>17</v>
      </c>
      <c r="E3042">
        <v>1</v>
      </c>
      <c r="F3042" t="s">
        <v>25</v>
      </c>
      <c r="G3042">
        <v>4</v>
      </c>
      <c r="H3042" t="s">
        <v>26</v>
      </c>
      <c r="I3042" t="str">
        <f t="shared" si="47"/>
        <v>Male: White</v>
      </c>
      <c r="J3042">
        <v>4.0999999999999996</v>
      </c>
      <c r="K3042">
        <v>2018</v>
      </c>
      <c r="L3042">
        <v>20</v>
      </c>
      <c r="M3042" t="s">
        <v>20</v>
      </c>
      <c r="N3042">
        <v>1.1000000000000001</v>
      </c>
      <c r="O3042">
        <v>1.2</v>
      </c>
    </row>
    <row r="3043" spans="1:15" hidden="1" x14ac:dyDescent="0.5">
      <c r="A3043" t="s">
        <v>15</v>
      </c>
      <c r="B3043" t="s">
        <v>77</v>
      </c>
      <c r="C3043">
        <v>3</v>
      </c>
      <c r="D3043" t="s">
        <v>17</v>
      </c>
      <c r="E3043">
        <v>1</v>
      </c>
      <c r="F3043" t="s">
        <v>25</v>
      </c>
      <c r="G3043">
        <v>4</v>
      </c>
      <c r="H3043" t="s">
        <v>27</v>
      </c>
      <c r="I3043" t="str">
        <f t="shared" si="47"/>
        <v>Male: Black or African American</v>
      </c>
      <c r="J3043">
        <v>4.2</v>
      </c>
      <c r="K3043">
        <v>1999</v>
      </c>
      <c r="L3043">
        <v>1</v>
      </c>
      <c r="M3043" t="s">
        <v>20</v>
      </c>
      <c r="N3043">
        <v>1.1000000000000001</v>
      </c>
      <c r="O3043">
        <v>0.2</v>
      </c>
    </row>
    <row r="3044" spans="1:15" hidden="1" x14ac:dyDescent="0.5">
      <c r="A3044" t="s">
        <v>15</v>
      </c>
      <c r="B3044" t="s">
        <v>77</v>
      </c>
      <c r="C3044">
        <v>3</v>
      </c>
      <c r="D3044" t="s">
        <v>17</v>
      </c>
      <c r="E3044">
        <v>1</v>
      </c>
      <c r="F3044" t="s">
        <v>25</v>
      </c>
      <c r="G3044">
        <v>4</v>
      </c>
      <c r="H3044" t="s">
        <v>27</v>
      </c>
      <c r="I3044" t="str">
        <f t="shared" si="47"/>
        <v>Male: Black or African American</v>
      </c>
      <c r="J3044">
        <v>4.2</v>
      </c>
      <c r="K3044">
        <v>2000</v>
      </c>
      <c r="L3044">
        <v>2</v>
      </c>
      <c r="M3044" t="s">
        <v>20</v>
      </c>
      <c r="N3044">
        <v>1.1000000000000001</v>
      </c>
      <c r="O3044">
        <v>0.3</v>
      </c>
    </row>
    <row r="3045" spans="1:15" hidden="1" x14ac:dyDescent="0.5">
      <c r="A3045" t="s">
        <v>15</v>
      </c>
      <c r="B3045" t="s">
        <v>77</v>
      </c>
      <c r="C3045">
        <v>3</v>
      </c>
      <c r="D3045" t="s">
        <v>17</v>
      </c>
      <c r="E3045">
        <v>1</v>
      </c>
      <c r="F3045" t="s">
        <v>25</v>
      </c>
      <c r="G3045">
        <v>4</v>
      </c>
      <c r="H3045" t="s">
        <v>27</v>
      </c>
      <c r="I3045" t="str">
        <f t="shared" si="47"/>
        <v>Male: Black or African American</v>
      </c>
      <c r="J3045">
        <v>4.2</v>
      </c>
      <c r="K3045">
        <v>2001</v>
      </c>
      <c r="L3045">
        <v>3</v>
      </c>
      <c r="M3045" t="s">
        <v>20</v>
      </c>
      <c r="N3045">
        <v>1.1000000000000001</v>
      </c>
      <c r="O3045">
        <v>0.4</v>
      </c>
    </row>
    <row r="3046" spans="1:15" hidden="1" x14ac:dyDescent="0.5">
      <c r="A3046" t="s">
        <v>15</v>
      </c>
      <c r="B3046" t="s">
        <v>77</v>
      </c>
      <c r="C3046">
        <v>3</v>
      </c>
      <c r="D3046" t="s">
        <v>17</v>
      </c>
      <c r="E3046">
        <v>1</v>
      </c>
      <c r="F3046" t="s">
        <v>25</v>
      </c>
      <c r="G3046">
        <v>4</v>
      </c>
      <c r="H3046" t="s">
        <v>27</v>
      </c>
      <c r="I3046" t="str">
        <f t="shared" si="47"/>
        <v>Male: Black or African American</v>
      </c>
      <c r="J3046">
        <v>4.2</v>
      </c>
      <c r="K3046">
        <v>2002</v>
      </c>
      <c r="L3046">
        <v>4</v>
      </c>
      <c r="M3046" t="s">
        <v>20</v>
      </c>
      <c r="N3046">
        <v>1.1000000000000001</v>
      </c>
      <c r="O3046">
        <v>0.5</v>
      </c>
    </row>
    <row r="3047" spans="1:15" hidden="1" x14ac:dyDescent="0.5">
      <c r="A3047" t="s">
        <v>15</v>
      </c>
      <c r="B3047" t="s">
        <v>77</v>
      </c>
      <c r="C3047">
        <v>3</v>
      </c>
      <c r="D3047" t="s">
        <v>17</v>
      </c>
      <c r="E3047">
        <v>1</v>
      </c>
      <c r="F3047" t="s">
        <v>25</v>
      </c>
      <c r="G3047">
        <v>4</v>
      </c>
      <c r="H3047" t="s">
        <v>27</v>
      </c>
      <c r="I3047" t="str">
        <f t="shared" si="47"/>
        <v>Male: Black or African American</v>
      </c>
      <c r="J3047">
        <v>4.2</v>
      </c>
      <c r="K3047">
        <v>2003</v>
      </c>
      <c r="L3047">
        <v>5</v>
      </c>
      <c r="M3047" t="s">
        <v>20</v>
      </c>
      <c r="N3047">
        <v>1.1000000000000001</v>
      </c>
      <c r="O3047">
        <v>0.5</v>
      </c>
    </row>
    <row r="3048" spans="1:15" hidden="1" x14ac:dyDescent="0.5">
      <c r="A3048" t="s">
        <v>15</v>
      </c>
      <c r="B3048" t="s">
        <v>77</v>
      </c>
      <c r="C3048">
        <v>3</v>
      </c>
      <c r="D3048" t="s">
        <v>17</v>
      </c>
      <c r="E3048">
        <v>1</v>
      </c>
      <c r="F3048" t="s">
        <v>25</v>
      </c>
      <c r="G3048">
        <v>4</v>
      </c>
      <c r="H3048" t="s">
        <v>27</v>
      </c>
      <c r="I3048" t="str">
        <f t="shared" si="47"/>
        <v>Male: Black or African American</v>
      </c>
      <c r="J3048">
        <v>4.2</v>
      </c>
      <c r="K3048">
        <v>2004</v>
      </c>
      <c r="L3048">
        <v>6</v>
      </c>
      <c r="M3048" t="s">
        <v>20</v>
      </c>
      <c r="N3048">
        <v>1.1000000000000001</v>
      </c>
      <c r="O3048">
        <v>0.6</v>
      </c>
    </row>
    <row r="3049" spans="1:15" hidden="1" x14ac:dyDescent="0.5">
      <c r="A3049" t="s">
        <v>15</v>
      </c>
      <c r="B3049" t="s">
        <v>77</v>
      </c>
      <c r="C3049">
        <v>3</v>
      </c>
      <c r="D3049" t="s">
        <v>17</v>
      </c>
      <c r="E3049">
        <v>1</v>
      </c>
      <c r="F3049" t="s">
        <v>25</v>
      </c>
      <c r="G3049">
        <v>4</v>
      </c>
      <c r="H3049" t="s">
        <v>27</v>
      </c>
      <c r="I3049" t="str">
        <f t="shared" si="47"/>
        <v>Male: Black or African American</v>
      </c>
      <c r="J3049">
        <v>4.2</v>
      </c>
      <c r="K3049">
        <v>2005</v>
      </c>
      <c r="L3049">
        <v>7</v>
      </c>
      <c r="M3049" t="s">
        <v>20</v>
      </c>
      <c r="N3049">
        <v>1.1000000000000001</v>
      </c>
      <c r="O3049">
        <v>0.9</v>
      </c>
    </row>
    <row r="3050" spans="1:15" hidden="1" x14ac:dyDescent="0.5">
      <c r="A3050" t="s">
        <v>15</v>
      </c>
      <c r="B3050" t="s">
        <v>77</v>
      </c>
      <c r="C3050">
        <v>3</v>
      </c>
      <c r="D3050" t="s">
        <v>17</v>
      </c>
      <c r="E3050">
        <v>1</v>
      </c>
      <c r="F3050" t="s">
        <v>25</v>
      </c>
      <c r="G3050">
        <v>4</v>
      </c>
      <c r="H3050" t="s">
        <v>27</v>
      </c>
      <c r="I3050" t="str">
        <f t="shared" si="47"/>
        <v>Male: Black or African American</v>
      </c>
      <c r="J3050">
        <v>4.2</v>
      </c>
      <c r="K3050">
        <v>2006</v>
      </c>
      <c r="L3050">
        <v>8</v>
      </c>
      <c r="M3050" t="s">
        <v>20</v>
      </c>
      <c r="N3050">
        <v>1.1000000000000001</v>
      </c>
      <c r="O3050">
        <v>1</v>
      </c>
    </row>
    <row r="3051" spans="1:15" hidden="1" x14ac:dyDescent="0.5">
      <c r="A3051" t="s">
        <v>15</v>
      </c>
      <c r="B3051" t="s">
        <v>77</v>
      </c>
      <c r="C3051">
        <v>3</v>
      </c>
      <c r="D3051" t="s">
        <v>17</v>
      </c>
      <c r="E3051">
        <v>1</v>
      </c>
      <c r="F3051" t="s">
        <v>25</v>
      </c>
      <c r="G3051">
        <v>4</v>
      </c>
      <c r="H3051" t="s">
        <v>27</v>
      </c>
      <c r="I3051" t="str">
        <f t="shared" si="47"/>
        <v>Male: Black or African American</v>
      </c>
      <c r="J3051">
        <v>4.2</v>
      </c>
      <c r="K3051">
        <v>2007</v>
      </c>
      <c r="L3051">
        <v>9</v>
      </c>
      <c r="M3051" t="s">
        <v>20</v>
      </c>
      <c r="N3051">
        <v>1.1000000000000001</v>
      </c>
      <c r="O3051">
        <v>1</v>
      </c>
    </row>
    <row r="3052" spans="1:15" hidden="1" x14ac:dyDescent="0.5">
      <c r="A3052" t="s">
        <v>15</v>
      </c>
      <c r="B3052" t="s">
        <v>77</v>
      </c>
      <c r="C3052">
        <v>3</v>
      </c>
      <c r="D3052" t="s">
        <v>17</v>
      </c>
      <c r="E3052">
        <v>1</v>
      </c>
      <c r="F3052" t="s">
        <v>25</v>
      </c>
      <c r="G3052">
        <v>4</v>
      </c>
      <c r="H3052" t="s">
        <v>27</v>
      </c>
      <c r="I3052" t="str">
        <f t="shared" si="47"/>
        <v>Male: Black or African American</v>
      </c>
      <c r="J3052">
        <v>4.2</v>
      </c>
      <c r="K3052">
        <v>2008</v>
      </c>
      <c r="L3052">
        <v>10</v>
      </c>
      <c r="M3052" t="s">
        <v>20</v>
      </c>
      <c r="N3052">
        <v>1.1000000000000001</v>
      </c>
      <c r="O3052">
        <v>0.8</v>
      </c>
    </row>
    <row r="3053" spans="1:15" hidden="1" x14ac:dyDescent="0.5">
      <c r="A3053" t="s">
        <v>15</v>
      </c>
      <c r="B3053" t="s">
        <v>77</v>
      </c>
      <c r="C3053">
        <v>3</v>
      </c>
      <c r="D3053" t="s">
        <v>17</v>
      </c>
      <c r="E3053">
        <v>1</v>
      </c>
      <c r="F3053" t="s">
        <v>25</v>
      </c>
      <c r="G3053">
        <v>4</v>
      </c>
      <c r="H3053" t="s">
        <v>27</v>
      </c>
      <c r="I3053" t="str">
        <f t="shared" si="47"/>
        <v>Male: Black or African American</v>
      </c>
      <c r="J3053">
        <v>4.2</v>
      </c>
      <c r="K3053">
        <v>2009</v>
      </c>
      <c r="L3053">
        <v>11</v>
      </c>
      <c r="M3053" t="s">
        <v>20</v>
      </c>
      <c r="N3053">
        <v>1.1000000000000001</v>
      </c>
      <c r="O3053">
        <v>0.8</v>
      </c>
    </row>
    <row r="3054" spans="1:15" hidden="1" x14ac:dyDescent="0.5">
      <c r="A3054" t="s">
        <v>15</v>
      </c>
      <c r="B3054" t="s">
        <v>77</v>
      </c>
      <c r="C3054">
        <v>3</v>
      </c>
      <c r="D3054" t="s">
        <v>17</v>
      </c>
      <c r="E3054">
        <v>1</v>
      </c>
      <c r="F3054" t="s">
        <v>25</v>
      </c>
      <c r="G3054">
        <v>4</v>
      </c>
      <c r="H3054" t="s">
        <v>27</v>
      </c>
      <c r="I3054" t="str">
        <f t="shared" si="47"/>
        <v>Male: Black or African American</v>
      </c>
      <c r="J3054">
        <v>4.2</v>
      </c>
      <c r="K3054">
        <v>2010</v>
      </c>
      <c r="L3054">
        <v>12</v>
      </c>
      <c r="M3054" t="s">
        <v>20</v>
      </c>
      <c r="N3054">
        <v>1.1000000000000001</v>
      </c>
      <c r="O3054">
        <v>0.7</v>
      </c>
    </row>
    <row r="3055" spans="1:15" hidden="1" x14ac:dyDescent="0.5">
      <c r="A3055" t="s">
        <v>15</v>
      </c>
      <c r="B3055" t="s">
        <v>77</v>
      </c>
      <c r="C3055">
        <v>3</v>
      </c>
      <c r="D3055" t="s">
        <v>17</v>
      </c>
      <c r="E3055">
        <v>1</v>
      </c>
      <c r="F3055" t="s">
        <v>25</v>
      </c>
      <c r="G3055">
        <v>4</v>
      </c>
      <c r="H3055" t="s">
        <v>27</v>
      </c>
      <c r="I3055" t="str">
        <f t="shared" si="47"/>
        <v>Male: Black or African American</v>
      </c>
      <c r="J3055">
        <v>4.2</v>
      </c>
      <c r="K3055">
        <v>2011</v>
      </c>
      <c r="L3055">
        <v>13</v>
      </c>
      <c r="M3055" t="s">
        <v>20</v>
      </c>
      <c r="N3055">
        <v>1.1000000000000001</v>
      </c>
      <c r="O3055">
        <v>0.7</v>
      </c>
    </row>
    <row r="3056" spans="1:15" hidden="1" x14ac:dyDescent="0.5">
      <c r="A3056" t="s">
        <v>15</v>
      </c>
      <c r="B3056" t="s">
        <v>77</v>
      </c>
      <c r="C3056">
        <v>3</v>
      </c>
      <c r="D3056" t="s">
        <v>17</v>
      </c>
      <c r="E3056">
        <v>1</v>
      </c>
      <c r="F3056" t="s">
        <v>25</v>
      </c>
      <c r="G3056">
        <v>4</v>
      </c>
      <c r="H3056" t="s">
        <v>27</v>
      </c>
      <c r="I3056" t="str">
        <f t="shared" si="47"/>
        <v>Male: Black or African American</v>
      </c>
      <c r="J3056">
        <v>4.2</v>
      </c>
      <c r="K3056">
        <v>2012</v>
      </c>
      <c r="L3056">
        <v>14</v>
      </c>
      <c r="M3056" t="s">
        <v>20</v>
      </c>
      <c r="N3056">
        <v>1.1000000000000001</v>
      </c>
      <c r="O3056">
        <v>0.7</v>
      </c>
    </row>
    <row r="3057" spans="1:16" hidden="1" x14ac:dyDescent="0.5">
      <c r="A3057" t="s">
        <v>15</v>
      </c>
      <c r="B3057" t="s">
        <v>77</v>
      </c>
      <c r="C3057">
        <v>3</v>
      </c>
      <c r="D3057" t="s">
        <v>17</v>
      </c>
      <c r="E3057">
        <v>1</v>
      </c>
      <c r="F3057" t="s">
        <v>25</v>
      </c>
      <c r="G3057">
        <v>4</v>
      </c>
      <c r="H3057" t="s">
        <v>27</v>
      </c>
      <c r="I3057" t="str">
        <f t="shared" si="47"/>
        <v>Male: Black or African American</v>
      </c>
      <c r="J3057">
        <v>4.2</v>
      </c>
      <c r="K3057">
        <v>2013</v>
      </c>
      <c r="L3057">
        <v>15</v>
      </c>
      <c r="M3057" t="s">
        <v>20</v>
      </c>
      <c r="N3057">
        <v>1.1000000000000001</v>
      </c>
      <c r="O3057">
        <v>0.7</v>
      </c>
    </row>
    <row r="3058" spans="1:16" hidden="1" x14ac:dyDescent="0.5">
      <c r="A3058" t="s">
        <v>15</v>
      </c>
      <c r="B3058" t="s">
        <v>77</v>
      </c>
      <c r="C3058">
        <v>3</v>
      </c>
      <c r="D3058" t="s">
        <v>17</v>
      </c>
      <c r="E3058">
        <v>1</v>
      </c>
      <c r="F3058" t="s">
        <v>25</v>
      </c>
      <c r="G3058">
        <v>4</v>
      </c>
      <c r="H3058" t="s">
        <v>27</v>
      </c>
      <c r="I3058" t="str">
        <f t="shared" si="47"/>
        <v>Male: Black or African American</v>
      </c>
      <c r="J3058">
        <v>4.2</v>
      </c>
      <c r="K3058">
        <v>2014</v>
      </c>
      <c r="L3058">
        <v>16</v>
      </c>
      <c r="M3058" t="s">
        <v>20</v>
      </c>
      <c r="N3058">
        <v>1.1000000000000001</v>
      </c>
      <c r="O3058">
        <v>0.6</v>
      </c>
    </row>
    <row r="3059" spans="1:16" hidden="1" x14ac:dyDescent="0.5">
      <c r="A3059" t="s">
        <v>15</v>
      </c>
      <c r="B3059" t="s">
        <v>77</v>
      </c>
      <c r="C3059">
        <v>3</v>
      </c>
      <c r="D3059" t="s">
        <v>17</v>
      </c>
      <c r="E3059">
        <v>1</v>
      </c>
      <c r="F3059" t="s">
        <v>25</v>
      </c>
      <c r="G3059">
        <v>4</v>
      </c>
      <c r="H3059" t="s">
        <v>27</v>
      </c>
      <c r="I3059" t="str">
        <f t="shared" si="47"/>
        <v>Male: Black or African American</v>
      </c>
      <c r="J3059">
        <v>4.2</v>
      </c>
      <c r="K3059">
        <v>2015</v>
      </c>
      <c r="L3059">
        <v>17</v>
      </c>
      <c r="M3059" t="s">
        <v>20</v>
      </c>
      <c r="N3059">
        <v>1.1000000000000001</v>
      </c>
      <c r="O3059">
        <v>0.7</v>
      </c>
    </row>
    <row r="3060" spans="1:16" hidden="1" x14ac:dyDescent="0.5">
      <c r="A3060" t="s">
        <v>15</v>
      </c>
      <c r="B3060" t="s">
        <v>77</v>
      </c>
      <c r="C3060">
        <v>3</v>
      </c>
      <c r="D3060" t="s">
        <v>17</v>
      </c>
      <c r="E3060">
        <v>1</v>
      </c>
      <c r="F3060" t="s">
        <v>25</v>
      </c>
      <c r="G3060">
        <v>4</v>
      </c>
      <c r="H3060" t="s">
        <v>27</v>
      </c>
      <c r="I3060" t="str">
        <f t="shared" si="47"/>
        <v>Male: Black or African American</v>
      </c>
      <c r="J3060">
        <v>4.2</v>
      </c>
      <c r="K3060">
        <v>2016</v>
      </c>
      <c r="L3060">
        <v>18</v>
      </c>
      <c r="M3060" t="s">
        <v>20</v>
      </c>
      <c r="N3060">
        <v>1.1000000000000001</v>
      </c>
      <c r="O3060">
        <v>0.8</v>
      </c>
    </row>
    <row r="3061" spans="1:16" hidden="1" x14ac:dyDescent="0.5">
      <c r="A3061" t="s">
        <v>15</v>
      </c>
      <c r="B3061" t="s">
        <v>77</v>
      </c>
      <c r="C3061">
        <v>3</v>
      </c>
      <c r="D3061" t="s">
        <v>17</v>
      </c>
      <c r="E3061">
        <v>1</v>
      </c>
      <c r="F3061" t="s">
        <v>25</v>
      </c>
      <c r="G3061">
        <v>4</v>
      </c>
      <c r="H3061" t="s">
        <v>27</v>
      </c>
      <c r="I3061" t="str">
        <f t="shared" si="47"/>
        <v>Male: Black or African American</v>
      </c>
      <c r="J3061">
        <v>4.2</v>
      </c>
      <c r="K3061">
        <v>2017</v>
      </c>
      <c r="L3061">
        <v>19</v>
      </c>
      <c r="M3061" t="s">
        <v>20</v>
      </c>
      <c r="N3061">
        <v>1.1000000000000001</v>
      </c>
      <c r="O3061">
        <v>1</v>
      </c>
    </row>
    <row r="3062" spans="1:16" hidden="1" x14ac:dyDescent="0.5">
      <c r="A3062" t="s">
        <v>15</v>
      </c>
      <c r="B3062" t="s">
        <v>77</v>
      </c>
      <c r="C3062">
        <v>3</v>
      </c>
      <c r="D3062" t="s">
        <v>17</v>
      </c>
      <c r="E3062">
        <v>1</v>
      </c>
      <c r="F3062" t="s">
        <v>25</v>
      </c>
      <c r="G3062">
        <v>4</v>
      </c>
      <c r="H3062" t="s">
        <v>27</v>
      </c>
      <c r="I3062" t="str">
        <f t="shared" si="47"/>
        <v>Male: Black or African American</v>
      </c>
      <c r="J3062">
        <v>4.2</v>
      </c>
      <c r="K3062">
        <v>2018</v>
      </c>
      <c r="L3062">
        <v>20</v>
      </c>
      <c r="M3062" t="s">
        <v>20</v>
      </c>
      <c r="N3062">
        <v>1.1000000000000001</v>
      </c>
      <c r="O3062">
        <v>0.9</v>
      </c>
    </row>
    <row r="3063" spans="1:16" hidden="1" x14ac:dyDescent="0.5">
      <c r="A3063" t="s">
        <v>15</v>
      </c>
      <c r="B3063" t="s">
        <v>77</v>
      </c>
      <c r="C3063">
        <v>3</v>
      </c>
      <c r="D3063" t="s">
        <v>17</v>
      </c>
      <c r="E3063">
        <v>1</v>
      </c>
      <c r="F3063" t="s">
        <v>25</v>
      </c>
      <c r="G3063">
        <v>4</v>
      </c>
      <c r="H3063" t="s">
        <v>28</v>
      </c>
      <c r="I3063" t="str">
        <f t="shared" si="47"/>
        <v>Male: American Indian or Alaska Native</v>
      </c>
      <c r="J3063">
        <v>4.3</v>
      </c>
      <c r="K3063">
        <v>1999</v>
      </c>
      <c r="L3063">
        <v>1</v>
      </c>
      <c r="M3063" t="s">
        <v>20</v>
      </c>
      <c r="N3063">
        <v>1.1000000000000001</v>
      </c>
      <c r="P3063" t="s">
        <v>75</v>
      </c>
    </row>
    <row r="3064" spans="1:16" hidden="1" x14ac:dyDescent="0.5">
      <c r="A3064" t="s">
        <v>15</v>
      </c>
      <c r="B3064" t="s">
        <v>77</v>
      </c>
      <c r="C3064">
        <v>3</v>
      </c>
      <c r="D3064" t="s">
        <v>17</v>
      </c>
      <c r="E3064">
        <v>1</v>
      </c>
      <c r="F3064" t="s">
        <v>25</v>
      </c>
      <c r="G3064">
        <v>4</v>
      </c>
      <c r="H3064" t="s">
        <v>28</v>
      </c>
      <c r="I3064" t="str">
        <f t="shared" si="47"/>
        <v>Male: American Indian or Alaska Native</v>
      </c>
      <c r="J3064">
        <v>4.3</v>
      </c>
      <c r="K3064">
        <v>2000</v>
      </c>
      <c r="L3064">
        <v>2</v>
      </c>
      <c r="M3064" t="s">
        <v>20</v>
      </c>
      <c r="N3064">
        <v>1.1000000000000001</v>
      </c>
      <c r="P3064" t="s">
        <v>75</v>
      </c>
    </row>
    <row r="3065" spans="1:16" hidden="1" x14ac:dyDescent="0.5">
      <c r="A3065" t="s">
        <v>15</v>
      </c>
      <c r="B3065" t="s">
        <v>77</v>
      </c>
      <c r="C3065">
        <v>3</v>
      </c>
      <c r="D3065" t="s">
        <v>17</v>
      </c>
      <c r="E3065">
        <v>1</v>
      </c>
      <c r="F3065" t="s">
        <v>25</v>
      </c>
      <c r="G3065">
        <v>4</v>
      </c>
      <c r="H3065" t="s">
        <v>28</v>
      </c>
      <c r="I3065" t="str">
        <f t="shared" si="47"/>
        <v>Male: American Indian or Alaska Native</v>
      </c>
      <c r="J3065">
        <v>4.3</v>
      </c>
      <c r="K3065">
        <v>2001</v>
      </c>
      <c r="L3065">
        <v>3</v>
      </c>
      <c r="M3065" t="s">
        <v>20</v>
      </c>
      <c r="N3065">
        <v>1.1000000000000001</v>
      </c>
      <c r="P3065" t="s">
        <v>75</v>
      </c>
    </row>
    <row r="3066" spans="1:16" hidden="1" x14ac:dyDescent="0.5">
      <c r="A3066" t="s">
        <v>15</v>
      </c>
      <c r="B3066" t="s">
        <v>77</v>
      </c>
      <c r="C3066">
        <v>3</v>
      </c>
      <c r="D3066" t="s">
        <v>17</v>
      </c>
      <c r="E3066">
        <v>1</v>
      </c>
      <c r="F3066" t="s">
        <v>25</v>
      </c>
      <c r="G3066">
        <v>4</v>
      </c>
      <c r="H3066" t="s">
        <v>28</v>
      </c>
      <c r="I3066" t="str">
        <f t="shared" si="47"/>
        <v>Male: American Indian or Alaska Native</v>
      </c>
      <c r="J3066">
        <v>4.3</v>
      </c>
      <c r="K3066">
        <v>2002</v>
      </c>
      <c r="L3066">
        <v>4</v>
      </c>
      <c r="M3066" t="s">
        <v>20</v>
      </c>
      <c r="N3066">
        <v>1.1000000000000001</v>
      </c>
      <c r="P3066" t="s">
        <v>75</v>
      </c>
    </row>
    <row r="3067" spans="1:16" hidden="1" x14ac:dyDescent="0.5">
      <c r="A3067" t="s">
        <v>15</v>
      </c>
      <c r="B3067" t="s">
        <v>77</v>
      </c>
      <c r="C3067">
        <v>3</v>
      </c>
      <c r="D3067" t="s">
        <v>17</v>
      </c>
      <c r="E3067">
        <v>1</v>
      </c>
      <c r="F3067" t="s">
        <v>25</v>
      </c>
      <c r="G3067">
        <v>4</v>
      </c>
      <c r="H3067" t="s">
        <v>28</v>
      </c>
      <c r="I3067" t="str">
        <f t="shared" si="47"/>
        <v>Male: American Indian or Alaska Native</v>
      </c>
      <c r="J3067">
        <v>4.3</v>
      </c>
      <c r="K3067">
        <v>2003</v>
      </c>
      <c r="L3067">
        <v>5</v>
      </c>
      <c r="M3067" t="s">
        <v>20</v>
      </c>
      <c r="N3067">
        <v>1.1000000000000001</v>
      </c>
      <c r="P3067" t="s">
        <v>75</v>
      </c>
    </row>
    <row r="3068" spans="1:16" hidden="1" x14ac:dyDescent="0.5">
      <c r="A3068" t="s">
        <v>15</v>
      </c>
      <c r="B3068" t="s">
        <v>77</v>
      </c>
      <c r="C3068">
        <v>3</v>
      </c>
      <c r="D3068" t="s">
        <v>17</v>
      </c>
      <c r="E3068">
        <v>1</v>
      </c>
      <c r="F3068" t="s">
        <v>25</v>
      </c>
      <c r="G3068">
        <v>4</v>
      </c>
      <c r="H3068" t="s">
        <v>28</v>
      </c>
      <c r="I3068" t="str">
        <f t="shared" si="47"/>
        <v>Male: American Indian or Alaska Native</v>
      </c>
      <c r="J3068">
        <v>4.3</v>
      </c>
      <c r="K3068">
        <v>2004</v>
      </c>
      <c r="L3068">
        <v>6</v>
      </c>
      <c r="M3068" t="s">
        <v>20</v>
      </c>
      <c r="N3068">
        <v>1.1000000000000001</v>
      </c>
      <c r="O3068">
        <v>2</v>
      </c>
    </row>
    <row r="3069" spans="1:16" hidden="1" x14ac:dyDescent="0.5">
      <c r="A3069" t="s">
        <v>15</v>
      </c>
      <c r="B3069" t="s">
        <v>77</v>
      </c>
      <c r="C3069">
        <v>3</v>
      </c>
      <c r="D3069" t="s">
        <v>17</v>
      </c>
      <c r="E3069">
        <v>1</v>
      </c>
      <c r="F3069" t="s">
        <v>25</v>
      </c>
      <c r="G3069">
        <v>4</v>
      </c>
      <c r="H3069" t="s">
        <v>28</v>
      </c>
      <c r="I3069" t="str">
        <f t="shared" si="47"/>
        <v>Male: American Indian or Alaska Native</v>
      </c>
      <c r="J3069">
        <v>4.3</v>
      </c>
      <c r="K3069">
        <v>2005</v>
      </c>
      <c r="L3069">
        <v>7</v>
      </c>
      <c r="M3069" t="s">
        <v>20</v>
      </c>
      <c r="N3069">
        <v>1.1000000000000001</v>
      </c>
      <c r="O3069">
        <v>1.8</v>
      </c>
    </row>
    <row r="3070" spans="1:16" hidden="1" x14ac:dyDescent="0.5">
      <c r="A3070" t="s">
        <v>15</v>
      </c>
      <c r="B3070" t="s">
        <v>77</v>
      </c>
      <c r="C3070">
        <v>3</v>
      </c>
      <c r="D3070" t="s">
        <v>17</v>
      </c>
      <c r="E3070">
        <v>1</v>
      </c>
      <c r="F3070" t="s">
        <v>25</v>
      </c>
      <c r="G3070">
        <v>4</v>
      </c>
      <c r="H3070" t="s">
        <v>28</v>
      </c>
      <c r="I3070" t="str">
        <f t="shared" si="47"/>
        <v>Male: American Indian or Alaska Native</v>
      </c>
      <c r="J3070">
        <v>4.3</v>
      </c>
      <c r="K3070">
        <v>2006</v>
      </c>
      <c r="L3070">
        <v>8</v>
      </c>
      <c r="M3070" t="s">
        <v>20</v>
      </c>
      <c r="N3070">
        <v>1.1000000000000001</v>
      </c>
      <c r="O3070">
        <v>2.1</v>
      </c>
    </row>
    <row r="3071" spans="1:16" hidden="1" x14ac:dyDescent="0.5">
      <c r="A3071" t="s">
        <v>15</v>
      </c>
      <c r="B3071" t="s">
        <v>77</v>
      </c>
      <c r="C3071">
        <v>3</v>
      </c>
      <c r="D3071" t="s">
        <v>17</v>
      </c>
      <c r="E3071">
        <v>1</v>
      </c>
      <c r="F3071" t="s">
        <v>25</v>
      </c>
      <c r="G3071">
        <v>4</v>
      </c>
      <c r="H3071" t="s">
        <v>28</v>
      </c>
      <c r="I3071" t="str">
        <f t="shared" si="47"/>
        <v>Male: American Indian or Alaska Native</v>
      </c>
      <c r="J3071">
        <v>4.3</v>
      </c>
      <c r="K3071">
        <v>2007</v>
      </c>
      <c r="L3071">
        <v>9</v>
      </c>
      <c r="M3071" t="s">
        <v>20</v>
      </c>
      <c r="N3071">
        <v>1.1000000000000001</v>
      </c>
      <c r="O3071">
        <v>1.6</v>
      </c>
    </row>
    <row r="3072" spans="1:16" hidden="1" x14ac:dyDescent="0.5">
      <c r="A3072" t="s">
        <v>15</v>
      </c>
      <c r="B3072" t="s">
        <v>77</v>
      </c>
      <c r="C3072">
        <v>3</v>
      </c>
      <c r="D3072" t="s">
        <v>17</v>
      </c>
      <c r="E3072">
        <v>1</v>
      </c>
      <c r="F3072" t="s">
        <v>25</v>
      </c>
      <c r="G3072">
        <v>4</v>
      </c>
      <c r="H3072" t="s">
        <v>28</v>
      </c>
      <c r="I3072" t="str">
        <f t="shared" si="47"/>
        <v>Male: American Indian or Alaska Native</v>
      </c>
      <c r="J3072">
        <v>4.3</v>
      </c>
      <c r="K3072">
        <v>2008</v>
      </c>
      <c r="L3072">
        <v>10</v>
      </c>
      <c r="M3072" t="s">
        <v>20</v>
      </c>
      <c r="N3072">
        <v>1.1000000000000001</v>
      </c>
      <c r="O3072">
        <v>2.2999999999999998</v>
      </c>
    </row>
    <row r="3073" spans="1:16" hidden="1" x14ac:dyDescent="0.5">
      <c r="A3073" t="s">
        <v>15</v>
      </c>
      <c r="B3073" t="s">
        <v>77</v>
      </c>
      <c r="C3073">
        <v>3</v>
      </c>
      <c r="D3073" t="s">
        <v>17</v>
      </c>
      <c r="E3073">
        <v>1</v>
      </c>
      <c r="F3073" t="s">
        <v>25</v>
      </c>
      <c r="G3073">
        <v>4</v>
      </c>
      <c r="H3073" t="s">
        <v>28</v>
      </c>
      <c r="I3073" t="str">
        <f t="shared" si="47"/>
        <v>Male: American Indian or Alaska Native</v>
      </c>
      <c r="J3073">
        <v>4.3</v>
      </c>
      <c r="K3073">
        <v>2009</v>
      </c>
      <c r="L3073">
        <v>11</v>
      </c>
      <c r="M3073" t="s">
        <v>20</v>
      </c>
      <c r="N3073">
        <v>1.1000000000000001</v>
      </c>
      <c r="O3073">
        <v>2.6</v>
      </c>
    </row>
    <row r="3074" spans="1:16" hidden="1" x14ac:dyDescent="0.5">
      <c r="A3074" t="s">
        <v>15</v>
      </c>
      <c r="B3074" t="s">
        <v>77</v>
      </c>
      <c r="C3074">
        <v>3</v>
      </c>
      <c r="D3074" t="s">
        <v>17</v>
      </c>
      <c r="E3074">
        <v>1</v>
      </c>
      <c r="F3074" t="s">
        <v>25</v>
      </c>
      <c r="G3074">
        <v>4</v>
      </c>
      <c r="H3074" t="s">
        <v>28</v>
      </c>
      <c r="I3074" t="str">
        <f t="shared" si="47"/>
        <v>Male: American Indian or Alaska Native</v>
      </c>
      <c r="J3074">
        <v>4.3</v>
      </c>
      <c r="K3074">
        <v>2010</v>
      </c>
      <c r="L3074">
        <v>12</v>
      </c>
      <c r="M3074" t="s">
        <v>20</v>
      </c>
      <c r="N3074">
        <v>1.1000000000000001</v>
      </c>
      <c r="O3074">
        <v>1.6</v>
      </c>
    </row>
    <row r="3075" spans="1:16" hidden="1" x14ac:dyDescent="0.5">
      <c r="A3075" t="s">
        <v>15</v>
      </c>
      <c r="B3075" t="s">
        <v>77</v>
      </c>
      <c r="C3075">
        <v>3</v>
      </c>
      <c r="D3075" t="s">
        <v>17</v>
      </c>
      <c r="E3075">
        <v>1</v>
      </c>
      <c r="F3075" t="s">
        <v>25</v>
      </c>
      <c r="G3075">
        <v>4</v>
      </c>
      <c r="H3075" t="s">
        <v>28</v>
      </c>
      <c r="I3075" t="str">
        <f t="shared" si="47"/>
        <v>Male: American Indian or Alaska Native</v>
      </c>
      <c r="J3075">
        <v>4.3</v>
      </c>
      <c r="K3075">
        <v>2011</v>
      </c>
      <c r="L3075">
        <v>13</v>
      </c>
      <c r="M3075" t="s">
        <v>20</v>
      </c>
      <c r="N3075">
        <v>1.1000000000000001</v>
      </c>
      <c r="O3075">
        <v>1.9</v>
      </c>
    </row>
    <row r="3076" spans="1:16" hidden="1" x14ac:dyDescent="0.5">
      <c r="A3076" t="s">
        <v>15</v>
      </c>
      <c r="B3076" t="s">
        <v>77</v>
      </c>
      <c r="C3076">
        <v>3</v>
      </c>
      <c r="D3076" t="s">
        <v>17</v>
      </c>
      <c r="E3076">
        <v>1</v>
      </c>
      <c r="F3076" t="s">
        <v>25</v>
      </c>
      <c r="G3076">
        <v>4</v>
      </c>
      <c r="H3076" t="s">
        <v>28</v>
      </c>
      <c r="I3076" t="str">
        <f t="shared" si="47"/>
        <v>Male: American Indian or Alaska Native</v>
      </c>
      <c r="J3076">
        <v>4.3</v>
      </c>
      <c r="K3076">
        <v>2012</v>
      </c>
      <c r="L3076">
        <v>14</v>
      </c>
      <c r="M3076" t="s">
        <v>20</v>
      </c>
      <c r="N3076">
        <v>1.1000000000000001</v>
      </c>
      <c r="O3076">
        <v>1.4</v>
      </c>
    </row>
    <row r="3077" spans="1:16" hidden="1" x14ac:dyDescent="0.5">
      <c r="A3077" t="s">
        <v>15</v>
      </c>
      <c r="B3077" t="s">
        <v>77</v>
      </c>
      <c r="C3077">
        <v>3</v>
      </c>
      <c r="D3077" t="s">
        <v>17</v>
      </c>
      <c r="E3077">
        <v>1</v>
      </c>
      <c r="F3077" t="s">
        <v>25</v>
      </c>
      <c r="G3077">
        <v>4</v>
      </c>
      <c r="H3077" t="s">
        <v>28</v>
      </c>
      <c r="I3077" t="str">
        <f t="shared" ref="I3077:I3140" si="48">H3077</f>
        <v>Male: American Indian or Alaska Native</v>
      </c>
      <c r="J3077">
        <v>4.3</v>
      </c>
      <c r="K3077">
        <v>2013</v>
      </c>
      <c r="L3077">
        <v>15</v>
      </c>
      <c r="M3077" t="s">
        <v>20</v>
      </c>
      <c r="N3077">
        <v>1.1000000000000001</v>
      </c>
      <c r="O3077">
        <v>1</v>
      </c>
    </row>
    <row r="3078" spans="1:16" hidden="1" x14ac:dyDescent="0.5">
      <c r="A3078" t="s">
        <v>15</v>
      </c>
      <c r="B3078" t="s">
        <v>77</v>
      </c>
      <c r="C3078">
        <v>3</v>
      </c>
      <c r="D3078" t="s">
        <v>17</v>
      </c>
      <c r="E3078">
        <v>1</v>
      </c>
      <c r="F3078" t="s">
        <v>25</v>
      </c>
      <c r="G3078">
        <v>4</v>
      </c>
      <c r="H3078" t="s">
        <v>28</v>
      </c>
      <c r="I3078" t="str">
        <f t="shared" si="48"/>
        <v>Male: American Indian or Alaska Native</v>
      </c>
      <c r="J3078">
        <v>4.3</v>
      </c>
      <c r="K3078">
        <v>2014</v>
      </c>
      <c r="L3078">
        <v>16</v>
      </c>
      <c r="M3078" t="s">
        <v>20</v>
      </c>
      <c r="N3078">
        <v>1.1000000000000001</v>
      </c>
      <c r="O3078">
        <v>1.2</v>
      </c>
    </row>
    <row r="3079" spans="1:16" hidden="1" x14ac:dyDescent="0.5">
      <c r="A3079" t="s">
        <v>15</v>
      </c>
      <c r="B3079" t="s">
        <v>77</v>
      </c>
      <c r="C3079">
        <v>3</v>
      </c>
      <c r="D3079" t="s">
        <v>17</v>
      </c>
      <c r="E3079">
        <v>1</v>
      </c>
      <c r="F3079" t="s">
        <v>25</v>
      </c>
      <c r="G3079">
        <v>4</v>
      </c>
      <c r="H3079" t="s">
        <v>28</v>
      </c>
      <c r="I3079" t="str">
        <f t="shared" si="48"/>
        <v>Male: American Indian or Alaska Native</v>
      </c>
      <c r="J3079">
        <v>4.3</v>
      </c>
      <c r="K3079">
        <v>2015</v>
      </c>
      <c r="L3079">
        <v>17</v>
      </c>
      <c r="M3079" t="s">
        <v>20</v>
      </c>
      <c r="N3079">
        <v>1.1000000000000001</v>
      </c>
      <c r="O3079">
        <v>1.1000000000000001</v>
      </c>
    </row>
    <row r="3080" spans="1:16" hidden="1" x14ac:dyDescent="0.5">
      <c r="A3080" t="s">
        <v>15</v>
      </c>
      <c r="B3080" t="s">
        <v>77</v>
      </c>
      <c r="C3080">
        <v>3</v>
      </c>
      <c r="D3080" t="s">
        <v>17</v>
      </c>
      <c r="E3080">
        <v>1</v>
      </c>
      <c r="F3080" t="s">
        <v>25</v>
      </c>
      <c r="G3080">
        <v>4</v>
      </c>
      <c r="H3080" t="s">
        <v>28</v>
      </c>
      <c r="I3080" t="str">
        <f t="shared" si="48"/>
        <v>Male: American Indian or Alaska Native</v>
      </c>
      <c r="J3080">
        <v>4.3</v>
      </c>
      <c r="K3080">
        <v>2016</v>
      </c>
      <c r="L3080">
        <v>18</v>
      </c>
      <c r="M3080" t="s">
        <v>20</v>
      </c>
      <c r="N3080">
        <v>1.1000000000000001</v>
      </c>
      <c r="O3080">
        <v>1</v>
      </c>
    </row>
    <row r="3081" spans="1:16" hidden="1" x14ac:dyDescent="0.5">
      <c r="A3081" t="s">
        <v>15</v>
      </c>
      <c r="B3081" t="s">
        <v>77</v>
      </c>
      <c r="C3081">
        <v>3</v>
      </c>
      <c r="D3081" t="s">
        <v>17</v>
      </c>
      <c r="E3081">
        <v>1</v>
      </c>
      <c r="F3081" t="s">
        <v>25</v>
      </c>
      <c r="G3081">
        <v>4</v>
      </c>
      <c r="H3081" t="s">
        <v>28</v>
      </c>
      <c r="I3081" t="str">
        <f t="shared" si="48"/>
        <v>Male: American Indian or Alaska Native</v>
      </c>
      <c r="J3081">
        <v>4.3</v>
      </c>
      <c r="K3081">
        <v>2017</v>
      </c>
      <c r="L3081">
        <v>19</v>
      </c>
      <c r="M3081" t="s">
        <v>20</v>
      </c>
      <c r="N3081">
        <v>1.1000000000000001</v>
      </c>
      <c r="O3081">
        <v>1.2</v>
      </c>
    </row>
    <row r="3082" spans="1:16" hidden="1" x14ac:dyDescent="0.5">
      <c r="A3082" t="s">
        <v>15</v>
      </c>
      <c r="B3082" t="s">
        <v>77</v>
      </c>
      <c r="C3082">
        <v>3</v>
      </c>
      <c r="D3082" t="s">
        <v>17</v>
      </c>
      <c r="E3082">
        <v>1</v>
      </c>
      <c r="F3082" t="s">
        <v>25</v>
      </c>
      <c r="G3082">
        <v>4</v>
      </c>
      <c r="H3082" t="s">
        <v>28</v>
      </c>
      <c r="I3082" t="str">
        <f t="shared" si="48"/>
        <v>Male: American Indian or Alaska Native</v>
      </c>
      <c r="J3082">
        <v>4.3</v>
      </c>
      <c r="K3082">
        <v>2018</v>
      </c>
      <c r="L3082">
        <v>20</v>
      </c>
      <c r="M3082" t="s">
        <v>20</v>
      </c>
      <c r="N3082">
        <v>1.1000000000000001</v>
      </c>
      <c r="P3082" t="s">
        <v>75</v>
      </c>
    </row>
    <row r="3083" spans="1:16" hidden="1" x14ac:dyDescent="0.5">
      <c r="A3083" t="s">
        <v>15</v>
      </c>
      <c r="B3083" t="s">
        <v>77</v>
      </c>
      <c r="C3083">
        <v>3</v>
      </c>
      <c r="D3083" t="s">
        <v>17</v>
      </c>
      <c r="E3083">
        <v>1</v>
      </c>
      <c r="F3083" t="s">
        <v>25</v>
      </c>
      <c r="G3083">
        <v>4</v>
      </c>
      <c r="H3083" t="s">
        <v>29</v>
      </c>
      <c r="I3083" t="str">
        <f t="shared" si="48"/>
        <v>Male: Asian or Pacific Islander</v>
      </c>
      <c r="J3083">
        <v>4.4000000000000004</v>
      </c>
      <c r="K3083">
        <v>1999</v>
      </c>
      <c r="L3083">
        <v>1</v>
      </c>
      <c r="M3083" t="s">
        <v>20</v>
      </c>
      <c r="N3083">
        <v>1.1000000000000001</v>
      </c>
      <c r="P3083" t="s">
        <v>75</v>
      </c>
    </row>
    <row r="3084" spans="1:16" hidden="1" x14ac:dyDescent="0.5">
      <c r="A3084" t="s">
        <v>15</v>
      </c>
      <c r="B3084" t="s">
        <v>77</v>
      </c>
      <c r="C3084">
        <v>3</v>
      </c>
      <c r="D3084" t="s">
        <v>17</v>
      </c>
      <c r="E3084">
        <v>1</v>
      </c>
      <c r="F3084" t="s">
        <v>25</v>
      </c>
      <c r="G3084">
        <v>4</v>
      </c>
      <c r="H3084" t="s">
        <v>29</v>
      </c>
      <c r="I3084" t="str">
        <f t="shared" si="48"/>
        <v>Male: Asian or Pacific Islander</v>
      </c>
      <c r="J3084">
        <v>4.4000000000000004</v>
      </c>
      <c r="K3084">
        <v>2000</v>
      </c>
      <c r="L3084">
        <v>2</v>
      </c>
      <c r="M3084" t="s">
        <v>20</v>
      </c>
      <c r="N3084">
        <v>1.1000000000000001</v>
      </c>
      <c r="P3084" t="s">
        <v>75</v>
      </c>
    </row>
    <row r="3085" spans="1:16" hidden="1" x14ac:dyDescent="0.5">
      <c r="A3085" t="s">
        <v>15</v>
      </c>
      <c r="B3085" t="s">
        <v>77</v>
      </c>
      <c r="C3085">
        <v>3</v>
      </c>
      <c r="D3085" t="s">
        <v>17</v>
      </c>
      <c r="E3085">
        <v>1</v>
      </c>
      <c r="F3085" t="s">
        <v>25</v>
      </c>
      <c r="G3085">
        <v>4</v>
      </c>
      <c r="H3085" t="s">
        <v>29</v>
      </c>
      <c r="I3085" t="str">
        <f t="shared" si="48"/>
        <v>Male: Asian or Pacific Islander</v>
      </c>
      <c r="J3085">
        <v>4.4000000000000004</v>
      </c>
      <c r="K3085">
        <v>2001</v>
      </c>
      <c r="L3085">
        <v>3</v>
      </c>
      <c r="M3085" t="s">
        <v>20</v>
      </c>
      <c r="N3085">
        <v>1.1000000000000001</v>
      </c>
      <c r="P3085" t="s">
        <v>75</v>
      </c>
    </row>
    <row r="3086" spans="1:16" hidden="1" x14ac:dyDescent="0.5">
      <c r="A3086" t="s">
        <v>15</v>
      </c>
      <c r="B3086" t="s">
        <v>77</v>
      </c>
      <c r="C3086">
        <v>3</v>
      </c>
      <c r="D3086" t="s">
        <v>17</v>
      </c>
      <c r="E3086">
        <v>1</v>
      </c>
      <c r="F3086" t="s">
        <v>25</v>
      </c>
      <c r="G3086">
        <v>4</v>
      </c>
      <c r="H3086" t="s">
        <v>29</v>
      </c>
      <c r="I3086" t="str">
        <f t="shared" si="48"/>
        <v>Male: Asian or Pacific Islander</v>
      </c>
      <c r="J3086">
        <v>4.4000000000000004</v>
      </c>
      <c r="K3086">
        <v>2002</v>
      </c>
      <c r="L3086">
        <v>4</v>
      </c>
      <c r="M3086" t="s">
        <v>20</v>
      </c>
      <c r="N3086">
        <v>1.1000000000000001</v>
      </c>
      <c r="P3086" t="s">
        <v>75</v>
      </c>
    </row>
    <row r="3087" spans="1:16" hidden="1" x14ac:dyDescent="0.5">
      <c r="A3087" t="s">
        <v>15</v>
      </c>
      <c r="B3087" t="s">
        <v>77</v>
      </c>
      <c r="C3087">
        <v>3</v>
      </c>
      <c r="D3087" t="s">
        <v>17</v>
      </c>
      <c r="E3087">
        <v>1</v>
      </c>
      <c r="F3087" t="s">
        <v>25</v>
      </c>
      <c r="G3087">
        <v>4</v>
      </c>
      <c r="H3087" t="s">
        <v>29</v>
      </c>
      <c r="I3087" t="str">
        <f t="shared" si="48"/>
        <v>Male: Asian or Pacific Islander</v>
      </c>
      <c r="J3087">
        <v>4.4000000000000004</v>
      </c>
      <c r="K3087">
        <v>2003</v>
      </c>
      <c r="L3087">
        <v>5</v>
      </c>
      <c r="M3087" t="s">
        <v>20</v>
      </c>
      <c r="N3087">
        <v>1.1000000000000001</v>
      </c>
      <c r="P3087" t="s">
        <v>75</v>
      </c>
    </row>
    <row r="3088" spans="1:16" hidden="1" x14ac:dyDescent="0.5">
      <c r="A3088" t="s">
        <v>15</v>
      </c>
      <c r="B3088" t="s">
        <v>77</v>
      </c>
      <c r="C3088">
        <v>3</v>
      </c>
      <c r="D3088" t="s">
        <v>17</v>
      </c>
      <c r="E3088">
        <v>1</v>
      </c>
      <c r="F3088" t="s">
        <v>25</v>
      </c>
      <c r="G3088">
        <v>4</v>
      </c>
      <c r="H3088" t="s">
        <v>29</v>
      </c>
      <c r="I3088" t="str">
        <f t="shared" si="48"/>
        <v>Male: Asian or Pacific Islander</v>
      </c>
      <c r="J3088">
        <v>4.4000000000000004</v>
      </c>
      <c r="K3088">
        <v>2004</v>
      </c>
      <c r="L3088">
        <v>6</v>
      </c>
      <c r="M3088" t="s">
        <v>20</v>
      </c>
      <c r="N3088">
        <v>1.1000000000000001</v>
      </c>
      <c r="P3088" t="s">
        <v>75</v>
      </c>
    </row>
    <row r="3089" spans="1:16" hidden="1" x14ac:dyDescent="0.5">
      <c r="A3089" t="s">
        <v>15</v>
      </c>
      <c r="B3089" t="s">
        <v>77</v>
      </c>
      <c r="C3089">
        <v>3</v>
      </c>
      <c r="D3089" t="s">
        <v>17</v>
      </c>
      <c r="E3089">
        <v>1</v>
      </c>
      <c r="F3089" t="s">
        <v>25</v>
      </c>
      <c r="G3089">
        <v>4</v>
      </c>
      <c r="H3089" t="s">
        <v>29</v>
      </c>
      <c r="I3089" t="str">
        <f t="shared" si="48"/>
        <v>Male: Asian or Pacific Islander</v>
      </c>
      <c r="J3089">
        <v>4.4000000000000004</v>
      </c>
      <c r="K3089">
        <v>2005</v>
      </c>
      <c r="L3089">
        <v>7</v>
      </c>
      <c r="M3089" t="s">
        <v>20</v>
      </c>
      <c r="N3089">
        <v>1.1000000000000001</v>
      </c>
      <c r="P3089" t="s">
        <v>75</v>
      </c>
    </row>
    <row r="3090" spans="1:16" hidden="1" x14ac:dyDescent="0.5">
      <c r="A3090" t="s">
        <v>15</v>
      </c>
      <c r="B3090" t="s">
        <v>77</v>
      </c>
      <c r="C3090">
        <v>3</v>
      </c>
      <c r="D3090" t="s">
        <v>17</v>
      </c>
      <c r="E3090">
        <v>1</v>
      </c>
      <c r="F3090" t="s">
        <v>25</v>
      </c>
      <c r="G3090">
        <v>4</v>
      </c>
      <c r="H3090" t="s">
        <v>29</v>
      </c>
      <c r="I3090" t="str">
        <f t="shared" si="48"/>
        <v>Male: Asian or Pacific Islander</v>
      </c>
      <c r="J3090">
        <v>4.4000000000000004</v>
      </c>
      <c r="K3090">
        <v>2006</v>
      </c>
      <c r="L3090">
        <v>8</v>
      </c>
      <c r="M3090" t="s">
        <v>20</v>
      </c>
      <c r="N3090">
        <v>1.1000000000000001</v>
      </c>
      <c r="P3090" t="s">
        <v>75</v>
      </c>
    </row>
    <row r="3091" spans="1:16" hidden="1" x14ac:dyDescent="0.5">
      <c r="A3091" t="s">
        <v>15</v>
      </c>
      <c r="B3091" t="s">
        <v>77</v>
      </c>
      <c r="C3091">
        <v>3</v>
      </c>
      <c r="D3091" t="s">
        <v>17</v>
      </c>
      <c r="E3091">
        <v>1</v>
      </c>
      <c r="F3091" t="s">
        <v>25</v>
      </c>
      <c r="G3091">
        <v>4</v>
      </c>
      <c r="H3091" t="s">
        <v>29</v>
      </c>
      <c r="I3091" t="str">
        <f t="shared" si="48"/>
        <v>Male: Asian or Pacific Islander</v>
      </c>
      <c r="J3091">
        <v>4.4000000000000004</v>
      </c>
      <c r="K3091">
        <v>2007</v>
      </c>
      <c r="L3091">
        <v>9</v>
      </c>
      <c r="M3091" t="s">
        <v>20</v>
      </c>
      <c r="N3091">
        <v>1.1000000000000001</v>
      </c>
      <c r="P3091" t="s">
        <v>75</v>
      </c>
    </row>
    <row r="3092" spans="1:16" hidden="1" x14ac:dyDescent="0.5">
      <c r="A3092" t="s">
        <v>15</v>
      </c>
      <c r="B3092" t="s">
        <v>77</v>
      </c>
      <c r="C3092">
        <v>3</v>
      </c>
      <c r="D3092" t="s">
        <v>17</v>
      </c>
      <c r="E3092">
        <v>1</v>
      </c>
      <c r="F3092" t="s">
        <v>25</v>
      </c>
      <c r="G3092">
        <v>4</v>
      </c>
      <c r="H3092" t="s">
        <v>29</v>
      </c>
      <c r="I3092" t="str">
        <f t="shared" si="48"/>
        <v>Male: Asian or Pacific Islander</v>
      </c>
      <c r="J3092">
        <v>4.4000000000000004</v>
      </c>
      <c r="K3092">
        <v>2008</v>
      </c>
      <c r="L3092">
        <v>10</v>
      </c>
      <c r="M3092" t="s">
        <v>20</v>
      </c>
      <c r="N3092">
        <v>1.1000000000000001</v>
      </c>
      <c r="P3092" t="s">
        <v>75</v>
      </c>
    </row>
    <row r="3093" spans="1:16" hidden="1" x14ac:dyDescent="0.5">
      <c r="A3093" t="s">
        <v>15</v>
      </c>
      <c r="B3093" t="s">
        <v>77</v>
      </c>
      <c r="C3093">
        <v>3</v>
      </c>
      <c r="D3093" t="s">
        <v>17</v>
      </c>
      <c r="E3093">
        <v>1</v>
      </c>
      <c r="F3093" t="s">
        <v>25</v>
      </c>
      <c r="G3093">
        <v>4</v>
      </c>
      <c r="H3093" t="s">
        <v>29</v>
      </c>
      <c r="I3093" t="str">
        <f t="shared" si="48"/>
        <v>Male: Asian or Pacific Islander</v>
      </c>
      <c r="J3093">
        <v>4.4000000000000004</v>
      </c>
      <c r="K3093">
        <v>2009</v>
      </c>
      <c r="L3093">
        <v>11</v>
      </c>
      <c r="M3093" t="s">
        <v>20</v>
      </c>
      <c r="N3093">
        <v>1.1000000000000001</v>
      </c>
      <c r="P3093" t="s">
        <v>75</v>
      </c>
    </row>
    <row r="3094" spans="1:16" hidden="1" x14ac:dyDescent="0.5">
      <c r="A3094" t="s">
        <v>15</v>
      </c>
      <c r="B3094" t="s">
        <v>77</v>
      </c>
      <c r="C3094">
        <v>3</v>
      </c>
      <c r="D3094" t="s">
        <v>17</v>
      </c>
      <c r="E3094">
        <v>1</v>
      </c>
      <c r="F3094" t="s">
        <v>25</v>
      </c>
      <c r="G3094">
        <v>4</v>
      </c>
      <c r="H3094" t="s">
        <v>29</v>
      </c>
      <c r="I3094" t="str">
        <f t="shared" si="48"/>
        <v>Male: Asian or Pacific Islander</v>
      </c>
      <c r="J3094">
        <v>4.4000000000000004</v>
      </c>
      <c r="K3094">
        <v>2010</v>
      </c>
      <c r="L3094">
        <v>12</v>
      </c>
      <c r="M3094" t="s">
        <v>20</v>
      </c>
      <c r="N3094">
        <v>1.1000000000000001</v>
      </c>
      <c r="P3094" t="s">
        <v>75</v>
      </c>
    </row>
    <row r="3095" spans="1:16" hidden="1" x14ac:dyDescent="0.5">
      <c r="A3095" t="s">
        <v>15</v>
      </c>
      <c r="B3095" t="s">
        <v>77</v>
      </c>
      <c r="C3095">
        <v>3</v>
      </c>
      <c r="D3095" t="s">
        <v>17</v>
      </c>
      <c r="E3095">
        <v>1</v>
      </c>
      <c r="F3095" t="s">
        <v>25</v>
      </c>
      <c r="G3095">
        <v>4</v>
      </c>
      <c r="H3095" t="s">
        <v>29</v>
      </c>
      <c r="I3095" t="str">
        <f t="shared" si="48"/>
        <v>Male: Asian or Pacific Islander</v>
      </c>
      <c r="J3095">
        <v>4.4000000000000004</v>
      </c>
      <c r="K3095">
        <v>2011</v>
      </c>
      <c r="L3095">
        <v>13</v>
      </c>
      <c r="M3095" t="s">
        <v>20</v>
      </c>
      <c r="N3095">
        <v>1.1000000000000001</v>
      </c>
      <c r="O3095">
        <v>0.2</v>
      </c>
    </row>
    <row r="3096" spans="1:16" hidden="1" x14ac:dyDescent="0.5">
      <c r="A3096" t="s">
        <v>15</v>
      </c>
      <c r="B3096" t="s">
        <v>77</v>
      </c>
      <c r="C3096">
        <v>3</v>
      </c>
      <c r="D3096" t="s">
        <v>17</v>
      </c>
      <c r="E3096">
        <v>1</v>
      </c>
      <c r="F3096" t="s">
        <v>25</v>
      </c>
      <c r="G3096">
        <v>4</v>
      </c>
      <c r="H3096" t="s">
        <v>29</v>
      </c>
      <c r="I3096" t="str">
        <f t="shared" si="48"/>
        <v>Male: Asian or Pacific Islander</v>
      </c>
      <c r="J3096">
        <v>4.4000000000000004</v>
      </c>
      <c r="K3096">
        <v>2012</v>
      </c>
      <c r="L3096">
        <v>14</v>
      </c>
      <c r="M3096" t="s">
        <v>20</v>
      </c>
      <c r="N3096">
        <v>1.1000000000000001</v>
      </c>
      <c r="O3096">
        <v>0.2</v>
      </c>
    </row>
    <row r="3097" spans="1:16" hidden="1" x14ac:dyDescent="0.5">
      <c r="A3097" t="s">
        <v>15</v>
      </c>
      <c r="B3097" t="s">
        <v>77</v>
      </c>
      <c r="C3097">
        <v>3</v>
      </c>
      <c r="D3097" t="s">
        <v>17</v>
      </c>
      <c r="E3097">
        <v>1</v>
      </c>
      <c r="F3097" t="s">
        <v>25</v>
      </c>
      <c r="G3097">
        <v>4</v>
      </c>
      <c r="H3097" t="s">
        <v>29</v>
      </c>
      <c r="I3097" t="str">
        <f t="shared" si="48"/>
        <v>Male: Asian or Pacific Islander</v>
      </c>
      <c r="J3097">
        <v>4.4000000000000004</v>
      </c>
      <c r="K3097">
        <v>2013</v>
      </c>
      <c r="L3097">
        <v>15</v>
      </c>
      <c r="M3097" t="s">
        <v>20</v>
      </c>
      <c r="N3097">
        <v>1.1000000000000001</v>
      </c>
      <c r="P3097" t="s">
        <v>75</v>
      </c>
    </row>
    <row r="3098" spans="1:16" hidden="1" x14ac:dyDescent="0.5">
      <c r="A3098" t="s">
        <v>15</v>
      </c>
      <c r="B3098" t="s">
        <v>77</v>
      </c>
      <c r="C3098">
        <v>3</v>
      </c>
      <c r="D3098" t="s">
        <v>17</v>
      </c>
      <c r="E3098">
        <v>1</v>
      </c>
      <c r="F3098" t="s">
        <v>25</v>
      </c>
      <c r="G3098">
        <v>4</v>
      </c>
      <c r="H3098" t="s">
        <v>29</v>
      </c>
      <c r="I3098" t="str">
        <f t="shared" si="48"/>
        <v>Male: Asian or Pacific Islander</v>
      </c>
      <c r="J3098">
        <v>4.4000000000000004</v>
      </c>
      <c r="K3098">
        <v>2014</v>
      </c>
      <c r="L3098">
        <v>16</v>
      </c>
      <c r="M3098" t="s">
        <v>20</v>
      </c>
      <c r="N3098">
        <v>1.1000000000000001</v>
      </c>
      <c r="P3098" t="s">
        <v>75</v>
      </c>
    </row>
    <row r="3099" spans="1:16" hidden="1" x14ac:dyDescent="0.5">
      <c r="A3099" t="s">
        <v>15</v>
      </c>
      <c r="B3099" t="s">
        <v>77</v>
      </c>
      <c r="C3099">
        <v>3</v>
      </c>
      <c r="D3099" t="s">
        <v>17</v>
      </c>
      <c r="E3099">
        <v>1</v>
      </c>
      <c r="F3099" t="s">
        <v>25</v>
      </c>
      <c r="G3099">
        <v>4</v>
      </c>
      <c r="H3099" t="s">
        <v>29</v>
      </c>
      <c r="I3099" t="str">
        <f t="shared" si="48"/>
        <v>Male: Asian or Pacific Islander</v>
      </c>
      <c r="J3099">
        <v>4.4000000000000004</v>
      </c>
      <c r="K3099">
        <v>2015</v>
      </c>
      <c r="L3099">
        <v>17</v>
      </c>
      <c r="M3099" t="s">
        <v>20</v>
      </c>
      <c r="N3099">
        <v>1.1000000000000001</v>
      </c>
      <c r="P3099" t="s">
        <v>75</v>
      </c>
    </row>
    <row r="3100" spans="1:16" hidden="1" x14ac:dyDescent="0.5">
      <c r="A3100" t="s">
        <v>15</v>
      </c>
      <c r="B3100" t="s">
        <v>77</v>
      </c>
      <c r="C3100">
        <v>3</v>
      </c>
      <c r="D3100" t="s">
        <v>17</v>
      </c>
      <c r="E3100">
        <v>1</v>
      </c>
      <c r="F3100" t="s">
        <v>25</v>
      </c>
      <c r="G3100">
        <v>4</v>
      </c>
      <c r="H3100" t="s">
        <v>29</v>
      </c>
      <c r="I3100" t="str">
        <f t="shared" si="48"/>
        <v>Male: Asian or Pacific Islander</v>
      </c>
      <c r="J3100">
        <v>4.4000000000000004</v>
      </c>
      <c r="K3100">
        <v>2016</v>
      </c>
      <c r="L3100">
        <v>18</v>
      </c>
      <c r="M3100" t="s">
        <v>20</v>
      </c>
      <c r="N3100">
        <v>1.1000000000000001</v>
      </c>
      <c r="P3100" t="s">
        <v>75</v>
      </c>
    </row>
    <row r="3101" spans="1:16" hidden="1" x14ac:dyDescent="0.5">
      <c r="A3101" t="s">
        <v>15</v>
      </c>
      <c r="B3101" t="s">
        <v>77</v>
      </c>
      <c r="C3101">
        <v>3</v>
      </c>
      <c r="D3101" t="s">
        <v>17</v>
      </c>
      <c r="E3101">
        <v>1</v>
      </c>
      <c r="F3101" t="s">
        <v>25</v>
      </c>
      <c r="G3101">
        <v>4</v>
      </c>
      <c r="H3101" t="s">
        <v>29</v>
      </c>
      <c r="I3101" t="str">
        <f t="shared" si="48"/>
        <v>Male: Asian or Pacific Islander</v>
      </c>
      <c r="J3101">
        <v>4.4000000000000004</v>
      </c>
      <c r="K3101">
        <v>2017</v>
      </c>
      <c r="L3101">
        <v>19</v>
      </c>
      <c r="M3101" t="s">
        <v>20</v>
      </c>
      <c r="N3101">
        <v>1.1000000000000001</v>
      </c>
      <c r="P3101" t="s">
        <v>75</v>
      </c>
    </row>
    <row r="3102" spans="1:16" hidden="1" x14ac:dyDescent="0.5">
      <c r="A3102" t="s">
        <v>15</v>
      </c>
      <c r="B3102" t="s">
        <v>77</v>
      </c>
      <c r="C3102">
        <v>3</v>
      </c>
      <c r="D3102" t="s">
        <v>17</v>
      </c>
      <c r="E3102">
        <v>1</v>
      </c>
      <c r="F3102" t="s">
        <v>25</v>
      </c>
      <c r="G3102">
        <v>4</v>
      </c>
      <c r="H3102" t="s">
        <v>29</v>
      </c>
      <c r="I3102" t="str">
        <f t="shared" si="48"/>
        <v>Male: Asian or Pacific Islander</v>
      </c>
      <c r="J3102">
        <v>4.4000000000000004</v>
      </c>
      <c r="K3102">
        <v>2018</v>
      </c>
      <c r="L3102">
        <v>20</v>
      </c>
      <c r="M3102" t="s">
        <v>20</v>
      </c>
      <c r="N3102">
        <v>1.1000000000000001</v>
      </c>
      <c r="P3102" t="s">
        <v>75</v>
      </c>
    </row>
    <row r="3103" spans="1:16" hidden="1" x14ac:dyDescent="0.5">
      <c r="A3103" t="s">
        <v>15</v>
      </c>
      <c r="B3103" t="s">
        <v>77</v>
      </c>
      <c r="C3103">
        <v>3</v>
      </c>
      <c r="D3103" t="s">
        <v>17</v>
      </c>
      <c r="E3103">
        <v>1</v>
      </c>
      <c r="F3103" t="s">
        <v>25</v>
      </c>
      <c r="G3103">
        <v>4</v>
      </c>
      <c r="H3103" t="s">
        <v>30</v>
      </c>
      <c r="I3103" t="str">
        <f t="shared" si="48"/>
        <v>Female: White</v>
      </c>
      <c r="J3103">
        <v>4.5</v>
      </c>
      <c r="K3103">
        <v>1999</v>
      </c>
      <c r="L3103">
        <v>1</v>
      </c>
      <c r="M3103" t="s">
        <v>20</v>
      </c>
      <c r="N3103">
        <v>1.1000000000000001</v>
      </c>
      <c r="O3103">
        <v>0.2</v>
      </c>
    </row>
    <row r="3104" spans="1:16" hidden="1" x14ac:dyDescent="0.5">
      <c r="A3104" t="s">
        <v>15</v>
      </c>
      <c r="B3104" t="s">
        <v>77</v>
      </c>
      <c r="C3104">
        <v>3</v>
      </c>
      <c r="D3104" t="s">
        <v>17</v>
      </c>
      <c r="E3104">
        <v>1</v>
      </c>
      <c r="F3104" t="s">
        <v>25</v>
      </c>
      <c r="G3104">
        <v>4</v>
      </c>
      <c r="H3104" t="s">
        <v>30</v>
      </c>
      <c r="I3104" t="str">
        <f t="shared" si="48"/>
        <v>Female: White</v>
      </c>
      <c r="J3104">
        <v>4.5</v>
      </c>
      <c r="K3104">
        <v>2000</v>
      </c>
      <c r="L3104">
        <v>2</v>
      </c>
      <c r="M3104" t="s">
        <v>20</v>
      </c>
      <c r="N3104">
        <v>1.1000000000000001</v>
      </c>
      <c r="O3104">
        <v>0.3</v>
      </c>
    </row>
    <row r="3105" spans="1:15" hidden="1" x14ac:dyDescent="0.5">
      <c r="A3105" t="s">
        <v>15</v>
      </c>
      <c r="B3105" t="s">
        <v>77</v>
      </c>
      <c r="C3105">
        <v>3</v>
      </c>
      <c r="D3105" t="s">
        <v>17</v>
      </c>
      <c r="E3105">
        <v>1</v>
      </c>
      <c r="F3105" t="s">
        <v>25</v>
      </c>
      <c r="G3105">
        <v>4</v>
      </c>
      <c r="H3105" t="s">
        <v>30</v>
      </c>
      <c r="I3105" t="str">
        <f t="shared" si="48"/>
        <v>Female: White</v>
      </c>
      <c r="J3105">
        <v>4.5</v>
      </c>
      <c r="K3105">
        <v>2001</v>
      </c>
      <c r="L3105">
        <v>3</v>
      </c>
      <c r="M3105" t="s">
        <v>20</v>
      </c>
      <c r="N3105">
        <v>1.1000000000000001</v>
      </c>
      <c r="O3105">
        <v>0.4</v>
      </c>
    </row>
    <row r="3106" spans="1:15" hidden="1" x14ac:dyDescent="0.5">
      <c r="A3106" t="s">
        <v>15</v>
      </c>
      <c r="B3106" t="s">
        <v>77</v>
      </c>
      <c r="C3106">
        <v>3</v>
      </c>
      <c r="D3106" t="s">
        <v>17</v>
      </c>
      <c r="E3106">
        <v>1</v>
      </c>
      <c r="F3106" t="s">
        <v>25</v>
      </c>
      <c r="G3106">
        <v>4</v>
      </c>
      <c r="H3106" t="s">
        <v>30</v>
      </c>
      <c r="I3106" t="str">
        <f t="shared" si="48"/>
        <v>Female: White</v>
      </c>
      <c r="J3106">
        <v>4.5</v>
      </c>
      <c r="K3106">
        <v>2002</v>
      </c>
      <c r="L3106">
        <v>4</v>
      </c>
      <c r="M3106" t="s">
        <v>20</v>
      </c>
      <c r="N3106">
        <v>1.1000000000000001</v>
      </c>
      <c r="O3106">
        <v>0.7</v>
      </c>
    </row>
    <row r="3107" spans="1:15" hidden="1" x14ac:dyDescent="0.5">
      <c r="A3107" t="s">
        <v>15</v>
      </c>
      <c r="B3107" t="s">
        <v>77</v>
      </c>
      <c r="C3107">
        <v>3</v>
      </c>
      <c r="D3107" t="s">
        <v>17</v>
      </c>
      <c r="E3107">
        <v>1</v>
      </c>
      <c r="F3107" t="s">
        <v>25</v>
      </c>
      <c r="G3107">
        <v>4</v>
      </c>
      <c r="H3107" t="s">
        <v>30</v>
      </c>
      <c r="I3107" t="str">
        <f t="shared" si="48"/>
        <v>Female: White</v>
      </c>
      <c r="J3107">
        <v>4.5</v>
      </c>
      <c r="K3107">
        <v>2003</v>
      </c>
      <c r="L3107">
        <v>5</v>
      </c>
      <c r="M3107" t="s">
        <v>20</v>
      </c>
      <c r="N3107">
        <v>1.1000000000000001</v>
      </c>
      <c r="O3107">
        <v>0.8</v>
      </c>
    </row>
    <row r="3108" spans="1:15" hidden="1" x14ac:dyDescent="0.5">
      <c r="A3108" t="s">
        <v>15</v>
      </c>
      <c r="B3108" t="s">
        <v>77</v>
      </c>
      <c r="C3108">
        <v>3</v>
      </c>
      <c r="D3108" t="s">
        <v>17</v>
      </c>
      <c r="E3108">
        <v>1</v>
      </c>
      <c r="F3108" t="s">
        <v>25</v>
      </c>
      <c r="G3108">
        <v>4</v>
      </c>
      <c r="H3108" t="s">
        <v>30</v>
      </c>
      <c r="I3108" t="str">
        <f t="shared" si="48"/>
        <v>Female: White</v>
      </c>
      <c r="J3108">
        <v>4.5</v>
      </c>
      <c r="K3108">
        <v>2004</v>
      </c>
      <c r="L3108">
        <v>6</v>
      </c>
      <c r="M3108" t="s">
        <v>20</v>
      </c>
      <c r="N3108">
        <v>1.1000000000000001</v>
      </c>
      <c r="O3108">
        <v>1</v>
      </c>
    </row>
    <row r="3109" spans="1:15" hidden="1" x14ac:dyDescent="0.5">
      <c r="A3109" t="s">
        <v>15</v>
      </c>
      <c r="B3109" t="s">
        <v>77</v>
      </c>
      <c r="C3109">
        <v>3</v>
      </c>
      <c r="D3109" t="s">
        <v>17</v>
      </c>
      <c r="E3109">
        <v>1</v>
      </c>
      <c r="F3109" t="s">
        <v>25</v>
      </c>
      <c r="G3109">
        <v>4</v>
      </c>
      <c r="H3109" t="s">
        <v>30</v>
      </c>
      <c r="I3109" t="str">
        <f t="shared" si="48"/>
        <v>Female: White</v>
      </c>
      <c r="J3109">
        <v>4.5</v>
      </c>
      <c r="K3109">
        <v>2005</v>
      </c>
      <c r="L3109">
        <v>7</v>
      </c>
      <c r="M3109" t="s">
        <v>20</v>
      </c>
      <c r="N3109">
        <v>1.1000000000000001</v>
      </c>
      <c r="O3109">
        <v>1.2</v>
      </c>
    </row>
    <row r="3110" spans="1:15" hidden="1" x14ac:dyDescent="0.5">
      <c r="A3110" t="s">
        <v>15</v>
      </c>
      <c r="B3110" t="s">
        <v>77</v>
      </c>
      <c r="C3110">
        <v>3</v>
      </c>
      <c r="D3110" t="s">
        <v>17</v>
      </c>
      <c r="E3110">
        <v>1</v>
      </c>
      <c r="F3110" t="s">
        <v>25</v>
      </c>
      <c r="G3110">
        <v>4</v>
      </c>
      <c r="H3110" t="s">
        <v>30</v>
      </c>
      <c r="I3110" t="str">
        <f t="shared" si="48"/>
        <v>Female: White</v>
      </c>
      <c r="J3110">
        <v>4.5</v>
      </c>
      <c r="K3110">
        <v>2006</v>
      </c>
      <c r="L3110">
        <v>8</v>
      </c>
      <c r="M3110" t="s">
        <v>20</v>
      </c>
      <c r="N3110">
        <v>1.1000000000000001</v>
      </c>
      <c r="O3110">
        <v>1.3</v>
      </c>
    </row>
    <row r="3111" spans="1:15" hidden="1" x14ac:dyDescent="0.5">
      <c r="A3111" t="s">
        <v>15</v>
      </c>
      <c r="B3111" t="s">
        <v>77</v>
      </c>
      <c r="C3111">
        <v>3</v>
      </c>
      <c r="D3111" t="s">
        <v>17</v>
      </c>
      <c r="E3111">
        <v>1</v>
      </c>
      <c r="F3111" t="s">
        <v>25</v>
      </c>
      <c r="G3111">
        <v>4</v>
      </c>
      <c r="H3111" t="s">
        <v>30</v>
      </c>
      <c r="I3111" t="str">
        <f t="shared" si="48"/>
        <v>Female: White</v>
      </c>
      <c r="J3111">
        <v>4.5</v>
      </c>
      <c r="K3111">
        <v>2007</v>
      </c>
      <c r="L3111">
        <v>9</v>
      </c>
      <c r="M3111" t="s">
        <v>20</v>
      </c>
      <c r="N3111">
        <v>1.1000000000000001</v>
      </c>
      <c r="O3111">
        <v>1.4</v>
      </c>
    </row>
    <row r="3112" spans="1:15" hidden="1" x14ac:dyDescent="0.5">
      <c r="A3112" t="s">
        <v>15</v>
      </c>
      <c r="B3112" t="s">
        <v>77</v>
      </c>
      <c r="C3112">
        <v>3</v>
      </c>
      <c r="D3112" t="s">
        <v>17</v>
      </c>
      <c r="E3112">
        <v>1</v>
      </c>
      <c r="F3112" t="s">
        <v>25</v>
      </c>
      <c r="G3112">
        <v>4</v>
      </c>
      <c r="H3112" t="s">
        <v>30</v>
      </c>
      <c r="I3112" t="str">
        <f t="shared" si="48"/>
        <v>Female: White</v>
      </c>
      <c r="J3112">
        <v>4.5</v>
      </c>
      <c r="K3112">
        <v>2008</v>
      </c>
      <c r="L3112">
        <v>10</v>
      </c>
      <c r="M3112" t="s">
        <v>20</v>
      </c>
      <c r="N3112">
        <v>1.1000000000000001</v>
      </c>
      <c r="O3112">
        <v>1.3</v>
      </c>
    </row>
    <row r="3113" spans="1:15" hidden="1" x14ac:dyDescent="0.5">
      <c r="A3113" t="s">
        <v>15</v>
      </c>
      <c r="B3113" t="s">
        <v>77</v>
      </c>
      <c r="C3113">
        <v>3</v>
      </c>
      <c r="D3113" t="s">
        <v>17</v>
      </c>
      <c r="E3113">
        <v>1</v>
      </c>
      <c r="F3113" t="s">
        <v>25</v>
      </c>
      <c r="G3113">
        <v>4</v>
      </c>
      <c r="H3113" t="s">
        <v>30</v>
      </c>
      <c r="I3113" t="str">
        <f t="shared" si="48"/>
        <v>Female: White</v>
      </c>
      <c r="J3113">
        <v>4.5</v>
      </c>
      <c r="K3113">
        <v>2009</v>
      </c>
      <c r="L3113">
        <v>11</v>
      </c>
      <c r="M3113" t="s">
        <v>20</v>
      </c>
      <c r="N3113">
        <v>1.1000000000000001</v>
      </c>
      <c r="O3113">
        <v>1.2</v>
      </c>
    </row>
    <row r="3114" spans="1:15" hidden="1" x14ac:dyDescent="0.5">
      <c r="A3114" t="s">
        <v>15</v>
      </c>
      <c r="B3114" t="s">
        <v>77</v>
      </c>
      <c r="C3114">
        <v>3</v>
      </c>
      <c r="D3114" t="s">
        <v>17</v>
      </c>
      <c r="E3114">
        <v>1</v>
      </c>
      <c r="F3114" t="s">
        <v>25</v>
      </c>
      <c r="G3114">
        <v>4</v>
      </c>
      <c r="H3114" t="s">
        <v>30</v>
      </c>
      <c r="I3114" t="str">
        <f t="shared" si="48"/>
        <v>Female: White</v>
      </c>
      <c r="J3114">
        <v>4.5</v>
      </c>
      <c r="K3114">
        <v>2010</v>
      </c>
      <c r="L3114">
        <v>12</v>
      </c>
      <c r="M3114" t="s">
        <v>20</v>
      </c>
      <c r="N3114">
        <v>1.1000000000000001</v>
      </c>
      <c r="O3114">
        <v>1.2</v>
      </c>
    </row>
    <row r="3115" spans="1:15" hidden="1" x14ac:dyDescent="0.5">
      <c r="A3115" t="s">
        <v>15</v>
      </c>
      <c r="B3115" t="s">
        <v>77</v>
      </c>
      <c r="C3115">
        <v>3</v>
      </c>
      <c r="D3115" t="s">
        <v>17</v>
      </c>
      <c r="E3115">
        <v>1</v>
      </c>
      <c r="F3115" t="s">
        <v>25</v>
      </c>
      <c r="G3115">
        <v>4</v>
      </c>
      <c r="H3115" t="s">
        <v>30</v>
      </c>
      <c r="I3115" t="str">
        <f t="shared" si="48"/>
        <v>Female: White</v>
      </c>
      <c r="J3115">
        <v>4.5</v>
      </c>
      <c r="K3115">
        <v>2011</v>
      </c>
      <c r="L3115">
        <v>13</v>
      </c>
      <c r="M3115" t="s">
        <v>20</v>
      </c>
      <c r="N3115">
        <v>1.1000000000000001</v>
      </c>
      <c r="O3115">
        <v>1.2</v>
      </c>
    </row>
    <row r="3116" spans="1:15" hidden="1" x14ac:dyDescent="0.5">
      <c r="A3116" t="s">
        <v>15</v>
      </c>
      <c r="B3116" t="s">
        <v>77</v>
      </c>
      <c r="C3116">
        <v>3</v>
      </c>
      <c r="D3116" t="s">
        <v>17</v>
      </c>
      <c r="E3116">
        <v>1</v>
      </c>
      <c r="F3116" t="s">
        <v>25</v>
      </c>
      <c r="G3116">
        <v>4</v>
      </c>
      <c r="H3116" t="s">
        <v>30</v>
      </c>
      <c r="I3116" t="str">
        <f t="shared" si="48"/>
        <v>Female: White</v>
      </c>
      <c r="J3116">
        <v>4.5</v>
      </c>
      <c r="K3116">
        <v>2012</v>
      </c>
      <c r="L3116">
        <v>14</v>
      </c>
      <c r="M3116" t="s">
        <v>20</v>
      </c>
      <c r="N3116">
        <v>1.1000000000000001</v>
      </c>
      <c r="O3116">
        <v>1.1000000000000001</v>
      </c>
    </row>
    <row r="3117" spans="1:15" hidden="1" x14ac:dyDescent="0.5">
      <c r="A3117" t="s">
        <v>15</v>
      </c>
      <c r="B3117" t="s">
        <v>77</v>
      </c>
      <c r="C3117">
        <v>3</v>
      </c>
      <c r="D3117" t="s">
        <v>17</v>
      </c>
      <c r="E3117">
        <v>1</v>
      </c>
      <c r="F3117" t="s">
        <v>25</v>
      </c>
      <c r="G3117">
        <v>4</v>
      </c>
      <c r="H3117" t="s">
        <v>30</v>
      </c>
      <c r="I3117" t="str">
        <f t="shared" si="48"/>
        <v>Female: White</v>
      </c>
      <c r="J3117">
        <v>4.5</v>
      </c>
      <c r="K3117">
        <v>2013</v>
      </c>
      <c r="L3117">
        <v>15</v>
      </c>
      <c r="M3117" t="s">
        <v>20</v>
      </c>
      <c r="N3117">
        <v>1.1000000000000001</v>
      </c>
      <c r="O3117">
        <v>1.1000000000000001</v>
      </c>
    </row>
    <row r="3118" spans="1:15" hidden="1" x14ac:dyDescent="0.5">
      <c r="A3118" t="s">
        <v>15</v>
      </c>
      <c r="B3118" t="s">
        <v>77</v>
      </c>
      <c r="C3118">
        <v>3</v>
      </c>
      <c r="D3118" t="s">
        <v>17</v>
      </c>
      <c r="E3118">
        <v>1</v>
      </c>
      <c r="F3118" t="s">
        <v>25</v>
      </c>
      <c r="G3118">
        <v>4</v>
      </c>
      <c r="H3118" t="s">
        <v>30</v>
      </c>
      <c r="I3118" t="str">
        <f t="shared" si="48"/>
        <v>Female: White</v>
      </c>
      <c r="J3118">
        <v>4.5</v>
      </c>
      <c r="K3118">
        <v>2014</v>
      </c>
      <c r="L3118">
        <v>16</v>
      </c>
      <c r="M3118" t="s">
        <v>20</v>
      </c>
      <c r="N3118">
        <v>1.1000000000000001</v>
      </c>
      <c r="O3118">
        <v>1</v>
      </c>
    </row>
    <row r="3119" spans="1:15" hidden="1" x14ac:dyDescent="0.5">
      <c r="A3119" t="s">
        <v>15</v>
      </c>
      <c r="B3119" t="s">
        <v>77</v>
      </c>
      <c r="C3119">
        <v>3</v>
      </c>
      <c r="D3119" t="s">
        <v>17</v>
      </c>
      <c r="E3119">
        <v>1</v>
      </c>
      <c r="F3119" t="s">
        <v>25</v>
      </c>
      <c r="G3119">
        <v>4</v>
      </c>
      <c r="H3119" t="s">
        <v>30</v>
      </c>
      <c r="I3119" t="str">
        <f t="shared" si="48"/>
        <v>Female: White</v>
      </c>
      <c r="J3119">
        <v>4.5</v>
      </c>
      <c r="K3119">
        <v>2015</v>
      </c>
      <c r="L3119">
        <v>17</v>
      </c>
      <c r="M3119" t="s">
        <v>20</v>
      </c>
      <c r="N3119">
        <v>1.1000000000000001</v>
      </c>
      <c r="O3119">
        <v>1</v>
      </c>
    </row>
    <row r="3120" spans="1:15" hidden="1" x14ac:dyDescent="0.5">
      <c r="A3120" t="s">
        <v>15</v>
      </c>
      <c r="B3120" t="s">
        <v>77</v>
      </c>
      <c r="C3120">
        <v>3</v>
      </c>
      <c r="D3120" t="s">
        <v>17</v>
      </c>
      <c r="E3120">
        <v>1</v>
      </c>
      <c r="F3120" t="s">
        <v>25</v>
      </c>
      <c r="G3120">
        <v>4</v>
      </c>
      <c r="H3120" t="s">
        <v>30</v>
      </c>
      <c r="I3120" t="str">
        <f t="shared" si="48"/>
        <v>Female: White</v>
      </c>
      <c r="J3120">
        <v>4.5</v>
      </c>
      <c r="K3120">
        <v>2016</v>
      </c>
      <c r="L3120">
        <v>18</v>
      </c>
      <c r="M3120" t="s">
        <v>20</v>
      </c>
      <c r="N3120">
        <v>1.1000000000000001</v>
      </c>
      <c r="O3120">
        <v>0.9</v>
      </c>
    </row>
    <row r="3121" spans="1:15" hidden="1" x14ac:dyDescent="0.5">
      <c r="A3121" t="s">
        <v>15</v>
      </c>
      <c r="B3121" t="s">
        <v>77</v>
      </c>
      <c r="C3121">
        <v>3</v>
      </c>
      <c r="D3121" t="s">
        <v>17</v>
      </c>
      <c r="E3121">
        <v>1</v>
      </c>
      <c r="F3121" t="s">
        <v>25</v>
      </c>
      <c r="G3121">
        <v>4</v>
      </c>
      <c r="H3121" t="s">
        <v>30</v>
      </c>
      <c r="I3121" t="str">
        <f t="shared" si="48"/>
        <v>Female: White</v>
      </c>
      <c r="J3121">
        <v>4.5</v>
      </c>
      <c r="K3121">
        <v>2017</v>
      </c>
      <c r="L3121">
        <v>19</v>
      </c>
      <c r="M3121" t="s">
        <v>20</v>
      </c>
      <c r="N3121">
        <v>1.1000000000000001</v>
      </c>
      <c r="O3121">
        <v>0.9</v>
      </c>
    </row>
    <row r="3122" spans="1:15" hidden="1" x14ac:dyDescent="0.5">
      <c r="A3122" t="s">
        <v>15</v>
      </c>
      <c r="B3122" t="s">
        <v>77</v>
      </c>
      <c r="C3122">
        <v>3</v>
      </c>
      <c r="D3122" t="s">
        <v>17</v>
      </c>
      <c r="E3122">
        <v>1</v>
      </c>
      <c r="F3122" t="s">
        <v>25</v>
      </c>
      <c r="G3122">
        <v>4</v>
      </c>
      <c r="H3122" t="s">
        <v>30</v>
      </c>
      <c r="I3122" t="str">
        <f t="shared" si="48"/>
        <v>Female: White</v>
      </c>
      <c r="J3122">
        <v>4.5</v>
      </c>
      <c r="K3122">
        <v>2018</v>
      </c>
      <c r="L3122">
        <v>20</v>
      </c>
      <c r="M3122" t="s">
        <v>20</v>
      </c>
      <c r="N3122">
        <v>1.1000000000000001</v>
      </c>
      <c r="O3122">
        <v>0.9</v>
      </c>
    </row>
    <row r="3123" spans="1:15" hidden="1" x14ac:dyDescent="0.5">
      <c r="A3123" t="s">
        <v>15</v>
      </c>
      <c r="B3123" t="s">
        <v>77</v>
      </c>
      <c r="C3123">
        <v>3</v>
      </c>
      <c r="D3123" t="s">
        <v>17</v>
      </c>
      <c r="E3123">
        <v>1</v>
      </c>
      <c r="F3123" t="s">
        <v>25</v>
      </c>
      <c r="G3123">
        <v>4</v>
      </c>
      <c r="H3123" t="s">
        <v>31</v>
      </c>
      <c r="I3123" t="str">
        <f t="shared" si="48"/>
        <v>Female: Black or African American</v>
      </c>
      <c r="J3123">
        <v>4.5999999999999996</v>
      </c>
      <c r="K3123">
        <v>1999</v>
      </c>
      <c r="L3123">
        <v>1</v>
      </c>
      <c r="M3123" t="s">
        <v>20</v>
      </c>
      <c r="N3123">
        <v>1.1000000000000001</v>
      </c>
      <c r="O3123">
        <v>0.2</v>
      </c>
    </row>
    <row r="3124" spans="1:15" hidden="1" x14ac:dyDescent="0.5">
      <c r="A3124" t="s">
        <v>15</v>
      </c>
      <c r="B3124" t="s">
        <v>77</v>
      </c>
      <c r="C3124">
        <v>3</v>
      </c>
      <c r="D3124" t="s">
        <v>17</v>
      </c>
      <c r="E3124">
        <v>1</v>
      </c>
      <c r="F3124" t="s">
        <v>25</v>
      </c>
      <c r="G3124">
        <v>4</v>
      </c>
      <c r="H3124" t="s">
        <v>31</v>
      </c>
      <c r="I3124" t="str">
        <f t="shared" si="48"/>
        <v>Female: Black or African American</v>
      </c>
      <c r="J3124">
        <v>4.5999999999999996</v>
      </c>
      <c r="K3124">
        <v>2000</v>
      </c>
      <c r="L3124">
        <v>2</v>
      </c>
      <c r="M3124" t="s">
        <v>20</v>
      </c>
      <c r="N3124">
        <v>1.1000000000000001</v>
      </c>
      <c r="O3124">
        <v>0.2</v>
      </c>
    </row>
    <row r="3125" spans="1:15" hidden="1" x14ac:dyDescent="0.5">
      <c r="A3125" t="s">
        <v>15</v>
      </c>
      <c r="B3125" t="s">
        <v>77</v>
      </c>
      <c r="C3125">
        <v>3</v>
      </c>
      <c r="D3125" t="s">
        <v>17</v>
      </c>
      <c r="E3125">
        <v>1</v>
      </c>
      <c r="F3125" t="s">
        <v>25</v>
      </c>
      <c r="G3125">
        <v>4</v>
      </c>
      <c r="H3125" t="s">
        <v>31</v>
      </c>
      <c r="I3125" t="str">
        <f t="shared" si="48"/>
        <v>Female: Black or African American</v>
      </c>
      <c r="J3125">
        <v>4.5999999999999996</v>
      </c>
      <c r="K3125">
        <v>2001</v>
      </c>
      <c r="L3125">
        <v>3</v>
      </c>
      <c r="M3125" t="s">
        <v>20</v>
      </c>
      <c r="N3125">
        <v>1.1000000000000001</v>
      </c>
      <c r="O3125">
        <v>0.2</v>
      </c>
    </row>
    <row r="3126" spans="1:15" hidden="1" x14ac:dyDescent="0.5">
      <c r="A3126" t="s">
        <v>15</v>
      </c>
      <c r="B3126" t="s">
        <v>77</v>
      </c>
      <c r="C3126">
        <v>3</v>
      </c>
      <c r="D3126" t="s">
        <v>17</v>
      </c>
      <c r="E3126">
        <v>1</v>
      </c>
      <c r="F3126" t="s">
        <v>25</v>
      </c>
      <c r="G3126">
        <v>4</v>
      </c>
      <c r="H3126" t="s">
        <v>31</v>
      </c>
      <c r="I3126" t="str">
        <f t="shared" si="48"/>
        <v>Female: Black or African American</v>
      </c>
      <c r="J3126">
        <v>4.5999999999999996</v>
      </c>
      <c r="K3126">
        <v>2002</v>
      </c>
      <c r="L3126">
        <v>4</v>
      </c>
      <c r="M3126" t="s">
        <v>20</v>
      </c>
      <c r="N3126">
        <v>1.1000000000000001</v>
      </c>
      <c r="O3126">
        <v>0.3</v>
      </c>
    </row>
    <row r="3127" spans="1:15" hidden="1" x14ac:dyDescent="0.5">
      <c r="A3127" t="s">
        <v>15</v>
      </c>
      <c r="B3127" t="s">
        <v>77</v>
      </c>
      <c r="C3127">
        <v>3</v>
      </c>
      <c r="D3127" t="s">
        <v>17</v>
      </c>
      <c r="E3127">
        <v>1</v>
      </c>
      <c r="F3127" t="s">
        <v>25</v>
      </c>
      <c r="G3127">
        <v>4</v>
      </c>
      <c r="H3127" t="s">
        <v>31</v>
      </c>
      <c r="I3127" t="str">
        <f t="shared" si="48"/>
        <v>Female: Black or African American</v>
      </c>
      <c r="J3127">
        <v>4.5999999999999996</v>
      </c>
      <c r="K3127">
        <v>2003</v>
      </c>
      <c r="L3127">
        <v>5</v>
      </c>
      <c r="M3127" t="s">
        <v>20</v>
      </c>
      <c r="N3127">
        <v>1.1000000000000001</v>
      </c>
      <c r="O3127">
        <v>0.3</v>
      </c>
    </row>
    <row r="3128" spans="1:15" hidden="1" x14ac:dyDescent="0.5">
      <c r="A3128" t="s">
        <v>15</v>
      </c>
      <c r="B3128" t="s">
        <v>77</v>
      </c>
      <c r="C3128">
        <v>3</v>
      </c>
      <c r="D3128" t="s">
        <v>17</v>
      </c>
      <c r="E3128">
        <v>1</v>
      </c>
      <c r="F3128" t="s">
        <v>25</v>
      </c>
      <c r="G3128">
        <v>4</v>
      </c>
      <c r="H3128" t="s">
        <v>31</v>
      </c>
      <c r="I3128" t="str">
        <f t="shared" si="48"/>
        <v>Female: Black or African American</v>
      </c>
      <c r="J3128">
        <v>4.5999999999999996</v>
      </c>
      <c r="K3128">
        <v>2004</v>
      </c>
      <c r="L3128">
        <v>6</v>
      </c>
      <c r="M3128" t="s">
        <v>20</v>
      </c>
      <c r="N3128">
        <v>1.1000000000000001</v>
      </c>
      <c r="O3128">
        <v>0.5</v>
      </c>
    </row>
    <row r="3129" spans="1:15" hidden="1" x14ac:dyDescent="0.5">
      <c r="A3129" t="s">
        <v>15</v>
      </c>
      <c r="B3129" t="s">
        <v>77</v>
      </c>
      <c r="C3129">
        <v>3</v>
      </c>
      <c r="D3129" t="s">
        <v>17</v>
      </c>
      <c r="E3129">
        <v>1</v>
      </c>
      <c r="F3129" t="s">
        <v>25</v>
      </c>
      <c r="G3129">
        <v>4</v>
      </c>
      <c r="H3129" t="s">
        <v>31</v>
      </c>
      <c r="I3129" t="str">
        <f t="shared" si="48"/>
        <v>Female: Black or African American</v>
      </c>
      <c r="J3129">
        <v>4.5999999999999996</v>
      </c>
      <c r="K3129">
        <v>2005</v>
      </c>
      <c r="L3129">
        <v>7</v>
      </c>
      <c r="M3129" t="s">
        <v>20</v>
      </c>
      <c r="N3129">
        <v>1.1000000000000001</v>
      </c>
      <c r="O3129">
        <v>0.5</v>
      </c>
    </row>
    <row r="3130" spans="1:15" hidden="1" x14ac:dyDescent="0.5">
      <c r="A3130" t="s">
        <v>15</v>
      </c>
      <c r="B3130" t="s">
        <v>77</v>
      </c>
      <c r="C3130">
        <v>3</v>
      </c>
      <c r="D3130" t="s">
        <v>17</v>
      </c>
      <c r="E3130">
        <v>1</v>
      </c>
      <c r="F3130" t="s">
        <v>25</v>
      </c>
      <c r="G3130">
        <v>4</v>
      </c>
      <c r="H3130" t="s">
        <v>31</v>
      </c>
      <c r="I3130" t="str">
        <f t="shared" si="48"/>
        <v>Female: Black or African American</v>
      </c>
      <c r="J3130">
        <v>4.5999999999999996</v>
      </c>
      <c r="K3130">
        <v>2006</v>
      </c>
      <c r="L3130">
        <v>8</v>
      </c>
      <c r="M3130" t="s">
        <v>20</v>
      </c>
      <c r="N3130">
        <v>1.1000000000000001</v>
      </c>
      <c r="O3130">
        <v>0.7</v>
      </c>
    </row>
    <row r="3131" spans="1:15" hidden="1" x14ac:dyDescent="0.5">
      <c r="A3131" t="s">
        <v>15</v>
      </c>
      <c r="B3131" t="s">
        <v>77</v>
      </c>
      <c r="C3131">
        <v>3</v>
      </c>
      <c r="D3131" t="s">
        <v>17</v>
      </c>
      <c r="E3131">
        <v>1</v>
      </c>
      <c r="F3131" t="s">
        <v>25</v>
      </c>
      <c r="G3131">
        <v>4</v>
      </c>
      <c r="H3131" t="s">
        <v>31</v>
      </c>
      <c r="I3131" t="str">
        <f t="shared" si="48"/>
        <v>Female: Black or African American</v>
      </c>
      <c r="J3131">
        <v>4.5999999999999996</v>
      </c>
      <c r="K3131">
        <v>2007</v>
      </c>
      <c r="L3131">
        <v>9</v>
      </c>
      <c r="M3131" t="s">
        <v>20</v>
      </c>
      <c r="N3131">
        <v>1.1000000000000001</v>
      </c>
      <c r="O3131">
        <v>0.7</v>
      </c>
    </row>
    <row r="3132" spans="1:15" hidden="1" x14ac:dyDescent="0.5">
      <c r="A3132" t="s">
        <v>15</v>
      </c>
      <c r="B3132" t="s">
        <v>77</v>
      </c>
      <c r="C3132">
        <v>3</v>
      </c>
      <c r="D3132" t="s">
        <v>17</v>
      </c>
      <c r="E3132">
        <v>1</v>
      </c>
      <c r="F3132" t="s">
        <v>25</v>
      </c>
      <c r="G3132">
        <v>4</v>
      </c>
      <c r="H3132" t="s">
        <v>31</v>
      </c>
      <c r="I3132" t="str">
        <f t="shared" si="48"/>
        <v>Female: Black or African American</v>
      </c>
      <c r="J3132">
        <v>4.5999999999999996</v>
      </c>
      <c r="K3132">
        <v>2008</v>
      </c>
      <c r="L3132">
        <v>10</v>
      </c>
      <c r="M3132" t="s">
        <v>20</v>
      </c>
      <c r="N3132">
        <v>1.1000000000000001</v>
      </c>
      <c r="O3132">
        <v>0.5</v>
      </c>
    </row>
    <row r="3133" spans="1:15" hidden="1" x14ac:dyDescent="0.5">
      <c r="A3133" t="s">
        <v>15</v>
      </c>
      <c r="B3133" t="s">
        <v>77</v>
      </c>
      <c r="C3133">
        <v>3</v>
      </c>
      <c r="D3133" t="s">
        <v>17</v>
      </c>
      <c r="E3133">
        <v>1</v>
      </c>
      <c r="F3133" t="s">
        <v>25</v>
      </c>
      <c r="G3133">
        <v>4</v>
      </c>
      <c r="H3133" t="s">
        <v>31</v>
      </c>
      <c r="I3133" t="str">
        <f t="shared" si="48"/>
        <v>Female: Black or African American</v>
      </c>
      <c r="J3133">
        <v>4.5999999999999996</v>
      </c>
      <c r="K3133">
        <v>2009</v>
      </c>
      <c r="L3133">
        <v>11</v>
      </c>
      <c r="M3133" t="s">
        <v>20</v>
      </c>
      <c r="N3133">
        <v>1.1000000000000001</v>
      </c>
      <c r="O3133">
        <v>0.5</v>
      </c>
    </row>
    <row r="3134" spans="1:15" hidden="1" x14ac:dyDescent="0.5">
      <c r="A3134" t="s">
        <v>15</v>
      </c>
      <c r="B3134" t="s">
        <v>77</v>
      </c>
      <c r="C3134">
        <v>3</v>
      </c>
      <c r="D3134" t="s">
        <v>17</v>
      </c>
      <c r="E3134">
        <v>1</v>
      </c>
      <c r="F3134" t="s">
        <v>25</v>
      </c>
      <c r="G3134">
        <v>4</v>
      </c>
      <c r="H3134" t="s">
        <v>31</v>
      </c>
      <c r="I3134" t="str">
        <f t="shared" si="48"/>
        <v>Female: Black or African American</v>
      </c>
      <c r="J3134">
        <v>4.5999999999999996</v>
      </c>
      <c r="K3134">
        <v>2010</v>
      </c>
      <c r="L3134">
        <v>12</v>
      </c>
      <c r="M3134" t="s">
        <v>20</v>
      </c>
      <c r="N3134">
        <v>1.1000000000000001</v>
      </c>
      <c r="O3134">
        <v>0.5</v>
      </c>
    </row>
    <row r="3135" spans="1:15" hidden="1" x14ac:dyDescent="0.5">
      <c r="A3135" t="s">
        <v>15</v>
      </c>
      <c r="B3135" t="s">
        <v>77</v>
      </c>
      <c r="C3135">
        <v>3</v>
      </c>
      <c r="D3135" t="s">
        <v>17</v>
      </c>
      <c r="E3135">
        <v>1</v>
      </c>
      <c r="F3135" t="s">
        <v>25</v>
      </c>
      <c r="G3135">
        <v>4</v>
      </c>
      <c r="H3135" t="s">
        <v>31</v>
      </c>
      <c r="I3135" t="str">
        <f t="shared" si="48"/>
        <v>Female: Black or African American</v>
      </c>
      <c r="J3135">
        <v>4.5999999999999996</v>
      </c>
      <c r="K3135">
        <v>2011</v>
      </c>
      <c r="L3135">
        <v>13</v>
      </c>
      <c r="M3135" t="s">
        <v>20</v>
      </c>
      <c r="N3135">
        <v>1.1000000000000001</v>
      </c>
      <c r="O3135">
        <v>0.6</v>
      </c>
    </row>
    <row r="3136" spans="1:15" hidden="1" x14ac:dyDescent="0.5">
      <c r="A3136" t="s">
        <v>15</v>
      </c>
      <c r="B3136" t="s">
        <v>77</v>
      </c>
      <c r="C3136">
        <v>3</v>
      </c>
      <c r="D3136" t="s">
        <v>17</v>
      </c>
      <c r="E3136">
        <v>1</v>
      </c>
      <c r="F3136" t="s">
        <v>25</v>
      </c>
      <c r="G3136">
        <v>4</v>
      </c>
      <c r="H3136" t="s">
        <v>31</v>
      </c>
      <c r="I3136" t="str">
        <f t="shared" si="48"/>
        <v>Female: Black or African American</v>
      </c>
      <c r="J3136">
        <v>4.5999999999999996</v>
      </c>
      <c r="K3136">
        <v>2012</v>
      </c>
      <c r="L3136">
        <v>14</v>
      </c>
      <c r="M3136" t="s">
        <v>20</v>
      </c>
      <c r="N3136">
        <v>1.1000000000000001</v>
      </c>
      <c r="O3136">
        <v>0.4</v>
      </c>
    </row>
    <row r="3137" spans="1:16" hidden="1" x14ac:dyDescent="0.5">
      <c r="A3137" t="s">
        <v>15</v>
      </c>
      <c r="B3137" t="s">
        <v>77</v>
      </c>
      <c r="C3137">
        <v>3</v>
      </c>
      <c r="D3137" t="s">
        <v>17</v>
      </c>
      <c r="E3137">
        <v>1</v>
      </c>
      <c r="F3137" t="s">
        <v>25</v>
      </c>
      <c r="G3137">
        <v>4</v>
      </c>
      <c r="H3137" t="s">
        <v>31</v>
      </c>
      <c r="I3137" t="str">
        <f t="shared" si="48"/>
        <v>Female: Black or African American</v>
      </c>
      <c r="J3137">
        <v>4.5999999999999996</v>
      </c>
      <c r="K3137">
        <v>2013</v>
      </c>
      <c r="L3137">
        <v>15</v>
      </c>
      <c r="M3137" t="s">
        <v>20</v>
      </c>
      <c r="N3137">
        <v>1.1000000000000001</v>
      </c>
      <c r="O3137">
        <v>0.5</v>
      </c>
    </row>
    <row r="3138" spans="1:16" hidden="1" x14ac:dyDescent="0.5">
      <c r="A3138" t="s">
        <v>15</v>
      </c>
      <c r="B3138" t="s">
        <v>77</v>
      </c>
      <c r="C3138">
        <v>3</v>
      </c>
      <c r="D3138" t="s">
        <v>17</v>
      </c>
      <c r="E3138">
        <v>1</v>
      </c>
      <c r="F3138" t="s">
        <v>25</v>
      </c>
      <c r="G3138">
        <v>4</v>
      </c>
      <c r="H3138" t="s">
        <v>31</v>
      </c>
      <c r="I3138" t="str">
        <f t="shared" si="48"/>
        <v>Female: Black or African American</v>
      </c>
      <c r="J3138">
        <v>4.5999999999999996</v>
      </c>
      <c r="K3138">
        <v>2014</v>
      </c>
      <c r="L3138">
        <v>16</v>
      </c>
      <c r="M3138" t="s">
        <v>20</v>
      </c>
      <c r="N3138">
        <v>1.1000000000000001</v>
      </c>
      <c r="O3138">
        <v>0.6</v>
      </c>
    </row>
    <row r="3139" spans="1:16" hidden="1" x14ac:dyDescent="0.5">
      <c r="A3139" t="s">
        <v>15</v>
      </c>
      <c r="B3139" t="s">
        <v>77</v>
      </c>
      <c r="C3139">
        <v>3</v>
      </c>
      <c r="D3139" t="s">
        <v>17</v>
      </c>
      <c r="E3139">
        <v>1</v>
      </c>
      <c r="F3139" t="s">
        <v>25</v>
      </c>
      <c r="G3139">
        <v>4</v>
      </c>
      <c r="H3139" t="s">
        <v>31</v>
      </c>
      <c r="I3139" t="str">
        <f t="shared" si="48"/>
        <v>Female: Black or African American</v>
      </c>
      <c r="J3139">
        <v>4.5999999999999996</v>
      </c>
      <c r="K3139">
        <v>2015</v>
      </c>
      <c r="L3139">
        <v>17</v>
      </c>
      <c r="M3139" t="s">
        <v>20</v>
      </c>
      <c r="N3139">
        <v>1.1000000000000001</v>
      </c>
      <c r="O3139">
        <v>0.5</v>
      </c>
    </row>
    <row r="3140" spans="1:16" hidden="1" x14ac:dyDescent="0.5">
      <c r="A3140" t="s">
        <v>15</v>
      </c>
      <c r="B3140" t="s">
        <v>77</v>
      </c>
      <c r="C3140">
        <v>3</v>
      </c>
      <c r="D3140" t="s">
        <v>17</v>
      </c>
      <c r="E3140">
        <v>1</v>
      </c>
      <c r="F3140" t="s">
        <v>25</v>
      </c>
      <c r="G3140">
        <v>4</v>
      </c>
      <c r="H3140" t="s">
        <v>31</v>
      </c>
      <c r="I3140" t="str">
        <f t="shared" si="48"/>
        <v>Female: Black or African American</v>
      </c>
      <c r="J3140">
        <v>4.5999999999999996</v>
      </c>
      <c r="K3140">
        <v>2016</v>
      </c>
      <c r="L3140">
        <v>18</v>
      </c>
      <c r="M3140" t="s">
        <v>20</v>
      </c>
      <c r="N3140">
        <v>1.1000000000000001</v>
      </c>
      <c r="O3140">
        <v>0.6</v>
      </c>
    </row>
    <row r="3141" spans="1:16" hidden="1" x14ac:dyDescent="0.5">
      <c r="A3141" t="s">
        <v>15</v>
      </c>
      <c r="B3141" t="s">
        <v>77</v>
      </c>
      <c r="C3141">
        <v>3</v>
      </c>
      <c r="D3141" t="s">
        <v>17</v>
      </c>
      <c r="E3141">
        <v>1</v>
      </c>
      <c r="F3141" t="s">
        <v>25</v>
      </c>
      <c r="G3141">
        <v>4</v>
      </c>
      <c r="H3141" t="s">
        <v>31</v>
      </c>
      <c r="I3141" t="str">
        <f t="shared" ref="I3141:I3204" si="49">H3141</f>
        <v>Female: Black or African American</v>
      </c>
      <c r="J3141">
        <v>4.5999999999999996</v>
      </c>
      <c r="K3141">
        <v>2017</v>
      </c>
      <c r="L3141">
        <v>19</v>
      </c>
      <c r="M3141" t="s">
        <v>20</v>
      </c>
      <c r="N3141">
        <v>1.1000000000000001</v>
      </c>
      <c r="O3141">
        <v>0.6</v>
      </c>
    </row>
    <row r="3142" spans="1:16" hidden="1" x14ac:dyDescent="0.5">
      <c r="A3142" t="s">
        <v>15</v>
      </c>
      <c r="B3142" t="s">
        <v>77</v>
      </c>
      <c r="C3142">
        <v>3</v>
      </c>
      <c r="D3142" t="s">
        <v>17</v>
      </c>
      <c r="E3142">
        <v>1</v>
      </c>
      <c r="F3142" t="s">
        <v>25</v>
      </c>
      <c r="G3142">
        <v>4</v>
      </c>
      <c r="H3142" t="s">
        <v>31</v>
      </c>
      <c r="I3142" t="str">
        <f t="shared" si="49"/>
        <v>Female: Black or African American</v>
      </c>
      <c r="J3142">
        <v>4.5999999999999996</v>
      </c>
      <c r="K3142">
        <v>2018</v>
      </c>
      <c r="L3142">
        <v>20</v>
      </c>
      <c r="M3142" t="s">
        <v>20</v>
      </c>
      <c r="N3142">
        <v>1.1000000000000001</v>
      </c>
      <c r="O3142">
        <v>0.5</v>
      </c>
    </row>
    <row r="3143" spans="1:16" hidden="1" x14ac:dyDescent="0.5">
      <c r="A3143" t="s">
        <v>15</v>
      </c>
      <c r="B3143" t="s">
        <v>77</v>
      </c>
      <c r="C3143">
        <v>3</v>
      </c>
      <c r="D3143" t="s">
        <v>17</v>
      </c>
      <c r="E3143">
        <v>1</v>
      </c>
      <c r="F3143" t="s">
        <v>25</v>
      </c>
      <c r="G3143">
        <v>4</v>
      </c>
      <c r="H3143" t="s">
        <v>32</v>
      </c>
      <c r="I3143" t="str">
        <f t="shared" si="49"/>
        <v>Female: American Indian or Alaska Native</v>
      </c>
      <c r="J3143">
        <v>4.7</v>
      </c>
      <c r="K3143">
        <v>1999</v>
      </c>
      <c r="L3143">
        <v>1</v>
      </c>
      <c r="M3143" t="s">
        <v>20</v>
      </c>
      <c r="N3143">
        <v>1.1000000000000001</v>
      </c>
      <c r="P3143" t="s">
        <v>75</v>
      </c>
    </row>
    <row r="3144" spans="1:16" hidden="1" x14ac:dyDescent="0.5">
      <c r="A3144" t="s">
        <v>15</v>
      </c>
      <c r="B3144" t="s">
        <v>77</v>
      </c>
      <c r="C3144">
        <v>3</v>
      </c>
      <c r="D3144" t="s">
        <v>17</v>
      </c>
      <c r="E3144">
        <v>1</v>
      </c>
      <c r="F3144" t="s">
        <v>25</v>
      </c>
      <c r="G3144">
        <v>4</v>
      </c>
      <c r="H3144" t="s">
        <v>32</v>
      </c>
      <c r="I3144" t="str">
        <f t="shared" si="49"/>
        <v>Female: American Indian or Alaska Native</v>
      </c>
      <c r="J3144">
        <v>4.7</v>
      </c>
      <c r="K3144">
        <v>2000</v>
      </c>
      <c r="L3144">
        <v>2</v>
      </c>
      <c r="M3144" t="s">
        <v>20</v>
      </c>
      <c r="N3144">
        <v>1.1000000000000001</v>
      </c>
      <c r="P3144" t="s">
        <v>75</v>
      </c>
    </row>
    <row r="3145" spans="1:16" hidden="1" x14ac:dyDescent="0.5">
      <c r="A3145" t="s">
        <v>15</v>
      </c>
      <c r="B3145" t="s">
        <v>77</v>
      </c>
      <c r="C3145">
        <v>3</v>
      </c>
      <c r="D3145" t="s">
        <v>17</v>
      </c>
      <c r="E3145">
        <v>1</v>
      </c>
      <c r="F3145" t="s">
        <v>25</v>
      </c>
      <c r="G3145">
        <v>4</v>
      </c>
      <c r="H3145" t="s">
        <v>32</v>
      </c>
      <c r="I3145" t="str">
        <f t="shared" si="49"/>
        <v>Female: American Indian or Alaska Native</v>
      </c>
      <c r="J3145">
        <v>4.7</v>
      </c>
      <c r="K3145">
        <v>2001</v>
      </c>
      <c r="L3145">
        <v>3</v>
      </c>
      <c r="M3145" t="s">
        <v>20</v>
      </c>
      <c r="N3145">
        <v>1.1000000000000001</v>
      </c>
      <c r="P3145" t="s">
        <v>75</v>
      </c>
    </row>
    <row r="3146" spans="1:16" hidden="1" x14ac:dyDescent="0.5">
      <c r="A3146" t="s">
        <v>15</v>
      </c>
      <c r="B3146" t="s">
        <v>77</v>
      </c>
      <c r="C3146">
        <v>3</v>
      </c>
      <c r="D3146" t="s">
        <v>17</v>
      </c>
      <c r="E3146">
        <v>1</v>
      </c>
      <c r="F3146" t="s">
        <v>25</v>
      </c>
      <c r="G3146">
        <v>4</v>
      </c>
      <c r="H3146" t="s">
        <v>32</v>
      </c>
      <c r="I3146" t="str">
        <f t="shared" si="49"/>
        <v>Female: American Indian or Alaska Native</v>
      </c>
      <c r="J3146">
        <v>4.7</v>
      </c>
      <c r="K3146">
        <v>2002</v>
      </c>
      <c r="L3146">
        <v>4</v>
      </c>
      <c r="M3146" t="s">
        <v>20</v>
      </c>
      <c r="N3146">
        <v>1.1000000000000001</v>
      </c>
      <c r="P3146" t="s">
        <v>75</v>
      </c>
    </row>
    <row r="3147" spans="1:16" hidden="1" x14ac:dyDescent="0.5">
      <c r="A3147" t="s">
        <v>15</v>
      </c>
      <c r="B3147" t="s">
        <v>77</v>
      </c>
      <c r="C3147">
        <v>3</v>
      </c>
      <c r="D3147" t="s">
        <v>17</v>
      </c>
      <c r="E3147">
        <v>1</v>
      </c>
      <c r="F3147" t="s">
        <v>25</v>
      </c>
      <c r="G3147">
        <v>4</v>
      </c>
      <c r="H3147" t="s">
        <v>32</v>
      </c>
      <c r="I3147" t="str">
        <f t="shared" si="49"/>
        <v>Female: American Indian or Alaska Native</v>
      </c>
      <c r="J3147">
        <v>4.7</v>
      </c>
      <c r="K3147">
        <v>2003</v>
      </c>
      <c r="L3147">
        <v>5</v>
      </c>
      <c r="M3147" t="s">
        <v>20</v>
      </c>
      <c r="N3147">
        <v>1.1000000000000001</v>
      </c>
      <c r="P3147" t="s">
        <v>75</v>
      </c>
    </row>
    <row r="3148" spans="1:16" hidden="1" x14ac:dyDescent="0.5">
      <c r="A3148" t="s">
        <v>15</v>
      </c>
      <c r="B3148" t="s">
        <v>77</v>
      </c>
      <c r="C3148">
        <v>3</v>
      </c>
      <c r="D3148" t="s">
        <v>17</v>
      </c>
      <c r="E3148">
        <v>1</v>
      </c>
      <c r="F3148" t="s">
        <v>25</v>
      </c>
      <c r="G3148">
        <v>4</v>
      </c>
      <c r="H3148" t="s">
        <v>32</v>
      </c>
      <c r="I3148" t="str">
        <f t="shared" si="49"/>
        <v>Female: American Indian or Alaska Native</v>
      </c>
      <c r="J3148">
        <v>4.7</v>
      </c>
      <c r="K3148">
        <v>2004</v>
      </c>
      <c r="L3148">
        <v>6</v>
      </c>
      <c r="M3148" t="s">
        <v>20</v>
      </c>
      <c r="N3148">
        <v>1.1000000000000001</v>
      </c>
      <c r="P3148" t="s">
        <v>75</v>
      </c>
    </row>
    <row r="3149" spans="1:16" hidden="1" x14ac:dyDescent="0.5">
      <c r="A3149" t="s">
        <v>15</v>
      </c>
      <c r="B3149" t="s">
        <v>77</v>
      </c>
      <c r="C3149">
        <v>3</v>
      </c>
      <c r="D3149" t="s">
        <v>17</v>
      </c>
      <c r="E3149">
        <v>1</v>
      </c>
      <c r="F3149" t="s">
        <v>25</v>
      </c>
      <c r="G3149">
        <v>4</v>
      </c>
      <c r="H3149" t="s">
        <v>32</v>
      </c>
      <c r="I3149" t="str">
        <f t="shared" si="49"/>
        <v>Female: American Indian or Alaska Native</v>
      </c>
      <c r="J3149">
        <v>4.7</v>
      </c>
      <c r="K3149">
        <v>2005</v>
      </c>
      <c r="L3149">
        <v>7</v>
      </c>
      <c r="M3149" t="s">
        <v>20</v>
      </c>
      <c r="N3149">
        <v>1.1000000000000001</v>
      </c>
      <c r="O3149">
        <v>1.4</v>
      </c>
    </row>
    <row r="3150" spans="1:16" hidden="1" x14ac:dyDescent="0.5">
      <c r="A3150" t="s">
        <v>15</v>
      </c>
      <c r="B3150" t="s">
        <v>77</v>
      </c>
      <c r="C3150">
        <v>3</v>
      </c>
      <c r="D3150" t="s">
        <v>17</v>
      </c>
      <c r="E3150">
        <v>1</v>
      </c>
      <c r="F3150" t="s">
        <v>25</v>
      </c>
      <c r="G3150">
        <v>4</v>
      </c>
      <c r="H3150" t="s">
        <v>32</v>
      </c>
      <c r="I3150" t="str">
        <f t="shared" si="49"/>
        <v>Female: American Indian or Alaska Native</v>
      </c>
      <c r="J3150">
        <v>4.7</v>
      </c>
      <c r="K3150">
        <v>2006</v>
      </c>
      <c r="L3150">
        <v>8</v>
      </c>
      <c r="M3150" t="s">
        <v>20</v>
      </c>
      <c r="N3150">
        <v>1.1000000000000001</v>
      </c>
      <c r="O3150">
        <v>1.4</v>
      </c>
    </row>
    <row r="3151" spans="1:16" hidden="1" x14ac:dyDescent="0.5">
      <c r="A3151" t="s">
        <v>15</v>
      </c>
      <c r="B3151" t="s">
        <v>77</v>
      </c>
      <c r="C3151">
        <v>3</v>
      </c>
      <c r="D3151" t="s">
        <v>17</v>
      </c>
      <c r="E3151">
        <v>1</v>
      </c>
      <c r="F3151" t="s">
        <v>25</v>
      </c>
      <c r="G3151">
        <v>4</v>
      </c>
      <c r="H3151" t="s">
        <v>32</v>
      </c>
      <c r="I3151" t="str">
        <f t="shared" si="49"/>
        <v>Female: American Indian or Alaska Native</v>
      </c>
      <c r="J3151">
        <v>4.7</v>
      </c>
      <c r="K3151">
        <v>2007</v>
      </c>
      <c r="L3151">
        <v>9</v>
      </c>
      <c r="M3151" t="s">
        <v>20</v>
      </c>
      <c r="N3151">
        <v>1.1000000000000001</v>
      </c>
      <c r="O3151">
        <v>1.5</v>
      </c>
    </row>
    <row r="3152" spans="1:16" hidden="1" x14ac:dyDescent="0.5">
      <c r="A3152" t="s">
        <v>15</v>
      </c>
      <c r="B3152" t="s">
        <v>77</v>
      </c>
      <c r="C3152">
        <v>3</v>
      </c>
      <c r="D3152" t="s">
        <v>17</v>
      </c>
      <c r="E3152">
        <v>1</v>
      </c>
      <c r="F3152" t="s">
        <v>25</v>
      </c>
      <c r="G3152">
        <v>4</v>
      </c>
      <c r="H3152" t="s">
        <v>32</v>
      </c>
      <c r="I3152" t="str">
        <f t="shared" si="49"/>
        <v>Female: American Indian or Alaska Native</v>
      </c>
      <c r="J3152">
        <v>4.7</v>
      </c>
      <c r="K3152">
        <v>2008</v>
      </c>
      <c r="L3152">
        <v>10</v>
      </c>
      <c r="M3152" t="s">
        <v>20</v>
      </c>
      <c r="N3152">
        <v>1.1000000000000001</v>
      </c>
      <c r="O3152">
        <v>1.7</v>
      </c>
    </row>
    <row r="3153" spans="1:16" hidden="1" x14ac:dyDescent="0.5">
      <c r="A3153" t="s">
        <v>15</v>
      </c>
      <c r="B3153" t="s">
        <v>77</v>
      </c>
      <c r="C3153">
        <v>3</v>
      </c>
      <c r="D3153" t="s">
        <v>17</v>
      </c>
      <c r="E3153">
        <v>1</v>
      </c>
      <c r="F3153" t="s">
        <v>25</v>
      </c>
      <c r="G3153">
        <v>4</v>
      </c>
      <c r="H3153" t="s">
        <v>32</v>
      </c>
      <c r="I3153" t="str">
        <f t="shared" si="49"/>
        <v>Female: American Indian or Alaska Native</v>
      </c>
      <c r="J3153">
        <v>4.7</v>
      </c>
      <c r="K3153">
        <v>2009</v>
      </c>
      <c r="L3153">
        <v>11</v>
      </c>
      <c r="M3153" t="s">
        <v>20</v>
      </c>
      <c r="N3153">
        <v>1.1000000000000001</v>
      </c>
      <c r="O3153">
        <v>1.2</v>
      </c>
    </row>
    <row r="3154" spans="1:16" hidden="1" x14ac:dyDescent="0.5">
      <c r="A3154" t="s">
        <v>15</v>
      </c>
      <c r="B3154" t="s">
        <v>77</v>
      </c>
      <c r="C3154">
        <v>3</v>
      </c>
      <c r="D3154" t="s">
        <v>17</v>
      </c>
      <c r="E3154">
        <v>1</v>
      </c>
      <c r="F3154" t="s">
        <v>25</v>
      </c>
      <c r="G3154">
        <v>4</v>
      </c>
      <c r="H3154" t="s">
        <v>32</v>
      </c>
      <c r="I3154" t="str">
        <f t="shared" si="49"/>
        <v>Female: American Indian or Alaska Native</v>
      </c>
      <c r="J3154">
        <v>4.7</v>
      </c>
      <c r="K3154">
        <v>2010</v>
      </c>
      <c r="L3154">
        <v>12</v>
      </c>
      <c r="M3154" t="s">
        <v>20</v>
      </c>
      <c r="N3154">
        <v>1.1000000000000001</v>
      </c>
      <c r="O3154">
        <v>1.9</v>
      </c>
    </row>
    <row r="3155" spans="1:16" hidden="1" x14ac:dyDescent="0.5">
      <c r="A3155" t="s">
        <v>15</v>
      </c>
      <c r="B3155" t="s">
        <v>77</v>
      </c>
      <c r="C3155">
        <v>3</v>
      </c>
      <c r="D3155" t="s">
        <v>17</v>
      </c>
      <c r="E3155">
        <v>1</v>
      </c>
      <c r="F3155" t="s">
        <v>25</v>
      </c>
      <c r="G3155">
        <v>4</v>
      </c>
      <c r="H3155" t="s">
        <v>32</v>
      </c>
      <c r="I3155" t="str">
        <f t="shared" si="49"/>
        <v>Female: American Indian or Alaska Native</v>
      </c>
      <c r="J3155">
        <v>4.7</v>
      </c>
      <c r="K3155">
        <v>2011</v>
      </c>
      <c r="L3155">
        <v>13</v>
      </c>
      <c r="M3155" t="s">
        <v>20</v>
      </c>
      <c r="N3155">
        <v>1.1000000000000001</v>
      </c>
      <c r="O3155">
        <v>1.3</v>
      </c>
    </row>
    <row r="3156" spans="1:16" hidden="1" x14ac:dyDescent="0.5">
      <c r="A3156" t="s">
        <v>15</v>
      </c>
      <c r="B3156" t="s">
        <v>77</v>
      </c>
      <c r="C3156">
        <v>3</v>
      </c>
      <c r="D3156" t="s">
        <v>17</v>
      </c>
      <c r="E3156">
        <v>1</v>
      </c>
      <c r="F3156" t="s">
        <v>25</v>
      </c>
      <c r="G3156">
        <v>4</v>
      </c>
      <c r="H3156" t="s">
        <v>32</v>
      </c>
      <c r="I3156" t="str">
        <f t="shared" si="49"/>
        <v>Female: American Indian or Alaska Native</v>
      </c>
      <c r="J3156">
        <v>4.7</v>
      </c>
      <c r="K3156">
        <v>2012</v>
      </c>
      <c r="L3156">
        <v>14</v>
      </c>
      <c r="M3156" t="s">
        <v>20</v>
      </c>
      <c r="N3156">
        <v>1.1000000000000001</v>
      </c>
      <c r="O3156">
        <v>1.5</v>
      </c>
    </row>
    <row r="3157" spans="1:16" hidden="1" x14ac:dyDescent="0.5">
      <c r="A3157" t="s">
        <v>15</v>
      </c>
      <c r="B3157" t="s">
        <v>77</v>
      </c>
      <c r="C3157">
        <v>3</v>
      </c>
      <c r="D3157" t="s">
        <v>17</v>
      </c>
      <c r="E3157">
        <v>1</v>
      </c>
      <c r="F3157" t="s">
        <v>25</v>
      </c>
      <c r="G3157">
        <v>4</v>
      </c>
      <c r="H3157" t="s">
        <v>32</v>
      </c>
      <c r="I3157" t="str">
        <f t="shared" si="49"/>
        <v>Female: American Indian or Alaska Native</v>
      </c>
      <c r="J3157">
        <v>4.7</v>
      </c>
      <c r="K3157">
        <v>2013</v>
      </c>
      <c r="L3157">
        <v>15</v>
      </c>
      <c r="M3157" t="s">
        <v>20</v>
      </c>
      <c r="N3157">
        <v>1.1000000000000001</v>
      </c>
      <c r="O3157">
        <v>1.3</v>
      </c>
    </row>
    <row r="3158" spans="1:16" hidden="1" x14ac:dyDescent="0.5">
      <c r="A3158" t="s">
        <v>15</v>
      </c>
      <c r="B3158" t="s">
        <v>77</v>
      </c>
      <c r="C3158">
        <v>3</v>
      </c>
      <c r="D3158" t="s">
        <v>17</v>
      </c>
      <c r="E3158">
        <v>1</v>
      </c>
      <c r="F3158" t="s">
        <v>25</v>
      </c>
      <c r="G3158">
        <v>4</v>
      </c>
      <c r="H3158" t="s">
        <v>32</v>
      </c>
      <c r="I3158" t="str">
        <f t="shared" si="49"/>
        <v>Female: American Indian or Alaska Native</v>
      </c>
      <c r="J3158">
        <v>4.7</v>
      </c>
      <c r="K3158">
        <v>2014</v>
      </c>
      <c r="L3158">
        <v>16</v>
      </c>
      <c r="M3158" t="s">
        <v>20</v>
      </c>
      <c r="N3158">
        <v>1.1000000000000001</v>
      </c>
      <c r="P3158" t="s">
        <v>75</v>
      </c>
    </row>
    <row r="3159" spans="1:16" hidden="1" x14ac:dyDescent="0.5">
      <c r="A3159" t="s">
        <v>15</v>
      </c>
      <c r="B3159" t="s">
        <v>77</v>
      </c>
      <c r="C3159">
        <v>3</v>
      </c>
      <c r="D3159" t="s">
        <v>17</v>
      </c>
      <c r="E3159">
        <v>1</v>
      </c>
      <c r="F3159" t="s">
        <v>25</v>
      </c>
      <c r="G3159">
        <v>4</v>
      </c>
      <c r="H3159" t="s">
        <v>32</v>
      </c>
      <c r="I3159" t="str">
        <f t="shared" si="49"/>
        <v>Female: American Indian or Alaska Native</v>
      </c>
      <c r="J3159">
        <v>4.7</v>
      </c>
      <c r="K3159">
        <v>2015</v>
      </c>
      <c r="L3159">
        <v>17</v>
      </c>
      <c r="M3159" t="s">
        <v>20</v>
      </c>
      <c r="N3159">
        <v>1.1000000000000001</v>
      </c>
      <c r="P3159" t="s">
        <v>75</v>
      </c>
    </row>
    <row r="3160" spans="1:16" hidden="1" x14ac:dyDescent="0.5">
      <c r="A3160" t="s">
        <v>15</v>
      </c>
      <c r="B3160" t="s">
        <v>77</v>
      </c>
      <c r="C3160">
        <v>3</v>
      </c>
      <c r="D3160" t="s">
        <v>17</v>
      </c>
      <c r="E3160">
        <v>1</v>
      </c>
      <c r="F3160" t="s">
        <v>25</v>
      </c>
      <c r="G3160">
        <v>4</v>
      </c>
      <c r="H3160" t="s">
        <v>32</v>
      </c>
      <c r="I3160" t="str">
        <f t="shared" si="49"/>
        <v>Female: American Indian or Alaska Native</v>
      </c>
      <c r="J3160">
        <v>4.7</v>
      </c>
      <c r="K3160">
        <v>2016</v>
      </c>
      <c r="L3160">
        <v>18</v>
      </c>
      <c r="M3160" t="s">
        <v>20</v>
      </c>
      <c r="N3160">
        <v>1.1000000000000001</v>
      </c>
      <c r="P3160" t="s">
        <v>75</v>
      </c>
    </row>
    <row r="3161" spans="1:16" hidden="1" x14ac:dyDescent="0.5">
      <c r="A3161" t="s">
        <v>15</v>
      </c>
      <c r="B3161" t="s">
        <v>77</v>
      </c>
      <c r="C3161">
        <v>3</v>
      </c>
      <c r="D3161" t="s">
        <v>17</v>
      </c>
      <c r="E3161">
        <v>1</v>
      </c>
      <c r="F3161" t="s">
        <v>25</v>
      </c>
      <c r="G3161">
        <v>4</v>
      </c>
      <c r="H3161" t="s">
        <v>32</v>
      </c>
      <c r="I3161" t="str">
        <f t="shared" si="49"/>
        <v>Female: American Indian or Alaska Native</v>
      </c>
      <c r="J3161">
        <v>4.7</v>
      </c>
      <c r="K3161">
        <v>2017</v>
      </c>
      <c r="L3161">
        <v>19</v>
      </c>
      <c r="M3161" t="s">
        <v>20</v>
      </c>
      <c r="N3161">
        <v>1.1000000000000001</v>
      </c>
      <c r="O3161">
        <v>0.9</v>
      </c>
    </row>
    <row r="3162" spans="1:16" hidden="1" x14ac:dyDescent="0.5">
      <c r="A3162" t="s">
        <v>15</v>
      </c>
      <c r="B3162" t="s">
        <v>77</v>
      </c>
      <c r="C3162">
        <v>3</v>
      </c>
      <c r="D3162" t="s">
        <v>17</v>
      </c>
      <c r="E3162">
        <v>1</v>
      </c>
      <c r="F3162" t="s">
        <v>25</v>
      </c>
      <c r="G3162">
        <v>4</v>
      </c>
      <c r="H3162" t="s">
        <v>32</v>
      </c>
      <c r="I3162" t="str">
        <f t="shared" si="49"/>
        <v>Female: American Indian or Alaska Native</v>
      </c>
      <c r="J3162">
        <v>4.7</v>
      </c>
      <c r="K3162">
        <v>2018</v>
      </c>
      <c r="L3162">
        <v>20</v>
      </c>
      <c r="M3162" t="s">
        <v>20</v>
      </c>
      <c r="N3162">
        <v>1.1000000000000001</v>
      </c>
      <c r="P3162" t="s">
        <v>75</v>
      </c>
    </row>
    <row r="3163" spans="1:16" hidden="1" x14ac:dyDescent="0.5">
      <c r="A3163" t="s">
        <v>15</v>
      </c>
      <c r="B3163" t="s">
        <v>77</v>
      </c>
      <c r="C3163">
        <v>3</v>
      </c>
      <c r="D3163" t="s">
        <v>17</v>
      </c>
      <c r="E3163">
        <v>1</v>
      </c>
      <c r="F3163" t="s">
        <v>25</v>
      </c>
      <c r="G3163">
        <v>4</v>
      </c>
      <c r="H3163" t="s">
        <v>33</v>
      </c>
      <c r="I3163" t="str">
        <f t="shared" si="49"/>
        <v>Female: Asian or Pacific Islander</v>
      </c>
      <c r="J3163">
        <v>4.8</v>
      </c>
      <c r="K3163">
        <v>1999</v>
      </c>
      <c r="L3163">
        <v>1</v>
      </c>
      <c r="M3163" t="s">
        <v>20</v>
      </c>
      <c r="N3163">
        <v>1.1000000000000001</v>
      </c>
      <c r="P3163" t="s">
        <v>75</v>
      </c>
    </row>
    <row r="3164" spans="1:16" hidden="1" x14ac:dyDescent="0.5">
      <c r="A3164" t="s">
        <v>15</v>
      </c>
      <c r="B3164" t="s">
        <v>77</v>
      </c>
      <c r="C3164">
        <v>3</v>
      </c>
      <c r="D3164" t="s">
        <v>17</v>
      </c>
      <c r="E3164">
        <v>1</v>
      </c>
      <c r="F3164" t="s">
        <v>25</v>
      </c>
      <c r="G3164">
        <v>4</v>
      </c>
      <c r="H3164" t="s">
        <v>33</v>
      </c>
      <c r="I3164" t="str">
        <f t="shared" si="49"/>
        <v>Female: Asian or Pacific Islander</v>
      </c>
      <c r="J3164">
        <v>4.8</v>
      </c>
      <c r="K3164">
        <v>2000</v>
      </c>
      <c r="L3164">
        <v>2</v>
      </c>
      <c r="M3164" t="s">
        <v>20</v>
      </c>
      <c r="N3164">
        <v>1.1000000000000001</v>
      </c>
      <c r="P3164" t="s">
        <v>75</v>
      </c>
    </row>
    <row r="3165" spans="1:16" hidden="1" x14ac:dyDescent="0.5">
      <c r="A3165" t="s">
        <v>15</v>
      </c>
      <c r="B3165" t="s">
        <v>77</v>
      </c>
      <c r="C3165">
        <v>3</v>
      </c>
      <c r="D3165" t="s">
        <v>17</v>
      </c>
      <c r="E3165">
        <v>1</v>
      </c>
      <c r="F3165" t="s">
        <v>25</v>
      </c>
      <c r="G3165">
        <v>4</v>
      </c>
      <c r="H3165" t="s">
        <v>33</v>
      </c>
      <c r="I3165" t="str">
        <f t="shared" si="49"/>
        <v>Female: Asian or Pacific Islander</v>
      </c>
      <c r="J3165">
        <v>4.8</v>
      </c>
      <c r="K3165">
        <v>2001</v>
      </c>
      <c r="L3165">
        <v>3</v>
      </c>
      <c r="M3165" t="s">
        <v>20</v>
      </c>
      <c r="N3165">
        <v>1.1000000000000001</v>
      </c>
      <c r="P3165" t="s">
        <v>75</v>
      </c>
    </row>
    <row r="3166" spans="1:16" hidden="1" x14ac:dyDescent="0.5">
      <c r="A3166" t="s">
        <v>15</v>
      </c>
      <c r="B3166" t="s">
        <v>77</v>
      </c>
      <c r="C3166">
        <v>3</v>
      </c>
      <c r="D3166" t="s">
        <v>17</v>
      </c>
      <c r="E3166">
        <v>1</v>
      </c>
      <c r="F3166" t="s">
        <v>25</v>
      </c>
      <c r="G3166">
        <v>4</v>
      </c>
      <c r="H3166" t="s">
        <v>33</v>
      </c>
      <c r="I3166" t="str">
        <f t="shared" si="49"/>
        <v>Female: Asian or Pacific Islander</v>
      </c>
      <c r="J3166">
        <v>4.8</v>
      </c>
      <c r="K3166">
        <v>2002</v>
      </c>
      <c r="L3166">
        <v>4</v>
      </c>
      <c r="M3166" t="s">
        <v>20</v>
      </c>
      <c r="N3166">
        <v>1.1000000000000001</v>
      </c>
      <c r="P3166" t="s">
        <v>75</v>
      </c>
    </row>
    <row r="3167" spans="1:16" hidden="1" x14ac:dyDescent="0.5">
      <c r="A3167" t="s">
        <v>15</v>
      </c>
      <c r="B3167" t="s">
        <v>77</v>
      </c>
      <c r="C3167">
        <v>3</v>
      </c>
      <c r="D3167" t="s">
        <v>17</v>
      </c>
      <c r="E3167">
        <v>1</v>
      </c>
      <c r="F3167" t="s">
        <v>25</v>
      </c>
      <c r="G3167">
        <v>4</v>
      </c>
      <c r="H3167" t="s">
        <v>33</v>
      </c>
      <c r="I3167" t="str">
        <f t="shared" si="49"/>
        <v>Female: Asian or Pacific Islander</v>
      </c>
      <c r="J3167">
        <v>4.8</v>
      </c>
      <c r="K3167">
        <v>2003</v>
      </c>
      <c r="L3167">
        <v>5</v>
      </c>
      <c r="M3167" t="s">
        <v>20</v>
      </c>
      <c r="N3167">
        <v>1.1000000000000001</v>
      </c>
      <c r="P3167" t="s">
        <v>75</v>
      </c>
    </row>
    <row r="3168" spans="1:16" hidden="1" x14ac:dyDescent="0.5">
      <c r="A3168" t="s">
        <v>15</v>
      </c>
      <c r="B3168" t="s">
        <v>77</v>
      </c>
      <c r="C3168">
        <v>3</v>
      </c>
      <c r="D3168" t="s">
        <v>17</v>
      </c>
      <c r="E3168">
        <v>1</v>
      </c>
      <c r="F3168" t="s">
        <v>25</v>
      </c>
      <c r="G3168">
        <v>4</v>
      </c>
      <c r="H3168" t="s">
        <v>33</v>
      </c>
      <c r="I3168" t="str">
        <f t="shared" si="49"/>
        <v>Female: Asian or Pacific Islander</v>
      </c>
      <c r="J3168">
        <v>4.8</v>
      </c>
      <c r="K3168">
        <v>2004</v>
      </c>
      <c r="L3168">
        <v>6</v>
      </c>
      <c r="M3168" t="s">
        <v>20</v>
      </c>
      <c r="N3168">
        <v>1.1000000000000001</v>
      </c>
      <c r="P3168" t="s">
        <v>75</v>
      </c>
    </row>
    <row r="3169" spans="1:16" hidden="1" x14ac:dyDescent="0.5">
      <c r="A3169" t="s">
        <v>15</v>
      </c>
      <c r="B3169" t="s">
        <v>77</v>
      </c>
      <c r="C3169">
        <v>3</v>
      </c>
      <c r="D3169" t="s">
        <v>17</v>
      </c>
      <c r="E3169">
        <v>1</v>
      </c>
      <c r="F3169" t="s">
        <v>25</v>
      </c>
      <c r="G3169">
        <v>4</v>
      </c>
      <c r="H3169" t="s">
        <v>33</v>
      </c>
      <c r="I3169" t="str">
        <f t="shared" si="49"/>
        <v>Female: Asian or Pacific Islander</v>
      </c>
      <c r="J3169">
        <v>4.8</v>
      </c>
      <c r="K3169">
        <v>2005</v>
      </c>
      <c r="L3169">
        <v>7</v>
      </c>
      <c r="M3169" t="s">
        <v>20</v>
      </c>
      <c r="N3169">
        <v>1.1000000000000001</v>
      </c>
      <c r="P3169" t="s">
        <v>75</v>
      </c>
    </row>
    <row r="3170" spans="1:16" hidden="1" x14ac:dyDescent="0.5">
      <c r="A3170" t="s">
        <v>15</v>
      </c>
      <c r="B3170" t="s">
        <v>77</v>
      </c>
      <c r="C3170">
        <v>3</v>
      </c>
      <c r="D3170" t="s">
        <v>17</v>
      </c>
      <c r="E3170">
        <v>1</v>
      </c>
      <c r="F3170" t="s">
        <v>25</v>
      </c>
      <c r="G3170">
        <v>4</v>
      </c>
      <c r="H3170" t="s">
        <v>33</v>
      </c>
      <c r="I3170" t="str">
        <f t="shared" si="49"/>
        <v>Female: Asian or Pacific Islander</v>
      </c>
      <c r="J3170">
        <v>4.8</v>
      </c>
      <c r="K3170">
        <v>2006</v>
      </c>
      <c r="L3170">
        <v>8</v>
      </c>
      <c r="M3170" t="s">
        <v>20</v>
      </c>
      <c r="N3170">
        <v>1.1000000000000001</v>
      </c>
      <c r="P3170" t="s">
        <v>75</v>
      </c>
    </row>
    <row r="3171" spans="1:16" hidden="1" x14ac:dyDescent="0.5">
      <c r="A3171" t="s">
        <v>15</v>
      </c>
      <c r="B3171" t="s">
        <v>77</v>
      </c>
      <c r="C3171">
        <v>3</v>
      </c>
      <c r="D3171" t="s">
        <v>17</v>
      </c>
      <c r="E3171">
        <v>1</v>
      </c>
      <c r="F3171" t="s">
        <v>25</v>
      </c>
      <c r="G3171">
        <v>4</v>
      </c>
      <c r="H3171" t="s">
        <v>33</v>
      </c>
      <c r="I3171" t="str">
        <f t="shared" si="49"/>
        <v>Female: Asian or Pacific Islander</v>
      </c>
      <c r="J3171">
        <v>4.8</v>
      </c>
      <c r="K3171">
        <v>2007</v>
      </c>
      <c r="L3171">
        <v>9</v>
      </c>
      <c r="M3171" t="s">
        <v>20</v>
      </c>
      <c r="N3171">
        <v>1.1000000000000001</v>
      </c>
      <c r="P3171" t="s">
        <v>75</v>
      </c>
    </row>
    <row r="3172" spans="1:16" hidden="1" x14ac:dyDescent="0.5">
      <c r="A3172" t="s">
        <v>15</v>
      </c>
      <c r="B3172" t="s">
        <v>77</v>
      </c>
      <c r="C3172">
        <v>3</v>
      </c>
      <c r="D3172" t="s">
        <v>17</v>
      </c>
      <c r="E3172">
        <v>1</v>
      </c>
      <c r="F3172" t="s">
        <v>25</v>
      </c>
      <c r="G3172">
        <v>4</v>
      </c>
      <c r="H3172" t="s">
        <v>33</v>
      </c>
      <c r="I3172" t="str">
        <f t="shared" si="49"/>
        <v>Female: Asian or Pacific Islander</v>
      </c>
      <c r="J3172">
        <v>4.8</v>
      </c>
      <c r="K3172">
        <v>2008</v>
      </c>
      <c r="L3172">
        <v>10</v>
      </c>
      <c r="M3172" t="s">
        <v>20</v>
      </c>
      <c r="N3172">
        <v>1.1000000000000001</v>
      </c>
      <c r="P3172" t="s">
        <v>75</v>
      </c>
    </row>
    <row r="3173" spans="1:16" hidden="1" x14ac:dyDescent="0.5">
      <c r="A3173" t="s">
        <v>15</v>
      </c>
      <c r="B3173" t="s">
        <v>77</v>
      </c>
      <c r="C3173">
        <v>3</v>
      </c>
      <c r="D3173" t="s">
        <v>17</v>
      </c>
      <c r="E3173">
        <v>1</v>
      </c>
      <c r="F3173" t="s">
        <v>25</v>
      </c>
      <c r="G3173">
        <v>4</v>
      </c>
      <c r="H3173" t="s">
        <v>33</v>
      </c>
      <c r="I3173" t="str">
        <f t="shared" si="49"/>
        <v>Female: Asian or Pacific Islander</v>
      </c>
      <c r="J3173">
        <v>4.8</v>
      </c>
      <c r="K3173">
        <v>2009</v>
      </c>
      <c r="L3173">
        <v>11</v>
      </c>
      <c r="M3173" t="s">
        <v>20</v>
      </c>
      <c r="N3173">
        <v>1.1000000000000001</v>
      </c>
      <c r="P3173" t="s">
        <v>75</v>
      </c>
    </row>
    <row r="3174" spans="1:16" hidden="1" x14ac:dyDescent="0.5">
      <c r="A3174" t="s">
        <v>15</v>
      </c>
      <c r="B3174" t="s">
        <v>77</v>
      </c>
      <c r="C3174">
        <v>3</v>
      </c>
      <c r="D3174" t="s">
        <v>17</v>
      </c>
      <c r="E3174">
        <v>1</v>
      </c>
      <c r="F3174" t="s">
        <v>25</v>
      </c>
      <c r="G3174">
        <v>4</v>
      </c>
      <c r="H3174" t="s">
        <v>33</v>
      </c>
      <c r="I3174" t="str">
        <f t="shared" si="49"/>
        <v>Female: Asian or Pacific Islander</v>
      </c>
      <c r="J3174">
        <v>4.8</v>
      </c>
      <c r="K3174">
        <v>2010</v>
      </c>
      <c r="L3174">
        <v>12</v>
      </c>
      <c r="M3174" t="s">
        <v>20</v>
      </c>
      <c r="N3174">
        <v>1.1000000000000001</v>
      </c>
      <c r="P3174" t="s">
        <v>75</v>
      </c>
    </row>
    <row r="3175" spans="1:16" hidden="1" x14ac:dyDescent="0.5">
      <c r="A3175" t="s">
        <v>15</v>
      </c>
      <c r="B3175" t="s">
        <v>77</v>
      </c>
      <c r="C3175">
        <v>3</v>
      </c>
      <c r="D3175" t="s">
        <v>17</v>
      </c>
      <c r="E3175">
        <v>1</v>
      </c>
      <c r="F3175" t="s">
        <v>25</v>
      </c>
      <c r="G3175">
        <v>4</v>
      </c>
      <c r="H3175" t="s">
        <v>33</v>
      </c>
      <c r="I3175" t="str">
        <f t="shared" si="49"/>
        <v>Female: Asian or Pacific Islander</v>
      </c>
      <c r="J3175">
        <v>4.8</v>
      </c>
      <c r="K3175">
        <v>2011</v>
      </c>
      <c r="L3175">
        <v>13</v>
      </c>
      <c r="M3175" t="s">
        <v>20</v>
      </c>
      <c r="N3175">
        <v>1.1000000000000001</v>
      </c>
      <c r="P3175" t="s">
        <v>75</v>
      </c>
    </row>
    <row r="3176" spans="1:16" hidden="1" x14ac:dyDescent="0.5">
      <c r="A3176" t="s">
        <v>15</v>
      </c>
      <c r="B3176" t="s">
        <v>77</v>
      </c>
      <c r="C3176">
        <v>3</v>
      </c>
      <c r="D3176" t="s">
        <v>17</v>
      </c>
      <c r="E3176">
        <v>1</v>
      </c>
      <c r="F3176" t="s">
        <v>25</v>
      </c>
      <c r="G3176">
        <v>4</v>
      </c>
      <c r="H3176" t="s">
        <v>33</v>
      </c>
      <c r="I3176" t="str">
        <f t="shared" si="49"/>
        <v>Female: Asian or Pacific Islander</v>
      </c>
      <c r="J3176">
        <v>4.8</v>
      </c>
      <c r="K3176">
        <v>2012</v>
      </c>
      <c r="L3176">
        <v>14</v>
      </c>
      <c r="M3176" t="s">
        <v>20</v>
      </c>
      <c r="N3176">
        <v>1.1000000000000001</v>
      </c>
      <c r="P3176" t="s">
        <v>75</v>
      </c>
    </row>
    <row r="3177" spans="1:16" hidden="1" x14ac:dyDescent="0.5">
      <c r="A3177" t="s">
        <v>15</v>
      </c>
      <c r="B3177" t="s">
        <v>77</v>
      </c>
      <c r="C3177">
        <v>3</v>
      </c>
      <c r="D3177" t="s">
        <v>17</v>
      </c>
      <c r="E3177">
        <v>1</v>
      </c>
      <c r="F3177" t="s">
        <v>25</v>
      </c>
      <c r="G3177">
        <v>4</v>
      </c>
      <c r="H3177" t="s">
        <v>33</v>
      </c>
      <c r="I3177" t="str">
        <f t="shared" si="49"/>
        <v>Female: Asian or Pacific Islander</v>
      </c>
      <c r="J3177">
        <v>4.8</v>
      </c>
      <c r="K3177">
        <v>2013</v>
      </c>
      <c r="L3177">
        <v>15</v>
      </c>
      <c r="M3177" t="s">
        <v>20</v>
      </c>
      <c r="N3177">
        <v>1.1000000000000001</v>
      </c>
      <c r="P3177" t="s">
        <v>75</v>
      </c>
    </row>
    <row r="3178" spans="1:16" hidden="1" x14ac:dyDescent="0.5">
      <c r="A3178" t="s">
        <v>15</v>
      </c>
      <c r="B3178" t="s">
        <v>77</v>
      </c>
      <c r="C3178">
        <v>3</v>
      </c>
      <c r="D3178" t="s">
        <v>17</v>
      </c>
      <c r="E3178">
        <v>1</v>
      </c>
      <c r="F3178" t="s">
        <v>25</v>
      </c>
      <c r="G3178">
        <v>4</v>
      </c>
      <c r="H3178" t="s">
        <v>33</v>
      </c>
      <c r="I3178" t="str">
        <f t="shared" si="49"/>
        <v>Female: Asian or Pacific Islander</v>
      </c>
      <c r="J3178">
        <v>4.8</v>
      </c>
      <c r="K3178">
        <v>2014</v>
      </c>
      <c r="L3178">
        <v>16</v>
      </c>
      <c r="M3178" t="s">
        <v>20</v>
      </c>
      <c r="N3178">
        <v>1.1000000000000001</v>
      </c>
      <c r="P3178" t="s">
        <v>75</v>
      </c>
    </row>
    <row r="3179" spans="1:16" hidden="1" x14ac:dyDescent="0.5">
      <c r="A3179" t="s">
        <v>15</v>
      </c>
      <c r="B3179" t="s">
        <v>77</v>
      </c>
      <c r="C3179">
        <v>3</v>
      </c>
      <c r="D3179" t="s">
        <v>17</v>
      </c>
      <c r="E3179">
        <v>1</v>
      </c>
      <c r="F3179" t="s">
        <v>25</v>
      </c>
      <c r="G3179">
        <v>4</v>
      </c>
      <c r="H3179" t="s">
        <v>33</v>
      </c>
      <c r="I3179" t="str">
        <f t="shared" si="49"/>
        <v>Female: Asian or Pacific Islander</v>
      </c>
      <c r="J3179">
        <v>4.8</v>
      </c>
      <c r="K3179">
        <v>2015</v>
      </c>
      <c r="L3179">
        <v>17</v>
      </c>
      <c r="M3179" t="s">
        <v>20</v>
      </c>
      <c r="N3179">
        <v>1.1000000000000001</v>
      </c>
      <c r="P3179" t="s">
        <v>75</v>
      </c>
    </row>
    <row r="3180" spans="1:16" hidden="1" x14ac:dyDescent="0.5">
      <c r="A3180" t="s">
        <v>15</v>
      </c>
      <c r="B3180" t="s">
        <v>77</v>
      </c>
      <c r="C3180">
        <v>3</v>
      </c>
      <c r="D3180" t="s">
        <v>17</v>
      </c>
      <c r="E3180">
        <v>1</v>
      </c>
      <c r="F3180" t="s">
        <v>25</v>
      </c>
      <c r="G3180">
        <v>4</v>
      </c>
      <c r="H3180" t="s">
        <v>33</v>
      </c>
      <c r="I3180" t="str">
        <f t="shared" si="49"/>
        <v>Female: Asian or Pacific Islander</v>
      </c>
      <c r="J3180">
        <v>4.8</v>
      </c>
      <c r="K3180">
        <v>2016</v>
      </c>
      <c r="L3180">
        <v>18</v>
      </c>
      <c r="M3180" t="s">
        <v>20</v>
      </c>
      <c r="N3180">
        <v>1.1000000000000001</v>
      </c>
      <c r="P3180" t="s">
        <v>75</v>
      </c>
    </row>
    <row r="3181" spans="1:16" hidden="1" x14ac:dyDescent="0.5">
      <c r="A3181" t="s">
        <v>15</v>
      </c>
      <c r="B3181" t="s">
        <v>77</v>
      </c>
      <c r="C3181">
        <v>3</v>
      </c>
      <c r="D3181" t="s">
        <v>17</v>
      </c>
      <c r="E3181">
        <v>1</v>
      </c>
      <c r="F3181" t="s">
        <v>25</v>
      </c>
      <c r="G3181">
        <v>4</v>
      </c>
      <c r="H3181" t="s">
        <v>33</v>
      </c>
      <c r="I3181" t="str">
        <f t="shared" si="49"/>
        <v>Female: Asian or Pacific Islander</v>
      </c>
      <c r="J3181">
        <v>4.8</v>
      </c>
      <c r="K3181">
        <v>2017</v>
      </c>
      <c r="L3181">
        <v>19</v>
      </c>
      <c r="M3181" t="s">
        <v>20</v>
      </c>
      <c r="N3181">
        <v>1.1000000000000001</v>
      </c>
      <c r="P3181" t="s">
        <v>75</v>
      </c>
    </row>
    <row r="3182" spans="1:16" hidden="1" x14ac:dyDescent="0.5">
      <c r="A3182" t="s">
        <v>15</v>
      </c>
      <c r="B3182" t="s">
        <v>77</v>
      </c>
      <c r="C3182">
        <v>3</v>
      </c>
      <c r="D3182" t="s">
        <v>17</v>
      </c>
      <c r="E3182">
        <v>1</v>
      </c>
      <c r="F3182" t="s">
        <v>25</v>
      </c>
      <c r="G3182">
        <v>4</v>
      </c>
      <c r="H3182" t="s">
        <v>33</v>
      </c>
      <c r="I3182" t="str">
        <f t="shared" si="49"/>
        <v>Female: Asian or Pacific Islander</v>
      </c>
      <c r="J3182">
        <v>4.8</v>
      </c>
      <c r="K3182">
        <v>2018</v>
      </c>
      <c r="L3182">
        <v>20</v>
      </c>
      <c r="M3182" t="s">
        <v>20</v>
      </c>
      <c r="N3182">
        <v>1.1000000000000001</v>
      </c>
      <c r="P3182" t="s">
        <v>75</v>
      </c>
    </row>
    <row r="3183" spans="1:16" hidden="1" x14ac:dyDescent="0.5">
      <c r="A3183" t="s">
        <v>15</v>
      </c>
      <c r="B3183" t="s">
        <v>77</v>
      </c>
      <c r="C3183">
        <v>3</v>
      </c>
      <c r="D3183" t="s">
        <v>17</v>
      </c>
      <c r="E3183">
        <v>1</v>
      </c>
      <c r="F3183" t="s">
        <v>34</v>
      </c>
      <c r="G3183">
        <v>5</v>
      </c>
      <c r="H3183" t="s">
        <v>35</v>
      </c>
      <c r="I3183" t="str">
        <f t="shared" si="49"/>
        <v>Male: Hispanic or Latino: All races</v>
      </c>
      <c r="J3183">
        <v>5.0999999999999996</v>
      </c>
      <c r="K3183">
        <v>1999</v>
      </c>
      <c r="L3183">
        <v>1</v>
      </c>
      <c r="M3183" t="s">
        <v>20</v>
      </c>
      <c r="N3183">
        <v>1.1000000000000001</v>
      </c>
      <c r="O3183">
        <v>0.4</v>
      </c>
    </row>
    <row r="3184" spans="1:16" hidden="1" x14ac:dyDescent="0.5">
      <c r="A3184" t="s">
        <v>15</v>
      </c>
      <c r="B3184" t="s">
        <v>77</v>
      </c>
      <c r="C3184">
        <v>3</v>
      </c>
      <c r="D3184" t="s">
        <v>17</v>
      </c>
      <c r="E3184">
        <v>1</v>
      </c>
      <c r="F3184" t="s">
        <v>34</v>
      </c>
      <c r="G3184">
        <v>5</v>
      </c>
      <c r="H3184" t="s">
        <v>35</v>
      </c>
      <c r="I3184" t="str">
        <f t="shared" si="49"/>
        <v>Male: Hispanic or Latino: All races</v>
      </c>
      <c r="J3184">
        <v>5.0999999999999996</v>
      </c>
      <c r="K3184">
        <v>2000</v>
      </c>
      <c r="L3184">
        <v>2</v>
      </c>
      <c r="M3184" t="s">
        <v>20</v>
      </c>
      <c r="N3184">
        <v>1.1000000000000001</v>
      </c>
      <c r="O3184">
        <v>0.2</v>
      </c>
    </row>
    <row r="3185" spans="1:15" hidden="1" x14ac:dyDescent="0.5">
      <c r="A3185" t="s">
        <v>15</v>
      </c>
      <c r="B3185" t="s">
        <v>77</v>
      </c>
      <c r="C3185">
        <v>3</v>
      </c>
      <c r="D3185" t="s">
        <v>17</v>
      </c>
      <c r="E3185">
        <v>1</v>
      </c>
      <c r="F3185" t="s">
        <v>34</v>
      </c>
      <c r="G3185">
        <v>5</v>
      </c>
      <c r="H3185" t="s">
        <v>35</v>
      </c>
      <c r="I3185" t="str">
        <f t="shared" si="49"/>
        <v>Male: Hispanic or Latino: All races</v>
      </c>
      <c r="J3185">
        <v>5.0999999999999996</v>
      </c>
      <c r="K3185">
        <v>2001</v>
      </c>
      <c r="L3185">
        <v>3</v>
      </c>
      <c r="M3185" t="s">
        <v>20</v>
      </c>
      <c r="N3185">
        <v>1.1000000000000001</v>
      </c>
      <c r="O3185">
        <v>0.4</v>
      </c>
    </row>
    <row r="3186" spans="1:15" hidden="1" x14ac:dyDescent="0.5">
      <c r="A3186" t="s">
        <v>15</v>
      </c>
      <c r="B3186" t="s">
        <v>77</v>
      </c>
      <c r="C3186">
        <v>3</v>
      </c>
      <c r="D3186" t="s">
        <v>17</v>
      </c>
      <c r="E3186">
        <v>1</v>
      </c>
      <c r="F3186" t="s">
        <v>34</v>
      </c>
      <c r="G3186">
        <v>5</v>
      </c>
      <c r="H3186" t="s">
        <v>35</v>
      </c>
      <c r="I3186" t="str">
        <f t="shared" si="49"/>
        <v>Male: Hispanic or Latino: All races</v>
      </c>
      <c r="J3186">
        <v>5.0999999999999996</v>
      </c>
      <c r="K3186">
        <v>2002</v>
      </c>
      <c r="L3186">
        <v>4</v>
      </c>
      <c r="M3186" t="s">
        <v>20</v>
      </c>
      <c r="N3186">
        <v>1.1000000000000001</v>
      </c>
      <c r="O3186">
        <v>0.4</v>
      </c>
    </row>
    <row r="3187" spans="1:15" hidden="1" x14ac:dyDescent="0.5">
      <c r="A3187" t="s">
        <v>15</v>
      </c>
      <c r="B3187" t="s">
        <v>77</v>
      </c>
      <c r="C3187">
        <v>3</v>
      </c>
      <c r="D3187" t="s">
        <v>17</v>
      </c>
      <c r="E3187">
        <v>1</v>
      </c>
      <c r="F3187" t="s">
        <v>34</v>
      </c>
      <c r="G3187">
        <v>5</v>
      </c>
      <c r="H3187" t="s">
        <v>35</v>
      </c>
      <c r="I3187" t="str">
        <f t="shared" si="49"/>
        <v>Male: Hispanic or Latino: All races</v>
      </c>
      <c r="J3187">
        <v>5.0999999999999996</v>
      </c>
      <c r="K3187">
        <v>2003</v>
      </c>
      <c r="L3187">
        <v>5</v>
      </c>
      <c r="M3187" t="s">
        <v>20</v>
      </c>
      <c r="N3187">
        <v>1.1000000000000001</v>
      </c>
      <c r="O3187">
        <v>0.6</v>
      </c>
    </row>
    <row r="3188" spans="1:15" hidden="1" x14ac:dyDescent="0.5">
      <c r="A3188" t="s">
        <v>15</v>
      </c>
      <c r="B3188" t="s">
        <v>77</v>
      </c>
      <c r="C3188">
        <v>3</v>
      </c>
      <c r="D3188" t="s">
        <v>17</v>
      </c>
      <c r="E3188">
        <v>1</v>
      </c>
      <c r="F3188" t="s">
        <v>34</v>
      </c>
      <c r="G3188">
        <v>5</v>
      </c>
      <c r="H3188" t="s">
        <v>35</v>
      </c>
      <c r="I3188" t="str">
        <f t="shared" si="49"/>
        <v>Male: Hispanic or Latino: All races</v>
      </c>
      <c r="J3188">
        <v>5.0999999999999996</v>
      </c>
      <c r="K3188">
        <v>2004</v>
      </c>
      <c r="L3188">
        <v>6</v>
      </c>
      <c r="M3188" t="s">
        <v>20</v>
      </c>
      <c r="N3188">
        <v>1.1000000000000001</v>
      </c>
      <c r="O3188">
        <v>0.6</v>
      </c>
    </row>
    <row r="3189" spans="1:15" hidden="1" x14ac:dyDescent="0.5">
      <c r="A3189" t="s">
        <v>15</v>
      </c>
      <c r="B3189" t="s">
        <v>77</v>
      </c>
      <c r="C3189">
        <v>3</v>
      </c>
      <c r="D3189" t="s">
        <v>17</v>
      </c>
      <c r="E3189">
        <v>1</v>
      </c>
      <c r="F3189" t="s">
        <v>34</v>
      </c>
      <c r="G3189">
        <v>5</v>
      </c>
      <c r="H3189" t="s">
        <v>35</v>
      </c>
      <c r="I3189" t="str">
        <f t="shared" si="49"/>
        <v>Male: Hispanic or Latino: All races</v>
      </c>
      <c r="J3189">
        <v>5.0999999999999996</v>
      </c>
      <c r="K3189">
        <v>2005</v>
      </c>
      <c r="L3189">
        <v>7</v>
      </c>
      <c r="M3189" t="s">
        <v>20</v>
      </c>
      <c r="N3189">
        <v>1.1000000000000001</v>
      </c>
      <c r="O3189">
        <v>0.7</v>
      </c>
    </row>
    <row r="3190" spans="1:15" hidden="1" x14ac:dyDescent="0.5">
      <c r="A3190" t="s">
        <v>15</v>
      </c>
      <c r="B3190" t="s">
        <v>77</v>
      </c>
      <c r="C3190">
        <v>3</v>
      </c>
      <c r="D3190" t="s">
        <v>17</v>
      </c>
      <c r="E3190">
        <v>1</v>
      </c>
      <c r="F3190" t="s">
        <v>34</v>
      </c>
      <c r="G3190">
        <v>5</v>
      </c>
      <c r="H3190" t="s">
        <v>35</v>
      </c>
      <c r="I3190" t="str">
        <f t="shared" si="49"/>
        <v>Male: Hispanic or Latino: All races</v>
      </c>
      <c r="J3190">
        <v>5.0999999999999996</v>
      </c>
      <c r="K3190">
        <v>2006</v>
      </c>
      <c r="L3190">
        <v>8</v>
      </c>
      <c r="M3190" t="s">
        <v>20</v>
      </c>
      <c r="N3190">
        <v>1.1000000000000001</v>
      </c>
      <c r="O3190">
        <v>0.8</v>
      </c>
    </row>
    <row r="3191" spans="1:15" hidden="1" x14ac:dyDescent="0.5">
      <c r="A3191" t="s">
        <v>15</v>
      </c>
      <c r="B3191" t="s">
        <v>77</v>
      </c>
      <c r="C3191">
        <v>3</v>
      </c>
      <c r="D3191" t="s">
        <v>17</v>
      </c>
      <c r="E3191">
        <v>1</v>
      </c>
      <c r="F3191" t="s">
        <v>34</v>
      </c>
      <c r="G3191">
        <v>5</v>
      </c>
      <c r="H3191" t="s">
        <v>35</v>
      </c>
      <c r="I3191" t="str">
        <f t="shared" si="49"/>
        <v>Male: Hispanic or Latino: All races</v>
      </c>
      <c r="J3191">
        <v>5.0999999999999996</v>
      </c>
      <c r="K3191">
        <v>2007</v>
      </c>
      <c r="L3191">
        <v>9</v>
      </c>
      <c r="M3191" t="s">
        <v>20</v>
      </c>
      <c r="N3191">
        <v>1.1000000000000001</v>
      </c>
      <c r="O3191">
        <v>0.9</v>
      </c>
    </row>
    <row r="3192" spans="1:15" hidden="1" x14ac:dyDescent="0.5">
      <c r="A3192" t="s">
        <v>15</v>
      </c>
      <c r="B3192" t="s">
        <v>77</v>
      </c>
      <c r="C3192">
        <v>3</v>
      </c>
      <c r="D3192" t="s">
        <v>17</v>
      </c>
      <c r="E3192">
        <v>1</v>
      </c>
      <c r="F3192" t="s">
        <v>34</v>
      </c>
      <c r="G3192">
        <v>5</v>
      </c>
      <c r="H3192" t="s">
        <v>35</v>
      </c>
      <c r="I3192" t="str">
        <f t="shared" si="49"/>
        <v>Male: Hispanic or Latino: All races</v>
      </c>
      <c r="J3192">
        <v>5.0999999999999996</v>
      </c>
      <c r="K3192">
        <v>2008</v>
      </c>
      <c r="L3192">
        <v>10</v>
      </c>
      <c r="M3192" t="s">
        <v>20</v>
      </c>
      <c r="N3192">
        <v>1.1000000000000001</v>
      </c>
      <c r="O3192">
        <v>0.8</v>
      </c>
    </row>
    <row r="3193" spans="1:15" hidden="1" x14ac:dyDescent="0.5">
      <c r="A3193" t="s">
        <v>15</v>
      </c>
      <c r="B3193" t="s">
        <v>77</v>
      </c>
      <c r="C3193">
        <v>3</v>
      </c>
      <c r="D3193" t="s">
        <v>17</v>
      </c>
      <c r="E3193">
        <v>1</v>
      </c>
      <c r="F3193" t="s">
        <v>34</v>
      </c>
      <c r="G3193">
        <v>5</v>
      </c>
      <c r="H3193" t="s">
        <v>35</v>
      </c>
      <c r="I3193" t="str">
        <f t="shared" si="49"/>
        <v>Male: Hispanic or Latino: All races</v>
      </c>
      <c r="J3193">
        <v>5.0999999999999996</v>
      </c>
      <c r="K3193">
        <v>2009</v>
      </c>
      <c r="L3193">
        <v>11</v>
      </c>
      <c r="M3193" t="s">
        <v>20</v>
      </c>
      <c r="N3193">
        <v>1.1000000000000001</v>
      </c>
      <c r="O3193">
        <v>0.7</v>
      </c>
    </row>
    <row r="3194" spans="1:15" hidden="1" x14ac:dyDescent="0.5">
      <c r="A3194" t="s">
        <v>15</v>
      </c>
      <c r="B3194" t="s">
        <v>77</v>
      </c>
      <c r="C3194">
        <v>3</v>
      </c>
      <c r="D3194" t="s">
        <v>17</v>
      </c>
      <c r="E3194">
        <v>1</v>
      </c>
      <c r="F3194" t="s">
        <v>34</v>
      </c>
      <c r="G3194">
        <v>5</v>
      </c>
      <c r="H3194" t="s">
        <v>35</v>
      </c>
      <c r="I3194" t="str">
        <f t="shared" si="49"/>
        <v>Male: Hispanic or Latino: All races</v>
      </c>
      <c r="J3194">
        <v>5.0999999999999996</v>
      </c>
      <c r="K3194">
        <v>2010</v>
      </c>
      <c r="L3194">
        <v>12</v>
      </c>
      <c r="M3194" t="s">
        <v>20</v>
      </c>
      <c r="N3194">
        <v>1.1000000000000001</v>
      </c>
      <c r="O3194">
        <v>0.8</v>
      </c>
    </row>
    <row r="3195" spans="1:15" hidden="1" x14ac:dyDescent="0.5">
      <c r="A3195" t="s">
        <v>15</v>
      </c>
      <c r="B3195" t="s">
        <v>77</v>
      </c>
      <c r="C3195">
        <v>3</v>
      </c>
      <c r="D3195" t="s">
        <v>17</v>
      </c>
      <c r="E3195">
        <v>1</v>
      </c>
      <c r="F3195" t="s">
        <v>34</v>
      </c>
      <c r="G3195">
        <v>5</v>
      </c>
      <c r="H3195" t="s">
        <v>35</v>
      </c>
      <c r="I3195" t="str">
        <f t="shared" si="49"/>
        <v>Male: Hispanic or Latino: All races</v>
      </c>
      <c r="J3195">
        <v>5.0999999999999996</v>
      </c>
      <c r="K3195">
        <v>2011</v>
      </c>
      <c r="L3195">
        <v>13</v>
      </c>
      <c r="M3195" t="s">
        <v>20</v>
      </c>
      <c r="N3195">
        <v>1.1000000000000001</v>
      </c>
      <c r="O3195">
        <v>0.6</v>
      </c>
    </row>
    <row r="3196" spans="1:15" hidden="1" x14ac:dyDescent="0.5">
      <c r="A3196" t="s">
        <v>15</v>
      </c>
      <c r="B3196" t="s">
        <v>77</v>
      </c>
      <c r="C3196">
        <v>3</v>
      </c>
      <c r="D3196" t="s">
        <v>17</v>
      </c>
      <c r="E3196">
        <v>1</v>
      </c>
      <c r="F3196" t="s">
        <v>34</v>
      </c>
      <c r="G3196">
        <v>5</v>
      </c>
      <c r="H3196" t="s">
        <v>35</v>
      </c>
      <c r="I3196" t="str">
        <f t="shared" si="49"/>
        <v>Male: Hispanic or Latino: All races</v>
      </c>
      <c r="J3196">
        <v>5.0999999999999996</v>
      </c>
      <c r="K3196">
        <v>2012</v>
      </c>
      <c r="L3196">
        <v>14</v>
      </c>
      <c r="M3196" t="s">
        <v>20</v>
      </c>
      <c r="N3196">
        <v>1.1000000000000001</v>
      </c>
      <c r="O3196">
        <v>0.7</v>
      </c>
    </row>
    <row r="3197" spans="1:15" hidden="1" x14ac:dyDescent="0.5">
      <c r="A3197" t="s">
        <v>15</v>
      </c>
      <c r="B3197" t="s">
        <v>77</v>
      </c>
      <c r="C3197">
        <v>3</v>
      </c>
      <c r="D3197" t="s">
        <v>17</v>
      </c>
      <c r="E3197">
        <v>1</v>
      </c>
      <c r="F3197" t="s">
        <v>34</v>
      </c>
      <c r="G3197">
        <v>5</v>
      </c>
      <c r="H3197" t="s">
        <v>35</v>
      </c>
      <c r="I3197" t="str">
        <f t="shared" si="49"/>
        <v>Male: Hispanic or Latino: All races</v>
      </c>
      <c r="J3197">
        <v>5.0999999999999996</v>
      </c>
      <c r="K3197">
        <v>2013</v>
      </c>
      <c r="L3197">
        <v>15</v>
      </c>
      <c r="M3197" t="s">
        <v>20</v>
      </c>
      <c r="N3197">
        <v>1.1000000000000001</v>
      </c>
      <c r="O3197">
        <v>0.6</v>
      </c>
    </row>
    <row r="3198" spans="1:15" hidden="1" x14ac:dyDescent="0.5">
      <c r="A3198" t="s">
        <v>15</v>
      </c>
      <c r="B3198" t="s">
        <v>77</v>
      </c>
      <c r="C3198">
        <v>3</v>
      </c>
      <c r="D3198" t="s">
        <v>17</v>
      </c>
      <c r="E3198">
        <v>1</v>
      </c>
      <c r="F3198" t="s">
        <v>34</v>
      </c>
      <c r="G3198">
        <v>5</v>
      </c>
      <c r="H3198" t="s">
        <v>35</v>
      </c>
      <c r="I3198" t="str">
        <f t="shared" si="49"/>
        <v>Male: Hispanic or Latino: All races</v>
      </c>
      <c r="J3198">
        <v>5.0999999999999996</v>
      </c>
      <c r="K3198">
        <v>2014</v>
      </c>
      <c r="L3198">
        <v>16</v>
      </c>
      <c r="M3198" t="s">
        <v>20</v>
      </c>
      <c r="N3198">
        <v>1.1000000000000001</v>
      </c>
      <c r="O3198">
        <v>0.6</v>
      </c>
    </row>
    <row r="3199" spans="1:15" hidden="1" x14ac:dyDescent="0.5">
      <c r="A3199" t="s">
        <v>15</v>
      </c>
      <c r="B3199" t="s">
        <v>77</v>
      </c>
      <c r="C3199">
        <v>3</v>
      </c>
      <c r="D3199" t="s">
        <v>17</v>
      </c>
      <c r="E3199">
        <v>1</v>
      </c>
      <c r="F3199" t="s">
        <v>34</v>
      </c>
      <c r="G3199">
        <v>5</v>
      </c>
      <c r="H3199" t="s">
        <v>35</v>
      </c>
      <c r="I3199" t="str">
        <f t="shared" si="49"/>
        <v>Male: Hispanic or Latino: All races</v>
      </c>
      <c r="J3199">
        <v>5.0999999999999996</v>
      </c>
      <c r="K3199">
        <v>2015</v>
      </c>
      <c r="L3199">
        <v>17</v>
      </c>
      <c r="M3199" t="s">
        <v>20</v>
      </c>
      <c r="N3199">
        <v>1.1000000000000001</v>
      </c>
      <c r="O3199">
        <v>0.6</v>
      </c>
    </row>
    <row r="3200" spans="1:15" hidden="1" x14ac:dyDescent="0.5">
      <c r="A3200" t="s">
        <v>15</v>
      </c>
      <c r="B3200" t="s">
        <v>77</v>
      </c>
      <c r="C3200">
        <v>3</v>
      </c>
      <c r="D3200" t="s">
        <v>17</v>
      </c>
      <c r="E3200">
        <v>1</v>
      </c>
      <c r="F3200" t="s">
        <v>34</v>
      </c>
      <c r="G3200">
        <v>5</v>
      </c>
      <c r="H3200" t="s">
        <v>35</v>
      </c>
      <c r="I3200" t="str">
        <f t="shared" si="49"/>
        <v>Male: Hispanic or Latino: All races</v>
      </c>
      <c r="J3200">
        <v>5.0999999999999996</v>
      </c>
      <c r="K3200">
        <v>2016</v>
      </c>
      <c r="L3200">
        <v>18</v>
      </c>
      <c r="M3200" t="s">
        <v>20</v>
      </c>
      <c r="N3200">
        <v>1.1000000000000001</v>
      </c>
      <c r="O3200">
        <v>0.7</v>
      </c>
    </row>
    <row r="3201" spans="1:15" hidden="1" x14ac:dyDescent="0.5">
      <c r="A3201" t="s">
        <v>15</v>
      </c>
      <c r="B3201" t="s">
        <v>77</v>
      </c>
      <c r="C3201">
        <v>3</v>
      </c>
      <c r="D3201" t="s">
        <v>17</v>
      </c>
      <c r="E3201">
        <v>1</v>
      </c>
      <c r="F3201" t="s">
        <v>34</v>
      </c>
      <c r="G3201">
        <v>5</v>
      </c>
      <c r="H3201" t="s">
        <v>35</v>
      </c>
      <c r="I3201" t="str">
        <f t="shared" si="49"/>
        <v>Male: Hispanic or Latino: All races</v>
      </c>
      <c r="J3201">
        <v>5.0999999999999996</v>
      </c>
      <c r="K3201">
        <v>2017</v>
      </c>
      <c r="L3201">
        <v>19</v>
      </c>
      <c r="M3201" t="s">
        <v>20</v>
      </c>
      <c r="N3201">
        <v>1.1000000000000001</v>
      </c>
      <c r="O3201">
        <v>0.7</v>
      </c>
    </row>
    <row r="3202" spans="1:15" hidden="1" x14ac:dyDescent="0.5">
      <c r="A3202" t="s">
        <v>15</v>
      </c>
      <c r="B3202" t="s">
        <v>77</v>
      </c>
      <c r="C3202">
        <v>3</v>
      </c>
      <c r="D3202" t="s">
        <v>17</v>
      </c>
      <c r="E3202">
        <v>1</v>
      </c>
      <c r="F3202" t="s">
        <v>34</v>
      </c>
      <c r="G3202">
        <v>5</v>
      </c>
      <c r="H3202" t="s">
        <v>35</v>
      </c>
      <c r="I3202" t="str">
        <f t="shared" si="49"/>
        <v>Male: Hispanic or Latino: All races</v>
      </c>
      <c r="J3202">
        <v>5.0999999999999996</v>
      </c>
      <c r="K3202">
        <v>2018</v>
      </c>
      <c r="L3202">
        <v>20</v>
      </c>
      <c r="M3202" t="s">
        <v>20</v>
      </c>
      <c r="N3202">
        <v>1.1000000000000001</v>
      </c>
      <c r="O3202">
        <v>0.6</v>
      </c>
    </row>
    <row r="3203" spans="1:15" hidden="1" x14ac:dyDescent="0.5">
      <c r="A3203" t="s">
        <v>15</v>
      </c>
      <c r="B3203" t="s">
        <v>77</v>
      </c>
      <c r="C3203">
        <v>3</v>
      </c>
      <c r="D3203" t="s">
        <v>17</v>
      </c>
      <c r="E3203">
        <v>1</v>
      </c>
      <c r="F3203" t="s">
        <v>34</v>
      </c>
      <c r="G3203">
        <v>5</v>
      </c>
      <c r="H3203" t="s">
        <v>36</v>
      </c>
      <c r="I3203" t="str">
        <f t="shared" si="49"/>
        <v>Male: Not Hispanic or Latino: White</v>
      </c>
      <c r="J3203">
        <v>5.2</v>
      </c>
      <c r="K3203">
        <v>1999</v>
      </c>
      <c r="L3203">
        <v>1</v>
      </c>
      <c r="M3203" t="s">
        <v>20</v>
      </c>
      <c r="N3203">
        <v>1.1000000000000001</v>
      </c>
      <c r="O3203">
        <v>0.4</v>
      </c>
    </row>
    <row r="3204" spans="1:15" hidden="1" x14ac:dyDescent="0.5">
      <c r="A3204" t="s">
        <v>15</v>
      </c>
      <c r="B3204" t="s">
        <v>77</v>
      </c>
      <c r="C3204">
        <v>3</v>
      </c>
      <c r="D3204" t="s">
        <v>17</v>
      </c>
      <c r="E3204">
        <v>1</v>
      </c>
      <c r="F3204" t="s">
        <v>34</v>
      </c>
      <c r="G3204">
        <v>5</v>
      </c>
      <c r="H3204" t="s">
        <v>36</v>
      </c>
      <c r="I3204" t="str">
        <f t="shared" si="49"/>
        <v>Male: Not Hispanic or Latino: White</v>
      </c>
      <c r="J3204">
        <v>5.2</v>
      </c>
      <c r="K3204">
        <v>2000</v>
      </c>
      <c r="L3204">
        <v>2</v>
      </c>
      <c r="M3204" t="s">
        <v>20</v>
      </c>
      <c r="N3204">
        <v>1.1000000000000001</v>
      </c>
      <c r="O3204">
        <v>0.5</v>
      </c>
    </row>
    <row r="3205" spans="1:15" hidden="1" x14ac:dyDescent="0.5">
      <c r="A3205" t="s">
        <v>15</v>
      </c>
      <c r="B3205" t="s">
        <v>77</v>
      </c>
      <c r="C3205">
        <v>3</v>
      </c>
      <c r="D3205" t="s">
        <v>17</v>
      </c>
      <c r="E3205">
        <v>1</v>
      </c>
      <c r="F3205" t="s">
        <v>34</v>
      </c>
      <c r="G3205">
        <v>5</v>
      </c>
      <c r="H3205" t="s">
        <v>36</v>
      </c>
      <c r="I3205" t="str">
        <f t="shared" ref="I3205:I3268" si="50">H3205</f>
        <v>Male: Not Hispanic or Latino: White</v>
      </c>
      <c r="J3205">
        <v>5.2</v>
      </c>
      <c r="K3205">
        <v>2001</v>
      </c>
      <c r="L3205">
        <v>3</v>
      </c>
      <c r="M3205" t="s">
        <v>20</v>
      </c>
      <c r="N3205">
        <v>1.1000000000000001</v>
      </c>
      <c r="O3205">
        <v>0.8</v>
      </c>
    </row>
    <row r="3206" spans="1:15" hidden="1" x14ac:dyDescent="0.5">
      <c r="A3206" t="s">
        <v>15</v>
      </c>
      <c r="B3206" t="s">
        <v>77</v>
      </c>
      <c r="C3206">
        <v>3</v>
      </c>
      <c r="D3206" t="s">
        <v>17</v>
      </c>
      <c r="E3206">
        <v>1</v>
      </c>
      <c r="F3206" t="s">
        <v>34</v>
      </c>
      <c r="G3206">
        <v>5</v>
      </c>
      <c r="H3206" t="s">
        <v>36</v>
      </c>
      <c r="I3206" t="str">
        <f t="shared" si="50"/>
        <v>Male: Not Hispanic or Latino: White</v>
      </c>
      <c r="J3206">
        <v>5.2</v>
      </c>
      <c r="K3206">
        <v>2002</v>
      </c>
      <c r="L3206">
        <v>4</v>
      </c>
      <c r="M3206" t="s">
        <v>20</v>
      </c>
      <c r="N3206">
        <v>1.1000000000000001</v>
      </c>
      <c r="O3206">
        <v>1.4</v>
      </c>
    </row>
    <row r="3207" spans="1:15" hidden="1" x14ac:dyDescent="0.5">
      <c r="A3207" t="s">
        <v>15</v>
      </c>
      <c r="B3207" t="s">
        <v>77</v>
      </c>
      <c r="C3207">
        <v>3</v>
      </c>
      <c r="D3207" t="s">
        <v>17</v>
      </c>
      <c r="E3207">
        <v>1</v>
      </c>
      <c r="F3207" t="s">
        <v>34</v>
      </c>
      <c r="G3207">
        <v>5</v>
      </c>
      <c r="H3207" t="s">
        <v>36</v>
      </c>
      <c r="I3207" t="str">
        <f t="shared" si="50"/>
        <v>Male: Not Hispanic or Latino: White</v>
      </c>
      <c r="J3207">
        <v>5.2</v>
      </c>
      <c r="K3207">
        <v>2003</v>
      </c>
      <c r="L3207">
        <v>5</v>
      </c>
      <c r="M3207" t="s">
        <v>20</v>
      </c>
      <c r="N3207">
        <v>1.1000000000000001</v>
      </c>
      <c r="O3207">
        <v>1.7</v>
      </c>
    </row>
    <row r="3208" spans="1:15" hidden="1" x14ac:dyDescent="0.5">
      <c r="A3208" t="s">
        <v>15</v>
      </c>
      <c r="B3208" t="s">
        <v>77</v>
      </c>
      <c r="C3208">
        <v>3</v>
      </c>
      <c r="D3208" t="s">
        <v>17</v>
      </c>
      <c r="E3208">
        <v>1</v>
      </c>
      <c r="F3208" t="s">
        <v>34</v>
      </c>
      <c r="G3208">
        <v>5</v>
      </c>
      <c r="H3208" t="s">
        <v>36</v>
      </c>
      <c r="I3208" t="str">
        <f t="shared" si="50"/>
        <v>Male: Not Hispanic or Latino: White</v>
      </c>
      <c r="J3208">
        <v>5.2</v>
      </c>
      <c r="K3208">
        <v>2004</v>
      </c>
      <c r="L3208">
        <v>6</v>
      </c>
      <c r="M3208" t="s">
        <v>20</v>
      </c>
      <c r="N3208">
        <v>1.1000000000000001</v>
      </c>
      <c r="O3208">
        <v>2.2999999999999998</v>
      </c>
    </row>
    <row r="3209" spans="1:15" hidden="1" x14ac:dyDescent="0.5">
      <c r="A3209" t="s">
        <v>15</v>
      </c>
      <c r="B3209" t="s">
        <v>77</v>
      </c>
      <c r="C3209">
        <v>3</v>
      </c>
      <c r="D3209" t="s">
        <v>17</v>
      </c>
      <c r="E3209">
        <v>1</v>
      </c>
      <c r="F3209" t="s">
        <v>34</v>
      </c>
      <c r="G3209">
        <v>5</v>
      </c>
      <c r="H3209" t="s">
        <v>36</v>
      </c>
      <c r="I3209" t="str">
        <f t="shared" si="50"/>
        <v>Male: Not Hispanic or Latino: White</v>
      </c>
      <c r="J3209">
        <v>5.2</v>
      </c>
      <c r="K3209">
        <v>2005</v>
      </c>
      <c r="L3209">
        <v>7</v>
      </c>
      <c r="M3209" t="s">
        <v>20</v>
      </c>
      <c r="N3209">
        <v>1.1000000000000001</v>
      </c>
      <c r="O3209">
        <v>2.6</v>
      </c>
    </row>
    <row r="3210" spans="1:15" hidden="1" x14ac:dyDescent="0.5">
      <c r="A3210" t="s">
        <v>15</v>
      </c>
      <c r="B3210" t="s">
        <v>77</v>
      </c>
      <c r="C3210">
        <v>3</v>
      </c>
      <c r="D3210" t="s">
        <v>17</v>
      </c>
      <c r="E3210">
        <v>1</v>
      </c>
      <c r="F3210" t="s">
        <v>34</v>
      </c>
      <c r="G3210">
        <v>5</v>
      </c>
      <c r="H3210" t="s">
        <v>36</v>
      </c>
      <c r="I3210" t="str">
        <f t="shared" si="50"/>
        <v>Male: Not Hispanic or Latino: White</v>
      </c>
      <c r="J3210">
        <v>5.2</v>
      </c>
      <c r="K3210">
        <v>2006</v>
      </c>
      <c r="L3210">
        <v>8</v>
      </c>
      <c r="M3210" t="s">
        <v>20</v>
      </c>
      <c r="N3210">
        <v>1.1000000000000001</v>
      </c>
      <c r="O3210">
        <v>3.3</v>
      </c>
    </row>
    <row r="3211" spans="1:15" hidden="1" x14ac:dyDescent="0.5">
      <c r="A3211" t="s">
        <v>15</v>
      </c>
      <c r="B3211" t="s">
        <v>77</v>
      </c>
      <c r="C3211">
        <v>3</v>
      </c>
      <c r="D3211" t="s">
        <v>17</v>
      </c>
      <c r="E3211">
        <v>1</v>
      </c>
      <c r="F3211" t="s">
        <v>34</v>
      </c>
      <c r="G3211">
        <v>5</v>
      </c>
      <c r="H3211" t="s">
        <v>36</v>
      </c>
      <c r="I3211" t="str">
        <f t="shared" si="50"/>
        <v>Male: Not Hispanic or Latino: White</v>
      </c>
      <c r="J3211">
        <v>5.2</v>
      </c>
      <c r="K3211">
        <v>2007</v>
      </c>
      <c r="L3211">
        <v>9</v>
      </c>
      <c r="M3211" t="s">
        <v>20</v>
      </c>
      <c r="N3211">
        <v>1.1000000000000001</v>
      </c>
      <c r="O3211">
        <v>3.3</v>
      </c>
    </row>
    <row r="3212" spans="1:15" hidden="1" x14ac:dyDescent="0.5">
      <c r="A3212" t="s">
        <v>15</v>
      </c>
      <c r="B3212" t="s">
        <v>77</v>
      </c>
      <c r="C3212">
        <v>3</v>
      </c>
      <c r="D3212" t="s">
        <v>17</v>
      </c>
      <c r="E3212">
        <v>1</v>
      </c>
      <c r="F3212" t="s">
        <v>34</v>
      </c>
      <c r="G3212">
        <v>5</v>
      </c>
      <c r="H3212" t="s">
        <v>36</v>
      </c>
      <c r="I3212" t="str">
        <f t="shared" si="50"/>
        <v>Male: Not Hispanic or Latino: White</v>
      </c>
      <c r="J3212">
        <v>5.2</v>
      </c>
      <c r="K3212">
        <v>2008</v>
      </c>
      <c r="L3212">
        <v>10</v>
      </c>
      <c r="M3212" t="s">
        <v>20</v>
      </c>
      <c r="N3212">
        <v>1.1000000000000001</v>
      </c>
      <c r="O3212">
        <v>2.9</v>
      </c>
    </row>
    <row r="3213" spans="1:15" hidden="1" x14ac:dyDescent="0.5">
      <c r="A3213" t="s">
        <v>15</v>
      </c>
      <c r="B3213" t="s">
        <v>77</v>
      </c>
      <c r="C3213">
        <v>3</v>
      </c>
      <c r="D3213" t="s">
        <v>17</v>
      </c>
      <c r="E3213">
        <v>1</v>
      </c>
      <c r="F3213" t="s">
        <v>34</v>
      </c>
      <c r="G3213">
        <v>5</v>
      </c>
      <c r="H3213" t="s">
        <v>36</v>
      </c>
      <c r="I3213" t="str">
        <f t="shared" si="50"/>
        <v>Male: Not Hispanic or Latino: White</v>
      </c>
      <c r="J3213">
        <v>5.2</v>
      </c>
      <c r="K3213">
        <v>2009</v>
      </c>
      <c r="L3213">
        <v>11</v>
      </c>
      <c r="M3213" t="s">
        <v>20</v>
      </c>
      <c r="N3213">
        <v>1.1000000000000001</v>
      </c>
      <c r="O3213">
        <v>2.7</v>
      </c>
    </row>
    <row r="3214" spans="1:15" hidden="1" x14ac:dyDescent="0.5">
      <c r="A3214" t="s">
        <v>15</v>
      </c>
      <c r="B3214" t="s">
        <v>77</v>
      </c>
      <c r="C3214">
        <v>3</v>
      </c>
      <c r="D3214" t="s">
        <v>17</v>
      </c>
      <c r="E3214">
        <v>1</v>
      </c>
      <c r="F3214" t="s">
        <v>34</v>
      </c>
      <c r="G3214">
        <v>5</v>
      </c>
      <c r="H3214" t="s">
        <v>36</v>
      </c>
      <c r="I3214" t="str">
        <f t="shared" si="50"/>
        <v>Male: Not Hispanic or Latino: White</v>
      </c>
      <c r="J3214">
        <v>5.2</v>
      </c>
      <c r="K3214">
        <v>2010</v>
      </c>
      <c r="L3214">
        <v>12</v>
      </c>
      <c r="M3214" t="s">
        <v>20</v>
      </c>
      <c r="N3214">
        <v>1.1000000000000001</v>
      </c>
      <c r="O3214">
        <v>2.6</v>
      </c>
    </row>
    <row r="3215" spans="1:15" hidden="1" x14ac:dyDescent="0.5">
      <c r="A3215" t="s">
        <v>15</v>
      </c>
      <c r="B3215" t="s">
        <v>77</v>
      </c>
      <c r="C3215">
        <v>3</v>
      </c>
      <c r="D3215" t="s">
        <v>17</v>
      </c>
      <c r="E3215">
        <v>1</v>
      </c>
      <c r="F3215" t="s">
        <v>34</v>
      </c>
      <c r="G3215">
        <v>5</v>
      </c>
      <c r="H3215" t="s">
        <v>36</v>
      </c>
      <c r="I3215" t="str">
        <f t="shared" si="50"/>
        <v>Male: Not Hispanic or Latino: White</v>
      </c>
      <c r="J3215">
        <v>5.2</v>
      </c>
      <c r="K3215">
        <v>2011</v>
      </c>
      <c r="L3215">
        <v>13</v>
      </c>
      <c r="M3215" t="s">
        <v>20</v>
      </c>
      <c r="N3215">
        <v>1.1000000000000001</v>
      </c>
      <c r="O3215">
        <v>2.4</v>
      </c>
    </row>
    <row r="3216" spans="1:15" hidden="1" x14ac:dyDescent="0.5">
      <c r="A3216" t="s">
        <v>15</v>
      </c>
      <c r="B3216" t="s">
        <v>77</v>
      </c>
      <c r="C3216">
        <v>3</v>
      </c>
      <c r="D3216" t="s">
        <v>17</v>
      </c>
      <c r="E3216">
        <v>1</v>
      </c>
      <c r="F3216" t="s">
        <v>34</v>
      </c>
      <c r="G3216">
        <v>5</v>
      </c>
      <c r="H3216" t="s">
        <v>36</v>
      </c>
      <c r="I3216" t="str">
        <f t="shared" si="50"/>
        <v>Male: Not Hispanic or Latino: White</v>
      </c>
      <c r="J3216">
        <v>5.2</v>
      </c>
      <c r="K3216">
        <v>2012</v>
      </c>
      <c r="L3216">
        <v>14</v>
      </c>
      <c r="M3216" t="s">
        <v>20</v>
      </c>
      <c r="N3216">
        <v>1.1000000000000001</v>
      </c>
      <c r="O3216">
        <v>2.1</v>
      </c>
    </row>
    <row r="3217" spans="1:15" hidden="1" x14ac:dyDescent="0.5">
      <c r="A3217" t="s">
        <v>15</v>
      </c>
      <c r="B3217" t="s">
        <v>77</v>
      </c>
      <c r="C3217">
        <v>3</v>
      </c>
      <c r="D3217" t="s">
        <v>17</v>
      </c>
      <c r="E3217">
        <v>1</v>
      </c>
      <c r="F3217" t="s">
        <v>34</v>
      </c>
      <c r="G3217">
        <v>5</v>
      </c>
      <c r="H3217" t="s">
        <v>36</v>
      </c>
      <c r="I3217" t="str">
        <f t="shared" si="50"/>
        <v>Male: Not Hispanic or Latino: White</v>
      </c>
      <c r="J3217">
        <v>5.2</v>
      </c>
      <c r="K3217">
        <v>2013</v>
      </c>
      <c r="L3217">
        <v>15</v>
      </c>
      <c r="M3217" t="s">
        <v>20</v>
      </c>
      <c r="N3217">
        <v>1.1000000000000001</v>
      </c>
      <c r="O3217">
        <v>1.8</v>
      </c>
    </row>
    <row r="3218" spans="1:15" hidden="1" x14ac:dyDescent="0.5">
      <c r="A3218" t="s">
        <v>15</v>
      </c>
      <c r="B3218" t="s">
        <v>77</v>
      </c>
      <c r="C3218">
        <v>3</v>
      </c>
      <c r="D3218" t="s">
        <v>17</v>
      </c>
      <c r="E3218">
        <v>1</v>
      </c>
      <c r="F3218" t="s">
        <v>34</v>
      </c>
      <c r="G3218">
        <v>5</v>
      </c>
      <c r="H3218" t="s">
        <v>36</v>
      </c>
      <c r="I3218" t="str">
        <f t="shared" si="50"/>
        <v>Male: Not Hispanic or Latino: White</v>
      </c>
      <c r="J3218">
        <v>5.2</v>
      </c>
      <c r="K3218">
        <v>2014</v>
      </c>
      <c r="L3218">
        <v>16</v>
      </c>
      <c r="M3218" t="s">
        <v>20</v>
      </c>
      <c r="N3218">
        <v>1.1000000000000001</v>
      </c>
      <c r="O3218">
        <v>1.7</v>
      </c>
    </row>
    <row r="3219" spans="1:15" hidden="1" x14ac:dyDescent="0.5">
      <c r="A3219" t="s">
        <v>15</v>
      </c>
      <c r="B3219" t="s">
        <v>77</v>
      </c>
      <c r="C3219">
        <v>3</v>
      </c>
      <c r="D3219" t="s">
        <v>17</v>
      </c>
      <c r="E3219">
        <v>1</v>
      </c>
      <c r="F3219" t="s">
        <v>34</v>
      </c>
      <c r="G3219">
        <v>5</v>
      </c>
      <c r="H3219" t="s">
        <v>36</v>
      </c>
      <c r="I3219" t="str">
        <f t="shared" si="50"/>
        <v>Male: Not Hispanic or Latino: White</v>
      </c>
      <c r="J3219">
        <v>5.2</v>
      </c>
      <c r="K3219">
        <v>2015</v>
      </c>
      <c r="L3219">
        <v>17</v>
      </c>
      <c r="M3219" t="s">
        <v>20</v>
      </c>
      <c r="N3219">
        <v>1.1000000000000001</v>
      </c>
      <c r="O3219">
        <v>1.6</v>
      </c>
    </row>
    <row r="3220" spans="1:15" hidden="1" x14ac:dyDescent="0.5">
      <c r="A3220" t="s">
        <v>15</v>
      </c>
      <c r="B3220" t="s">
        <v>77</v>
      </c>
      <c r="C3220">
        <v>3</v>
      </c>
      <c r="D3220" t="s">
        <v>17</v>
      </c>
      <c r="E3220">
        <v>1</v>
      </c>
      <c r="F3220" t="s">
        <v>34</v>
      </c>
      <c r="G3220">
        <v>5</v>
      </c>
      <c r="H3220" t="s">
        <v>36</v>
      </c>
      <c r="I3220" t="str">
        <f t="shared" si="50"/>
        <v>Male: Not Hispanic or Latino: White</v>
      </c>
      <c r="J3220">
        <v>5.2</v>
      </c>
      <c r="K3220">
        <v>2016</v>
      </c>
      <c r="L3220">
        <v>18</v>
      </c>
      <c r="M3220" t="s">
        <v>20</v>
      </c>
      <c r="N3220">
        <v>1.1000000000000001</v>
      </c>
      <c r="O3220">
        <v>1.6</v>
      </c>
    </row>
    <row r="3221" spans="1:15" hidden="1" x14ac:dyDescent="0.5">
      <c r="A3221" t="s">
        <v>15</v>
      </c>
      <c r="B3221" t="s">
        <v>77</v>
      </c>
      <c r="C3221">
        <v>3</v>
      </c>
      <c r="D3221" t="s">
        <v>17</v>
      </c>
      <c r="E3221">
        <v>1</v>
      </c>
      <c r="F3221" t="s">
        <v>34</v>
      </c>
      <c r="G3221">
        <v>5</v>
      </c>
      <c r="H3221" t="s">
        <v>36</v>
      </c>
      <c r="I3221" t="str">
        <f t="shared" si="50"/>
        <v>Male: Not Hispanic or Latino: White</v>
      </c>
      <c r="J3221">
        <v>5.2</v>
      </c>
      <c r="K3221">
        <v>2017</v>
      </c>
      <c r="L3221">
        <v>19</v>
      </c>
      <c r="M3221" t="s">
        <v>20</v>
      </c>
      <c r="N3221">
        <v>1.1000000000000001</v>
      </c>
      <c r="O3221">
        <v>1.5</v>
      </c>
    </row>
    <row r="3222" spans="1:15" x14ac:dyDescent="0.5">
      <c r="A3222" t="s">
        <v>15</v>
      </c>
      <c r="B3222" t="s">
        <v>77</v>
      </c>
      <c r="C3222">
        <v>3</v>
      </c>
      <c r="D3222" t="s">
        <v>23</v>
      </c>
      <c r="E3222">
        <v>2</v>
      </c>
      <c r="F3222" t="s">
        <v>18</v>
      </c>
      <c r="G3222">
        <v>0</v>
      </c>
      <c r="H3222" t="s">
        <v>19</v>
      </c>
      <c r="I3222" t="str">
        <f t="shared" si="50"/>
        <v>All persons</v>
      </c>
      <c r="J3222">
        <v>0.1</v>
      </c>
      <c r="K3222">
        <v>2014</v>
      </c>
      <c r="L3222">
        <v>16</v>
      </c>
      <c r="M3222" t="s">
        <v>20</v>
      </c>
      <c r="N3222">
        <v>1.1000000000000001</v>
      </c>
      <c r="O3222">
        <v>1.1000000000000001</v>
      </c>
    </row>
    <row r="3223" spans="1:15" hidden="1" x14ac:dyDescent="0.5">
      <c r="A3223" t="s">
        <v>15</v>
      </c>
      <c r="B3223" t="s">
        <v>77</v>
      </c>
      <c r="C3223">
        <v>3</v>
      </c>
      <c r="D3223" t="s">
        <v>17</v>
      </c>
      <c r="E3223">
        <v>1</v>
      </c>
      <c r="F3223" t="s">
        <v>34</v>
      </c>
      <c r="G3223">
        <v>5</v>
      </c>
      <c r="H3223" t="s">
        <v>36</v>
      </c>
      <c r="I3223" t="str">
        <f t="shared" si="50"/>
        <v>Male: Not Hispanic or Latino: White</v>
      </c>
      <c r="J3223">
        <v>5.2</v>
      </c>
      <c r="K3223">
        <v>2018</v>
      </c>
      <c r="L3223">
        <v>20</v>
      </c>
      <c r="M3223" t="s">
        <v>20</v>
      </c>
      <c r="N3223">
        <v>1.1000000000000001</v>
      </c>
      <c r="O3223">
        <v>1.4</v>
      </c>
    </row>
    <row r="3224" spans="1:15" hidden="1" x14ac:dyDescent="0.5">
      <c r="A3224" t="s">
        <v>15</v>
      </c>
      <c r="B3224" t="s">
        <v>77</v>
      </c>
      <c r="C3224">
        <v>3</v>
      </c>
      <c r="D3224" t="s">
        <v>17</v>
      </c>
      <c r="E3224">
        <v>1</v>
      </c>
      <c r="F3224" t="s">
        <v>34</v>
      </c>
      <c r="G3224">
        <v>5</v>
      </c>
      <c r="H3224" t="s">
        <v>37</v>
      </c>
      <c r="I3224" t="str">
        <f t="shared" si="50"/>
        <v>Male: Not Hispanic or Latino: Black</v>
      </c>
      <c r="J3224">
        <v>5.3</v>
      </c>
      <c r="K3224">
        <v>1999</v>
      </c>
      <c r="L3224">
        <v>1</v>
      </c>
      <c r="M3224" t="s">
        <v>20</v>
      </c>
      <c r="N3224">
        <v>1.1000000000000001</v>
      </c>
      <c r="O3224">
        <v>0.2</v>
      </c>
    </row>
    <row r="3225" spans="1:15" hidden="1" x14ac:dyDescent="0.5">
      <c r="A3225" t="s">
        <v>15</v>
      </c>
      <c r="B3225" t="s">
        <v>77</v>
      </c>
      <c r="C3225">
        <v>3</v>
      </c>
      <c r="D3225" t="s">
        <v>17</v>
      </c>
      <c r="E3225">
        <v>1</v>
      </c>
      <c r="F3225" t="s">
        <v>34</v>
      </c>
      <c r="G3225">
        <v>5</v>
      </c>
      <c r="H3225" t="s">
        <v>37</v>
      </c>
      <c r="I3225" t="str">
        <f t="shared" si="50"/>
        <v>Male: Not Hispanic or Latino: Black</v>
      </c>
      <c r="J3225">
        <v>5.3</v>
      </c>
      <c r="K3225">
        <v>2000</v>
      </c>
      <c r="L3225">
        <v>2</v>
      </c>
      <c r="M3225" t="s">
        <v>20</v>
      </c>
      <c r="N3225">
        <v>1.1000000000000001</v>
      </c>
      <c r="O3225">
        <v>0.2</v>
      </c>
    </row>
    <row r="3226" spans="1:15" hidden="1" x14ac:dyDescent="0.5">
      <c r="A3226" t="s">
        <v>15</v>
      </c>
      <c r="B3226" t="s">
        <v>77</v>
      </c>
      <c r="C3226">
        <v>3</v>
      </c>
      <c r="D3226" t="s">
        <v>17</v>
      </c>
      <c r="E3226">
        <v>1</v>
      </c>
      <c r="F3226" t="s">
        <v>34</v>
      </c>
      <c r="G3226">
        <v>5</v>
      </c>
      <c r="H3226" t="s">
        <v>37</v>
      </c>
      <c r="I3226" t="str">
        <f t="shared" si="50"/>
        <v>Male: Not Hispanic or Latino: Black</v>
      </c>
      <c r="J3226">
        <v>5.3</v>
      </c>
      <c r="K3226">
        <v>2001</v>
      </c>
      <c r="L3226">
        <v>3</v>
      </c>
      <c r="M3226" t="s">
        <v>20</v>
      </c>
      <c r="N3226">
        <v>1.1000000000000001</v>
      </c>
      <c r="O3226">
        <v>0.4</v>
      </c>
    </row>
    <row r="3227" spans="1:15" hidden="1" x14ac:dyDescent="0.5">
      <c r="A3227" t="s">
        <v>15</v>
      </c>
      <c r="B3227" t="s">
        <v>77</v>
      </c>
      <c r="C3227">
        <v>3</v>
      </c>
      <c r="D3227" t="s">
        <v>17</v>
      </c>
      <c r="E3227">
        <v>1</v>
      </c>
      <c r="F3227" t="s">
        <v>34</v>
      </c>
      <c r="G3227">
        <v>5</v>
      </c>
      <c r="H3227" t="s">
        <v>37</v>
      </c>
      <c r="I3227" t="str">
        <f t="shared" si="50"/>
        <v>Male: Not Hispanic or Latino: Black</v>
      </c>
      <c r="J3227">
        <v>5.3</v>
      </c>
      <c r="K3227">
        <v>2002</v>
      </c>
      <c r="L3227">
        <v>4</v>
      </c>
      <c r="M3227" t="s">
        <v>20</v>
      </c>
      <c r="N3227">
        <v>1.1000000000000001</v>
      </c>
      <c r="O3227">
        <v>0.5</v>
      </c>
    </row>
    <row r="3228" spans="1:15" hidden="1" x14ac:dyDescent="0.5">
      <c r="A3228" t="s">
        <v>15</v>
      </c>
      <c r="B3228" t="s">
        <v>77</v>
      </c>
      <c r="C3228">
        <v>3</v>
      </c>
      <c r="D3228" t="s">
        <v>17</v>
      </c>
      <c r="E3228">
        <v>1</v>
      </c>
      <c r="F3228" t="s">
        <v>34</v>
      </c>
      <c r="G3228">
        <v>5</v>
      </c>
      <c r="H3228" t="s">
        <v>37</v>
      </c>
      <c r="I3228" t="str">
        <f t="shared" si="50"/>
        <v>Male: Not Hispanic or Latino: Black</v>
      </c>
      <c r="J3228">
        <v>5.3</v>
      </c>
      <c r="K3228">
        <v>2003</v>
      </c>
      <c r="L3228">
        <v>5</v>
      </c>
      <c r="M3228" t="s">
        <v>20</v>
      </c>
      <c r="N3228">
        <v>1.1000000000000001</v>
      </c>
      <c r="O3228">
        <v>0.5</v>
      </c>
    </row>
    <row r="3229" spans="1:15" hidden="1" x14ac:dyDescent="0.5">
      <c r="A3229" t="s">
        <v>15</v>
      </c>
      <c r="B3229" t="s">
        <v>77</v>
      </c>
      <c r="C3229">
        <v>3</v>
      </c>
      <c r="D3229" t="s">
        <v>17</v>
      </c>
      <c r="E3229">
        <v>1</v>
      </c>
      <c r="F3229" t="s">
        <v>34</v>
      </c>
      <c r="G3229">
        <v>5</v>
      </c>
      <c r="H3229" t="s">
        <v>37</v>
      </c>
      <c r="I3229" t="str">
        <f t="shared" si="50"/>
        <v>Male: Not Hispanic or Latino: Black</v>
      </c>
      <c r="J3229">
        <v>5.3</v>
      </c>
      <c r="K3229">
        <v>2004</v>
      </c>
      <c r="L3229">
        <v>6</v>
      </c>
      <c r="M3229" t="s">
        <v>20</v>
      </c>
      <c r="N3229">
        <v>1.1000000000000001</v>
      </c>
      <c r="O3229">
        <v>0.7</v>
      </c>
    </row>
    <row r="3230" spans="1:15" hidden="1" x14ac:dyDescent="0.5">
      <c r="A3230" t="s">
        <v>15</v>
      </c>
      <c r="B3230" t="s">
        <v>77</v>
      </c>
      <c r="C3230">
        <v>3</v>
      </c>
      <c r="D3230" t="s">
        <v>17</v>
      </c>
      <c r="E3230">
        <v>1</v>
      </c>
      <c r="F3230" t="s">
        <v>34</v>
      </c>
      <c r="G3230">
        <v>5</v>
      </c>
      <c r="H3230" t="s">
        <v>37</v>
      </c>
      <c r="I3230" t="str">
        <f t="shared" si="50"/>
        <v>Male: Not Hispanic or Latino: Black</v>
      </c>
      <c r="J3230">
        <v>5.3</v>
      </c>
      <c r="K3230">
        <v>2005</v>
      </c>
      <c r="L3230">
        <v>7</v>
      </c>
      <c r="M3230" t="s">
        <v>20</v>
      </c>
      <c r="N3230">
        <v>1.1000000000000001</v>
      </c>
      <c r="O3230">
        <v>0.9</v>
      </c>
    </row>
    <row r="3231" spans="1:15" hidden="1" x14ac:dyDescent="0.5">
      <c r="A3231" t="s">
        <v>15</v>
      </c>
      <c r="B3231" t="s">
        <v>77</v>
      </c>
      <c r="C3231">
        <v>3</v>
      </c>
      <c r="D3231" t="s">
        <v>17</v>
      </c>
      <c r="E3231">
        <v>1</v>
      </c>
      <c r="F3231" t="s">
        <v>34</v>
      </c>
      <c r="G3231">
        <v>5</v>
      </c>
      <c r="H3231" t="s">
        <v>37</v>
      </c>
      <c r="I3231" t="str">
        <f t="shared" si="50"/>
        <v>Male: Not Hispanic or Latino: Black</v>
      </c>
      <c r="J3231">
        <v>5.3</v>
      </c>
      <c r="K3231">
        <v>2006</v>
      </c>
      <c r="L3231">
        <v>8</v>
      </c>
      <c r="M3231" t="s">
        <v>20</v>
      </c>
      <c r="N3231">
        <v>1.1000000000000001</v>
      </c>
      <c r="O3231">
        <v>1</v>
      </c>
    </row>
    <row r="3232" spans="1:15" hidden="1" x14ac:dyDescent="0.5">
      <c r="A3232" t="s">
        <v>15</v>
      </c>
      <c r="B3232" t="s">
        <v>77</v>
      </c>
      <c r="C3232">
        <v>3</v>
      </c>
      <c r="D3232" t="s">
        <v>17</v>
      </c>
      <c r="E3232">
        <v>1</v>
      </c>
      <c r="F3232" t="s">
        <v>34</v>
      </c>
      <c r="G3232">
        <v>5</v>
      </c>
      <c r="H3232" t="s">
        <v>37</v>
      </c>
      <c r="I3232" t="str">
        <f t="shared" si="50"/>
        <v>Male: Not Hispanic or Latino: Black</v>
      </c>
      <c r="J3232">
        <v>5.3</v>
      </c>
      <c r="K3232">
        <v>2007</v>
      </c>
      <c r="L3232">
        <v>9</v>
      </c>
      <c r="M3232" t="s">
        <v>20</v>
      </c>
      <c r="N3232">
        <v>1.1000000000000001</v>
      </c>
      <c r="O3232">
        <v>1</v>
      </c>
    </row>
    <row r="3233" spans="1:16" hidden="1" x14ac:dyDescent="0.5">
      <c r="A3233" t="s">
        <v>15</v>
      </c>
      <c r="B3233" t="s">
        <v>77</v>
      </c>
      <c r="C3233">
        <v>3</v>
      </c>
      <c r="D3233" t="s">
        <v>17</v>
      </c>
      <c r="E3233">
        <v>1</v>
      </c>
      <c r="F3233" t="s">
        <v>34</v>
      </c>
      <c r="G3233">
        <v>5</v>
      </c>
      <c r="H3233" t="s">
        <v>37</v>
      </c>
      <c r="I3233" t="str">
        <f t="shared" si="50"/>
        <v>Male: Not Hispanic or Latino: Black</v>
      </c>
      <c r="J3233">
        <v>5.3</v>
      </c>
      <c r="K3233">
        <v>2008</v>
      </c>
      <c r="L3233">
        <v>10</v>
      </c>
      <c r="M3233" t="s">
        <v>20</v>
      </c>
      <c r="N3233">
        <v>1.1000000000000001</v>
      </c>
      <c r="O3233">
        <v>0.7</v>
      </c>
    </row>
    <row r="3234" spans="1:16" hidden="1" x14ac:dyDescent="0.5">
      <c r="A3234" t="s">
        <v>15</v>
      </c>
      <c r="B3234" t="s">
        <v>77</v>
      </c>
      <c r="C3234">
        <v>3</v>
      </c>
      <c r="D3234" t="s">
        <v>17</v>
      </c>
      <c r="E3234">
        <v>1</v>
      </c>
      <c r="F3234" t="s">
        <v>34</v>
      </c>
      <c r="G3234">
        <v>5</v>
      </c>
      <c r="H3234" t="s">
        <v>37</v>
      </c>
      <c r="I3234" t="str">
        <f t="shared" si="50"/>
        <v>Male: Not Hispanic or Latino: Black</v>
      </c>
      <c r="J3234">
        <v>5.3</v>
      </c>
      <c r="K3234">
        <v>2009</v>
      </c>
      <c r="L3234">
        <v>11</v>
      </c>
      <c r="M3234" t="s">
        <v>20</v>
      </c>
      <c r="N3234">
        <v>1.1000000000000001</v>
      </c>
      <c r="O3234">
        <v>0.8</v>
      </c>
    </row>
    <row r="3235" spans="1:16" hidden="1" x14ac:dyDescent="0.5">
      <c r="A3235" t="s">
        <v>15</v>
      </c>
      <c r="B3235" t="s">
        <v>77</v>
      </c>
      <c r="C3235">
        <v>3</v>
      </c>
      <c r="D3235" t="s">
        <v>17</v>
      </c>
      <c r="E3235">
        <v>1</v>
      </c>
      <c r="F3235" t="s">
        <v>34</v>
      </c>
      <c r="G3235">
        <v>5</v>
      </c>
      <c r="H3235" t="s">
        <v>37</v>
      </c>
      <c r="I3235" t="str">
        <f t="shared" si="50"/>
        <v>Male: Not Hispanic or Latino: Black</v>
      </c>
      <c r="J3235">
        <v>5.3</v>
      </c>
      <c r="K3235">
        <v>2010</v>
      </c>
      <c r="L3235">
        <v>12</v>
      </c>
      <c r="M3235" t="s">
        <v>20</v>
      </c>
      <c r="N3235">
        <v>1.1000000000000001</v>
      </c>
      <c r="O3235">
        <v>0.7</v>
      </c>
    </row>
    <row r="3236" spans="1:16" hidden="1" x14ac:dyDescent="0.5">
      <c r="A3236" t="s">
        <v>15</v>
      </c>
      <c r="B3236" t="s">
        <v>77</v>
      </c>
      <c r="C3236">
        <v>3</v>
      </c>
      <c r="D3236" t="s">
        <v>17</v>
      </c>
      <c r="E3236">
        <v>1</v>
      </c>
      <c r="F3236" t="s">
        <v>34</v>
      </c>
      <c r="G3236">
        <v>5</v>
      </c>
      <c r="H3236" t="s">
        <v>37</v>
      </c>
      <c r="I3236" t="str">
        <f t="shared" si="50"/>
        <v>Male: Not Hispanic or Latino: Black</v>
      </c>
      <c r="J3236">
        <v>5.3</v>
      </c>
      <c r="K3236">
        <v>2011</v>
      </c>
      <c r="L3236">
        <v>13</v>
      </c>
      <c r="M3236" t="s">
        <v>20</v>
      </c>
      <c r="N3236">
        <v>1.1000000000000001</v>
      </c>
      <c r="O3236">
        <v>0.8</v>
      </c>
    </row>
    <row r="3237" spans="1:16" hidden="1" x14ac:dyDescent="0.5">
      <c r="A3237" t="s">
        <v>15</v>
      </c>
      <c r="B3237" t="s">
        <v>77</v>
      </c>
      <c r="C3237">
        <v>3</v>
      </c>
      <c r="D3237" t="s">
        <v>17</v>
      </c>
      <c r="E3237">
        <v>1</v>
      </c>
      <c r="F3237" t="s">
        <v>34</v>
      </c>
      <c r="G3237">
        <v>5</v>
      </c>
      <c r="H3237" t="s">
        <v>37</v>
      </c>
      <c r="I3237" t="str">
        <f t="shared" si="50"/>
        <v>Male: Not Hispanic or Latino: Black</v>
      </c>
      <c r="J3237">
        <v>5.3</v>
      </c>
      <c r="K3237">
        <v>2012</v>
      </c>
      <c r="L3237">
        <v>14</v>
      </c>
      <c r="M3237" t="s">
        <v>20</v>
      </c>
      <c r="N3237">
        <v>1.1000000000000001</v>
      </c>
      <c r="O3237">
        <v>0.7</v>
      </c>
    </row>
    <row r="3238" spans="1:16" hidden="1" x14ac:dyDescent="0.5">
      <c r="A3238" t="s">
        <v>15</v>
      </c>
      <c r="B3238" t="s">
        <v>77</v>
      </c>
      <c r="C3238">
        <v>3</v>
      </c>
      <c r="D3238" t="s">
        <v>17</v>
      </c>
      <c r="E3238">
        <v>1</v>
      </c>
      <c r="F3238" t="s">
        <v>34</v>
      </c>
      <c r="G3238">
        <v>5</v>
      </c>
      <c r="H3238" t="s">
        <v>37</v>
      </c>
      <c r="I3238" t="str">
        <f t="shared" si="50"/>
        <v>Male: Not Hispanic or Latino: Black</v>
      </c>
      <c r="J3238">
        <v>5.3</v>
      </c>
      <c r="K3238">
        <v>2013</v>
      </c>
      <c r="L3238">
        <v>15</v>
      </c>
      <c r="M3238" t="s">
        <v>20</v>
      </c>
      <c r="N3238">
        <v>1.1000000000000001</v>
      </c>
      <c r="O3238">
        <v>0.7</v>
      </c>
    </row>
    <row r="3239" spans="1:16" hidden="1" x14ac:dyDescent="0.5">
      <c r="A3239" t="s">
        <v>15</v>
      </c>
      <c r="B3239" t="s">
        <v>77</v>
      </c>
      <c r="C3239">
        <v>3</v>
      </c>
      <c r="D3239" t="s">
        <v>17</v>
      </c>
      <c r="E3239">
        <v>1</v>
      </c>
      <c r="F3239" t="s">
        <v>34</v>
      </c>
      <c r="G3239">
        <v>5</v>
      </c>
      <c r="H3239" t="s">
        <v>37</v>
      </c>
      <c r="I3239" t="str">
        <f t="shared" si="50"/>
        <v>Male: Not Hispanic or Latino: Black</v>
      </c>
      <c r="J3239">
        <v>5.3</v>
      </c>
      <c r="K3239">
        <v>2014</v>
      </c>
      <c r="L3239">
        <v>16</v>
      </c>
      <c r="M3239" t="s">
        <v>20</v>
      </c>
      <c r="N3239">
        <v>1.1000000000000001</v>
      </c>
      <c r="O3239">
        <v>0.6</v>
      </c>
    </row>
    <row r="3240" spans="1:16" hidden="1" x14ac:dyDescent="0.5">
      <c r="A3240" t="s">
        <v>15</v>
      </c>
      <c r="B3240" t="s">
        <v>77</v>
      </c>
      <c r="C3240">
        <v>3</v>
      </c>
      <c r="D3240" t="s">
        <v>17</v>
      </c>
      <c r="E3240">
        <v>1</v>
      </c>
      <c r="F3240" t="s">
        <v>34</v>
      </c>
      <c r="G3240">
        <v>5</v>
      </c>
      <c r="H3240" t="s">
        <v>37</v>
      </c>
      <c r="I3240" t="str">
        <f t="shared" si="50"/>
        <v>Male: Not Hispanic or Latino: Black</v>
      </c>
      <c r="J3240">
        <v>5.3</v>
      </c>
      <c r="K3240">
        <v>2015</v>
      </c>
      <c r="L3240">
        <v>17</v>
      </c>
      <c r="M3240" t="s">
        <v>20</v>
      </c>
      <c r="N3240">
        <v>1.1000000000000001</v>
      </c>
      <c r="O3240">
        <v>0.7</v>
      </c>
    </row>
    <row r="3241" spans="1:16" hidden="1" x14ac:dyDescent="0.5">
      <c r="A3241" t="s">
        <v>15</v>
      </c>
      <c r="B3241" t="s">
        <v>77</v>
      </c>
      <c r="C3241">
        <v>3</v>
      </c>
      <c r="D3241" t="s">
        <v>17</v>
      </c>
      <c r="E3241">
        <v>1</v>
      </c>
      <c r="F3241" t="s">
        <v>34</v>
      </c>
      <c r="G3241">
        <v>5</v>
      </c>
      <c r="H3241" t="s">
        <v>37</v>
      </c>
      <c r="I3241" t="str">
        <f t="shared" si="50"/>
        <v>Male: Not Hispanic or Latino: Black</v>
      </c>
      <c r="J3241">
        <v>5.3</v>
      </c>
      <c r="K3241">
        <v>2016</v>
      </c>
      <c r="L3241">
        <v>18</v>
      </c>
      <c r="M3241" t="s">
        <v>20</v>
      </c>
      <c r="N3241">
        <v>1.1000000000000001</v>
      </c>
      <c r="O3241">
        <v>0.8</v>
      </c>
    </row>
    <row r="3242" spans="1:16" hidden="1" x14ac:dyDescent="0.5">
      <c r="A3242" t="s">
        <v>15</v>
      </c>
      <c r="B3242" t="s">
        <v>77</v>
      </c>
      <c r="C3242">
        <v>3</v>
      </c>
      <c r="D3242" t="s">
        <v>17</v>
      </c>
      <c r="E3242">
        <v>1</v>
      </c>
      <c r="F3242" t="s">
        <v>34</v>
      </c>
      <c r="G3242">
        <v>5</v>
      </c>
      <c r="H3242" t="s">
        <v>37</v>
      </c>
      <c r="I3242" t="str">
        <f t="shared" si="50"/>
        <v>Male: Not Hispanic or Latino: Black</v>
      </c>
      <c r="J3242">
        <v>5.3</v>
      </c>
      <c r="K3242">
        <v>2017</v>
      </c>
      <c r="L3242">
        <v>19</v>
      </c>
      <c r="M3242" t="s">
        <v>20</v>
      </c>
      <c r="N3242">
        <v>1.1000000000000001</v>
      </c>
      <c r="O3242">
        <v>1</v>
      </c>
    </row>
    <row r="3243" spans="1:16" hidden="1" x14ac:dyDescent="0.5">
      <c r="A3243" t="s">
        <v>15</v>
      </c>
      <c r="B3243" t="s">
        <v>77</v>
      </c>
      <c r="C3243">
        <v>3</v>
      </c>
      <c r="D3243" t="s">
        <v>17</v>
      </c>
      <c r="E3243">
        <v>1</v>
      </c>
      <c r="F3243" t="s">
        <v>34</v>
      </c>
      <c r="G3243">
        <v>5</v>
      </c>
      <c r="H3243" t="s">
        <v>37</v>
      </c>
      <c r="I3243" t="str">
        <f t="shared" si="50"/>
        <v>Male: Not Hispanic or Latino: Black</v>
      </c>
      <c r="J3243">
        <v>5.3</v>
      </c>
      <c r="K3243">
        <v>2018</v>
      </c>
      <c r="L3243">
        <v>20</v>
      </c>
      <c r="M3243" t="s">
        <v>20</v>
      </c>
      <c r="N3243">
        <v>1.1000000000000001</v>
      </c>
      <c r="O3243">
        <v>0.9</v>
      </c>
    </row>
    <row r="3244" spans="1:16" hidden="1" x14ac:dyDescent="0.5">
      <c r="A3244" t="s">
        <v>15</v>
      </c>
      <c r="B3244" t="s">
        <v>77</v>
      </c>
      <c r="C3244">
        <v>3</v>
      </c>
      <c r="D3244" t="s">
        <v>17</v>
      </c>
      <c r="E3244">
        <v>1</v>
      </c>
      <c r="F3244" t="s">
        <v>34</v>
      </c>
      <c r="G3244">
        <v>5</v>
      </c>
      <c r="H3244" t="s">
        <v>38</v>
      </c>
      <c r="I3244" t="str">
        <f t="shared" si="50"/>
        <v>Male: Not Hispanic or Latino: American Indian or Alaska Native</v>
      </c>
      <c r="J3244">
        <v>5.4</v>
      </c>
      <c r="K3244">
        <v>1999</v>
      </c>
      <c r="L3244">
        <v>1</v>
      </c>
      <c r="M3244" t="s">
        <v>20</v>
      </c>
      <c r="N3244">
        <v>1.1000000000000001</v>
      </c>
      <c r="P3244" t="s">
        <v>75</v>
      </c>
    </row>
    <row r="3245" spans="1:16" hidden="1" x14ac:dyDescent="0.5">
      <c r="A3245" t="s">
        <v>15</v>
      </c>
      <c r="B3245" t="s">
        <v>77</v>
      </c>
      <c r="C3245">
        <v>3</v>
      </c>
      <c r="D3245" t="s">
        <v>17</v>
      </c>
      <c r="E3245">
        <v>1</v>
      </c>
      <c r="F3245" t="s">
        <v>34</v>
      </c>
      <c r="G3245">
        <v>5</v>
      </c>
      <c r="H3245" t="s">
        <v>38</v>
      </c>
      <c r="I3245" t="str">
        <f t="shared" si="50"/>
        <v>Male: Not Hispanic or Latino: American Indian or Alaska Native</v>
      </c>
      <c r="J3245">
        <v>5.4</v>
      </c>
      <c r="K3245">
        <v>2000</v>
      </c>
      <c r="L3245">
        <v>2</v>
      </c>
      <c r="M3245" t="s">
        <v>20</v>
      </c>
      <c r="N3245">
        <v>1.1000000000000001</v>
      </c>
      <c r="P3245" t="s">
        <v>75</v>
      </c>
    </row>
    <row r="3246" spans="1:16" hidden="1" x14ac:dyDescent="0.5">
      <c r="A3246" t="s">
        <v>15</v>
      </c>
      <c r="B3246" t="s">
        <v>77</v>
      </c>
      <c r="C3246">
        <v>3</v>
      </c>
      <c r="D3246" t="s">
        <v>17</v>
      </c>
      <c r="E3246">
        <v>1</v>
      </c>
      <c r="F3246" t="s">
        <v>34</v>
      </c>
      <c r="G3246">
        <v>5</v>
      </c>
      <c r="H3246" t="s">
        <v>38</v>
      </c>
      <c r="I3246" t="str">
        <f t="shared" si="50"/>
        <v>Male: Not Hispanic or Latino: American Indian or Alaska Native</v>
      </c>
      <c r="J3246">
        <v>5.4</v>
      </c>
      <c r="K3246">
        <v>2001</v>
      </c>
      <c r="L3246">
        <v>3</v>
      </c>
      <c r="M3246" t="s">
        <v>20</v>
      </c>
      <c r="N3246">
        <v>1.1000000000000001</v>
      </c>
      <c r="P3246" t="s">
        <v>75</v>
      </c>
    </row>
    <row r="3247" spans="1:16" hidden="1" x14ac:dyDescent="0.5">
      <c r="A3247" t="s">
        <v>15</v>
      </c>
      <c r="B3247" t="s">
        <v>77</v>
      </c>
      <c r="C3247">
        <v>3</v>
      </c>
      <c r="D3247" t="s">
        <v>17</v>
      </c>
      <c r="E3247">
        <v>1</v>
      </c>
      <c r="F3247" t="s">
        <v>34</v>
      </c>
      <c r="G3247">
        <v>5</v>
      </c>
      <c r="H3247" t="s">
        <v>38</v>
      </c>
      <c r="I3247" t="str">
        <f t="shared" si="50"/>
        <v>Male: Not Hispanic or Latino: American Indian or Alaska Native</v>
      </c>
      <c r="J3247">
        <v>5.4</v>
      </c>
      <c r="K3247">
        <v>2002</v>
      </c>
      <c r="L3247">
        <v>4</v>
      </c>
      <c r="M3247" t="s">
        <v>20</v>
      </c>
      <c r="N3247">
        <v>1.1000000000000001</v>
      </c>
      <c r="P3247" t="s">
        <v>75</v>
      </c>
    </row>
    <row r="3248" spans="1:16" hidden="1" x14ac:dyDescent="0.5">
      <c r="A3248" t="s">
        <v>15</v>
      </c>
      <c r="B3248" t="s">
        <v>77</v>
      </c>
      <c r="C3248">
        <v>3</v>
      </c>
      <c r="D3248" t="s">
        <v>17</v>
      </c>
      <c r="E3248">
        <v>1</v>
      </c>
      <c r="F3248" t="s">
        <v>34</v>
      </c>
      <c r="G3248">
        <v>5</v>
      </c>
      <c r="H3248" t="s">
        <v>38</v>
      </c>
      <c r="I3248" t="str">
        <f t="shared" si="50"/>
        <v>Male: Not Hispanic or Latino: American Indian or Alaska Native</v>
      </c>
      <c r="J3248">
        <v>5.4</v>
      </c>
      <c r="K3248">
        <v>2003</v>
      </c>
      <c r="L3248">
        <v>5</v>
      </c>
      <c r="M3248" t="s">
        <v>20</v>
      </c>
      <c r="N3248">
        <v>1.1000000000000001</v>
      </c>
      <c r="P3248" t="s">
        <v>75</v>
      </c>
    </row>
    <row r="3249" spans="1:16" hidden="1" x14ac:dyDescent="0.5">
      <c r="A3249" t="s">
        <v>15</v>
      </c>
      <c r="B3249" t="s">
        <v>77</v>
      </c>
      <c r="C3249">
        <v>3</v>
      </c>
      <c r="D3249" t="s">
        <v>17</v>
      </c>
      <c r="E3249">
        <v>1</v>
      </c>
      <c r="F3249" t="s">
        <v>34</v>
      </c>
      <c r="G3249">
        <v>5</v>
      </c>
      <c r="H3249" t="s">
        <v>38</v>
      </c>
      <c r="I3249" t="str">
        <f t="shared" si="50"/>
        <v>Male: Not Hispanic or Latino: American Indian or Alaska Native</v>
      </c>
      <c r="J3249">
        <v>5.4</v>
      </c>
      <c r="K3249">
        <v>2004</v>
      </c>
      <c r="L3249">
        <v>6</v>
      </c>
      <c r="M3249" t="s">
        <v>20</v>
      </c>
      <c r="N3249">
        <v>1.1000000000000001</v>
      </c>
      <c r="O3249">
        <v>2.7</v>
      </c>
    </row>
    <row r="3250" spans="1:16" hidden="1" x14ac:dyDescent="0.5">
      <c r="A3250" t="s">
        <v>15</v>
      </c>
      <c r="B3250" t="s">
        <v>77</v>
      </c>
      <c r="C3250">
        <v>3</v>
      </c>
      <c r="D3250" t="s">
        <v>17</v>
      </c>
      <c r="E3250">
        <v>1</v>
      </c>
      <c r="F3250" t="s">
        <v>34</v>
      </c>
      <c r="G3250">
        <v>5</v>
      </c>
      <c r="H3250" t="s">
        <v>38</v>
      </c>
      <c r="I3250" t="str">
        <f t="shared" si="50"/>
        <v>Male: Not Hispanic or Latino: American Indian or Alaska Native</v>
      </c>
      <c r="J3250">
        <v>5.4</v>
      </c>
      <c r="K3250">
        <v>2005</v>
      </c>
      <c r="L3250">
        <v>7</v>
      </c>
      <c r="M3250" t="s">
        <v>20</v>
      </c>
      <c r="N3250">
        <v>1.1000000000000001</v>
      </c>
      <c r="O3250">
        <v>2.7</v>
      </c>
    </row>
    <row r="3251" spans="1:16" hidden="1" x14ac:dyDescent="0.5">
      <c r="A3251" t="s">
        <v>15</v>
      </c>
      <c r="B3251" t="s">
        <v>77</v>
      </c>
      <c r="C3251">
        <v>3</v>
      </c>
      <c r="D3251" t="s">
        <v>17</v>
      </c>
      <c r="E3251">
        <v>1</v>
      </c>
      <c r="F3251" t="s">
        <v>34</v>
      </c>
      <c r="G3251">
        <v>5</v>
      </c>
      <c r="H3251" t="s">
        <v>38</v>
      </c>
      <c r="I3251" t="str">
        <f t="shared" si="50"/>
        <v>Male: Not Hispanic or Latino: American Indian or Alaska Native</v>
      </c>
      <c r="J3251">
        <v>5.4</v>
      </c>
      <c r="K3251">
        <v>2006</v>
      </c>
      <c r="L3251">
        <v>8</v>
      </c>
      <c r="M3251" t="s">
        <v>20</v>
      </c>
      <c r="N3251">
        <v>1.1000000000000001</v>
      </c>
      <c r="O3251">
        <v>2.9</v>
      </c>
    </row>
    <row r="3252" spans="1:16" hidden="1" x14ac:dyDescent="0.5">
      <c r="A3252" t="s">
        <v>15</v>
      </c>
      <c r="B3252" t="s">
        <v>77</v>
      </c>
      <c r="C3252">
        <v>3</v>
      </c>
      <c r="D3252" t="s">
        <v>17</v>
      </c>
      <c r="E3252">
        <v>1</v>
      </c>
      <c r="F3252" t="s">
        <v>34</v>
      </c>
      <c r="G3252">
        <v>5</v>
      </c>
      <c r="H3252" t="s">
        <v>38</v>
      </c>
      <c r="I3252" t="str">
        <f t="shared" si="50"/>
        <v>Male: Not Hispanic or Latino: American Indian or Alaska Native</v>
      </c>
      <c r="J3252">
        <v>5.4</v>
      </c>
      <c r="K3252">
        <v>2007</v>
      </c>
      <c r="L3252">
        <v>9</v>
      </c>
      <c r="M3252" t="s">
        <v>20</v>
      </c>
      <c r="N3252">
        <v>1.1000000000000001</v>
      </c>
      <c r="O3252">
        <v>2.2999999999999998</v>
      </c>
    </row>
    <row r="3253" spans="1:16" hidden="1" x14ac:dyDescent="0.5">
      <c r="A3253" t="s">
        <v>15</v>
      </c>
      <c r="B3253" t="s">
        <v>77</v>
      </c>
      <c r="C3253">
        <v>3</v>
      </c>
      <c r="D3253" t="s">
        <v>17</v>
      </c>
      <c r="E3253">
        <v>1</v>
      </c>
      <c r="F3253" t="s">
        <v>34</v>
      </c>
      <c r="G3253">
        <v>5</v>
      </c>
      <c r="H3253" t="s">
        <v>38</v>
      </c>
      <c r="I3253" t="str">
        <f t="shared" si="50"/>
        <v>Male: Not Hispanic or Latino: American Indian or Alaska Native</v>
      </c>
      <c r="J3253">
        <v>5.4</v>
      </c>
      <c r="K3253">
        <v>2008</v>
      </c>
      <c r="L3253">
        <v>10</v>
      </c>
      <c r="M3253" t="s">
        <v>20</v>
      </c>
      <c r="N3253">
        <v>1.1000000000000001</v>
      </c>
      <c r="O3253">
        <v>3.4</v>
      </c>
    </row>
    <row r="3254" spans="1:16" hidden="1" x14ac:dyDescent="0.5">
      <c r="A3254" t="s">
        <v>15</v>
      </c>
      <c r="B3254" t="s">
        <v>77</v>
      </c>
      <c r="C3254">
        <v>3</v>
      </c>
      <c r="D3254" t="s">
        <v>17</v>
      </c>
      <c r="E3254">
        <v>1</v>
      </c>
      <c r="F3254" t="s">
        <v>34</v>
      </c>
      <c r="G3254">
        <v>5</v>
      </c>
      <c r="H3254" t="s">
        <v>38</v>
      </c>
      <c r="I3254" t="str">
        <f t="shared" si="50"/>
        <v>Male: Not Hispanic or Latino: American Indian or Alaska Native</v>
      </c>
      <c r="J3254">
        <v>5.4</v>
      </c>
      <c r="K3254">
        <v>2009</v>
      </c>
      <c r="L3254">
        <v>11</v>
      </c>
      <c r="M3254" t="s">
        <v>20</v>
      </c>
      <c r="N3254">
        <v>1.1000000000000001</v>
      </c>
      <c r="O3254">
        <v>4.0999999999999996</v>
      </c>
    </row>
    <row r="3255" spans="1:16" hidden="1" x14ac:dyDescent="0.5">
      <c r="A3255" t="s">
        <v>15</v>
      </c>
      <c r="B3255" t="s">
        <v>77</v>
      </c>
      <c r="C3255">
        <v>3</v>
      </c>
      <c r="D3255" t="s">
        <v>17</v>
      </c>
      <c r="E3255">
        <v>1</v>
      </c>
      <c r="F3255" t="s">
        <v>34</v>
      </c>
      <c r="G3255">
        <v>5</v>
      </c>
      <c r="H3255" t="s">
        <v>38</v>
      </c>
      <c r="I3255" t="str">
        <f t="shared" si="50"/>
        <v>Male: Not Hispanic or Latino: American Indian or Alaska Native</v>
      </c>
      <c r="J3255">
        <v>5.4</v>
      </c>
      <c r="K3255">
        <v>2010</v>
      </c>
      <c r="L3255">
        <v>12</v>
      </c>
      <c r="M3255" t="s">
        <v>20</v>
      </c>
      <c r="N3255">
        <v>1.1000000000000001</v>
      </c>
      <c r="O3255">
        <v>2.5</v>
      </c>
    </row>
    <row r="3256" spans="1:16" hidden="1" x14ac:dyDescent="0.5">
      <c r="A3256" t="s">
        <v>15</v>
      </c>
      <c r="B3256" t="s">
        <v>77</v>
      </c>
      <c r="C3256">
        <v>3</v>
      </c>
      <c r="D3256" t="s">
        <v>17</v>
      </c>
      <c r="E3256">
        <v>1</v>
      </c>
      <c r="F3256" t="s">
        <v>34</v>
      </c>
      <c r="G3256">
        <v>5</v>
      </c>
      <c r="H3256" t="s">
        <v>38</v>
      </c>
      <c r="I3256" t="str">
        <f t="shared" si="50"/>
        <v>Male: Not Hispanic or Latino: American Indian or Alaska Native</v>
      </c>
      <c r="J3256">
        <v>5.4</v>
      </c>
      <c r="K3256">
        <v>2011</v>
      </c>
      <c r="L3256">
        <v>13</v>
      </c>
      <c r="M3256" t="s">
        <v>20</v>
      </c>
      <c r="N3256">
        <v>1.1000000000000001</v>
      </c>
      <c r="O3256">
        <v>3.3</v>
      </c>
    </row>
    <row r="3257" spans="1:16" hidden="1" x14ac:dyDescent="0.5">
      <c r="A3257" t="s">
        <v>15</v>
      </c>
      <c r="B3257" t="s">
        <v>77</v>
      </c>
      <c r="C3257">
        <v>3</v>
      </c>
      <c r="D3257" t="s">
        <v>17</v>
      </c>
      <c r="E3257">
        <v>1</v>
      </c>
      <c r="F3257" t="s">
        <v>34</v>
      </c>
      <c r="G3257">
        <v>5</v>
      </c>
      <c r="H3257" t="s">
        <v>38</v>
      </c>
      <c r="I3257" t="str">
        <f t="shared" si="50"/>
        <v>Male: Not Hispanic or Latino: American Indian or Alaska Native</v>
      </c>
      <c r="J3257">
        <v>5.4</v>
      </c>
      <c r="K3257">
        <v>2012</v>
      </c>
      <c r="L3257">
        <v>14</v>
      </c>
      <c r="M3257" t="s">
        <v>20</v>
      </c>
      <c r="N3257">
        <v>1.1000000000000001</v>
      </c>
      <c r="O3257">
        <v>2.2000000000000002</v>
      </c>
    </row>
    <row r="3258" spans="1:16" hidden="1" x14ac:dyDescent="0.5">
      <c r="A3258" t="s">
        <v>15</v>
      </c>
      <c r="B3258" t="s">
        <v>77</v>
      </c>
      <c r="C3258">
        <v>3</v>
      </c>
      <c r="D3258" t="s">
        <v>17</v>
      </c>
      <c r="E3258">
        <v>1</v>
      </c>
      <c r="F3258" t="s">
        <v>34</v>
      </c>
      <c r="G3258">
        <v>5</v>
      </c>
      <c r="H3258" t="s">
        <v>38</v>
      </c>
      <c r="I3258" t="str">
        <f t="shared" si="50"/>
        <v>Male: Not Hispanic or Latino: American Indian or Alaska Native</v>
      </c>
      <c r="J3258">
        <v>5.4</v>
      </c>
      <c r="K3258">
        <v>2013</v>
      </c>
      <c r="L3258">
        <v>15</v>
      </c>
      <c r="M3258" t="s">
        <v>20</v>
      </c>
      <c r="N3258">
        <v>1.1000000000000001</v>
      </c>
      <c r="O3258">
        <v>1.6</v>
      </c>
    </row>
    <row r="3259" spans="1:16" hidden="1" x14ac:dyDescent="0.5">
      <c r="A3259" t="s">
        <v>15</v>
      </c>
      <c r="B3259" t="s">
        <v>77</v>
      </c>
      <c r="C3259">
        <v>3</v>
      </c>
      <c r="D3259" t="s">
        <v>17</v>
      </c>
      <c r="E3259">
        <v>1</v>
      </c>
      <c r="F3259" t="s">
        <v>34</v>
      </c>
      <c r="G3259">
        <v>5</v>
      </c>
      <c r="H3259" t="s">
        <v>38</v>
      </c>
      <c r="I3259" t="str">
        <f t="shared" si="50"/>
        <v>Male: Not Hispanic or Latino: American Indian or Alaska Native</v>
      </c>
      <c r="J3259">
        <v>5.4</v>
      </c>
      <c r="K3259">
        <v>2014</v>
      </c>
      <c r="L3259">
        <v>16</v>
      </c>
      <c r="M3259" t="s">
        <v>20</v>
      </c>
      <c r="N3259">
        <v>1.1000000000000001</v>
      </c>
      <c r="O3259">
        <v>1.9</v>
      </c>
    </row>
    <row r="3260" spans="1:16" hidden="1" x14ac:dyDescent="0.5">
      <c r="A3260" t="s">
        <v>15</v>
      </c>
      <c r="B3260" t="s">
        <v>77</v>
      </c>
      <c r="C3260">
        <v>3</v>
      </c>
      <c r="D3260" t="s">
        <v>17</v>
      </c>
      <c r="E3260">
        <v>1</v>
      </c>
      <c r="F3260" t="s">
        <v>34</v>
      </c>
      <c r="G3260">
        <v>5</v>
      </c>
      <c r="H3260" t="s">
        <v>38</v>
      </c>
      <c r="I3260" t="str">
        <f t="shared" si="50"/>
        <v>Male: Not Hispanic or Latino: American Indian or Alaska Native</v>
      </c>
      <c r="J3260">
        <v>5.4</v>
      </c>
      <c r="K3260">
        <v>2015</v>
      </c>
      <c r="L3260">
        <v>17</v>
      </c>
      <c r="M3260" t="s">
        <v>20</v>
      </c>
      <c r="N3260">
        <v>1.1000000000000001</v>
      </c>
      <c r="O3260">
        <v>1.9</v>
      </c>
    </row>
    <row r="3261" spans="1:16" hidden="1" x14ac:dyDescent="0.5">
      <c r="A3261" t="s">
        <v>15</v>
      </c>
      <c r="B3261" t="s">
        <v>77</v>
      </c>
      <c r="C3261">
        <v>3</v>
      </c>
      <c r="D3261" t="s">
        <v>17</v>
      </c>
      <c r="E3261">
        <v>1</v>
      </c>
      <c r="F3261" t="s">
        <v>34</v>
      </c>
      <c r="G3261">
        <v>5</v>
      </c>
      <c r="H3261" t="s">
        <v>38</v>
      </c>
      <c r="I3261" t="str">
        <f t="shared" si="50"/>
        <v>Male: Not Hispanic or Latino: American Indian or Alaska Native</v>
      </c>
      <c r="J3261">
        <v>5.4</v>
      </c>
      <c r="K3261">
        <v>2016</v>
      </c>
      <c r="L3261">
        <v>18</v>
      </c>
      <c r="M3261" t="s">
        <v>20</v>
      </c>
      <c r="N3261">
        <v>1.1000000000000001</v>
      </c>
      <c r="O3261">
        <v>1.5</v>
      </c>
    </row>
    <row r="3262" spans="1:16" hidden="1" x14ac:dyDescent="0.5">
      <c r="A3262" t="s">
        <v>15</v>
      </c>
      <c r="B3262" t="s">
        <v>77</v>
      </c>
      <c r="C3262">
        <v>3</v>
      </c>
      <c r="D3262" t="s">
        <v>17</v>
      </c>
      <c r="E3262">
        <v>1</v>
      </c>
      <c r="F3262" t="s">
        <v>34</v>
      </c>
      <c r="G3262">
        <v>5</v>
      </c>
      <c r="H3262" t="s">
        <v>38</v>
      </c>
      <c r="I3262" t="str">
        <f t="shared" si="50"/>
        <v>Male: Not Hispanic or Latino: American Indian or Alaska Native</v>
      </c>
      <c r="J3262">
        <v>5.4</v>
      </c>
      <c r="K3262">
        <v>2017</v>
      </c>
      <c r="L3262">
        <v>19</v>
      </c>
      <c r="M3262" t="s">
        <v>20</v>
      </c>
      <c r="N3262">
        <v>1.1000000000000001</v>
      </c>
      <c r="O3262">
        <v>2</v>
      </c>
    </row>
    <row r="3263" spans="1:16" hidden="1" x14ac:dyDescent="0.5">
      <c r="A3263" t="s">
        <v>15</v>
      </c>
      <c r="B3263" t="s">
        <v>77</v>
      </c>
      <c r="C3263">
        <v>3</v>
      </c>
      <c r="D3263" t="s">
        <v>17</v>
      </c>
      <c r="E3263">
        <v>1</v>
      </c>
      <c r="F3263" t="s">
        <v>34</v>
      </c>
      <c r="G3263">
        <v>5</v>
      </c>
      <c r="H3263" t="s">
        <v>38</v>
      </c>
      <c r="I3263" t="str">
        <f t="shared" si="50"/>
        <v>Male: Not Hispanic or Latino: American Indian or Alaska Native</v>
      </c>
      <c r="J3263">
        <v>5.4</v>
      </c>
      <c r="K3263">
        <v>2018</v>
      </c>
      <c r="L3263">
        <v>20</v>
      </c>
      <c r="M3263" t="s">
        <v>20</v>
      </c>
      <c r="N3263">
        <v>1.1000000000000001</v>
      </c>
      <c r="P3263" t="s">
        <v>75</v>
      </c>
    </row>
    <row r="3264" spans="1:16" hidden="1" x14ac:dyDescent="0.5">
      <c r="A3264" t="s">
        <v>15</v>
      </c>
      <c r="B3264" t="s">
        <v>77</v>
      </c>
      <c r="C3264">
        <v>3</v>
      </c>
      <c r="D3264" t="s">
        <v>17</v>
      </c>
      <c r="E3264">
        <v>1</v>
      </c>
      <c r="F3264" t="s">
        <v>34</v>
      </c>
      <c r="G3264">
        <v>5</v>
      </c>
      <c r="H3264" t="s">
        <v>39</v>
      </c>
      <c r="I3264" t="str">
        <f t="shared" si="50"/>
        <v>Male: Not Hispanic or Latino: Asian or Pacific Islander</v>
      </c>
      <c r="J3264">
        <v>5.5</v>
      </c>
      <c r="K3264">
        <v>1999</v>
      </c>
      <c r="L3264">
        <v>1</v>
      </c>
      <c r="M3264" t="s">
        <v>20</v>
      </c>
      <c r="N3264">
        <v>1.1000000000000001</v>
      </c>
      <c r="P3264" t="s">
        <v>75</v>
      </c>
    </row>
    <row r="3265" spans="1:16" hidden="1" x14ac:dyDescent="0.5">
      <c r="A3265" t="s">
        <v>15</v>
      </c>
      <c r="B3265" t="s">
        <v>77</v>
      </c>
      <c r="C3265">
        <v>3</v>
      </c>
      <c r="D3265" t="s">
        <v>17</v>
      </c>
      <c r="E3265">
        <v>1</v>
      </c>
      <c r="F3265" t="s">
        <v>34</v>
      </c>
      <c r="G3265">
        <v>5</v>
      </c>
      <c r="H3265" t="s">
        <v>39</v>
      </c>
      <c r="I3265" t="str">
        <f t="shared" si="50"/>
        <v>Male: Not Hispanic or Latino: Asian or Pacific Islander</v>
      </c>
      <c r="J3265">
        <v>5.5</v>
      </c>
      <c r="K3265">
        <v>2000</v>
      </c>
      <c r="L3265">
        <v>2</v>
      </c>
      <c r="M3265" t="s">
        <v>20</v>
      </c>
      <c r="N3265">
        <v>1.1000000000000001</v>
      </c>
      <c r="P3265" t="s">
        <v>75</v>
      </c>
    </row>
    <row r="3266" spans="1:16" hidden="1" x14ac:dyDescent="0.5">
      <c r="A3266" t="s">
        <v>15</v>
      </c>
      <c r="B3266" t="s">
        <v>77</v>
      </c>
      <c r="C3266">
        <v>3</v>
      </c>
      <c r="D3266" t="s">
        <v>17</v>
      </c>
      <c r="E3266">
        <v>1</v>
      </c>
      <c r="F3266" t="s">
        <v>34</v>
      </c>
      <c r="G3266">
        <v>5</v>
      </c>
      <c r="H3266" t="s">
        <v>39</v>
      </c>
      <c r="I3266" t="str">
        <f t="shared" si="50"/>
        <v>Male: Not Hispanic or Latino: Asian or Pacific Islander</v>
      </c>
      <c r="J3266">
        <v>5.5</v>
      </c>
      <c r="K3266">
        <v>2001</v>
      </c>
      <c r="L3266">
        <v>3</v>
      </c>
      <c r="M3266" t="s">
        <v>20</v>
      </c>
      <c r="N3266">
        <v>1.1000000000000001</v>
      </c>
      <c r="P3266" t="s">
        <v>75</v>
      </c>
    </row>
    <row r="3267" spans="1:16" hidden="1" x14ac:dyDescent="0.5">
      <c r="A3267" t="s">
        <v>15</v>
      </c>
      <c r="B3267" t="s">
        <v>77</v>
      </c>
      <c r="C3267">
        <v>3</v>
      </c>
      <c r="D3267" t="s">
        <v>17</v>
      </c>
      <c r="E3267">
        <v>1</v>
      </c>
      <c r="F3267" t="s">
        <v>34</v>
      </c>
      <c r="G3267">
        <v>5</v>
      </c>
      <c r="H3267" t="s">
        <v>39</v>
      </c>
      <c r="I3267" t="str">
        <f t="shared" si="50"/>
        <v>Male: Not Hispanic or Latino: Asian or Pacific Islander</v>
      </c>
      <c r="J3267">
        <v>5.5</v>
      </c>
      <c r="K3267">
        <v>2002</v>
      </c>
      <c r="L3267">
        <v>4</v>
      </c>
      <c r="M3267" t="s">
        <v>20</v>
      </c>
      <c r="N3267">
        <v>1.1000000000000001</v>
      </c>
      <c r="P3267" t="s">
        <v>75</v>
      </c>
    </row>
    <row r="3268" spans="1:16" hidden="1" x14ac:dyDescent="0.5">
      <c r="A3268" t="s">
        <v>15</v>
      </c>
      <c r="B3268" t="s">
        <v>77</v>
      </c>
      <c r="C3268">
        <v>3</v>
      </c>
      <c r="D3268" t="s">
        <v>17</v>
      </c>
      <c r="E3268">
        <v>1</v>
      </c>
      <c r="F3268" t="s">
        <v>34</v>
      </c>
      <c r="G3268">
        <v>5</v>
      </c>
      <c r="H3268" t="s">
        <v>39</v>
      </c>
      <c r="I3268" t="str">
        <f t="shared" si="50"/>
        <v>Male: Not Hispanic or Latino: Asian or Pacific Islander</v>
      </c>
      <c r="J3268">
        <v>5.5</v>
      </c>
      <c r="K3268">
        <v>2003</v>
      </c>
      <c r="L3268">
        <v>5</v>
      </c>
      <c r="M3268" t="s">
        <v>20</v>
      </c>
      <c r="N3268">
        <v>1.1000000000000001</v>
      </c>
      <c r="P3268" t="s">
        <v>75</v>
      </c>
    </row>
    <row r="3269" spans="1:16" hidden="1" x14ac:dyDescent="0.5">
      <c r="A3269" t="s">
        <v>15</v>
      </c>
      <c r="B3269" t="s">
        <v>77</v>
      </c>
      <c r="C3269">
        <v>3</v>
      </c>
      <c r="D3269" t="s">
        <v>17</v>
      </c>
      <c r="E3269">
        <v>1</v>
      </c>
      <c r="F3269" t="s">
        <v>34</v>
      </c>
      <c r="G3269">
        <v>5</v>
      </c>
      <c r="H3269" t="s">
        <v>39</v>
      </c>
      <c r="I3269" t="str">
        <f t="shared" ref="I3269:I3332" si="51">H3269</f>
        <v>Male: Not Hispanic or Latino: Asian or Pacific Islander</v>
      </c>
      <c r="J3269">
        <v>5.5</v>
      </c>
      <c r="K3269">
        <v>2004</v>
      </c>
      <c r="L3269">
        <v>6</v>
      </c>
      <c r="M3269" t="s">
        <v>20</v>
      </c>
      <c r="N3269">
        <v>1.1000000000000001</v>
      </c>
      <c r="P3269" t="s">
        <v>75</v>
      </c>
    </row>
    <row r="3270" spans="1:16" hidden="1" x14ac:dyDescent="0.5">
      <c r="A3270" t="s">
        <v>15</v>
      </c>
      <c r="B3270" t="s">
        <v>77</v>
      </c>
      <c r="C3270">
        <v>3</v>
      </c>
      <c r="D3270" t="s">
        <v>17</v>
      </c>
      <c r="E3270">
        <v>1</v>
      </c>
      <c r="F3270" t="s">
        <v>34</v>
      </c>
      <c r="G3270">
        <v>5</v>
      </c>
      <c r="H3270" t="s">
        <v>39</v>
      </c>
      <c r="I3270" t="str">
        <f t="shared" si="51"/>
        <v>Male: Not Hispanic or Latino: Asian or Pacific Islander</v>
      </c>
      <c r="J3270">
        <v>5.5</v>
      </c>
      <c r="K3270">
        <v>2005</v>
      </c>
      <c r="L3270">
        <v>7</v>
      </c>
      <c r="M3270" t="s">
        <v>20</v>
      </c>
      <c r="N3270">
        <v>1.1000000000000001</v>
      </c>
      <c r="P3270" t="s">
        <v>75</v>
      </c>
    </row>
    <row r="3271" spans="1:16" hidden="1" x14ac:dyDescent="0.5">
      <c r="A3271" t="s">
        <v>15</v>
      </c>
      <c r="B3271" t="s">
        <v>77</v>
      </c>
      <c r="C3271">
        <v>3</v>
      </c>
      <c r="D3271" t="s">
        <v>17</v>
      </c>
      <c r="E3271">
        <v>1</v>
      </c>
      <c r="F3271" t="s">
        <v>34</v>
      </c>
      <c r="G3271">
        <v>5</v>
      </c>
      <c r="H3271" t="s">
        <v>39</v>
      </c>
      <c r="I3271" t="str">
        <f t="shared" si="51"/>
        <v>Male: Not Hispanic or Latino: Asian or Pacific Islander</v>
      </c>
      <c r="J3271">
        <v>5.5</v>
      </c>
      <c r="K3271">
        <v>2006</v>
      </c>
      <c r="L3271">
        <v>8</v>
      </c>
      <c r="M3271" t="s">
        <v>20</v>
      </c>
      <c r="N3271">
        <v>1.1000000000000001</v>
      </c>
      <c r="P3271" t="s">
        <v>75</v>
      </c>
    </row>
    <row r="3272" spans="1:16" hidden="1" x14ac:dyDescent="0.5">
      <c r="A3272" t="s">
        <v>15</v>
      </c>
      <c r="B3272" t="s">
        <v>77</v>
      </c>
      <c r="C3272">
        <v>3</v>
      </c>
      <c r="D3272" t="s">
        <v>17</v>
      </c>
      <c r="E3272">
        <v>1</v>
      </c>
      <c r="F3272" t="s">
        <v>34</v>
      </c>
      <c r="G3272">
        <v>5</v>
      </c>
      <c r="H3272" t="s">
        <v>39</v>
      </c>
      <c r="I3272" t="str">
        <f t="shared" si="51"/>
        <v>Male: Not Hispanic or Latino: Asian or Pacific Islander</v>
      </c>
      <c r="J3272">
        <v>5.5</v>
      </c>
      <c r="K3272">
        <v>2007</v>
      </c>
      <c r="L3272">
        <v>9</v>
      </c>
      <c r="M3272" t="s">
        <v>20</v>
      </c>
      <c r="N3272">
        <v>1.1000000000000001</v>
      </c>
      <c r="P3272" t="s">
        <v>75</v>
      </c>
    </row>
    <row r="3273" spans="1:16" hidden="1" x14ac:dyDescent="0.5">
      <c r="A3273" t="s">
        <v>15</v>
      </c>
      <c r="B3273" t="s">
        <v>77</v>
      </c>
      <c r="C3273">
        <v>3</v>
      </c>
      <c r="D3273" t="s">
        <v>17</v>
      </c>
      <c r="E3273">
        <v>1</v>
      </c>
      <c r="F3273" t="s">
        <v>34</v>
      </c>
      <c r="G3273">
        <v>5</v>
      </c>
      <c r="H3273" t="s">
        <v>39</v>
      </c>
      <c r="I3273" t="str">
        <f t="shared" si="51"/>
        <v>Male: Not Hispanic or Latino: Asian or Pacific Islander</v>
      </c>
      <c r="J3273">
        <v>5.5</v>
      </c>
      <c r="K3273">
        <v>2008</v>
      </c>
      <c r="L3273">
        <v>10</v>
      </c>
      <c r="M3273" t="s">
        <v>20</v>
      </c>
      <c r="N3273">
        <v>1.1000000000000001</v>
      </c>
      <c r="P3273" t="s">
        <v>75</v>
      </c>
    </row>
    <row r="3274" spans="1:16" hidden="1" x14ac:dyDescent="0.5">
      <c r="A3274" t="s">
        <v>15</v>
      </c>
      <c r="B3274" t="s">
        <v>77</v>
      </c>
      <c r="C3274">
        <v>3</v>
      </c>
      <c r="D3274" t="s">
        <v>17</v>
      </c>
      <c r="E3274">
        <v>1</v>
      </c>
      <c r="F3274" t="s">
        <v>34</v>
      </c>
      <c r="G3274">
        <v>5</v>
      </c>
      <c r="H3274" t="s">
        <v>39</v>
      </c>
      <c r="I3274" t="str">
        <f t="shared" si="51"/>
        <v>Male: Not Hispanic or Latino: Asian or Pacific Islander</v>
      </c>
      <c r="J3274">
        <v>5.5</v>
      </c>
      <c r="K3274">
        <v>2009</v>
      </c>
      <c r="L3274">
        <v>11</v>
      </c>
      <c r="M3274" t="s">
        <v>20</v>
      </c>
      <c r="N3274">
        <v>1.1000000000000001</v>
      </c>
      <c r="P3274" t="s">
        <v>75</v>
      </c>
    </row>
    <row r="3275" spans="1:16" hidden="1" x14ac:dyDescent="0.5">
      <c r="A3275" t="s">
        <v>15</v>
      </c>
      <c r="B3275" t="s">
        <v>77</v>
      </c>
      <c r="C3275">
        <v>3</v>
      </c>
      <c r="D3275" t="s">
        <v>17</v>
      </c>
      <c r="E3275">
        <v>1</v>
      </c>
      <c r="F3275" t="s">
        <v>34</v>
      </c>
      <c r="G3275">
        <v>5</v>
      </c>
      <c r="H3275" t="s">
        <v>39</v>
      </c>
      <c r="I3275" t="str">
        <f t="shared" si="51"/>
        <v>Male: Not Hispanic or Latino: Asian or Pacific Islander</v>
      </c>
      <c r="J3275">
        <v>5.5</v>
      </c>
      <c r="K3275">
        <v>2010</v>
      </c>
      <c r="L3275">
        <v>12</v>
      </c>
      <c r="M3275" t="s">
        <v>20</v>
      </c>
      <c r="N3275">
        <v>1.1000000000000001</v>
      </c>
      <c r="P3275" t="s">
        <v>75</v>
      </c>
    </row>
    <row r="3276" spans="1:16" hidden="1" x14ac:dyDescent="0.5">
      <c r="A3276" t="s">
        <v>15</v>
      </c>
      <c r="B3276" t="s">
        <v>77</v>
      </c>
      <c r="C3276">
        <v>3</v>
      </c>
      <c r="D3276" t="s">
        <v>17</v>
      </c>
      <c r="E3276">
        <v>1</v>
      </c>
      <c r="F3276" t="s">
        <v>34</v>
      </c>
      <c r="G3276">
        <v>5</v>
      </c>
      <c r="H3276" t="s">
        <v>39</v>
      </c>
      <c r="I3276" t="str">
        <f t="shared" si="51"/>
        <v>Male: Not Hispanic or Latino: Asian or Pacific Islander</v>
      </c>
      <c r="J3276">
        <v>5.5</v>
      </c>
      <c r="K3276">
        <v>2011</v>
      </c>
      <c r="L3276">
        <v>13</v>
      </c>
      <c r="M3276" t="s">
        <v>20</v>
      </c>
      <c r="N3276">
        <v>1.1000000000000001</v>
      </c>
      <c r="P3276" t="s">
        <v>75</v>
      </c>
    </row>
    <row r="3277" spans="1:16" hidden="1" x14ac:dyDescent="0.5">
      <c r="A3277" t="s">
        <v>15</v>
      </c>
      <c r="B3277" t="s">
        <v>77</v>
      </c>
      <c r="C3277">
        <v>3</v>
      </c>
      <c r="D3277" t="s">
        <v>17</v>
      </c>
      <c r="E3277">
        <v>1</v>
      </c>
      <c r="F3277" t="s">
        <v>34</v>
      </c>
      <c r="G3277">
        <v>5</v>
      </c>
      <c r="H3277" t="s">
        <v>39</v>
      </c>
      <c r="I3277" t="str">
        <f t="shared" si="51"/>
        <v>Male: Not Hispanic or Latino: Asian or Pacific Islander</v>
      </c>
      <c r="J3277">
        <v>5.5</v>
      </c>
      <c r="K3277">
        <v>2012</v>
      </c>
      <c r="L3277">
        <v>14</v>
      </c>
      <c r="M3277" t="s">
        <v>20</v>
      </c>
      <c r="N3277">
        <v>1.1000000000000001</v>
      </c>
      <c r="O3277">
        <v>0.3</v>
      </c>
    </row>
    <row r="3278" spans="1:16" hidden="1" x14ac:dyDescent="0.5">
      <c r="A3278" t="s">
        <v>15</v>
      </c>
      <c r="B3278" t="s">
        <v>77</v>
      </c>
      <c r="C3278">
        <v>3</v>
      </c>
      <c r="D3278" t="s">
        <v>17</v>
      </c>
      <c r="E3278">
        <v>1</v>
      </c>
      <c r="F3278" t="s">
        <v>34</v>
      </c>
      <c r="G3278">
        <v>5</v>
      </c>
      <c r="H3278" t="s">
        <v>39</v>
      </c>
      <c r="I3278" t="str">
        <f t="shared" si="51"/>
        <v>Male: Not Hispanic or Latino: Asian or Pacific Islander</v>
      </c>
      <c r="J3278">
        <v>5.5</v>
      </c>
      <c r="K3278">
        <v>2013</v>
      </c>
      <c r="L3278">
        <v>15</v>
      </c>
      <c r="M3278" t="s">
        <v>20</v>
      </c>
      <c r="N3278">
        <v>1.1000000000000001</v>
      </c>
      <c r="P3278" t="s">
        <v>75</v>
      </c>
    </row>
    <row r="3279" spans="1:16" hidden="1" x14ac:dyDescent="0.5">
      <c r="A3279" t="s">
        <v>15</v>
      </c>
      <c r="B3279" t="s">
        <v>77</v>
      </c>
      <c r="C3279">
        <v>3</v>
      </c>
      <c r="D3279" t="s">
        <v>17</v>
      </c>
      <c r="E3279">
        <v>1</v>
      </c>
      <c r="F3279" t="s">
        <v>34</v>
      </c>
      <c r="G3279">
        <v>5</v>
      </c>
      <c r="H3279" t="s">
        <v>39</v>
      </c>
      <c r="I3279" t="str">
        <f t="shared" si="51"/>
        <v>Male: Not Hispanic or Latino: Asian or Pacific Islander</v>
      </c>
      <c r="J3279">
        <v>5.5</v>
      </c>
      <c r="K3279">
        <v>2014</v>
      </c>
      <c r="L3279">
        <v>16</v>
      </c>
      <c r="M3279" t="s">
        <v>20</v>
      </c>
      <c r="N3279">
        <v>1.1000000000000001</v>
      </c>
      <c r="P3279" t="s">
        <v>75</v>
      </c>
    </row>
    <row r="3280" spans="1:16" hidden="1" x14ac:dyDescent="0.5">
      <c r="A3280" t="s">
        <v>15</v>
      </c>
      <c r="B3280" t="s">
        <v>77</v>
      </c>
      <c r="C3280">
        <v>3</v>
      </c>
      <c r="D3280" t="s">
        <v>17</v>
      </c>
      <c r="E3280">
        <v>1</v>
      </c>
      <c r="F3280" t="s">
        <v>34</v>
      </c>
      <c r="G3280">
        <v>5</v>
      </c>
      <c r="H3280" t="s">
        <v>39</v>
      </c>
      <c r="I3280" t="str">
        <f t="shared" si="51"/>
        <v>Male: Not Hispanic or Latino: Asian or Pacific Islander</v>
      </c>
      <c r="J3280">
        <v>5.5</v>
      </c>
      <c r="K3280">
        <v>2015</v>
      </c>
      <c r="L3280">
        <v>17</v>
      </c>
      <c r="M3280" t="s">
        <v>20</v>
      </c>
      <c r="N3280">
        <v>1.1000000000000001</v>
      </c>
      <c r="P3280" t="s">
        <v>75</v>
      </c>
    </row>
    <row r="3281" spans="1:16" hidden="1" x14ac:dyDescent="0.5">
      <c r="A3281" t="s">
        <v>15</v>
      </c>
      <c r="B3281" t="s">
        <v>77</v>
      </c>
      <c r="C3281">
        <v>3</v>
      </c>
      <c r="D3281" t="s">
        <v>17</v>
      </c>
      <c r="E3281">
        <v>1</v>
      </c>
      <c r="F3281" t="s">
        <v>34</v>
      </c>
      <c r="G3281">
        <v>5</v>
      </c>
      <c r="H3281" t="s">
        <v>39</v>
      </c>
      <c r="I3281" t="str">
        <f t="shared" si="51"/>
        <v>Male: Not Hispanic or Latino: Asian or Pacific Islander</v>
      </c>
      <c r="J3281">
        <v>5.5</v>
      </c>
      <c r="K3281">
        <v>2016</v>
      </c>
      <c r="L3281">
        <v>18</v>
      </c>
      <c r="M3281" t="s">
        <v>20</v>
      </c>
      <c r="N3281">
        <v>1.1000000000000001</v>
      </c>
      <c r="P3281" t="s">
        <v>75</v>
      </c>
    </row>
    <row r="3282" spans="1:16" hidden="1" x14ac:dyDescent="0.5">
      <c r="A3282" t="s">
        <v>15</v>
      </c>
      <c r="B3282" t="s">
        <v>77</v>
      </c>
      <c r="C3282">
        <v>3</v>
      </c>
      <c r="D3282" t="s">
        <v>17</v>
      </c>
      <c r="E3282">
        <v>1</v>
      </c>
      <c r="F3282" t="s">
        <v>34</v>
      </c>
      <c r="G3282">
        <v>5</v>
      </c>
      <c r="H3282" t="s">
        <v>39</v>
      </c>
      <c r="I3282" t="str">
        <f t="shared" si="51"/>
        <v>Male: Not Hispanic or Latino: Asian or Pacific Islander</v>
      </c>
      <c r="J3282">
        <v>5.5</v>
      </c>
      <c r="K3282">
        <v>2017</v>
      </c>
      <c r="L3282">
        <v>19</v>
      </c>
      <c r="M3282" t="s">
        <v>20</v>
      </c>
      <c r="N3282">
        <v>1.1000000000000001</v>
      </c>
      <c r="P3282" t="s">
        <v>75</v>
      </c>
    </row>
    <row r="3283" spans="1:16" hidden="1" x14ac:dyDescent="0.5">
      <c r="A3283" t="s">
        <v>15</v>
      </c>
      <c r="B3283" t="s">
        <v>77</v>
      </c>
      <c r="C3283">
        <v>3</v>
      </c>
      <c r="D3283" t="s">
        <v>17</v>
      </c>
      <c r="E3283">
        <v>1</v>
      </c>
      <c r="F3283" t="s">
        <v>34</v>
      </c>
      <c r="G3283">
        <v>5</v>
      </c>
      <c r="H3283" t="s">
        <v>39</v>
      </c>
      <c r="I3283" t="str">
        <f t="shared" si="51"/>
        <v>Male: Not Hispanic or Latino: Asian or Pacific Islander</v>
      </c>
      <c r="J3283">
        <v>5.5</v>
      </c>
      <c r="K3283">
        <v>2018</v>
      </c>
      <c r="L3283">
        <v>20</v>
      </c>
      <c r="M3283" t="s">
        <v>20</v>
      </c>
      <c r="N3283">
        <v>1.1000000000000001</v>
      </c>
      <c r="P3283" t="s">
        <v>75</v>
      </c>
    </row>
    <row r="3284" spans="1:16" hidden="1" x14ac:dyDescent="0.5">
      <c r="A3284" t="s">
        <v>15</v>
      </c>
      <c r="B3284" t="s">
        <v>77</v>
      </c>
      <c r="C3284">
        <v>3</v>
      </c>
      <c r="D3284" t="s">
        <v>17</v>
      </c>
      <c r="E3284">
        <v>1</v>
      </c>
      <c r="F3284" t="s">
        <v>34</v>
      </c>
      <c r="G3284">
        <v>5</v>
      </c>
      <c r="H3284" t="s">
        <v>40</v>
      </c>
      <c r="I3284" t="str">
        <f t="shared" si="51"/>
        <v>Female: Hispanic or Latino: All races</v>
      </c>
      <c r="J3284">
        <v>5.6</v>
      </c>
      <c r="K3284">
        <v>1999</v>
      </c>
      <c r="L3284">
        <v>1</v>
      </c>
      <c r="M3284" t="s">
        <v>20</v>
      </c>
      <c r="N3284">
        <v>1.1000000000000001</v>
      </c>
      <c r="P3284" t="s">
        <v>75</v>
      </c>
    </row>
    <row r="3285" spans="1:16" hidden="1" x14ac:dyDescent="0.5">
      <c r="A3285" t="s">
        <v>15</v>
      </c>
      <c r="B3285" t="s">
        <v>77</v>
      </c>
      <c r="C3285">
        <v>3</v>
      </c>
      <c r="D3285" t="s">
        <v>17</v>
      </c>
      <c r="E3285">
        <v>1</v>
      </c>
      <c r="F3285" t="s">
        <v>34</v>
      </c>
      <c r="G3285">
        <v>5</v>
      </c>
      <c r="H3285" t="s">
        <v>40</v>
      </c>
      <c r="I3285" t="str">
        <f t="shared" si="51"/>
        <v>Female: Hispanic or Latino: All races</v>
      </c>
      <c r="J3285">
        <v>5.6</v>
      </c>
      <c r="K3285">
        <v>2000</v>
      </c>
      <c r="L3285">
        <v>2</v>
      </c>
      <c r="M3285" t="s">
        <v>20</v>
      </c>
      <c r="N3285">
        <v>1.1000000000000001</v>
      </c>
      <c r="O3285">
        <v>0.1</v>
      </c>
    </row>
    <row r="3286" spans="1:16" hidden="1" x14ac:dyDescent="0.5">
      <c r="A3286" t="s">
        <v>15</v>
      </c>
      <c r="B3286" t="s">
        <v>77</v>
      </c>
      <c r="C3286">
        <v>3</v>
      </c>
      <c r="D3286" t="s">
        <v>17</v>
      </c>
      <c r="E3286">
        <v>1</v>
      </c>
      <c r="F3286" t="s">
        <v>34</v>
      </c>
      <c r="G3286">
        <v>5</v>
      </c>
      <c r="H3286" t="s">
        <v>40</v>
      </c>
      <c r="I3286" t="str">
        <f t="shared" si="51"/>
        <v>Female: Hispanic or Latino: All races</v>
      </c>
      <c r="J3286">
        <v>5.6</v>
      </c>
      <c r="K3286">
        <v>2001</v>
      </c>
      <c r="L3286">
        <v>3</v>
      </c>
      <c r="M3286" t="s">
        <v>20</v>
      </c>
      <c r="N3286">
        <v>1.1000000000000001</v>
      </c>
      <c r="O3286">
        <v>0.2</v>
      </c>
    </row>
    <row r="3287" spans="1:16" hidden="1" x14ac:dyDescent="0.5">
      <c r="A3287" t="s">
        <v>15</v>
      </c>
      <c r="B3287" t="s">
        <v>77</v>
      </c>
      <c r="C3287">
        <v>3</v>
      </c>
      <c r="D3287" t="s">
        <v>17</v>
      </c>
      <c r="E3287">
        <v>1</v>
      </c>
      <c r="F3287" t="s">
        <v>34</v>
      </c>
      <c r="G3287">
        <v>5</v>
      </c>
      <c r="H3287" t="s">
        <v>40</v>
      </c>
      <c r="I3287" t="str">
        <f t="shared" si="51"/>
        <v>Female: Hispanic or Latino: All races</v>
      </c>
      <c r="J3287">
        <v>5.6</v>
      </c>
      <c r="K3287">
        <v>2002</v>
      </c>
      <c r="L3287">
        <v>4</v>
      </c>
      <c r="M3287" t="s">
        <v>20</v>
      </c>
      <c r="N3287">
        <v>1.1000000000000001</v>
      </c>
      <c r="O3287">
        <v>0.2</v>
      </c>
    </row>
    <row r="3288" spans="1:16" hidden="1" x14ac:dyDescent="0.5">
      <c r="A3288" t="s">
        <v>15</v>
      </c>
      <c r="B3288" t="s">
        <v>77</v>
      </c>
      <c r="C3288">
        <v>3</v>
      </c>
      <c r="D3288" t="s">
        <v>17</v>
      </c>
      <c r="E3288">
        <v>1</v>
      </c>
      <c r="F3288" t="s">
        <v>34</v>
      </c>
      <c r="G3288">
        <v>5</v>
      </c>
      <c r="H3288" t="s">
        <v>40</v>
      </c>
      <c r="I3288" t="str">
        <f t="shared" si="51"/>
        <v>Female: Hispanic or Latino: All races</v>
      </c>
      <c r="J3288">
        <v>5.6</v>
      </c>
      <c r="K3288">
        <v>2003</v>
      </c>
      <c r="L3288">
        <v>5</v>
      </c>
      <c r="M3288" t="s">
        <v>20</v>
      </c>
      <c r="N3288">
        <v>1.1000000000000001</v>
      </c>
      <c r="O3288">
        <v>0.3</v>
      </c>
    </row>
    <row r="3289" spans="1:16" hidden="1" x14ac:dyDescent="0.5">
      <c r="A3289" t="s">
        <v>15</v>
      </c>
      <c r="B3289" t="s">
        <v>77</v>
      </c>
      <c r="C3289">
        <v>3</v>
      </c>
      <c r="D3289" t="s">
        <v>17</v>
      </c>
      <c r="E3289">
        <v>1</v>
      </c>
      <c r="F3289" t="s">
        <v>34</v>
      </c>
      <c r="G3289">
        <v>5</v>
      </c>
      <c r="H3289" t="s">
        <v>40</v>
      </c>
      <c r="I3289" t="str">
        <f t="shared" si="51"/>
        <v>Female: Hispanic or Latino: All races</v>
      </c>
      <c r="J3289">
        <v>5.6</v>
      </c>
      <c r="K3289">
        <v>2004</v>
      </c>
      <c r="L3289">
        <v>6</v>
      </c>
      <c r="M3289" t="s">
        <v>20</v>
      </c>
      <c r="N3289">
        <v>1.1000000000000001</v>
      </c>
      <c r="O3289">
        <v>0.3</v>
      </c>
    </row>
    <row r="3290" spans="1:16" hidden="1" x14ac:dyDescent="0.5">
      <c r="A3290" t="s">
        <v>15</v>
      </c>
      <c r="B3290" t="s">
        <v>77</v>
      </c>
      <c r="C3290">
        <v>3</v>
      </c>
      <c r="D3290" t="s">
        <v>17</v>
      </c>
      <c r="E3290">
        <v>1</v>
      </c>
      <c r="F3290" t="s">
        <v>34</v>
      </c>
      <c r="G3290">
        <v>5</v>
      </c>
      <c r="H3290" t="s">
        <v>40</v>
      </c>
      <c r="I3290" t="str">
        <f t="shared" si="51"/>
        <v>Female: Hispanic or Latino: All races</v>
      </c>
      <c r="J3290">
        <v>5.6</v>
      </c>
      <c r="K3290">
        <v>2005</v>
      </c>
      <c r="L3290">
        <v>7</v>
      </c>
      <c r="M3290" t="s">
        <v>20</v>
      </c>
      <c r="N3290">
        <v>1.1000000000000001</v>
      </c>
      <c r="O3290">
        <v>0.4</v>
      </c>
    </row>
    <row r="3291" spans="1:16" hidden="1" x14ac:dyDescent="0.5">
      <c r="A3291" t="s">
        <v>15</v>
      </c>
      <c r="B3291" t="s">
        <v>77</v>
      </c>
      <c r="C3291">
        <v>3</v>
      </c>
      <c r="D3291" t="s">
        <v>17</v>
      </c>
      <c r="E3291">
        <v>1</v>
      </c>
      <c r="F3291" t="s">
        <v>34</v>
      </c>
      <c r="G3291">
        <v>5</v>
      </c>
      <c r="H3291" t="s">
        <v>40</v>
      </c>
      <c r="I3291" t="str">
        <f t="shared" si="51"/>
        <v>Female: Hispanic or Latino: All races</v>
      </c>
      <c r="J3291">
        <v>5.6</v>
      </c>
      <c r="K3291">
        <v>2006</v>
      </c>
      <c r="L3291">
        <v>8</v>
      </c>
      <c r="M3291" t="s">
        <v>20</v>
      </c>
      <c r="N3291">
        <v>1.1000000000000001</v>
      </c>
      <c r="O3291">
        <v>0.4</v>
      </c>
    </row>
    <row r="3292" spans="1:16" hidden="1" x14ac:dyDescent="0.5">
      <c r="A3292" t="s">
        <v>15</v>
      </c>
      <c r="B3292" t="s">
        <v>77</v>
      </c>
      <c r="C3292">
        <v>3</v>
      </c>
      <c r="D3292" t="s">
        <v>17</v>
      </c>
      <c r="E3292">
        <v>1</v>
      </c>
      <c r="F3292" t="s">
        <v>34</v>
      </c>
      <c r="G3292">
        <v>5</v>
      </c>
      <c r="H3292" t="s">
        <v>40</v>
      </c>
      <c r="I3292" t="str">
        <f t="shared" si="51"/>
        <v>Female: Hispanic or Latino: All races</v>
      </c>
      <c r="J3292">
        <v>5.6</v>
      </c>
      <c r="K3292">
        <v>2007</v>
      </c>
      <c r="L3292">
        <v>9</v>
      </c>
      <c r="M3292" t="s">
        <v>20</v>
      </c>
      <c r="N3292">
        <v>1.1000000000000001</v>
      </c>
      <c r="O3292">
        <v>0.3</v>
      </c>
    </row>
    <row r="3293" spans="1:16" hidden="1" x14ac:dyDescent="0.5">
      <c r="A3293" t="s">
        <v>15</v>
      </c>
      <c r="B3293" t="s">
        <v>77</v>
      </c>
      <c r="C3293">
        <v>3</v>
      </c>
      <c r="D3293" t="s">
        <v>17</v>
      </c>
      <c r="E3293">
        <v>1</v>
      </c>
      <c r="F3293" t="s">
        <v>34</v>
      </c>
      <c r="G3293">
        <v>5</v>
      </c>
      <c r="H3293" t="s">
        <v>40</v>
      </c>
      <c r="I3293" t="str">
        <f t="shared" si="51"/>
        <v>Female: Hispanic or Latino: All races</v>
      </c>
      <c r="J3293">
        <v>5.6</v>
      </c>
      <c r="K3293">
        <v>2008</v>
      </c>
      <c r="L3293">
        <v>10</v>
      </c>
      <c r="M3293" t="s">
        <v>20</v>
      </c>
      <c r="N3293">
        <v>1.1000000000000001</v>
      </c>
      <c r="O3293">
        <v>0.4</v>
      </c>
    </row>
    <row r="3294" spans="1:16" hidden="1" x14ac:dyDescent="0.5">
      <c r="A3294" t="s">
        <v>15</v>
      </c>
      <c r="B3294" t="s">
        <v>77</v>
      </c>
      <c r="C3294">
        <v>3</v>
      </c>
      <c r="D3294" t="s">
        <v>17</v>
      </c>
      <c r="E3294">
        <v>1</v>
      </c>
      <c r="F3294" t="s">
        <v>34</v>
      </c>
      <c r="G3294">
        <v>5</v>
      </c>
      <c r="H3294" t="s">
        <v>40</v>
      </c>
      <c r="I3294" t="str">
        <f t="shared" si="51"/>
        <v>Female: Hispanic or Latino: All races</v>
      </c>
      <c r="J3294">
        <v>5.6</v>
      </c>
      <c r="K3294">
        <v>2009</v>
      </c>
      <c r="L3294">
        <v>11</v>
      </c>
      <c r="M3294" t="s">
        <v>20</v>
      </c>
      <c r="N3294">
        <v>1.1000000000000001</v>
      </c>
      <c r="O3294">
        <v>0.4</v>
      </c>
    </row>
    <row r="3295" spans="1:16" hidden="1" x14ac:dyDescent="0.5">
      <c r="A3295" t="s">
        <v>15</v>
      </c>
      <c r="B3295" t="s">
        <v>77</v>
      </c>
      <c r="C3295">
        <v>3</v>
      </c>
      <c r="D3295" t="s">
        <v>17</v>
      </c>
      <c r="E3295">
        <v>1</v>
      </c>
      <c r="F3295" t="s">
        <v>34</v>
      </c>
      <c r="G3295">
        <v>5</v>
      </c>
      <c r="H3295" t="s">
        <v>40</v>
      </c>
      <c r="I3295" t="str">
        <f t="shared" si="51"/>
        <v>Female: Hispanic or Latino: All races</v>
      </c>
      <c r="J3295">
        <v>5.6</v>
      </c>
      <c r="K3295">
        <v>2010</v>
      </c>
      <c r="L3295">
        <v>12</v>
      </c>
      <c r="M3295" t="s">
        <v>20</v>
      </c>
      <c r="N3295">
        <v>1.1000000000000001</v>
      </c>
      <c r="O3295">
        <v>0.4</v>
      </c>
    </row>
    <row r="3296" spans="1:16" hidden="1" x14ac:dyDescent="0.5">
      <c r="A3296" t="s">
        <v>15</v>
      </c>
      <c r="B3296" t="s">
        <v>77</v>
      </c>
      <c r="C3296">
        <v>3</v>
      </c>
      <c r="D3296" t="s">
        <v>17</v>
      </c>
      <c r="E3296">
        <v>1</v>
      </c>
      <c r="F3296" t="s">
        <v>34</v>
      </c>
      <c r="G3296">
        <v>5</v>
      </c>
      <c r="H3296" t="s">
        <v>40</v>
      </c>
      <c r="I3296" t="str">
        <f t="shared" si="51"/>
        <v>Female: Hispanic or Latino: All races</v>
      </c>
      <c r="J3296">
        <v>5.6</v>
      </c>
      <c r="K3296">
        <v>2011</v>
      </c>
      <c r="L3296">
        <v>13</v>
      </c>
      <c r="M3296" t="s">
        <v>20</v>
      </c>
      <c r="N3296">
        <v>1.1000000000000001</v>
      </c>
      <c r="O3296">
        <v>0.4</v>
      </c>
    </row>
    <row r="3297" spans="1:15" hidden="1" x14ac:dyDescent="0.5">
      <c r="A3297" t="s">
        <v>15</v>
      </c>
      <c r="B3297" t="s">
        <v>77</v>
      </c>
      <c r="C3297">
        <v>3</v>
      </c>
      <c r="D3297" t="s">
        <v>17</v>
      </c>
      <c r="E3297">
        <v>1</v>
      </c>
      <c r="F3297" t="s">
        <v>34</v>
      </c>
      <c r="G3297">
        <v>5</v>
      </c>
      <c r="H3297" t="s">
        <v>40</v>
      </c>
      <c r="I3297" t="str">
        <f t="shared" si="51"/>
        <v>Female: Hispanic or Latino: All races</v>
      </c>
      <c r="J3297">
        <v>5.6</v>
      </c>
      <c r="K3297">
        <v>2012</v>
      </c>
      <c r="L3297">
        <v>14</v>
      </c>
      <c r="M3297" t="s">
        <v>20</v>
      </c>
      <c r="N3297">
        <v>1.1000000000000001</v>
      </c>
      <c r="O3297">
        <v>0.3</v>
      </c>
    </row>
    <row r="3298" spans="1:15" hidden="1" x14ac:dyDescent="0.5">
      <c r="A3298" t="s">
        <v>15</v>
      </c>
      <c r="B3298" t="s">
        <v>77</v>
      </c>
      <c r="C3298">
        <v>3</v>
      </c>
      <c r="D3298" t="s">
        <v>17</v>
      </c>
      <c r="E3298">
        <v>1</v>
      </c>
      <c r="F3298" t="s">
        <v>34</v>
      </c>
      <c r="G3298">
        <v>5</v>
      </c>
      <c r="H3298" t="s">
        <v>40</v>
      </c>
      <c r="I3298" t="str">
        <f t="shared" si="51"/>
        <v>Female: Hispanic or Latino: All races</v>
      </c>
      <c r="J3298">
        <v>5.6</v>
      </c>
      <c r="K3298">
        <v>2013</v>
      </c>
      <c r="L3298">
        <v>15</v>
      </c>
      <c r="M3298" t="s">
        <v>20</v>
      </c>
      <c r="N3298">
        <v>1.1000000000000001</v>
      </c>
      <c r="O3298">
        <v>0.3</v>
      </c>
    </row>
    <row r="3299" spans="1:15" hidden="1" x14ac:dyDescent="0.5">
      <c r="A3299" t="s">
        <v>15</v>
      </c>
      <c r="B3299" t="s">
        <v>77</v>
      </c>
      <c r="C3299">
        <v>3</v>
      </c>
      <c r="D3299" t="s">
        <v>17</v>
      </c>
      <c r="E3299">
        <v>1</v>
      </c>
      <c r="F3299" t="s">
        <v>34</v>
      </c>
      <c r="G3299">
        <v>5</v>
      </c>
      <c r="H3299" t="s">
        <v>40</v>
      </c>
      <c r="I3299" t="str">
        <f t="shared" si="51"/>
        <v>Female: Hispanic or Latino: All races</v>
      </c>
      <c r="J3299">
        <v>5.6</v>
      </c>
      <c r="K3299">
        <v>2014</v>
      </c>
      <c r="L3299">
        <v>16</v>
      </c>
      <c r="M3299" t="s">
        <v>20</v>
      </c>
      <c r="N3299">
        <v>1.1000000000000001</v>
      </c>
      <c r="O3299">
        <v>0.3</v>
      </c>
    </row>
    <row r="3300" spans="1:15" hidden="1" x14ac:dyDescent="0.5">
      <c r="A3300" t="s">
        <v>15</v>
      </c>
      <c r="B3300" t="s">
        <v>77</v>
      </c>
      <c r="C3300">
        <v>3</v>
      </c>
      <c r="D3300" t="s">
        <v>17</v>
      </c>
      <c r="E3300">
        <v>1</v>
      </c>
      <c r="F3300" t="s">
        <v>34</v>
      </c>
      <c r="G3300">
        <v>5</v>
      </c>
      <c r="H3300" t="s">
        <v>40</v>
      </c>
      <c r="I3300" t="str">
        <f t="shared" si="51"/>
        <v>Female: Hispanic or Latino: All races</v>
      </c>
      <c r="J3300">
        <v>5.6</v>
      </c>
      <c r="K3300">
        <v>2015</v>
      </c>
      <c r="L3300">
        <v>17</v>
      </c>
      <c r="M3300" t="s">
        <v>20</v>
      </c>
      <c r="N3300">
        <v>1.1000000000000001</v>
      </c>
      <c r="O3300">
        <v>0.3</v>
      </c>
    </row>
    <row r="3301" spans="1:15" hidden="1" x14ac:dyDescent="0.5">
      <c r="A3301" t="s">
        <v>15</v>
      </c>
      <c r="B3301" t="s">
        <v>77</v>
      </c>
      <c r="C3301">
        <v>3</v>
      </c>
      <c r="D3301" t="s">
        <v>17</v>
      </c>
      <c r="E3301">
        <v>1</v>
      </c>
      <c r="F3301" t="s">
        <v>34</v>
      </c>
      <c r="G3301">
        <v>5</v>
      </c>
      <c r="H3301" t="s">
        <v>40</v>
      </c>
      <c r="I3301" t="str">
        <f t="shared" si="51"/>
        <v>Female: Hispanic or Latino: All races</v>
      </c>
      <c r="J3301">
        <v>5.6</v>
      </c>
      <c r="K3301">
        <v>2016</v>
      </c>
      <c r="L3301">
        <v>18</v>
      </c>
      <c r="M3301" t="s">
        <v>20</v>
      </c>
      <c r="N3301">
        <v>1.1000000000000001</v>
      </c>
      <c r="O3301">
        <v>0.3</v>
      </c>
    </row>
    <row r="3302" spans="1:15" hidden="1" x14ac:dyDescent="0.5">
      <c r="A3302" t="s">
        <v>15</v>
      </c>
      <c r="B3302" t="s">
        <v>77</v>
      </c>
      <c r="C3302">
        <v>3</v>
      </c>
      <c r="D3302" t="s">
        <v>17</v>
      </c>
      <c r="E3302">
        <v>1</v>
      </c>
      <c r="F3302" t="s">
        <v>34</v>
      </c>
      <c r="G3302">
        <v>5</v>
      </c>
      <c r="H3302" t="s">
        <v>40</v>
      </c>
      <c r="I3302" t="str">
        <f t="shared" si="51"/>
        <v>Female: Hispanic or Latino: All races</v>
      </c>
      <c r="J3302">
        <v>5.6</v>
      </c>
      <c r="K3302">
        <v>2017</v>
      </c>
      <c r="L3302">
        <v>19</v>
      </c>
      <c r="M3302" t="s">
        <v>20</v>
      </c>
      <c r="N3302">
        <v>1.1000000000000001</v>
      </c>
      <c r="O3302">
        <v>0.3</v>
      </c>
    </row>
    <row r="3303" spans="1:15" hidden="1" x14ac:dyDescent="0.5">
      <c r="A3303" t="s">
        <v>15</v>
      </c>
      <c r="B3303" t="s">
        <v>77</v>
      </c>
      <c r="C3303">
        <v>3</v>
      </c>
      <c r="D3303" t="s">
        <v>17</v>
      </c>
      <c r="E3303">
        <v>1</v>
      </c>
      <c r="F3303" t="s">
        <v>34</v>
      </c>
      <c r="G3303">
        <v>5</v>
      </c>
      <c r="H3303" t="s">
        <v>40</v>
      </c>
      <c r="I3303" t="str">
        <f t="shared" si="51"/>
        <v>Female: Hispanic or Latino: All races</v>
      </c>
      <c r="J3303">
        <v>5.6</v>
      </c>
      <c r="K3303">
        <v>2018</v>
      </c>
      <c r="L3303">
        <v>20</v>
      </c>
      <c r="M3303" t="s">
        <v>20</v>
      </c>
      <c r="N3303">
        <v>1.1000000000000001</v>
      </c>
      <c r="O3303">
        <v>0.4</v>
      </c>
    </row>
    <row r="3304" spans="1:15" hidden="1" x14ac:dyDescent="0.5">
      <c r="A3304" t="s">
        <v>15</v>
      </c>
      <c r="B3304" t="s">
        <v>77</v>
      </c>
      <c r="C3304">
        <v>3</v>
      </c>
      <c r="D3304" t="s">
        <v>17</v>
      </c>
      <c r="E3304">
        <v>1</v>
      </c>
      <c r="F3304" t="s">
        <v>34</v>
      </c>
      <c r="G3304">
        <v>5</v>
      </c>
      <c r="H3304" t="s">
        <v>41</v>
      </c>
      <c r="I3304" t="str">
        <f t="shared" si="51"/>
        <v>Female: Not Hispanic or Latino: White</v>
      </c>
      <c r="J3304">
        <v>5.7</v>
      </c>
      <c r="K3304">
        <v>1999</v>
      </c>
      <c r="L3304">
        <v>1</v>
      </c>
      <c r="M3304" t="s">
        <v>20</v>
      </c>
      <c r="N3304">
        <v>1.1000000000000001</v>
      </c>
      <c r="O3304">
        <v>0.2</v>
      </c>
    </row>
    <row r="3305" spans="1:15" hidden="1" x14ac:dyDescent="0.5">
      <c r="A3305" t="s">
        <v>15</v>
      </c>
      <c r="B3305" t="s">
        <v>77</v>
      </c>
      <c r="C3305">
        <v>3</v>
      </c>
      <c r="D3305" t="s">
        <v>17</v>
      </c>
      <c r="E3305">
        <v>1</v>
      </c>
      <c r="F3305" t="s">
        <v>34</v>
      </c>
      <c r="G3305">
        <v>5</v>
      </c>
      <c r="H3305" t="s">
        <v>41</v>
      </c>
      <c r="I3305" t="str">
        <f t="shared" si="51"/>
        <v>Female: Not Hispanic or Latino: White</v>
      </c>
      <c r="J3305">
        <v>5.7</v>
      </c>
      <c r="K3305">
        <v>2000</v>
      </c>
      <c r="L3305">
        <v>2</v>
      </c>
      <c r="M3305" t="s">
        <v>20</v>
      </c>
      <c r="N3305">
        <v>1.1000000000000001</v>
      </c>
      <c r="O3305">
        <v>0.3</v>
      </c>
    </row>
    <row r="3306" spans="1:15" hidden="1" x14ac:dyDescent="0.5">
      <c r="A3306" t="s">
        <v>15</v>
      </c>
      <c r="B3306" t="s">
        <v>77</v>
      </c>
      <c r="C3306">
        <v>3</v>
      </c>
      <c r="D3306" t="s">
        <v>17</v>
      </c>
      <c r="E3306">
        <v>1</v>
      </c>
      <c r="F3306" t="s">
        <v>34</v>
      </c>
      <c r="G3306">
        <v>5</v>
      </c>
      <c r="H3306" t="s">
        <v>41</v>
      </c>
      <c r="I3306" t="str">
        <f t="shared" si="51"/>
        <v>Female: Not Hispanic or Latino: White</v>
      </c>
      <c r="J3306">
        <v>5.7</v>
      </c>
      <c r="K3306">
        <v>2001</v>
      </c>
      <c r="L3306">
        <v>3</v>
      </c>
      <c r="M3306" t="s">
        <v>20</v>
      </c>
      <c r="N3306">
        <v>1.1000000000000001</v>
      </c>
      <c r="O3306">
        <v>0.4</v>
      </c>
    </row>
    <row r="3307" spans="1:15" hidden="1" x14ac:dyDescent="0.5">
      <c r="A3307" t="s">
        <v>15</v>
      </c>
      <c r="B3307" t="s">
        <v>77</v>
      </c>
      <c r="C3307">
        <v>3</v>
      </c>
      <c r="D3307" t="s">
        <v>17</v>
      </c>
      <c r="E3307">
        <v>1</v>
      </c>
      <c r="F3307" t="s">
        <v>34</v>
      </c>
      <c r="G3307">
        <v>5</v>
      </c>
      <c r="H3307" t="s">
        <v>41</v>
      </c>
      <c r="I3307" t="str">
        <f t="shared" si="51"/>
        <v>Female: Not Hispanic or Latino: White</v>
      </c>
      <c r="J3307">
        <v>5.7</v>
      </c>
      <c r="K3307">
        <v>2002</v>
      </c>
      <c r="L3307">
        <v>4</v>
      </c>
      <c r="M3307" t="s">
        <v>20</v>
      </c>
      <c r="N3307">
        <v>1.1000000000000001</v>
      </c>
      <c r="O3307">
        <v>0.7</v>
      </c>
    </row>
    <row r="3308" spans="1:15" hidden="1" x14ac:dyDescent="0.5">
      <c r="A3308" t="s">
        <v>15</v>
      </c>
      <c r="B3308" t="s">
        <v>77</v>
      </c>
      <c r="C3308">
        <v>3</v>
      </c>
      <c r="D3308" t="s">
        <v>17</v>
      </c>
      <c r="E3308">
        <v>1</v>
      </c>
      <c r="F3308" t="s">
        <v>34</v>
      </c>
      <c r="G3308">
        <v>5</v>
      </c>
      <c r="H3308" t="s">
        <v>41</v>
      </c>
      <c r="I3308" t="str">
        <f t="shared" si="51"/>
        <v>Female: Not Hispanic or Latino: White</v>
      </c>
      <c r="J3308">
        <v>5.7</v>
      </c>
      <c r="K3308">
        <v>2003</v>
      </c>
      <c r="L3308">
        <v>5</v>
      </c>
      <c r="M3308" t="s">
        <v>20</v>
      </c>
      <c r="N3308">
        <v>1.1000000000000001</v>
      </c>
      <c r="O3308">
        <v>0.9</v>
      </c>
    </row>
    <row r="3309" spans="1:15" hidden="1" x14ac:dyDescent="0.5">
      <c r="A3309" t="s">
        <v>15</v>
      </c>
      <c r="B3309" t="s">
        <v>77</v>
      </c>
      <c r="C3309">
        <v>3</v>
      </c>
      <c r="D3309" t="s">
        <v>17</v>
      </c>
      <c r="E3309">
        <v>1</v>
      </c>
      <c r="F3309" t="s">
        <v>34</v>
      </c>
      <c r="G3309">
        <v>5</v>
      </c>
      <c r="H3309" t="s">
        <v>41</v>
      </c>
      <c r="I3309" t="str">
        <f t="shared" si="51"/>
        <v>Female: Not Hispanic or Latino: White</v>
      </c>
      <c r="J3309">
        <v>5.7</v>
      </c>
      <c r="K3309">
        <v>2004</v>
      </c>
      <c r="L3309">
        <v>6</v>
      </c>
      <c r="M3309" t="s">
        <v>20</v>
      </c>
      <c r="N3309">
        <v>1.1000000000000001</v>
      </c>
      <c r="O3309">
        <v>1.2</v>
      </c>
    </row>
    <row r="3310" spans="1:15" hidden="1" x14ac:dyDescent="0.5">
      <c r="A3310" t="s">
        <v>15</v>
      </c>
      <c r="B3310" t="s">
        <v>77</v>
      </c>
      <c r="C3310">
        <v>3</v>
      </c>
      <c r="D3310" t="s">
        <v>17</v>
      </c>
      <c r="E3310">
        <v>1</v>
      </c>
      <c r="F3310" t="s">
        <v>34</v>
      </c>
      <c r="G3310">
        <v>5</v>
      </c>
      <c r="H3310" t="s">
        <v>41</v>
      </c>
      <c r="I3310" t="str">
        <f t="shared" si="51"/>
        <v>Female: Not Hispanic or Latino: White</v>
      </c>
      <c r="J3310">
        <v>5.7</v>
      </c>
      <c r="K3310">
        <v>2005</v>
      </c>
      <c r="L3310">
        <v>7</v>
      </c>
      <c r="M3310" t="s">
        <v>20</v>
      </c>
      <c r="N3310">
        <v>1.1000000000000001</v>
      </c>
      <c r="O3310">
        <v>1.3</v>
      </c>
    </row>
    <row r="3311" spans="1:15" hidden="1" x14ac:dyDescent="0.5">
      <c r="A3311" t="s">
        <v>15</v>
      </c>
      <c r="B3311" t="s">
        <v>77</v>
      </c>
      <c r="C3311">
        <v>3</v>
      </c>
      <c r="D3311" t="s">
        <v>17</v>
      </c>
      <c r="E3311">
        <v>1</v>
      </c>
      <c r="F3311" t="s">
        <v>34</v>
      </c>
      <c r="G3311">
        <v>5</v>
      </c>
      <c r="H3311" t="s">
        <v>41</v>
      </c>
      <c r="I3311" t="str">
        <f t="shared" si="51"/>
        <v>Female: Not Hispanic or Latino: White</v>
      </c>
      <c r="J3311">
        <v>5.7</v>
      </c>
      <c r="K3311">
        <v>2006</v>
      </c>
      <c r="L3311">
        <v>8</v>
      </c>
      <c r="M3311" t="s">
        <v>20</v>
      </c>
      <c r="N3311">
        <v>1.1000000000000001</v>
      </c>
      <c r="O3311">
        <v>1.5</v>
      </c>
    </row>
    <row r="3312" spans="1:15" hidden="1" x14ac:dyDescent="0.5">
      <c r="A3312" t="s">
        <v>15</v>
      </c>
      <c r="B3312" t="s">
        <v>77</v>
      </c>
      <c r="C3312">
        <v>3</v>
      </c>
      <c r="D3312" t="s">
        <v>17</v>
      </c>
      <c r="E3312">
        <v>1</v>
      </c>
      <c r="F3312" t="s">
        <v>34</v>
      </c>
      <c r="G3312">
        <v>5</v>
      </c>
      <c r="H3312" t="s">
        <v>41</v>
      </c>
      <c r="I3312" t="str">
        <f t="shared" si="51"/>
        <v>Female: Not Hispanic or Latino: White</v>
      </c>
      <c r="J3312">
        <v>5.7</v>
      </c>
      <c r="K3312">
        <v>2007</v>
      </c>
      <c r="L3312">
        <v>9</v>
      </c>
      <c r="M3312" t="s">
        <v>20</v>
      </c>
      <c r="N3312">
        <v>1.1000000000000001</v>
      </c>
      <c r="O3312">
        <v>1.7</v>
      </c>
    </row>
    <row r="3313" spans="1:15" hidden="1" x14ac:dyDescent="0.5">
      <c r="A3313" t="s">
        <v>15</v>
      </c>
      <c r="B3313" t="s">
        <v>77</v>
      </c>
      <c r="C3313">
        <v>3</v>
      </c>
      <c r="D3313" t="s">
        <v>17</v>
      </c>
      <c r="E3313">
        <v>1</v>
      </c>
      <c r="F3313" t="s">
        <v>34</v>
      </c>
      <c r="G3313">
        <v>5</v>
      </c>
      <c r="H3313" t="s">
        <v>41</v>
      </c>
      <c r="I3313" t="str">
        <f t="shared" si="51"/>
        <v>Female: Not Hispanic or Latino: White</v>
      </c>
      <c r="J3313">
        <v>5.7</v>
      </c>
      <c r="K3313">
        <v>2008</v>
      </c>
      <c r="L3313">
        <v>10</v>
      </c>
      <c r="M3313" t="s">
        <v>20</v>
      </c>
      <c r="N3313">
        <v>1.1000000000000001</v>
      </c>
      <c r="O3313">
        <v>1.5</v>
      </c>
    </row>
    <row r="3314" spans="1:15" hidden="1" x14ac:dyDescent="0.5">
      <c r="A3314" t="s">
        <v>15</v>
      </c>
      <c r="B3314" t="s">
        <v>77</v>
      </c>
      <c r="C3314">
        <v>3</v>
      </c>
      <c r="D3314" t="s">
        <v>17</v>
      </c>
      <c r="E3314">
        <v>1</v>
      </c>
      <c r="F3314" t="s">
        <v>34</v>
      </c>
      <c r="G3314">
        <v>5</v>
      </c>
      <c r="H3314" t="s">
        <v>41</v>
      </c>
      <c r="I3314" t="str">
        <f t="shared" si="51"/>
        <v>Female: Not Hispanic or Latino: White</v>
      </c>
      <c r="J3314">
        <v>5.7</v>
      </c>
      <c r="K3314">
        <v>2009</v>
      </c>
      <c r="L3314">
        <v>11</v>
      </c>
      <c r="M3314" t="s">
        <v>20</v>
      </c>
      <c r="N3314">
        <v>1.1000000000000001</v>
      </c>
      <c r="O3314">
        <v>1.4</v>
      </c>
    </row>
    <row r="3315" spans="1:15" hidden="1" x14ac:dyDescent="0.5">
      <c r="A3315" t="s">
        <v>15</v>
      </c>
      <c r="B3315" t="s">
        <v>77</v>
      </c>
      <c r="C3315">
        <v>3</v>
      </c>
      <c r="D3315" t="s">
        <v>17</v>
      </c>
      <c r="E3315">
        <v>1</v>
      </c>
      <c r="F3315" t="s">
        <v>34</v>
      </c>
      <c r="G3315">
        <v>5</v>
      </c>
      <c r="H3315" t="s">
        <v>41</v>
      </c>
      <c r="I3315" t="str">
        <f t="shared" si="51"/>
        <v>Female: Not Hispanic or Latino: White</v>
      </c>
      <c r="J3315">
        <v>5.7</v>
      </c>
      <c r="K3315">
        <v>2010</v>
      </c>
      <c r="L3315">
        <v>12</v>
      </c>
      <c r="M3315" t="s">
        <v>20</v>
      </c>
      <c r="N3315">
        <v>1.1000000000000001</v>
      </c>
      <c r="O3315">
        <v>1.4</v>
      </c>
    </row>
    <row r="3316" spans="1:15" hidden="1" x14ac:dyDescent="0.5">
      <c r="A3316" t="s">
        <v>15</v>
      </c>
      <c r="B3316" t="s">
        <v>77</v>
      </c>
      <c r="C3316">
        <v>3</v>
      </c>
      <c r="D3316" t="s">
        <v>17</v>
      </c>
      <c r="E3316">
        <v>1</v>
      </c>
      <c r="F3316" t="s">
        <v>34</v>
      </c>
      <c r="G3316">
        <v>5</v>
      </c>
      <c r="H3316" t="s">
        <v>41</v>
      </c>
      <c r="I3316" t="str">
        <f t="shared" si="51"/>
        <v>Female: Not Hispanic or Latino: White</v>
      </c>
      <c r="J3316">
        <v>5.7</v>
      </c>
      <c r="K3316">
        <v>2011</v>
      </c>
      <c r="L3316">
        <v>13</v>
      </c>
      <c r="M3316" t="s">
        <v>20</v>
      </c>
      <c r="N3316">
        <v>1.1000000000000001</v>
      </c>
      <c r="O3316">
        <v>1.4</v>
      </c>
    </row>
    <row r="3317" spans="1:15" hidden="1" x14ac:dyDescent="0.5">
      <c r="A3317" t="s">
        <v>15</v>
      </c>
      <c r="B3317" t="s">
        <v>77</v>
      </c>
      <c r="C3317">
        <v>3</v>
      </c>
      <c r="D3317" t="s">
        <v>17</v>
      </c>
      <c r="E3317">
        <v>1</v>
      </c>
      <c r="F3317" t="s">
        <v>34</v>
      </c>
      <c r="G3317">
        <v>5</v>
      </c>
      <c r="H3317" t="s">
        <v>41</v>
      </c>
      <c r="I3317" t="str">
        <f t="shared" si="51"/>
        <v>Female: Not Hispanic or Latino: White</v>
      </c>
      <c r="J3317">
        <v>5.7</v>
      </c>
      <c r="K3317">
        <v>2012</v>
      </c>
      <c r="L3317">
        <v>14</v>
      </c>
      <c r="M3317" t="s">
        <v>20</v>
      </c>
      <c r="N3317">
        <v>1.1000000000000001</v>
      </c>
      <c r="O3317">
        <v>1.3</v>
      </c>
    </row>
    <row r="3318" spans="1:15" hidden="1" x14ac:dyDescent="0.5">
      <c r="A3318" t="s">
        <v>15</v>
      </c>
      <c r="B3318" t="s">
        <v>77</v>
      </c>
      <c r="C3318">
        <v>3</v>
      </c>
      <c r="D3318" t="s">
        <v>17</v>
      </c>
      <c r="E3318">
        <v>1</v>
      </c>
      <c r="F3318" t="s">
        <v>34</v>
      </c>
      <c r="G3318">
        <v>5</v>
      </c>
      <c r="H3318" t="s">
        <v>41</v>
      </c>
      <c r="I3318" t="str">
        <f t="shared" si="51"/>
        <v>Female: Not Hispanic or Latino: White</v>
      </c>
      <c r="J3318">
        <v>5.7</v>
      </c>
      <c r="K3318">
        <v>2013</v>
      </c>
      <c r="L3318">
        <v>15</v>
      </c>
      <c r="M3318" t="s">
        <v>20</v>
      </c>
      <c r="N3318">
        <v>1.1000000000000001</v>
      </c>
      <c r="O3318">
        <v>1.2</v>
      </c>
    </row>
    <row r="3319" spans="1:15" hidden="1" x14ac:dyDescent="0.5">
      <c r="A3319" t="s">
        <v>15</v>
      </c>
      <c r="B3319" t="s">
        <v>77</v>
      </c>
      <c r="C3319">
        <v>3</v>
      </c>
      <c r="D3319" t="s">
        <v>17</v>
      </c>
      <c r="E3319">
        <v>1</v>
      </c>
      <c r="F3319" t="s">
        <v>34</v>
      </c>
      <c r="G3319">
        <v>5</v>
      </c>
      <c r="H3319" t="s">
        <v>41</v>
      </c>
      <c r="I3319" t="str">
        <f t="shared" si="51"/>
        <v>Female: Not Hispanic or Latino: White</v>
      </c>
      <c r="J3319">
        <v>5.7</v>
      </c>
      <c r="K3319">
        <v>2014</v>
      </c>
      <c r="L3319">
        <v>16</v>
      </c>
      <c r="M3319" t="s">
        <v>20</v>
      </c>
      <c r="N3319">
        <v>1.1000000000000001</v>
      </c>
      <c r="O3319">
        <v>1.2</v>
      </c>
    </row>
    <row r="3320" spans="1:15" hidden="1" x14ac:dyDescent="0.5">
      <c r="A3320" t="s">
        <v>15</v>
      </c>
      <c r="B3320" t="s">
        <v>77</v>
      </c>
      <c r="C3320">
        <v>3</v>
      </c>
      <c r="D3320" t="s">
        <v>17</v>
      </c>
      <c r="E3320">
        <v>1</v>
      </c>
      <c r="F3320" t="s">
        <v>34</v>
      </c>
      <c r="G3320">
        <v>5</v>
      </c>
      <c r="H3320" t="s">
        <v>41</v>
      </c>
      <c r="I3320" t="str">
        <f t="shared" si="51"/>
        <v>Female: Not Hispanic or Latino: White</v>
      </c>
      <c r="J3320">
        <v>5.7</v>
      </c>
      <c r="K3320">
        <v>2015</v>
      </c>
      <c r="L3320">
        <v>17</v>
      </c>
      <c r="M3320" t="s">
        <v>20</v>
      </c>
      <c r="N3320">
        <v>1.1000000000000001</v>
      </c>
      <c r="O3320">
        <v>1.1000000000000001</v>
      </c>
    </row>
    <row r="3321" spans="1:15" hidden="1" x14ac:dyDescent="0.5">
      <c r="A3321" t="s">
        <v>15</v>
      </c>
      <c r="B3321" t="s">
        <v>77</v>
      </c>
      <c r="C3321">
        <v>3</v>
      </c>
      <c r="D3321" t="s">
        <v>17</v>
      </c>
      <c r="E3321">
        <v>1</v>
      </c>
      <c r="F3321" t="s">
        <v>34</v>
      </c>
      <c r="G3321">
        <v>5</v>
      </c>
      <c r="H3321" t="s">
        <v>41</v>
      </c>
      <c r="I3321" t="str">
        <f t="shared" si="51"/>
        <v>Female: Not Hispanic or Latino: White</v>
      </c>
      <c r="J3321">
        <v>5.7</v>
      </c>
      <c r="K3321">
        <v>2016</v>
      </c>
      <c r="L3321">
        <v>18</v>
      </c>
      <c r="M3321" t="s">
        <v>20</v>
      </c>
      <c r="N3321">
        <v>1.1000000000000001</v>
      </c>
      <c r="O3321">
        <v>1.1000000000000001</v>
      </c>
    </row>
    <row r="3322" spans="1:15" x14ac:dyDescent="0.5">
      <c r="A3322" t="s">
        <v>15</v>
      </c>
      <c r="B3322" t="s">
        <v>77</v>
      </c>
      <c r="C3322">
        <v>3</v>
      </c>
      <c r="D3322" t="s">
        <v>23</v>
      </c>
      <c r="E3322">
        <v>2</v>
      </c>
      <c r="F3322" t="s">
        <v>18</v>
      </c>
      <c r="G3322">
        <v>0</v>
      </c>
      <c r="H3322" t="s">
        <v>19</v>
      </c>
      <c r="I3322" t="str">
        <f t="shared" si="51"/>
        <v>All persons</v>
      </c>
      <c r="J3322">
        <v>0.1</v>
      </c>
      <c r="K3322">
        <v>2015</v>
      </c>
      <c r="L3322">
        <v>17</v>
      </c>
      <c r="M3322" t="s">
        <v>20</v>
      </c>
      <c r="N3322">
        <v>1.1000000000000001</v>
      </c>
      <c r="O3322">
        <v>1</v>
      </c>
    </row>
    <row r="3323" spans="1:15" hidden="1" x14ac:dyDescent="0.5">
      <c r="A3323" t="s">
        <v>15</v>
      </c>
      <c r="B3323" t="s">
        <v>77</v>
      </c>
      <c r="C3323">
        <v>3</v>
      </c>
      <c r="D3323" t="s">
        <v>17</v>
      </c>
      <c r="E3323">
        <v>1</v>
      </c>
      <c r="F3323" t="s">
        <v>34</v>
      </c>
      <c r="G3323">
        <v>5</v>
      </c>
      <c r="H3323" t="s">
        <v>41</v>
      </c>
      <c r="I3323" t="str">
        <f t="shared" si="51"/>
        <v>Female: Not Hispanic or Latino: White</v>
      </c>
      <c r="J3323">
        <v>5.7</v>
      </c>
      <c r="K3323">
        <v>2017</v>
      </c>
      <c r="L3323">
        <v>19</v>
      </c>
      <c r="M3323" t="s">
        <v>20</v>
      </c>
      <c r="N3323">
        <v>1.1000000000000001</v>
      </c>
      <c r="O3323">
        <v>1.1000000000000001</v>
      </c>
    </row>
    <row r="3324" spans="1:15" hidden="1" x14ac:dyDescent="0.5">
      <c r="A3324" t="s">
        <v>15</v>
      </c>
      <c r="B3324" t="s">
        <v>77</v>
      </c>
      <c r="C3324">
        <v>3</v>
      </c>
      <c r="D3324" t="s">
        <v>17</v>
      </c>
      <c r="E3324">
        <v>1</v>
      </c>
      <c r="F3324" t="s">
        <v>34</v>
      </c>
      <c r="G3324">
        <v>5</v>
      </c>
      <c r="H3324" t="s">
        <v>41</v>
      </c>
      <c r="I3324" t="str">
        <f t="shared" si="51"/>
        <v>Female: Not Hispanic or Latino: White</v>
      </c>
      <c r="J3324">
        <v>5.7</v>
      </c>
      <c r="K3324">
        <v>2018</v>
      </c>
      <c r="L3324">
        <v>20</v>
      </c>
      <c r="M3324" t="s">
        <v>20</v>
      </c>
      <c r="N3324">
        <v>1.1000000000000001</v>
      </c>
      <c r="O3324">
        <v>1</v>
      </c>
    </row>
    <row r="3325" spans="1:15" hidden="1" x14ac:dyDescent="0.5">
      <c r="A3325" t="s">
        <v>15</v>
      </c>
      <c r="B3325" t="s">
        <v>77</v>
      </c>
      <c r="C3325">
        <v>3</v>
      </c>
      <c r="D3325" t="s">
        <v>17</v>
      </c>
      <c r="E3325">
        <v>1</v>
      </c>
      <c r="F3325" t="s">
        <v>34</v>
      </c>
      <c r="G3325">
        <v>5</v>
      </c>
      <c r="H3325" t="s">
        <v>42</v>
      </c>
      <c r="I3325" t="str">
        <f t="shared" si="51"/>
        <v>Female: Not Hispanic or Latino: Black</v>
      </c>
      <c r="J3325">
        <v>5.8</v>
      </c>
      <c r="K3325">
        <v>1999</v>
      </c>
      <c r="L3325">
        <v>1</v>
      </c>
      <c r="M3325" t="s">
        <v>20</v>
      </c>
      <c r="N3325">
        <v>1.1000000000000001</v>
      </c>
      <c r="O3325">
        <v>0.2</v>
      </c>
    </row>
    <row r="3326" spans="1:15" hidden="1" x14ac:dyDescent="0.5">
      <c r="A3326" t="s">
        <v>15</v>
      </c>
      <c r="B3326" t="s">
        <v>77</v>
      </c>
      <c r="C3326">
        <v>3</v>
      </c>
      <c r="D3326" t="s">
        <v>17</v>
      </c>
      <c r="E3326">
        <v>1</v>
      </c>
      <c r="F3326" t="s">
        <v>34</v>
      </c>
      <c r="G3326">
        <v>5</v>
      </c>
      <c r="H3326" t="s">
        <v>42</v>
      </c>
      <c r="I3326" t="str">
        <f t="shared" si="51"/>
        <v>Female: Not Hispanic or Latino: Black</v>
      </c>
      <c r="J3326">
        <v>5.8</v>
      </c>
      <c r="K3326">
        <v>2000</v>
      </c>
      <c r="L3326">
        <v>2</v>
      </c>
      <c r="M3326" t="s">
        <v>20</v>
      </c>
      <c r="N3326">
        <v>1.1000000000000001</v>
      </c>
      <c r="O3326">
        <v>0.2</v>
      </c>
    </row>
    <row r="3327" spans="1:15" hidden="1" x14ac:dyDescent="0.5">
      <c r="A3327" t="s">
        <v>15</v>
      </c>
      <c r="B3327" t="s">
        <v>77</v>
      </c>
      <c r="C3327">
        <v>3</v>
      </c>
      <c r="D3327" t="s">
        <v>17</v>
      </c>
      <c r="E3327">
        <v>1</v>
      </c>
      <c r="F3327" t="s">
        <v>34</v>
      </c>
      <c r="G3327">
        <v>5</v>
      </c>
      <c r="H3327" t="s">
        <v>42</v>
      </c>
      <c r="I3327" t="str">
        <f t="shared" si="51"/>
        <v>Female: Not Hispanic or Latino: Black</v>
      </c>
      <c r="J3327">
        <v>5.8</v>
      </c>
      <c r="K3327">
        <v>2001</v>
      </c>
      <c r="L3327">
        <v>3</v>
      </c>
      <c r="M3327" t="s">
        <v>20</v>
      </c>
      <c r="N3327">
        <v>1.1000000000000001</v>
      </c>
      <c r="O3327">
        <v>0.2</v>
      </c>
    </row>
    <row r="3328" spans="1:15" hidden="1" x14ac:dyDescent="0.5">
      <c r="A3328" t="s">
        <v>15</v>
      </c>
      <c r="B3328" t="s">
        <v>77</v>
      </c>
      <c r="C3328">
        <v>3</v>
      </c>
      <c r="D3328" t="s">
        <v>17</v>
      </c>
      <c r="E3328">
        <v>1</v>
      </c>
      <c r="F3328" t="s">
        <v>34</v>
      </c>
      <c r="G3328">
        <v>5</v>
      </c>
      <c r="H3328" t="s">
        <v>42</v>
      </c>
      <c r="I3328" t="str">
        <f t="shared" si="51"/>
        <v>Female: Not Hispanic or Latino: Black</v>
      </c>
      <c r="J3328">
        <v>5.8</v>
      </c>
      <c r="K3328">
        <v>2002</v>
      </c>
      <c r="L3328">
        <v>4</v>
      </c>
      <c r="M3328" t="s">
        <v>20</v>
      </c>
      <c r="N3328">
        <v>1.1000000000000001</v>
      </c>
      <c r="O3328">
        <v>0.3</v>
      </c>
    </row>
    <row r="3329" spans="1:15" hidden="1" x14ac:dyDescent="0.5">
      <c r="A3329" t="s">
        <v>15</v>
      </c>
      <c r="B3329" t="s">
        <v>77</v>
      </c>
      <c r="C3329">
        <v>3</v>
      </c>
      <c r="D3329" t="s">
        <v>17</v>
      </c>
      <c r="E3329">
        <v>1</v>
      </c>
      <c r="F3329" t="s">
        <v>34</v>
      </c>
      <c r="G3329">
        <v>5</v>
      </c>
      <c r="H3329" t="s">
        <v>42</v>
      </c>
      <c r="I3329" t="str">
        <f t="shared" si="51"/>
        <v>Female: Not Hispanic or Latino: Black</v>
      </c>
      <c r="J3329">
        <v>5.8</v>
      </c>
      <c r="K3329">
        <v>2003</v>
      </c>
      <c r="L3329">
        <v>5</v>
      </c>
      <c r="M3329" t="s">
        <v>20</v>
      </c>
      <c r="N3329">
        <v>1.1000000000000001</v>
      </c>
      <c r="O3329">
        <v>0.3</v>
      </c>
    </row>
    <row r="3330" spans="1:15" hidden="1" x14ac:dyDescent="0.5">
      <c r="A3330" t="s">
        <v>15</v>
      </c>
      <c r="B3330" t="s">
        <v>77</v>
      </c>
      <c r="C3330">
        <v>3</v>
      </c>
      <c r="D3330" t="s">
        <v>17</v>
      </c>
      <c r="E3330">
        <v>1</v>
      </c>
      <c r="F3330" t="s">
        <v>34</v>
      </c>
      <c r="G3330">
        <v>5</v>
      </c>
      <c r="H3330" t="s">
        <v>42</v>
      </c>
      <c r="I3330" t="str">
        <f t="shared" si="51"/>
        <v>Female: Not Hispanic or Latino: Black</v>
      </c>
      <c r="J3330">
        <v>5.8</v>
      </c>
      <c r="K3330">
        <v>2004</v>
      </c>
      <c r="L3330">
        <v>6</v>
      </c>
      <c r="M3330" t="s">
        <v>20</v>
      </c>
      <c r="N3330">
        <v>1.1000000000000001</v>
      </c>
      <c r="O3330">
        <v>0.5</v>
      </c>
    </row>
    <row r="3331" spans="1:15" hidden="1" x14ac:dyDescent="0.5">
      <c r="A3331" t="s">
        <v>15</v>
      </c>
      <c r="B3331" t="s">
        <v>77</v>
      </c>
      <c r="C3331">
        <v>3</v>
      </c>
      <c r="D3331" t="s">
        <v>17</v>
      </c>
      <c r="E3331">
        <v>1</v>
      </c>
      <c r="F3331" t="s">
        <v>34</v>
      </c>
      <c r="G3331">
        <v>5</v>
      </c>
      <c r="H3331" t="s">
        <v>42</v>
      </c>
      <c r="I3331" t="str">
        <f t="shared" si="51"/>
        <v>Female: Not Hispanic or Latino: Black</v>
      </c>
      <c r="J3331">
        <v>5.8</v>
      </c>
      <c r="K3331">
        <v>2005</v>
      </c>
      <c r="L3331">
        <v>7</v>
      </c>
      <c r="M3331" t="s">
        <v>20</v>
      </c>
      <c r="N3331">
        <v>1.1000000000000001</v>
      </c>
      <c r="O3331">
        <v>0.6</v>
      </c>
    </row>
    <row r="3332" spans="1:15" hidden="1" x14ac:dyDescent="0.5">
      <c r="A3332" t="s">
        <v>15</v>
      </c>
      <c r="B3332" t="s">
        <v>77</v>
      </c>
      <c r="C3332">
        <v>3</v>
      </c>
      <c r="D3332" t="s">
        <v>17</v>
      </c>
      <c r="E3332">
        <v>1</v>
      </c>
      <c r="F3332" t="s">
        <v>34</v>
      </c>
      <c r="G3332">
        <v>5</v>
      </c>
      <c r="H3332" t="s">
        <v>42</v>
      </c>
      <c r="I3332" t="str">
        <f t="shared" si="51"/>
        <v>Female: Not Hispanic or Latino: Black</v>
      </c>
      <c r="J3332">
        <v>5.8</v>
      </c>
      <c r="K3332">
        <v>2006</v>
      </c>
      <c r="L3332">
        <v>8</v>
      </c>
      <c r="M3332" t="s">
        <v>20</v>
      </c>
      <c r="N3332">
        <v>1.1000000000000001</v>
      </c>
      <c r="O3332">
        <v>0.7</v>
      </c>
    </row>
    <row r="3333" spans="1:15" hidden="1" x14ac:dyDescent="0.5">
      <c r="A3333" t="s">
        <v>15</v>
      </c>
      <c r="B3333" t="s">
        <v>77</v>
      </c>
      <c r="C3333">
        <v>3</v>
      </c>
      <c r="D3333" t="s">
        <v>17</v>
      </c>
      <c r="E3333">
        <v>1</v>
      </c>
      <c r="F3333" t="s">
        <v>34</v>
      </c>
      <c r="G3333">
        <v>5</v>
      </c>
      <c r="H3333" t="s">
        <v>42</v>
      </c>
      <c r="I3333" t="str">
        <f t="shared" ref="I3333:I3396" si="52">H3333</f>
        <v>Female: Not Hispanic or Latino: Black</v>
      </c>
      <c r="J3333">
        <v>5.8</v>
      </c>
      <c r="K3333">
        <v>2007</v>
      </c>
      <c r="L3333">
        <v>9</v>
      </c>
      <c r="M3333" t="s">
        <v>20</v>
      </c>
      <c r="N3333">
        <v>1.1000000000000001</v>
      </c>
      <c r="O3333">
        <v>0.7</v>
      </c>
    </row>
    <row r="3334" spans="1:15" hidden="1" x14ac:dyDescent="0.5">
      <c r="A3334" t="s">
        <v>15</v>
      </c>
      <c r="B3334" t="s">
        <v>77</v>
      </c>
      <c r="C3334">
        <v>3</v>
      </c>
      <c r="D3334" t="s">
        <v>17</v>
      </c>
      <c r="E3334">
        <v>1</v>
      </c>
      <c r="F3334" t="s">
        <v>34</v>
      </c>
      <c r="G3334">
        <v>5</v>
      </c>
      <c r="H3334" t="s">
        <v>42</v>
      </c>
      <c r="I3334" t="str">
        <f t="shared" si="52"/>
        <v>Female: Not Hispanic or Latino: Black</v>
      </c>
      <c r="J3334">
        <v>5.8</v>
      </c>
      <c r="K3334">
        <v>2008</v>
      </c>
      <c r="L3334">
        <v>10</v>
      </c>
      <c r="M3334" t="s">
        <v>20</v>
      </c>
      <c r="N3334">
        <v>1.1000000000000001</v>
      </c>
      <c r="O3334">
        <v>0.5</v>
      </c>
    </row>
    <row r="3335" spans="1:15" hidden="1" x14ac:dyDescent="0.5">
      <c r="A3335" t="s">
        <v>15</v>
      </c>
      <c r="B3335" t="s">
        <v>77</v>
      </c>
      <c r="C3335">
        <v>3</v>
      </c>
      <c r="D3335" t="s">
        <v>17</v>
      </c>
      <c r="E3335">
        <v>1</v>
      </c>
      <c r="F3335" t="s">
        <v>34</v>
      </c>
      <c r="G3335">
        <v>5</v>
      </c>
      <c r="H3335" t="s">
        <v>42</v>
      </c>
      <c r="I3335" t="str">
        <f t="shared" si="52"/>
        <v>Female: Not Hispanic or Latino: Black</v>
      </c>
      <c r="J3335">
        <v>5.8</v>
      </c>
      <c r="K3335">
        <v>2009</v>
      </c>
      <c r="L3335">
        <v>11</v>
      </c>
      <c r="M3335" t="s">
        <v>20</v>
      </c>
      <c r="N3335">
        <v>1.1000000000000001</v>
      </c>
      <c r="O3335">
        <v>0.5</v>
      </c>
    </row>
    <row r="3336" spans="1:15" hidden="1" x14ac:dyDescent="0.5">
      <c r="A3336" t="s">
        <v>15</v>
      </c>
      <c r="B3336" t="s">
        <v>77</v>
      </c>
      <c r="C3336">
        <v>3</v>
      </c>
      <c r="D3336" t="s">
        <v>17</v>
      </c>
      <c r="E3336">
        <v>1</v>
      </c>
      <c r="F3336" t="s">
        <v>34</v>
      </c>
      <c r="G3336">
        <v>5</v>
      </c>
      <c r="H3336" t="s">
        <v>42</v>
      </c>
      <c r="I3336" t="str">
        <f t="shared" si="52"/>
        <v>Female: Not Hispanic or Latino: Black</v>
      </c>
      <c r="J3336">
        <v>5.8</v>
      </c>
      <c r="K3336">
        <v>2010</v>
      </c>
      <c r="L3336">
        <v>12</v>
      </c>
      <c r="M3336" t="s">
        <v>20</v>
      </c>
      <c r="N3336">
        <v>1.1000000000000001</v>
      </c>
      <c r="O3336">
        <v>0.6</v>
      </c>
    </row>
    <row r="3337" spans="1:15" hidden="1" x14ac:dyDescent="0.5">
      <c r="A3337" t="s">
        <v>15</v>
      </c>
      <c r="B3337" t="s">
        <v>77</v>
      </c>
      <c r="C3337">
        <v>3</v>
      </c>
      <c r="D3337" t="s">
        <v>17</v>
      </c>
      <c r="E3337">
        <v>1</v>
      </c>
      <c r="F3337" t="s">
        <v>34</v>
      </c>
      <c r="G3337">
        <v>5</v>
      </c>
      <c r="H3337" t="s">
        <v>42</v>
      </c>
      <c r="I3337" t="str">
        <f t="shared" si="52"/>
        <v>Female: Not Hispanic or Latino: Black</v>
      </c>
      <c r="J3337">
        <v>5.8</v>
      </c>
      <c r="K3337">
        <v>2011</v>
      </c>
      <c r="L3337">
        <v>13</v>
      </c>
      <c r="M3337" t="s">
        <v>20</v>
      </c>
      <c r="N3337">
        <v>1.1000000000000001</v>
      </c>
      <c r="O3337">
        <v>0.6</v>
      </c>
    </row>
    <row r="3338" spans="1:15" hidden="1" x14ac:dyDescent="0.5">
      <c r="A3338" t="s">
        <v>15</v>
      </c>
      <c r="B3338" t="s">
        <v>77</v>
      </c>
      <c r="C3338">
        <v>3</v>
      </c>
      <c r="D3338" t="s">
        <v>17</v>
      </c>
      <c r="E3338">
        <v>1</v>
      </c>
      <c r="F3338" t="s">
        <v>34</v>
      </c>
      <c r="G3338">
        <v>5</v>
      </c>
      <c r="H3338" t="s">
        <v>42</v>
      </c>
      <c r="I3338" t="str">
        <f t="shared" si="52"/>
        <v>Female: Not Hispanic or Latino: Black</v>
      </c>
      <c r="J3338">
        <v>5.8</v>
      </c>
      <c r="K3338">
        <v>2012</v>
      </c>
      <c r="L3338">
        <v>14</v>
      </c>
      <c r="M3338" t="s">
        <v>20</v>
      </c>
      <c r="N3338">
        <v>1.1000000000000001</v>
      </c>
      <c r="O3338">
        <v>0.5</v>
      </c>
    </row>
    <row r="3339" spans="1:15" hidden="1" x14ac:dyDescent="0.5">
      <c r="A3339" t="s">
        <v>15</v>
      </c>
      <c r="B3339" t="s">
        <v>77</v>
      </c>
      <c r="C3339">
        <v>3</v>
      </c>
      <c r="D3339" t="s">
        <v>17</v>
      </c>
      <c r="E3339">
        <v>1</v>
      </c>
      <c r="F3339" t="s">
        <v>34</v>
      </c>
      <c r="G3339">
        <v>5</v>
      </c>
      <c r="H3339" t="s">
        <v>42</v>
      </c>
      <c r="I3339" t="str">
        <f t="shared" si="52"/>
        <v>Female: Not Hispanic or Latino: Black</v>
      </c>
      <c r="J3339">
        <v>5.8</v>
      </c>
      <c r="K3339">
        <v>2013</v>
      </c>
      <c r="L3339">
        <v>15</v>
      </c>
      <c r="M3339" t="s">
        <v>20</v>
      </c>
      <c r="N3339">
        <v>1.1000000000000001</v>
      </c>
      <c r="O3339">
        <v>0.5</v>
      </c>
    </row>
    <row r="3340" spans="1:15" hidden="1" x14ac:dyDescent="0.5">
      <c r="A3340" t="s">
        <v>15</v>
      </c>
      <c r="B3340" t="s">
        <v>77</v>
      </c>
      <c r="C3340">
        <v>3</v>
      </c>
      <c r="D3340" t="s">
        <v>17</v>
      </c>
      <c r="E3340">
        <v>1</v>
      </c>
      <c r="F3340" t="s">
        <v>34</v>
      </c>
      <c r="G3340">
        <v>5</v>
      </c>
      <c r="H3340" t="s">
        <v>42</v>
      </c>
      <c r="I3340" t="str">
        <f t="shared" si="52"/>
        <v>Female: Not Hispanic or Latino: Black</v>
      </c>
      <c r="J3340">
        <v>5.8</v>
      </c>
      <c r="K3340">
        <v>2014</v>
      </c>
      <c r="L3340">
        <v>16</v>
      </c>
      <c r="M3340" t="s">
        <v>20</v>
      </c>
      <c r="N3340">
        <v>1.1000000000000001</v>
      </c>
      <c r="O3340">
        <v>0.6</v>
      </c>
    </row>
    <row r="3341" spans="1:15" hidden="1" x14ac:dyDescent="0.5">
      <c r="A3341" t="s">
        <v>15</v>
      </c>
      <c r="B3341" t="s">
        <v>77</v>
      </c>
      <c r="C3341">
        <v>3</v>
      </c>
      <c r="D3341" t="s">
        <v>17</v>
      </c>
      <c r="E3341">
        <v>1</v>
      </c>
      <c r="F3341" t="s">
        <v>34</v>
      </c>
      <c r="G3341">
        <v>5</v>
      </c>
      <c r="H3341" t="s">
        <v>42</v>
      </c>
      <c r="I3341" t="str">
        <f t="shared" si="52"/>
        <v>Female: Not Hispanic or Latino: Black</v>
      </c>
      <c r="J3341">
        <v>5.8</v>
      </c>
      <c r="K3341">
        <v>2015</v>
      </c>
      <c r="L3341">
        <v>17</v>
      </c>
      <c r="M3341" t="s">
        <v>20</v>
      </c>
      <c r="N3341">
        <v>1.1000000000000001</v>
      </c>
      <c r="O3341">
        <v>0.5</v>
      </c>
    </row>
    <row r="3342" spans="1:15" hidden="1" x14ac:dyDescent="0.5">
      <c r="A3342" t="s">
        <v>15</v>
      </c>
      <c r="B3342" t="s">
        <v>77</v>
      </c>
      <c r="C3342">
        <v>3</v>
      </c>
      <c r="D3342" t="s">
        <v>17</v>
      </c>
      <c r="E3342">
        <v>1</v>
      </c>
      <c r="F3342" t="s">
        <v>34</v>
      </c>
      <c r="G3342">
        <v>5</v>
      </c>
      <c r="H3342" t="s">
        <v>42</v>
      </c>
      <c r="I3342" t="str">
        <f t="shared" si="52"/>
        <v>Female: Not Hispanic or Latino: Black</v>
      </c>
      <c r="J3342">
        <v>5.8</v>
      </c>
      <c r="K3342">
        <v>2016</v>
      </c>
      <c r="L3342">
        <v>18</v>
      </c>
      <c r="M3342" t="s">
        <v>20</v>
      </c>
      <c r="N3342">
        <v>1.1000000000000001</v>
      </c>
      <c r="O3342">
        <v>0.6</v>
      </c>
    </row>
    <row r="3343" spans="1:15" hidden="1" x14ac:dyDescent="0.5">
      <c r="A3343" t="s">
        <v>15</v>
      </c>
      <c r="B3343" t="s">
        <v>77</v>
      </c>
      <c r="C3343">
        <v>3</v>
      </c>
      <c r="D3343" t="s">
        <v>17</v>
      </c>
      <c r="E3343">
        <v>1</v>
      </c>
      <c r="F3343" t="s">
        <v>34</v>
      </c>
      <c r="G3343">
        <v>5</v>
      </c>
      <c r="H3343" t="s">
        <v>42</v>
      </c>
      <c r="I3343" t="str">
        <f t="shared" si="52"/>
        <v>Female: Not Hispanic or Latino: Black</v>
      </c>
      <c r="J3343">
        <v>5.8</v>
      </c>
      <c r="K3343">
        <v>2017</v>
      </c>
      <c r="L3343">
        <v>19</v>
      </c>
      <c r="M3343" t="s">
        <v>20</v>
      </c>
      <c r="N3343">
        <v>1.1000000000000001</v>
      </c>
      <c r="O3343">
        <v>0.6</v>
      </c>
    </row>
    <row r="3344" spans="1:15" hidden="1" x14ac:dyDescent="0.5">
      <c r="A3344" t="s">
        <v>15</v>
      </c>
      <c r="B3344" t="s">
        <v>77</v>
      </c>
      <c r="C3344">
        <v>3</v>
      </c>
      <c r="D3344" t="s">
        <v>17</v>
      </c>
      <c r="E3344">
        <v>1</v>
      </c>
      <c r="F3344" t="s">
        <v>34</v>
      </c>
      <c r="G3344">
        <v>5</v>
      </c>
      <c r="H3344" t="s">
        <v>42</v>
      </c>
      <c r="I3344" t="str">
        <f t="shared" si="52"/>
        <v>Female: Not Hispanic or Latino: Black</v>
      </c>
      <c r="J3344">
        <v>5.8</v>
      </c>
      <c r="K3344">
        <v>2018</v>
      </c>
      <c r="L3344">
        <v>20</v>
      </c>
      <c r="M3344" t="s">
        <v>20</v>
      </c>
      <c r="N3344">
        <v>1.1000000000000001</v>
      </c>
      <c r="O3344">
        <v>0.6</v>
      </c>
    </row>
    <row r="3345" spans="1:16" hidden="1" x14ac:dyDescent="0.5">
      <c r="A3345" t="s">
        <v>15</v>
      </c>
      <c r="B3345" t="s">
        <v>77</v>
      </c>
      <c r="C3345">
        <v>3</v>
      </c>
      <c r="D3345" t="s">
        <v>17</v>
      </c>
      <c r="E3345">
        <v>1</v>
      </c>
      <c r="F3345" t="s">
        <v>34</v>
      </c>
      <c r="G3345">
        <v>5</v>
      </c>
      <c r="H3345" t="s">
        <v>43</v>
      </c>
      <c r="I3345" t="str">
        <f t="shared" si="52"/>
        <v>Female: Not Hispanic or Latino: American Indian or Alaska Native</v>
      </c>
      <c r="J3345">
        <v>5.9</v>
      </c>
      <c r="K3345">
        <v>1999</v>
      </c>
      <c r="L3345">
        <v>1</v>
      </c>
      <c r="M3345" t="s">
        <v>20</v>
      </c>
      <c r="N3345">
        <v>1.1000000000000001</v>
      </c>
      <c r="P3345" t="s">
        <v>75</v>
      </c>
    </row>
    <row r="3346" spans="1:16" hidden="1" x14ac:dyDescent="0.5">
      <c r="A3346" t="s">
        <v>15</v>
      </c>
      <c r="B3346" t="s">
        <v>77</v>
      </c>
      <c r="C3346">
        <v>3</v>
      </c>
      <c r="D3346" t="s">
        <v>17</v>
      </c>
      <c r="E3346">
        <v>1</v>
      </c>
      <c r="F3346" t="s">
        <v>34</v>
      </c>
      <c r="G3346">
        <v>5</v>
      </c>
      <c r="H3346" t="s">
        <v>43</v>
      </c>
      <c r="I3346" t="str">
        <f t="shared" si="52"/>
        <v>Female: Not Hispanic or Latino: American Indian or Alaska Native</v>
      </c>
      <c r="J3346">
        <v>5.9</v>
      </c>
      <c r="K3346">
        <v>2000</v>
      </c>
      <c r="L3346">
        <v>2</v>
      </c>
      <c r="M3346" t="s">
        <v>20</v>
      </c>
      <c r="N3346">
        <v>1.1000000000000001</v>
      </c>
      <c r="P3346" t="s">
        <v>75</v>
      </c>
    </row>
    <row r="3347" spans="1:16" hidden="1" x14ac:dyDescent="0.5">
      <c r="A3347" t="s">
        <v>15</v>
      </c>
      <c r="B3347" t="s">
        <v>77</v>
      </c>
      <c r="C3347">
        <v>3</v>
      </c>
      <c r="D3347" t="s">
        <v>17</v>
      </c>
      <c r="E3347">
        <v>1</v>
      </c>
      <c r="F3347" t="s">
        <v>34</v>
      </c>
      <c r="G3347">
        <v>5</v>
      </c>
      <c r="H3347" t="s">
        <v>43</v>
      </c>
      <c r="I3347" t="str">
        <f t="shared" si="52"/>
        <v>Female: Not Hispanic or Latino: American Indian or Alaska Native</v>
      </c>
      <c r="J3347">
        <v>5.9</v>
      </c>
      <c r="K3347">
        <v>2001</v>
      </c>
      <c r="L3347">
        <v>3</v>
      </c>
      <c r="M3347" t="s">
        <v>20</v>
      </c>
      <c r="N3347">
        <v>1.1000000000000001</v>
      </c>
      <c r="P3347" t="s">
        <v>75</v>
      </c>
    </row>
    <row r="3348" spans="1:16" hidden="1" x14ac:dyDescent="0.5">
      <c r="A3348" t="s">
        <v>15</v>
      </c>
      <c r="B3348" t="s">
        <v>77</v>
      </c>
      <c r="C3348">
        <v>3</v>
      </c>
      <c r="D3348" t="s">
        <v>17</v>
      </c>
      <c r="E3348">
        <v>1</v>
      </c>
      <c r="F3348" t="s">
        <v>34</v>
      </c>
      <c r="G3348">
        <v>5</v>
      </c>
      <c r="H3348" t="s">
        <v>43</v>
      </c>
      <c r="I3348" t="str">
        <f t="shared" si="52"/>
        <v>Female: Not Hispanic or Latino: American Indian or Alaska Native</v>
      </c>
      <c r="J3348">
        <v>5.9</v>
      </c>
      <c r="K3348">
        <v>2002</v>
      </c>
      <c r="L3348">
        <v>4</v>
      </c>
      <c r="M3348" t="s">
        <v>20</v>
      </c>
      <c r="N3348">
        <v>1.1000000000000001</v>
      </c>
      <c r="P3348" t="s">
        <v>75</v>
      </c>
    </row>
    <row r="3349" spans="1:16" hidden="1" x14ac:dyDescent="0.5">
      <c r="A3349" t="s">
        <v>15</v>
      </c>
      <c r="B3349" t="s">
        <v>77</v>
      </c>
      <c r="C3349">
        <v>3</v>
      </c>
      <c r="D3349" t="s">
        <v>17</v>
      </c>
      <c r="E3349">
        <v>1</v>
      </c>
      <c r="F3349" t="s">
        <v>34</v>
      </c>
      <c r="G3349">
        <v>5</v>
      </c>
      <c r="H3349" t="s">
        <v>43</v>
      </c>
      <c r="I3349" t="str">
        <f t="shared" si="52"/>
        <v>Female: Not Hispanic or Latino: American Indian or Alaska Native</v>
      </c>
      <c r="J3349">
        <v>5.9</v>
      </c>
      <c r="K3349">
        <v>2003</v>
      </c>
      <c r="L3349">
        <v>5</v>
      </c>
      <c r="M3349" t="s">
        <v>20</v>
      </c>
      <c r="N3349">
        <v>1.1000000000000001</v>
      </c>
      <c r="P3349" t="s">
        <v>75</v>
      </c>
    </row>
    <row r="3350" spans="1:16" hidden="1" x14ac:dyDescent="0.5">
      <c r="A3350" t="s">
        <v>15</v>
      </c>
      <c r="B3350" t="s">
        <v>77</v>
      </c>
      <c r="C3350">
        <v>3</v>
      </c>
      <c r="D3350" t="s">
        <v>17</v>
      </c>
      <c r="E3350">
        <v>1</v>
      </c>
      <c r="F3350" t="s">
        <v>34</v>
      </c>
      <c r="G3350">
        <v>5</v>
      </c>
      <c r="H3350" t="s">
        <v>43</v>
      </c>
      <c r="I3350" t="str">
        <f t="shared" si="52"/>
        <v>Female: Not Hispanic or Latino: American Indian or Alaska Native</v>
      </c>
      <c r="J3350">
        <v>5.9</v>
      </c>
      <c r="K3350">
        <v>2004</v>
      </c>
      <c r="L3350">
        <v>6</v>
      </c>
      <c r="M3350" t="s">
        <v>20</v>
      </c>
      <c r="N3350">
        <v>1.1000000000000001</v>
      </c>
      <c r="P3350" t="s">
        <v>75</v>
      </c>
    </row>
    <row r="3351" spans="1:16" hidden="1" x14ac:dyDescent="0.5">
      <c r="A3351" t="s">
        <v>15</v>
      </c>
      <c r="B3351" t="s">
        <v>77</v>
      </c>
      <c r="C3351">
        <v>3</v>
      </c>
      <c r="D3351" t="s">
        <v>17</v>
      </c>
      <c r="E3351">
        <v>1</v>
      </c>
      <c r="F3351" t="s">
        <v>34</v>
      </c>
      <c r="G3351">
        <v>5</v>
      </c>
      <c r="H3351" t="s">
        <v>43</v>
      </c>
      <c r="I3351" t="str">
        <f t="shared" si="52"/>
        <v>Female: Not Hispanic or Latino: American Indian or Alaska Native</v>
      </c>
      <c r="J3351">
        <v>5.9</v>
      </c>
      <c r="K3351">
        <v>2005</v>
      </c>
      <c r="L3351">
        <v>7</v>
      </c>
      <c r="M3351" t="s">
        <v>20</v>
      </c>
      <c r="N3351">
        <v>1.1000000000000001</v>
      </c>
      <c r="O3351">
        <v>1.8</v>
      </c>
    </row>
    <row r="3352" spans="1:16" hidden="1" x14ac:dyDescent="0.5">
      <c r="A3352" t="s">
        <v>15</v>
      </c>
      <c r="B3352" t="s">
        <v>77</v>
      </c>
      <c r="C3352">
        <v>3</v>
      </c>
      <c r="D3352" t="s">
        <v>17</v>
      </c>
      <c r="E3352">
        <v>1</v>
      </c>
      <c r="F3352" t="s">
        <v>34</v>
      </c>
      <c r="G3352">
        <v>5</v>
      </c>
      <c r="H3352" t="s">
        <v>43</v>
      </c>
      <c r="I3352" t="str">
        <f t="shared" si="52"/>
        <v>Female: Not Hispanic or Latino: American Indian or Alaska Native</v>
      </c>
      <c r="J3352">
        <v>5.9</v>
      </c>
      <c r="K3352">
        <v>2006</v>
      </c>
      <c r="L3352">
        <v>8</v>
      </c>
      <c r="M3352" t="s">
        <v>20</v>
      </c>
      <c r="N3352">
        <v>1.1000000000000001</v>
      </c>
      <c r="O3352">
        <v>2</v>
      </c>
    </row>
    <row r="3353" spans="1:16" hidden="1" x14ac:dyDescent="0.5">
      <c r="A3353" t="s">
        <v>15</v>
      </c>
      <c r="B3353" t="s">
        <v>77</v>
      </c>
      <c r="C3353">
        <v>3</v>
      </c>
      <c r="D3353" t="s">
        <v>17</v>
      </c>
      <c r="E3353">
        <v>1</v>
      </c>
      <c r="F3353" t="s">
        <v>34</v>
      </c>
      <c r="G3353">
        <v>5</v>
      </c>
      <c r="H3353" t="s">
        <v>43</v>
      </c>
      <c r="I3353" t="str">
        <f t="shared" si="52"/>
        <v>Female: Not Hispanic or Latino: American Indian or Alaska Native</v>
      </c>
      <c r="J3353">
        <v>5.9</v>
      </c>
      <c r="K3353">
        <v>2007</v>
      </c>
      <c r="L3353">
        <v>9</v>
      </c>
      <c r="M3353" t="s">
        <v>20</v>
      </c>
      <c r="N3353">
        <v>1.1000000000000001</v>
      </c>
      <c r="O3353">
        <v>2.2000000000000002</v>
      </c>
    </row>
    <row r="3354" spans="1:16" hidden="1" x14ac:dyDescent="0.5">
      <c r="A3354" t="s">
        <v>15</v>
      </c>
      <c r="B3354" t="s">
        <v>77</v>
      </c>
      <c r="C3354">
        <v>3</v>
      </c>
      <c r="D3354" t="s">
        <v>17</v>
      </c>
      <c r="E3354">
        <v>1</v>
      </c>
      <c r="F3354" t="s">
        <v>34</v>
      </c>
      <c r="G3354">
        <v>5</v>
      </c>
      <c r="H3354" t="s">
        <v>43</v>
      </c>
      <c r="I3354" t="str">
        <f t="shared" si="52"/>
        <v>Female: Not Hispanic or Latino: American Indian or Alaska Native</v>
      </c>
      <c r="J3354">
        <v>5.9</v>
      </c>
      <c r="K3354">
        <v>2008</v>
      </c>
      <c r="L3354">
        <v>10</v>
      </c>
      <c r="M3354" t="s">
        <v>20</v>
      </c>
      <c r="N3354">
        <v>1.1000000000000001</v>
      </c>
      <c r="O3354">
        <v>2.4</v>
      </c>
    </row>
    <row r="3355" spans="1:16" hidden="1" x14ac:dyDescent="0.5">
      <c r="A3355" t="s">
        <v>15</v>
      </c>
      <c r="B3355" t="s">
        <v>77</v>
      </c>
      <c r="C3355">
        <v>3</v>
      </c>
      <c r="D3355" t="s">
        <v>17</v>
      </c>
      <c r="E3355">
        <v>1</v>
      </c>
      <c r="F3355" t="s">
        <v>34</v>
      </c>
      <c r="G3355">
        <v>5</v>
      </c>
      <c r="H3355" t="s">
        <v>43</v>
      </c>
      <c r="I3355" t="str">
        <f t="shared" si="52"/>
        <v>Female: Not Hispanic or Latino: American Indian or Alaska Native</v>
      </c>
      <c r="J3355">
        <v>5.9</v>
      </c>
      <c r="K3355">
        <v>2009</v>
      </c>
      <c r="L3355">
        <v>11</v>
      </c>
      <c r="M3355" t="s">
        <v>20</v>
      </c>
      <c r="N3355">
        <v>1.1000000000000001</v>
      </c>
      <c r="O3355">
        <v>1.8</v>
      </c>
    </row>
    <row r="3356" spans="1:16" hidden="1" x14ac:dyDescent="0.5">
      <c r="A3356" t="s">
        <v>15</v>
      </c>
      <c r="B3356" t="s">
        <v>77</v>
      </c>
      <c r="C3356">
        <v>3</v>
      </c>
      <c r="D3356" t="s">
        <v>17</v>
      </c>
      <c r="E3356">
        <v>1</v>
      </c>
      <c r="F3356" t="s">
        <v>34</v>
      </c>
      <c r="G3356">
        <v>5</v>
      </c>
      <c r="H3356" t="s">
        <v>43</v>
      </c>
      <c r="I3356" t="str">
        <f t="shared" si="52"/>
        <v>Female: Not Hispanic or Latino: American Indian or Alaska Native</v>
      </c>
      <c r="J3356">
        <v>5.9</v>
      </c>
      <c r="K3356">
        <v>2010</v>
      </c>
      <c r="L3356">
        <v>12</v>
      </c>
      <c r="M3356" t="s">
        <v>20</v>
      </c>
      <c r="N3356">
        <v>1.1000000000000001</v>
      </c>
      <c r="O3356">
        <v>2.9</v>
      </c>
    </row>
    <row r="3357" spans="1:16" hidden="1" x14ac:dyDescent="0.5">
      <c r="A3357" t="s">
        <v>15</v>
      </c>
      <c r="B3357" t="s">
        <v>77</v>
      </c>
      <c r="C3357">
        <v>3</v>
      </c>
      <c r="D3357" t="s">
        <v>17</v>
      </c>
      <c r="E3357">
        <v>1</v>
      </c>
      <c r="F3357" t="s">
        <v>34</v>
      </c>
      <c r="G3357">
        <v>5</v>
      </c>
      <c r="H3357" t="s">
        <v>43</v>
      </c>
      <c r="I3357" t="str">
        <f t="shared" si="52"/>
        <v>Female: Not Hispanic or Latino: American Indian or Alaska Native</v>
      </c>
      <c r="J3357">
        <v>5.9</v>
      </c>
      <c r="K3357">
        <v>2011</v>
      </c>
      <c r="L3357">
        <v>13</v>
      </c>
      <c r="M3357" t="s">
        <v>20</v>
      </c>
      <c r="N3357">
        <v>1.1000000000000001</v>
      </c>
      <c r="O3357">
        <v>2</v>
      </c>
    </row>
    <row r="3358" spans="1:16" hidden="1" x14ac:dyDescent="0.5">
      <c r="A3358" t="s">
        <v>15</v>
      </c>
      <c r="B3358" t="s">
        <v>77</v>
      </c>
      <c r="C3358">
        <v>3</v>
      </c>
      <c r="D3358" t="s">
        <v>17</v>
      </c>
      <c r="E3358">
        <v>1</v>
      </c>
      <c r="F3358" t="s">
        <v>34</v>
      </c>
      <c r="G3358">
        <v>5</v>
      </c>
      <c r="H3358" t="s">
        <v>43</v>
      </c>
      <c r="I3358" t="str">
        <f t="shared" si="52"/>
        <v>Female: Not Hispanic or Latino: American Indian or Alaska Native</v>
      </c>
      <c r="J3358">
        <v>5.9</v>
      </c>
      <c r="K3358">
        <v>2012</v>
      </c>
      <c r="L3358">
        <v>14</v>
      </c>
      <c r="M3358" t="s">
        <v>20</v>
      </c>
      <c r="N3358">
        <v>1.1000000000000001</v>
      </c>
      <c r="O3358">
        <v>2.2000000000000002</v>
      </c>
    </row>
    <row r="3359" spans="1:16" hidden="1" x14ac:dyDescent="0.5">
      <c r="A3359" t="s">
        <v>15</v>
      </c>
      <c r="B3359" t="s">
        <v>77</v>
      </c>
      <c r="C3359">
        <v>3</v>
      </c>
      <c r="D3359" t="s">
        <v>17</v>
      </c>
      <c r="E3359">
        <v>1</v>
      </c>
      <c r="F3359" t="s">
        <v>34</v>
      </c>
      <c r="G3359">
        <v>5</v>
      </c>
      <c r="H3359" t="s">
        <v>43</v>
      </c>
      <c r="I3359" t="str">
        <f t="shared" si="52"/>
        <v>Female: Not Hispanic or Latino: American Indian or Alaska Native</v>
      </c>
      <c r="J3359">
        <v>5.9</v>
      </c>
      <c r="K3359">
        <v>2013</v>
      </c>
      <c r="L3359">
        <v>15</v>
      </c>
      <c r="M3359" t="s">
        <v>20</v>
      </c>
      <c r="N3359">
        <v>1.1000000000000001</v>
      </c>
      <c r="O3359">
        <v>2.1</v>
      </c>
    </row>
    <row r="3360" spans="1:16" hidden="1" x14ac:dyDescent="0.5">
      <c r="A3360" t="s">
        <v>15</v>
      </c>
      <c r="B3360" t="s">
        <v>77</v>
      </c>
      <c r="C3360">
        <v>3</v>
      </c>
      <c r="D3360" t="s">
        <v>17</v>
      </c>
      <c r="E3360">
        <v>1</v>
      </c>
      <c r="F3360" t="s">
        <v>34</v>
      </c>
      <c r="G3360">
        <v>5</v>
      </c>
      <c r="H3360" t="s">
        <v>43</v>
      </c>
      <c r="I3360" t="str">
        <f t="shared" si="52"/>
        <v>Female: Not Hispanic or Latino: American Indian or Alaska Native</v>
      </c>
      <c r="J3360">
        <v>5.9</v>
      </c>
      <c r="K3360">
        <v>2014</v>
      </c>
      <c r="L3360">
        <v>16</v>
      </c>
      <c r="M3360" t="s">
        <v>20</v>
      </c>
      <c r="N3360">
        <v>1.1000000000000001</v>
      </c>
      <c r="P3360" t="s">
        <v>75</v>
      </c>
    </row>
    <row r="3361" spans="1:16" hidden="1" x14ac:dyDescent="0.5">
      <c r="A3361" t="s">
        <v>15</v>
      </c>
      <c r="B3361" t="s">
        <v>77</v>
      </c>
      <c r="C3361">
        <v>3</v>
      </c>
      <c r="D3361" t="s">
        <v>17</v>
      </c>
      <c r="E3361">
        <v>1</v>
      </c>
      <c r="F3361" t="s">
        <v>34</v>
      </c>
      <c r="G3361">
        <v>5</v>
      </c>
      <c r="H3361" t="s">
        <v>43</v>
      </c>
      <c r="I3361" t="str">
        <f t="shared" si="52"/>
        <v>Female: Not Hispanic or Latino: American Indian or Alaska Native</v>
      </c>
      <c r="J3361">
        <v>5.9</v>
      </c>
      <c r="K3361">
        <v>2015</v>
      </c>
      <c r="L3361">
        <v>17</v>
      </c>
      <c r="M3361" t="s">
        <v>20</v>
      </c>
      <c r="N3361">
        <v>1.1000000000000001</v>
      </c>
      <c r="P3361" t="s">
        <v>75</v>
      </c>
    </row>
    <row r="3362" spans="1:16" hidden="1" x14ac:dyDescent="0.5">
      <c r="A3362" t="s">
        <v>15</v>
      </c>
      <c r="B3362" t="s">
        <v>77</v>
      </c>
      <c r="C3362">
        <v>3</v>
      </c>
      <c r="D3362" t="s">
        <v>17</v>
      </c>
      <c r="E3362">
        <v>1</v>
      </c>
      <c r="F3362" t="s">
        <v>34</v>
      </c>
      <c r="G3362">
        <v>5</v>
      </c>
      <c r="H3362" t="s">
        <v>43</v>
      </c>
      <c r="I3362" t="str">
        <f t="shared" si="52"/>
        <v>Female: Not Hispanic or Latino: American Indian or Alaska Native</v>
      </c>
      <c r="J3362">
        <v>5.9</v>
      </c>
      <c r="K3362">
        <v>2016</v>
      </c>
      <c r="L3362">
        <v>18</v>
      </c>
      <c r="M3362" t="s">
        <v>20</v>
      </c>
      <c r="N3362">
        <v>1.1000000000000001</v>
      </c>
      <c r="P3362" t="s">
        <v>75</v>
      </c>
    </row>
    <row r="3363" spans="1:16" hidden="1" x14ac:dyDescent="0.5">
      <c r="A3363" t="s">
        <v>15</v>
      </c>
      <c r="B3363" t="s">
        <v>77</v>
      </c>
      <c r="C3363">
        <v>3</v>
      </c>
      <c r="D3363" t="s">
        <v>17</v>
      </c>
      <c r="E3363">
        <v>1</v>
      </c>
      <c r="F3363" t="s">
        <v>34</v>
      </c>
      <c r="G3363">
        <v>5</v>
      </c>
      <c r="H3363" t="s">
        <v>43</v>
      </c>
      <c r="I3363" t="str">
        <f t="shared" si="52"/>
        <v>Female: Not Hispanic or Latino: American Indian or Alaska Native</v>
      </c>
      <c r="J3363">
        <v>5.9</v>
      </c>
      <c r="K3363">
        <v>2017</v>
      </c>
      <c r="L3363">
        <v>19</v>
      </c>
      <c r="M3363" t="s">
        <v>20</v>
      </c>
      <c r="N3363">
        <v>1.1000000000000001</v>
      </c>
      <c r="O3363">
        <v>1.6</v>
      </c>
    </row>
    <row r="3364" spans="1:16" hidden="1" x14ac:dyDescent="0.5">
      <c r="A3364" t="s">
        <v>15</v>
      </c>
      <c r="B3364" t="s">
        <v>77</v>
      </c>
      <c r="C3364">
        <v>3</v>
      </c>
      <c r="D3364" t="s">
        <v>17</v>
      </c>
      <c r="E3364">
        <v>1</v>
      </c>
      <c r="F3364" t="s">
        <v>34</v>
      </c>
      <c r="G3364">
        <v>5</v>
      </c>
      <c r="H3364" t="s">
        <v>43</v>
      </c>
      <c r="I3364" t="str">
        <f t="shared" si="52"/>
        <v>Female: Not Hispanic or Latino: American Indian or Alaska Native</v>
      </c>
      <c r="J3364">
        <v>5.9</v>
      </c>
      <c r="K3364">
        <v>2018</v>
      </c>
      <c r="L3364">
        <v>20</v>
      </c>
      <c r="M3364" t="s">
        <v>20</v>
      </c>
      <c r="N3364">
        <v>1.1000000000000001</v>
      </c>
      <c r="P3364" t="s">
        <v>75</v>
      </c>
    </row>
    <row r="3365" spans="1:16" hidden="1" x14ac:dyDescent="0.5">
      <c r="A3365" t="s">
        <v>15</v>
      </c>
      <c r="B3365" t="s">
        <v>77</v>
      </c>
      <c r="C3365">
        <v>3</v>
      </c>
      <c r="D3365" t="s">
        <v>17</v>
      </c>
      <c r="E3365">
        <v>1</v>
      </c>
      <c r="F3365" t="s">
        <v>34</v>
      </c>
      <c r="G3365">
        <v>5</v>
      </c>
      <c r="H3365" t="s">
        <v>44</v>
      </c>
      <c r="I3365" t="str">
        <f t="shared" si="52"/>
        <v>Female: Not Hispanic or Latino: Asian or Pacific Islander</v>
      </c>
      <c r="J3365">
        <v>5.91</v>
      </c>
      <c r="K3365">
        <v>1999</v>
      </c>
      <c r="L3365">
        <v>1</v>
      </c>
      <c r="M3365" t="s">
        <v>20</v>
      </c>
      <c r="N3365">
        <v>1.1000000000000001</v>
      </c>
      <c r="P3365" t="s">
        <v>75</v>
      </c>
    </row>
    <row r="3366" spans="1:16" hidden="1" x14ac:dyDescent="0.5">
      <c r="A3366" t="s">
        <v>15</v>
      </c>
      <c r="B3366" t="s">
        <v>77</v>
      </c>
      <c r="C3366">
        <v>3</v>
      </c>
      <c r="D3366" t="s">
        <v>17</v>
      </c>
      <c r="E3366">
        <v>1</v>
      </c>
      <c r="F3366" t="s">
        <v>34</v>
      </c>
      <c r="G3366">
        <v>5</v>
      </c>
      <c r="H3366" t="s">
        <v>44</v>
      </c>
      <c r="I3366" t="str">
        <f t="shared" si="52"/>
        <v>Female: Not Hispanic or Latino: Asian or Pacific Islander</v>
      </c>
      <c r="J3366">
        <v>5.91</v>
      </c>
      <c r="K3366">
        <v>2000</v>
      </c>
      <c r="L3366">
        <v>2</v>
      </c>
      <c r="M3366" t="s">
        <v>20</v>
      </c>
      <c r="N3366">
        <v>1.1000000000000001</v>
      </c>
      <c r="P3366" t="s">
        <v>75</v>
      </c>
    </row>
    <row r="3367" spans="1:16" hidden="1" x14ac:dyDescent="0.5">
      <c r="A3367" t="s">
        <v>15</v>
      </c>
      <c r="B3367" t="s">
        <v>77</v>
      </c>
      <c r="C3367">
        <v>3</v>
      </c>
      <c r="D3367" t="s">
        <v>17</v>
      </c>
      <c r="E3367">
        <v>1</v>
      </c>
      <c r="F3367" t="s">
        <v>34</v>
      </c>
      <c r="G3367">
        <v>5</v>
      </c>
      <c r="H3367" t="s">
        <v>44</v>
      </c>
      <c r="I3367" t="str">
        <f t="shared" si="52"/>
        <v>Female: Not Hispanic or Latino: Asian or Pacific Islander</v>
      </c>
      <c r="J3367">
        <v>5.91</v>
      </c>
      <c r="K3367">
        <v>2001</v>
      </c>
      <c r="L3367">
        <v>3</v>
      </c>
      <c r="M3367" t="s">
        <v>20</v>
      </c>
      <c r="N3367">
        <v>1.1000000000000001</v>
      </c>
      <c r="P3367" t="s">
        <v>75</v>
      </c>
    </row>
    <row r="3368" spans="1:16" hidden="1" x14ac:dyDescent="0.5">
      <c r="A3368" t="s">
        <v>15</v>
      </c>
      <c r="B3368" t="s">
        <v>77</v>
      </c>
      <c r="C3368">
        <v>3</v>
      </c>
      <c r="D3368" t="s">
        <v>17</v>
      </c>
      <c r="E3368">
        <v>1</v>
      </c>
      <c r="F3368" t="s">
        <v>34</v>
      </c>
      <c r="G3368">
        <v>5</v>
      </c>
      <c r="H3368" t="s">
        <v>44</v>
      </c>
      <c r="I3368" t="str">
        <f t="shared" si="52"/>
        <v>Female: Not Hispanic or Latino: Asian or Pacific Islander</v>
      </c>
      <c r="J3368">
        <v>5.91</v>
      </c>
      <c r="K3368">
        <v>2002</v>
      </c>
      <c r="L3368">
        <v>4</v>
      </c>
      <c r="M3368" t="s">
        <v>20</v>
      </c>
      <c r="N3368">
        <v>1.1000000000000001</v>
      </c>
      <c r="P3368" t="s">
        <v>75</v>
      </c>
    </row>
    <row r="3369" spans="1:16" hidden="1" x14ac:dyDescent="0.5">
      <c r="A3369" t="s">
        <v>15</v>
      </c>
      <c r="B3369" t="s">
        <v>77</v>
      </c>
      <c r="C3369">
        <v>3</v>
      </c>
      <c r="D3369" t="s">
        <v>17</v>
      </c>
      <c r="E3369">
        <v>1</v>
      </c>
      <c r="F3369" t="s">
        <v>34</v>
      </c>
      <c r="G3369">
        <v>5</v>
      </c>
      <c r="H3369" t="s">
        <v>44</v>
      </c>
      <c r="I3369" t="str">
        <f t="shared" si="52"/>
        <v>Female: Not Hispanic or Latino: Asian or Pacific Islander</v>
      </c>
      <c r="J3369">
        <v>5.91</v>
      </c>
      <c r="K3369">
        <v>2003</v>
      </c>
      <c r="L3369">
        <v>5</v>
      </c>
      <c r="M3369" t="s">
        <v>20</v>
      </c>
      <c r="N3369">
        <v>1.1000000000000001</v>
      </c>
      <c r="P3369" t="s">
        <v>75</v>
      </c>
    </row>
    <row r="3370" spans="1:16" hidden="1" x14ac:dyDescent="0.5">
      <c r="A3370" t="s">
        <v>15</v>
      </c>
      <c r="B3370" t="s">
        <v>77</v>
      </c>
      <c r="C3370">
        <v>3</v>
      </c>
      <c r="D3370" t="s">
        <v>17</v>
      </c>
      <c r="E3370">
        <v>1</v>
      </c>
      <c r="F3370" t="s">
        <v>34</v>
      </c>
      <c r="G3370">
        <v>5</v>
      </c>
      <c r="H3370" t="s">
        <v>44</v>
      </c>
      <c r="I3370" t="str">
        <f t="shared" si="52"/>
        <v>Female: Not Hispanic or Latino: Asian or Pacific Islander</v>
      </c>
      <c r="J3370">
        <v>5.91</v>
      </c>
      <c r="K3370">
        <v>2004</v>
      </c>
      <c r="L3370">
        <v>6</v>
      </c>
      <c r="M3370" t="s">
        <v>20</v>
      </c>
      <c r="N3370">
        <v>1.1000000000000001</v>
      </c>
      <c r="P3370" t="s">
        <v>75</v>
      </c>
    </row>
    <row r="3371" spans="1:16" hidden="1" x14ac:dyDescent="0.5">
      <c r="A3371" t="s">
        <v>15</v>
      </c>
      <c r="B3371" t="s">
        <v>77</v>
      </c>
      <c r="C3371">
        <v>3</v>
      </c>
      <c r="D3371" t="s">
        <v>17</v>
      </c>
      <c r="E3371">
        <v>1</v>
      </c>
      <c r="F3371" t="s">
        <v>34</v>
      </c>
      <c r="G3371">
        <v>5</v>
      </c>
      <c r="H3371" t="s">
        <v>44</v>
      </c>
      <c r="I3371" t="str">
        <f t="shared" si="52"/>
        <v>Female: Not Hispanic or Latino: Asian or Pacific Islander</v>
      </c>
      <c r="J3371">
        <v>5.91</v>
      </c>
      <c r="K3371">
        <v>2005</v>
      </c>
      <c r="L3371">
        <v>7</v>
      </c>
      <c r="M3371" t="s">
        <v>20</v>
      </c>
      <c r="N3371">
        <v>1.1000000000000001</v>
      </c>
      <c r="P3371" t="s">
        <v>75</v>
      </c>
    </row>
    <row r="3372" spans="1:16" hidden="1" x14ac:dyDescent="0.5">
      <c r="A3372" t="s">
        <v>15</v>
      </c>
      <c r="B3372" t="s">
        <v>77</v>
      </c>
      <c r="C3372">
        <v>3</v>
      </c>
      <c r="D3372" t="s">
        <v>17</v>
      </c>
      <c r="E3372">
        <v>1</v>
      </c>
      <c r="F3372" t="s">
        <v>34</v>
      </c>
      <c r="G3372">
        <v>5</v>
      </c>
      <c r="H3372" t="s">
        <v>44</v>
      </c>
      <c r="I3372" t="str">
        <f t="shared" si="52"/>
        <v>Female: Not Hispanic or Latino: Asian or Pacific Islander</v>
      </c>
      <c r="J3372">
        <v>5.91</v>
      </c>
      <c r="K3372">
        <v>2006</v>
      </c>
      <c r="L3372">
        <v>8</v>
      </c>
      <c r="M3372" t="s">
        <v>20</v>
      </c>
      <c r="N3372">
        <v>1.1000000000000001</v>
      </c>
      <c r="P3372" t="s">
        <v>75</v>
      </c>
    </row>
    <row r="3373" spans="1:16" hidden="1" x14ac:dyDescent="0.5">
      <c r="A3373" t="s">
        <v>15</v>
      </c>
      <c r="B3373" t="s">
        <v>77</v>
      </c>
      <c r="C3373">
        <v>3</v>
      </c>
      <c r="D3373" t="s">
        <v>17</v>
      </c>
      <c r="E3373">
        <v>1</v>
      </c>
      <c r="F3373" t="s">
        <v>34</v>
      </c>
      <c r="G3373">
        <v>5</v>
      </c>
      <c r="H3373" t="s">
        <v>44</v>
      </c>
      <c r="I3373" t="str">
        <f t="shared" si="52"/>
        <v>Female: Not Hispanic or Latino: Asian or Pacific Islander</v>
      </c>
      <c r="J3373">
        <v>5.91</v>
      </c>
      <c r="K3373">
        <v>2007</v>
      </c>
      <c r="L3373">
        <v>9</v>
      </c>
      <c r="M3373" t="s">
        <v>20</v>
      </c>
      <c r="N3373">
        <v>1.1000000000000001</v>
      </c>
      <c r="P3373" t="s">
        <v>75</v>
      </c>
    </row>
    <row r="3374" spans="1:16" hidden="1" x14ac:dyDescent="0.5">
      <c r="A3374" t="s">
        <v>15</v>
      </c>
      <c r="B3374" t="s">
        <v>77</v>
      </c>
      <c r="C3374">
        <v>3</v>
      </c>
      <c r="D3374" t="s">
        <v>17</v>
      </c>
      <c r="E3374">
        <v>1</v>
      </c>
      <c r="F3374" t="s">
        <v>34</v>
      </c>
      <c r="G3374">
        <v>5</v>
      </c>
      <c r="H3374" t="s">
        <v>44</v>
      </c>
      <c r="I3374" t="str">
        <f t="shared" si="52"/>
        <v>Female: Not Hispanic or Latino: Asian or Pacific Islander</v>
      </c>
      <c r="J3374">
        <v>5.91</v>
      </c>
      <c r="K3374">
        <v>2008</v>
      </c>
      <c r="L3374">
        <v>10</v>
      </c>
      <c r="M3374" t="s">
        <v>20</v>
      </c>
      <c r="N3374">
        <v>1.1000000000000001</v>
      </c>
      <c r="P3374" t="s">
        <v>75</v>
      </c>
    </row>
    <row r="3375" spans="1:16" hidden="1" x14ac:dyDescent="0.5">
      <c r="A3375" t="s">
        <v>15</v>
      </c>
      <c r="B3375" t="s">
        <v>77</v>
      </c>
      <c r="C3375">
        <v>3</v>
      </c>
      <c r="D3375" t="s">
        <v>17</v>
      </c>
      <c r="E3375">
        <v>1</v>
      </c>
      <c r="F3375" t="s">
        <v>34</v>
      </c>
      <c r="G3375">
        <v>5</v>
      </c>
      <c r="H3375" t="s">
        <v>44</v>
      </c>
      <c r="I3375" t="str">
        <f t="shared" si="52"/>
        <v>Female: Not Hispanic or Latino: Asian or Pacific Islander</v>
      </c>
      <c r="J3375">
        <v>5.91</v>
      </c>
      <c r="K3375">
        <v>2009</v>
      </c>
      <c r="L3375">
        <v>11</v>
      </c>
      <c r="M3375" t="s">
        <v>20</v>
      </c>
      <c r="N3375">
        <v>1.1000000000000001</v>
      </c>
      <c r="P3375" t="s">
        <v>75</v>
      </c>
    </row>
    <row r="3376" spans="1:16" hidden="1" x14ac:dyDescent="0.5">
      <c r="A3376" t="s">
        <v>15</v>
      </c>
      <c r="B3376" t="s">
        <v>77</v>
      </c>
      <c r="C3376">
        <v>3</v>
      </c>
      <c r="D3376" t="s">
        <v>17</v>
      </c>
      <c r="E3376">
        <v>1</v>
      </c>
      <c r="F3376" t="s">
        <v>34</v>
      </c>
      <c r="G3376">
        <v>5</v>
      </c>
      <c r="H3376" t="s">
        <v>44</v>
      </c>
      <c r="I3376" t="str">
        <f t="shared" si="52"/>
        <v>Female: Not Hispanic or Latino: Asian or Pacific Islander</v>
      </c>
      <c r="J3376">
        <v>5.91</v>
      </c>
      <c r="K3376">
        <v>2010</v>
      </c>
      <c r="L3376">
        <v>12</v>
      </c>
      <c r="M3376" t="s">
        <v>20</v>
      </c>
      <c r="N3376">
        <v>1.1000000000000001</v>
      </c>
      <c r="P3376" t="s">
        <v>75</v>
      </c>
    </row>
    <row r="3377" spans="1:16" hidden="1" x14ac:dyDescent="0.5">
      <c r="A3377" t="s">
        <v>15</v>
      </c>
      <c r="B3377" t="s">
        <v>77</v>
      </c>
      <c r="C3377">
        <v>3</v>
      </c>
      <c r="D3377" t="s">
        <v>17</v>
      </c>
      <c r="E3377">
        <v>1</v>
      </c>
      <c r="F3377" t="s">
        <v>34</v>
      </c>
      <c r="G3377">
        <v>5</v>
      </c>
      <c r="H3377" t="s">
        <v>44</v>
      </c>
      <c r="I3377" t="str">
        <f t="shared" si="52"/>
        <v>Female: Not Hispanic or Latino: Asian or Pacific Islander</v>
      </c>
      <c r="J3377">
        <v>5.91</v>
      </c>
      <c r="K3377">
        <v>2011</v>
      </c>
      <c r="L3377">
        <v>13</v>
      </c>
      <c r="M3377" t="s">
        <v>20</v>
      </c>
      <c r="N3377">
        <v>1.1000000000000001</v>
      </c>
      <c r="P3377" t="s">
        <v>75</v>
      </c>
    </row>
    <row r="3378" spans="1:16" hidden="1" x14ac:dyDescent="0.5">
      <c r="A3378" t="s">
        <v>15</v>
      </c>
      <c r="B3378" t="s">
        <v>77</v>
      </c>
      <c r="C3378">
        <v>3</v>
      </c>
      <c r="D3378" t="s">
        <v>17</v>
      </c>
      <c r="E3378">
        <v>1</v>
      </c>
      <c r="F3378" t="s">
        <v>34</v>
      </c>
      <c r="G3378">
        <v>5</v>
      </c>
      <c r="H3378" t="s">
        <v>44</v>
      </c>
      <c r="I3378" t="str">
        <f t="shared" si="52"/>
        <v>Female: Not Hispanic or Latino: Asian or Pacific Islander</v>
      </c>
      <c r="J3378">
        <v>5.91</v>
      </c>
      <c r="K3378">
        <v>2012</v>
      </c>
      <c r="L3378">
        <v>14</v>
      </c>
      <c r="M3378" t="s">
        <v>20</v>
      </c>
      <c r="N3378">
        <v>1.1000000000000001</v>
      </c>
      <c r="P3378" t="s">
        <v>75</v>
      </c>
    </row>
    <row r="3379" spans="1:16" hidden="1" x14ac:dyDescent="0.5">
      <c r="A3379" t="s">
        <v>15</v>
      </c>
      <c r="B3379" t="s">
        <v>77</v>
      </c>
      <c r="C3379">
        <v>3</v>
      </c>
      <c r="D3379" t="s">
        <v>17</v>
      </c>
      <c r="E3379">
        <v>1</v>
      </c>
      <c r="F3379" t="s">
        <v>34</v>
      </c>
      <c r="G3379">
        <v>5</v>
      </c>
      <c r="H3379" t="s">
        <v>44</v>
      </c>
      <c r="I3379" t="str">
        <f t="shared" si="52"/>
        <v>Female: Not Hispanic or Latino: Asian or Pacific Islander</v>
      </c>
      <c r="J3379">
        <v>5.91</v>
      </c>
      <c r="K3379">
        <v>2013</v>
      </c>
      <c r="L3379">
        <v>15</v>
      </c>
      <c r="M3379" t="s">
        <v>20</v>
      </c>
      <c r="N3379">
        <v>1.1000000000000001</v>
      </c>
      <c r="P3379" t="s">
        <v>75</v>
      </c>
    </row>
    <row r="3380" spans="1:16" hidden="1" x14ac:dyDescent="0.5">
      <c r="A3380" t="s">
        <v>15</v>
      </c>
      <c r="B3380" t="s">
        <v>77</v>
      </c>
      <c r="C3380">
        <v>3</v>
      </c>
      <c r="D3380" t="s">
        <v>17</v>
      </c>
      <c r="E3380">
        <v>1</v>
      </c>
      <c r="F3380" t="s">
        <v>34</v>
      </c>
      <c r="G3380">
        <v>5</v>
      </c>
      <c r="H3380" t="s">
        <v>44</v>
      </c>
      <c r="I3380" t="str">
        <f t="shared" si="52"/>
        <v>Female: Not Hispanic or Latino: Asian or Pacific Islander</v>
      </c>
      <c r="J3380">
        <v>5.91</v>
      </c>
      <c r="K3380">
        <v>2014</v>
      </c>
      <c r="L3380">
        <v>16</v>
      </c>
      <c r="M3380" t="s">
        <v>20</v>
      </c>
      <c r="N3380">
        <v>1.1000000000000001</v>
      </c>
      <c r="P3380" t="s">
        <v>75</v>
      </c>
    </row>
    <row r="3381" spans="1:16" hidden="1" x14ac:dyDescent="0.5">
      <c r="A3381" t="s">
        <v>15</v>
      </c>
      <c r="B3381" t="s">
        <v>77</v>
      </c>
      <c r="C3381">
        <v>3</v>
      </c>
      <c r="D3381" t="s">
        <v>17</v>
      </c>
      <c r="E3381">
        <v>1</v>
      </c>
      <c r="F3381" t="s">
        <v>34</v>
      </c>
      <c r="G3381">
        <v>5</v>
      </c>
      <c r="H3381" t="s">
        <v>44</v>
      </c>
      <c r="I3381" t="str">
        <f t="shared" si="52"/>
        <v>Female: Not Hispanic or Latino: Asian or Pacific Islander</v>
      </c>
      <c r="J3381">
        <v>5.91</v>
      </c>
      <c r="K3381">
        <v>2015</v>
      </c>
      <c r="L3381">
        <v>17</v>
      </c>
      <c r="M3381" t="s">
        <v>20</v>
      </c>
      <c r="N3381">
        <v>1.1000000000000001</v>
      </c>
      <c r="P3381" t="s">
        <v>75</v>
      </c>
    </row>
    <row r="3382" spans="1:16" hidden="1" x14ac:dyDescent="0.5">
      <c r="A3382" t="s">
        <v>15</v>
      </c>
      <c r="B3382" t="s">
        <v>77</v>
      </c>
      <c r="C3382">
        <v>3</v>
      </c>
      <c r="D3382" t="s">
        <v>17</v>
      </c>
      <c r="E3382">
        <v>1</v>
      </c>
      <c r="F3382" t="s">
        <v>34</v>
      </c>
      <c r="G3382">
        <v>5</v>
      </c>
      <c r="H3382" t="s">
        <v>44</v>
      </c>
      <c r="I3382" t="str">
        <f t="shared" si="52"/>
        <v>Female: Not Hispanic or Latino: Asian or Pacific Islander</v>
      </c>
      <c r="J3382">
        <v>5.91</v>
      </c>
      <c r="K3382">
        <v>2016</v>
      </c>
      <c r="L3382">
        <v>18</v>
      </c>
      <c r="M3382" t="s">
        <v>20</v>
      </c>
      <c r="N3382">
        <v>1.1000000000000001</v>
      </c>
      <c r="P3382" t="s">
        <v>75</v>
      </c>
    </row>
    <row r="3383" spans="1:16" hidden="1" x14ac:dyDescent="0.5">
      <c r="A3383" t="s">
        <v>15</v>
      </c>
      <c r="B3383" t="s">
        <v>77</v>
      </c>
      <c r="C3383">
        <v>3</v>
      </c>
      <c r="D3383" t="s">
        <v>17</v>
      </c>
      <c r="E3383">
        <v>1</v>
      </c>
      <c r="F3383" t="s">
        <v>34</v>
      </c>
      <c r="G3383">
        <v>5</v>
      </c>
      <c r="H3383" t="s">
        <v>44</v>
      </c>
      <c r="I3383" t="str">
        <f t="shared" si="52"/>
        <v>Female: Not Hispanic or Latino: Asian or Pacific Islander</v>
      </c>
      <c r="J3383">
        <v>5.91</v>
      </c>
      <c r="K3383">
        <v>2017</v>
      </c>
      <c r="L3383">
        <v>19</v>
      </c>
      <c r="M3383" t="s">
        <v>20</v>
      </c>
      <c r="N3383">
        <v>1.1000000000000001</v>
      </c>
      <c r="P3383" t="s">
        <v>75</v>
      </c>
    </row>
    <row r="3384" spans="1:16" hidden="1" x14ac:dyDescent="0.5">
      <c r="A3384" t="s">
        <v>15</v>
      </c>
      <c r="B3384" t="s">
        <v>77</v>
      </c>
      <c r="C3384">
        <v>3</v>
      </c>
      <c r="D3384" t="s">
        <v>17</v>
      </c>
      <c r="E3384">
        <v>1</v>
      </c>
      <c r="F3384" t="s">
        <v>34</v>
      </c>
      <c r="G3384">
        <v>5</v>
      </c>
      <c r="H3384" t="s">
        <v>44</v>
      </c>
      <c r="I3384" t="str">
        <f t="shared" si="52"/>
        <v>Female: Not Hispanic or Latino: Asian or Pacific Islander</v>
      </c>
      <c r="J3384">
        <v>5.91</v>
      </c>
      <c r="K3384">
        <v>2018</v>
      </c>
      <c r="L3384">
        <v>20</v>
      </c>
      <c r="M3384" t="s">
        <v>20</v>
      </c>
      <c r="N3384">
        <v>1.1000000000000001</v>
      </c>
      <c r="P3384" t="s">
        <v>75</v>
      </c>
    </row>
    <row r="3385" spans="1:16" x14ac:dyDescent="0.5">
      <c r="A3385" t="s">
        <v>15</v>
      </c>
      <c r="B3385" t="s">
        <v>77</v>
      </c>
      <c r="C3385">
        <v>3</v>
      </c>
      <c r="D3385" t="s">
        <v>23</v>
      </c>
      <c r="E3385">
        <v>2</v>
      </c>
      <c r="F3385" t="s">
        <v>18</v>
      </c>
      <c r="G3385">
        <v>0</v>
      </c>
      <c r="H3385" t="s">
        <v>19</v>
      </c>
      <c r="I3385" t="str">
        <f t="shared" si="52"/>
        <v>All persons</v>
      </c>
      <c r="J3385">
        <v>0.1</v>
      </c>
      <c r="K3385">
        <v>1999</v>
      </c>
      <c r="L3385">
        <v>1</v>
      </c>
      <c r="M3385" t="s">
        <v>20</v>
      </c>
      <c r="N3385">
        <v>1.1000000000000001</v>
      </c>
      <c r="O3385">
        <v>0.3</v>
      </c>
    </row>
    <row r="3386" spans="1:16" x14ac:dyDescent="0.5">
      <c r="A3386" t="s">
        <v>15</v>
      </c>
      <c r="B3386" t="s">
        <v>77</v>
      </c>
      <c r="C3386">
        <v>3</v>
      </c>
      <c r="D3386" t="s">
        <v>23</v>
      </c>
      <c r="E3386">
        <v>2</v>
      </c>
      <c r="F3386" t="s">
        <v>18</v>
      </c>
      <c r="G3386">
        <v>0</v>
      </c>
      <c r="H3386" t="s">
        <v>19</v>
      </c>
      <c r="I3386" t="str">
        <f t="shared" si="52"/>
        <v>All persons</v>
      </c>
      <c r="J3386">
        <v>0.1</v>
      </c>
      <c r="K3386">
        <v>2000</v>
      </c>
      <c r="L3386">
        <v>2</v>
      </c>
      <c r="M3386" t="s">
        <v>20</v>
      </c>
      <c r="N3386">
        <v>1.1000000000000001</v>
      </c>
      <c r="O3386">
        <v>0.4</v>
      </c>
    </row>
    <row r="3387" spans="1:16" x14ac:dyDescent="0.5">
      <c r="A3387" t="s">
        <v>15</v>
      </c>
      <c r="B3387" t="s">
        <v>77</v>
      </c>
      <c r="C3387">
        <v>3</v>
      </c>
      <c r="D3387" t="s">
        <v>23</v>
      </c>
      <c r="E3387">
        <v>2</v>
      </c>
      <c r="F3387" t="s">
        <v>18</v>
      </c>
      <c r="G3387">
        <v>0</v>
      </c>
      <c r="H3387" t="s">
        <v>19</v>
      </c>
      <c r="I3387" t="str">
        <f t="shared" si="52"/>
        <v>All persons</v>
      </c>
      <c r="J3387">
        <v>0.1</v>
      </c>
      <c r="K3387">
        <v>2001</v>
      </c>
      <c r="L3387">
        <v>3</v>
      </c>
      <c r="M3387" t="s">
        <v>20</v>
      </c>
      <c r="N3387">
        <v>1.1000000000000001</v>
      </c>
      <c r="O3387">
        <v>0.5</v>
      </c>
    </row>
    <row r="3388" spans="1:16" x14ac:dyDescent="0.5">
      <c r="A3388" t="s">
        <v>15</v>
      </c>
      <c r="B3388" t="s">
        <v>77</v>
      </c>
      <c r="C3388">
        <v>3</v>
      </c>
      <c r="D3388" t="s">
        <v>23</v>
      </c>
      <c r="E3388">
        <v>2</v>
      </c>
      <c r="F3388" t="s">
        <v>18</v>
      </c>
      <c r="G3388">
        <v>0</v>
      </c>
      <c r="H3388" t="s">
        <v>19</v>
      </c>
      <c r="I3388" t="str">
        <f t="shared" si="52"/>
        <v>All persons</v>
      </c>
      <c r="J3388">
        <v>0.1</v>
      </c>
      <c r="K3388">
        <v>2002</v>
      </c>
      <c r="L3388">
        <v>4</v>
      </c>
      <c r="M3388" t="s">
        <v>20</v>
      </c>
      <c r="N3388">
        <v>1.1000000000000001</v>
      </c>
      <c r="O3388">
        <v>0.8</v>
      </c>
    </row>
    <row r="3389" spans="1:16" x14ac:dyDescent="0.5">
      <c r="A3389" t="s">
        <v>15</v>
      </c>
      <c r="B3389" t="s">
        <v>77</v>
      </c>
      <c r="C3389">
        <v>3</v>
      </c>
      <c r="D3389" t="s">
        <v>23</v>
      </c>
      <c r="E3389">
        <v>2</v>
      </c>
      <c r="F3389" t="s">
        <v>18</v>
      </c>
      <c r="G3389">
        <v>0</v>
      </c>
      <c r="H3389" t="s">
        <v>19</v>
      </c>
      <c r="I3389" t="str">
        <f t="shared" si="52"/>
        <v>All persons</v>
      </c>
      <c r="J3389">
        <v>0.1</v>
      </c>
      <c r="K3389">
        <v>2003</v>
      </c>
      <c r="L3389">
        <v>5</v>
      </c>
      <c r="M3389" t="s">
        <v>20</v>
      </c>
      <c r="N3389">
        <v>1.1000000000000001</v>
      </c>
      <c r="O3389">
        <v>1</v>
      </c>
    </row>
    <row r="3390" spans="1:16" x14ac:dyDescent="0.5">
      <c r="A3390" t="s">
        <v>15</v>
      </c>
      <c r="B3390" t="s">
        <v>77</v>
      </c>
      <c r="C3390">
        <v>3</v>
      </c>
      <c r="D3390" t="s">
        <v>23</v>
      </c>
      <c r="E3390">
        <v>2</v>
      </c>
      <c r="F3390" t="s">
        <v>18</v>
      </c>
      <c r="G3390">
        <v>0</v>
      </c>
      <c r="H3390" t="s">
        <v>19</v>
      </c>
      <c r="I3390" t="str">
        <f t="shared" si="52"/>
        <v>All persons</v>
      </c>
      <c r="J3390">
        <v>0.1</v>
      </c>
      <c r="K3390">
        <v>2004</v>
      </c>
      <c r="L3390">
        <v>6</v>
      </c>
      <c r="M3390" t="s">
        <v>20</v>
      </c>
      <c r="N3390">
        <v>1.1000000000000001</v>
      </c>
      <c r="O3390">
        <v>1.3</v>
      </c>
    </row>
    <row r="3391" spans="1:16" x14ac:dyDescent="0.5">
      <c r="A3391" t="s">
        <v>15</v>
      </c>
      <c r="B3391" t="s">
        <v>77</v>
      </c>
      <c r="C3391">
        <v>3</v>
      </c>
      <c r="D3391" t="s">
        <v>23</v>
      </c>
      <c r="E3391">
        <v>2</v>
      </c>
      <c r="F3391" t="s">
        <v>18</v>
      </c>
      <c r="G3391">
        <v>0</v>
      </c>
      <c r="H3391" t="s">
        <v>19</v>
      </c>
      <c r="I3391" t="str">
        <f t="shared" si="52"/>
        <v>All persons</v>
      </c>
      <c r="J3391">
        <v>0.1</v>
      </c>
      <c r="K3391">
        <v>2005</v>
      </c>
      <c r="L3391">
        <v>7</v>
      </c>
      <c r="M3391" t="s">
        <v>20</v>
      </c>
      <c r="N3391">
        <v>1.1000000000000001</v>
      </c>
      <c r="O3391">
        <v>1.5</v>
      </c>
    </row>
    <row r="3392" spans="1:16" x14ac:dyDescent="0.5">
      <c r="A3392" t="s">
        <v>15</v>
      </c>
      <c r="B3392" t="s">
        <v>77</v>
      </c>
      <c r="C3392">
        <v>3</v>
      </c>
      <c r="D3392" t="s">
        <v>23</v>
      </c>
      <c r="E3392">
        <v>2</v>
      </c>
      <c r="F3392" t="s">
        <v>18</v>
      </c>
      <c r="G3392">
        <v>0</v>
      </c>
      <c r="H3392" t="s">
        <v>19</v>
      </c>
      <c r="I3392" t="str">
        <f t="shared" si="52"/>
        <v>All persons</v>
      </c>
      <c r="J3392">
        <v>0.1</v>
      </c>
      <c r="K3392">
        <v>2006</v>
      </c>
      <c r="L3392">
        <v>8</v>
      </c>
      <c r="M3392" t="s">
        <v>20</v>
      </c>
      <c r="N3392">
        <v>1.1000000000000001</v>
      </c>
      <c r="O3392">
        <v>1.8</v>
      </c>
    </row>
    <row r="3393" spans="1:16" x14ac:dyDescent="0.5">
      <c r="A3393" t="s">
        <v>15</v>
      </c>
      <c r="B3393" t="s">
        <v>77</v>
      </c>
      <c r="C3393">
        <v>3</v>
      </c>
      <c r="D3393" t="s">
        <v>23</v>
      </c>
      <c r="E3393">
        <v>2</v>
      </c>
      <c r="F3393" t="s">
        <v>18</v>
      </c>
      <c r="G3393">
        <v>0</v>
      </c>
      <c r="H3393" t="s">
        <v>19</v>
      </c>
      <c r="I3393" t="str">
        <f t="shared" si="52"/>
        <v>All persons</v>
      </c>
      <c r="J3393">
        <v>0.1</v>
      </c>
      <c r="K3393">
        <v>2007</v>
      </c>
      <c r="L3393">
        <v>9</v>
      </c>
      <c r="M3393" t="s">
        <v>20</v>
      </c>
      <c r="N3393">
        <v>1.1000000000000001</v>
      </c>
      <c r="O3393">
        <v>1.8</v>
      </c>
    </row>
    <row r="3394" spans="1:16" x14ac:dyDescent="0.5">
      <c r="A3394" t="s">
        <v>15</v>
      </c>
      <c r="B3394" t="s">
        <v>77</v>
      </c>
      <c r="C3394">
        <v>3</v>
      </c>
      <c r="D3394" t="s">
        <v>23</v>
      </c>
      <c r="E3394">
        <v>2</v>
      </c>
      <c r="F3394" t="s">
        <v>18</v>
      </c>
      <c r="G3394">
        <v>0</v>
      </c>
      <c r="H3394" t="s">
        <v>19</v>
      </c>
      <c r="I3394" t="str">
        <f t="shared" si="52"/>
        <v>All persons</v>
      </c>
      <c r="J3394">
        <v>0.1</v>
      </c>
      <c r="K3394">
        <v>2008</v>
      </c>
      <c r="L3394">
        <v>10</v>
      </c>
      <c r="M3394" t="s">
        <v>20</v>
      </c>
      <c r="N3394">
        <v>1.1000000000000001</v>
      </c>
      <c r="O3394">
        <v>1.6</v>
      </c>
    </row>
    <row r="3395" spans="1:16" x14ac:dyDescent="0.5">
      <c r="A3395" t="s">
        <v>15</v>
      </c>
      <c r="B3395" t="s">
        <v>77</v>
      </c>
      <c r="C3395">
        <v>3</v>
      </c>
      <c r="D3395" t="s">
        <v>23</v>
      </c>
      <c r="E3395">
        <v>2</v>
      </c>
      <c r="F3395" t="s">
        <v>18</v>
      </c>
      <c r="G3395">
        <v>0</v>
      </c>
      <c r="H3395" t="s">
        <v>19</v>
      </c>
      <c r="I3395" t="str">
        <f t="shared" si="52"/>
        <v>All persons</v>
      </c>
      <c r="J3395">
        <v>0.1</v>
      </c>
      <c r="K3395">
        <v>2009</v>
      </c>
      <c r="L3395">
        <v>11</v>
      </c>
      <c r="M3395" t="s">
        <v>20</v>
      </c>
      <c r="N3395">
        <v>1.1000000000000001</v>
      </c>
      <c r="O3395">
        <v>1.5</v>
      </c>
    </row>
    <row r="3396" spans="1:16" x14ac:dyDescent="0.5">
      <c r="A3396" t="s">
        <v>15</v>
      </c>
      <c r="B3396" t="s">
        <v>77</v>
      </c>
      <c r="C3396">
        <v>3</v>
      </c>
      <c r="D3396" t="s">
        <v>23</v>
      </c>
      <c r="E3396">
        <v>2</v>
      </c>
      <c r="F3396" t="s">
        <v>18</v>
      </c>
      <c r="G3396">
        <v>0</v>
      </c>
      <c r="H3396" t="s">
        <v>19</v>
      </c>
      <c r="I3396" t="str">
        <f t="shared" si="52"/>
        <v>All persons</v>
      </c>
      <c r="J3396">
        <v>0.1</v>
      </c>
      <c r="K3396">
        <v>2010</v>
      </c>
      <c r="L3396">
        <v>12</v>
      </c>
      <c r="M3396" t="s">
        <v>20</v>
      </c>
      <c r="N3396">
        <v>1.1000000000000001</v>
      </c>
      <c r="O3396">
        <v>1.5</v>
      </c>
    </row>
    <row r="3397" spans="1:16" x14ac:dyDescent="0.5">
      <c r="A3397" t="s">
        <v>15</v>
      </c>
      <c r="B3397" t="s">
        <v>77</v>
      </c>
      <c r="C3397">
        <v>3</v>
      </c>
      <c r="D3397" t="s">
        <v>23</v>
      </c>
      <c r="E3397">
        <v>2</v>
      </c>
      <c r="F3397" t="s">
        <v>18</v>
      </c>
      <c r="G3397">
        <v>0</v>
      </c>
      <c r="H3397" t="s">
        <v>19</v>
      </c>
      <c r="I3397" t="str">
        <f t="shared" ref="I3397:I3460" si="53">H3397</f>
        <v>All persons</v>
      </c>
      <c r="J3397">
        <v>0.1</v>
      </c>
      <c r="K3397">
        <v>2011</v>
      </c>
      <c r="L3397">
        <v>13</v>
      </c>
      <c r="M3397" t="s">
        <v>20</v>
      </c>
      <c r="N3397">
        <v>1.1000000000000001</v>
      </c>
      <c r="O3397">
        <v>1.4</v>
      </c>
    </row>
    <row r="3398" spans="1:16" x14ac:dyDescent="0.5">
      <c r="A3398" t="s">
        <v>15</v>
      </c>
      <c r="B3398" t="s">
        <v>77</v>
      </c>
      <c r="C3398">
        <v>3</v>
      </c>
      <c r="D3398" t="s">
        <v>23</v>
      </c>
      <c r="E3398">
        <v>2</v>
      </c>
      <c r="F3398" t="s">
        <v>18</v>
      </c>
      <c r="G3398">
        <v>0</v>
      </c>
      <c r="H3398" t="s">
        <v>19</v>
      </c>
      <c r="I3398" t="str">
        <f t="shared" si="53"/>
        <v>All persons</v>
      </c>
      <c r="J3398">
        <v>0.1</v>
      </c>
      <c r="K3398">
        <v>2012</v>
      </c>
      <c r="L3398">
        <v>14</v>
      </c>
      <c r="M3398" t="s">
        <v>20</v>
      </c>
      <c r="N3398">
        <v>1.1000000000000001</v>
      </c>
      <c r="O3398">
        <v>1.3</v>
      </c>
    </row>
    <row r="3399" spans="1:16" x14ac:dyDescent="0.5">
      <c r="A3399" t="s">
        <v>15</v>
      </c>
      <c r="B3399" t="s">
        <v>77</v>
      </c>
      <c r="C3399">
        <v>3</v>
      </c>
      <c r="D3399" t="s">
        <v>23</v>
      </c>
      <c r="E3399">
        <v>2</v>
      </c>
      <c r="F3399" t="s">
        <v>18</v>
      </c>
      <c r="G3399">
        <v>0</v>
      </c>
      <c r="H3399" t="s">
        <v>19</v>
      </c>
      <c r="I3399" t="str">
        <f t="shared" si="53"/>
        <v>All persons</v>
      </c>
      <c r="J3399">
        <v>0.1</v>
      </c>
      <c r="K3399">
        <v>2013</v>
      </c>
      <c r="L3399">
        <v>15</v>
      </c>
      <c r="M3399" t="s">
        <v>20</v>
      </c>
      <c r="N3399">
        <v>1.1000000000000001</v>
      </c>
      <c r="O3399">
        <v>1.1000000000000001</v>
      </c>
    </row>
    <row r="3400" spans="1:16" x14ac:dyDescent="0.5">
      <c r="A3400" t="s">
        <v>15</v>
      </c>
      <c r="B3400" t="s">
        <v>77</v>
      </c>
      <c r="C3400">
        <v>3</v>
      </c>
      <c r="D3400" t="s">
        <v>23</v>
      </c>
      <c r="E3400">
        <v>2</v>
      </c>
      <c r="F3400" t="s">
        <v>18</v>
      </c>
      <c r="G3400">
        <v>0</v>
      </c>
      <c r="H3400" t="s">
        <v>19</v>
      </c>
      <c r="I3400" t="str">
        <f t="shared" si="53"/>
        <v>All persons</v>
      </c>
      <c r="J3400">
        <v>0.1</v>
      </c>
      <c r="K3400">
        <v>2016</v>
      </c>
      <c r="L3400">
        <v>18</v>
      </c>
      <c r="M3400" t="s">
        <v>20</v>
      </c>
      <c r="N3400">
        <v>1.1000000000000001</v>
      </c>
      <c r="O3400">
        <v>1</v>
      </c>
    </row>
    <row r="3401" spans="1:16" x14ac:dyDescent="0.5">
      <c r="A3401" t="s">
        <v>15</v>
      </c>
      <c r="B3401" t="s">
        <v>77</v>
      </c>
      <c r="C3401">
        <v>3</v>
      </c>
      <c r="D3401" t="s">
        <v>23</v>
      </c>
      <c r="E3401">
        <v>2</v>
      </c>
      <c r="F3401" t="s">
        <v>18</v>
      </c>
      <c r="G3401">
        <v>0</v>
      </c>
      <c r="H3401" t="s">
        <v>19</v>
      </c>
      <c r="I3401" t="str">
        <f t="shared" si="53"/>
        <v>All persons</v>
      </c>
      <c r="J3401">
        <v>0.1</v>
      </c>
      <c r="K3401">
        <v>2017</v>
      </c>
      <c r="L3401">
        <v>19</v>
      </c>
      <c r="M3401" t="s">
        <v>20</v>
      </c>
      <c r="N3401">
        <v>1.1000000000000001</v>
      </c>
      <c r="O3401">
        <v>1</v>
      </c>
    </row>
    <row r="3402" spans="1:16" hidden="1" x14ac:dyDescent="0.5">
      <c r="A3402" t="s">
        <v>15</v>
      </c>
      <c r="B3402" t="s">
        <v>77</v>
      </c>
      <c r="C3402">
        <v>3</v>
      </c>
      <c r="D3402" t="s">
        <v>23</v>
      </c>
      <c r="E3402">
        <v>2</v>
      </c>
      <c r="F3402" t="s">
        <v>45</v>
      </c>
      <c r="G3402">
        <v>1</v>
      </c>
      <c r="H3402" t="s">
        <v>46</v>
      </c>
      <c r="I3402" t="str">
        <f t="shared" si="53"/>
        <v>Under 15 years</v>
      </c>
      <c r="J3402">
        <v>1.1000000000000001</v>
      </c>
      <c r="K3402">
        <v>1999</v>
      </c>
      <c r="L3402">
        <v>1</v>
      </c>
      <c r="M3402" t="s">
        <v>46</v>
      </c>
      <c r="N3402">
        <v>1.2</v>
      </c>
      <c r="P3402" t="s">
        <v>75</v>
      </c>
    </row>
    <row r="3403" spans="1:16" hidden="1" x14ac:dyDescent="0.5">
      <c r="A3403" t="s">
        <v>15</v>
      </c>
      <c r="B3403" t="s">
        <v>77</v>
      </c>
      <c r="C3403">
        <v>3</v>
      </c>
      <c r="D3403" t="s">
        <v>23</v>
      </c>
      <c r="E3403">
        <v>2</v>
      </c>
      <c r="F3403" t="s">
        <v>45</v>
      </c>
      <c r="G3403">
        <v>1</v>
      </c>
      <c r="H3403" t="s">
        <v>46</v>
      </c>
      <c r="I3403" t="str">
        <f t="shared" si="53"/>
        <v>Under 15 years</v>
      </c>
      <c r="J3403">
        <v>1.1000000000000001</v>
      </c>
      <c r="K3403">
        <v>2000</v>
      </c>
      <c r="L3403">
        <v>2</v>
      </c>
      <c r="M3403" t="s">
        <v>46</v>
      </c>
      <c r="N3403">
        <v>1.2</v>
      </c>
      <c r="P3403" t="s">
        <v>75</v>
      </c>
    </row>
    <row r="3404" spans="1:16" hidden="1" x14ac:dyDescent="0.5">
      <c r="A3404" t="s">
        <v>15</v>
      </c>
      <c r="B3404" t="s">
        <v>77</v>
      </c>
      <c r="C3404">
        <v>3</v>
      </c>
      <c r="D3404" t="s">
        <v>23</v>
      </c>
      <c r="E3404">
        <v>2</v>
      </c>
      <c r="F3404" t="s">
        <v>45</v>
      </c>
      <c r="G3404">
        <v>1</v>
      </c>
      <c r="H3404" t="s">
        <v>46</v>
      </c>
      <c r="I3404" t="str">
        <f t="shared" si="53"/>
        <v>Under 15 years</v>
      </c>
      <c r="J3404">
        <v>1.1000000000000001</v>
      </c>
      <c r="K3404">
        <v>2001</v>
      </c>
      <c r="L3404">
        <v>3</v>
      </c>
      <c r="M3404" t="s">
        <v>46</v>
      </c>
      <c r="N3404">
        <v>1.2</v>
      </c>
      <c r="P3404" t="s">
        <v>75</v>
      </c>
    </row>
    <row r="3405" spans="1:16" hidden="1" x14ac:dyDescent="0.5">
      <c r="A3405" t="s">
        <v>15</v>
      </c>
      <c r="B3405" t="s">
        <v>77</v>
      </c>
      <c r="C3405">
        <v>3</v>
      </c>
      <c r="D3405" t="s">
        <v>23</v>
      </c>
      <c r="E3405">
        <v>2</v>
      </c>
      <c r="F3405" t="s">
        <v>45</v>
      </c>
      <c r="G3405">
        <v>1</v>
      </c>
      <c r="H3405" t="s">
        <v>46</v>
      </c>
      <c r="I3405" t="str">
        <f t="shared" si="53"/>
        <v>Under 15 years</v>
      </c>
      <c r="J3405">
        <v>1.1000000000000001</v>
      </c>
      <c r="K3405">
        <v>2002</v>
      </c>
      <c r="L3405">
        <v>4</v>
      </c>
      <c r="M3405" t="s">
        <v>46</v>
      </c>
      <c r="N3405">
        <v>1.2</v>
      </c>
      <c r="P3405" t="s">
        <v>75</v>
      </c>
    </row>
    <row r="3406" spans="1:16" hidden="1" x14ac:dyDescent="0.5">
      <c r="A3406" t="s">
        <v>15</v>
      </c>
      <c r="B3406" t="s">
        <v>77</v>
      </c>
      <c r="C3406">
        <v>3</v>
      </c>
      <c r="D3406" t="s">
        <v>23</v>
      </c>
      <c r="E3406">
        <v>2</v>
      </c>
      <c r="F3406" t="s">
        <v>45</v>
      </c>
      <c r="G3406">
        <v>1</v>
      </c>
      <c r="H3406" t="s">
        <v>46</v>
      </c>
      <c r="I3406" t="str">
        <f t="shared" si="53"/>
        <v>Under 15 years</v>
      </c>
      <c r="J3406">
        <v>1.1000000000000001</v>
      </c>
      <c r="K3406">
        <v>2003</v>
      </c>
      <c r="L3406">
        <v>5</v>
      </c>
      <c r="M3406" t="s">
        <v>46</v>
      </c>
      <c r="N3406">
        <v>1.2</v>
      </c>
      <c r="P3406" t="s">
        <v>75</v>
      </c>
    </row>
    <row r="3407" spans="1:16" hidden="1" x14ac:dyDescent="0.5">
      <c r="A3407" t="s">
        <v>15</v>
      </c>
      <c r="B3407" t="s">
        <v>77</v>
      </c>
      <c r="C3407">
        <v>3</v>
      </c>
      <c r="D3407" t="s">
        <v>23</v>
      </c>
      <c r="E3407">
        <v>2</v>
      </c>
      <c r="F3407" t="s">
        <v>45</v>
      </c>
      <c r="G3407">
        <v>1</v>
      </c>
      <c r="H3407" t="s">
        <v>46</v>
      </c>
      <c r="I3407" t="str">
        <f t="shared" si="53"/>
        <v>Under 15 years</v>
      </c>
      <c r="J3407">
        <v>1.1000000000000001</v>
      </c>
      <c r="K3407">
        <v>2004</v>
      </c>
      <c r="L3407">
        <v>6</v>
      </c>
      <c r="M3407" t="s">
        <v>46</v>
      </c>
      <c r="N3407">
        <v>1.2</v>
      </c>
      <c r="O3407">
        <v>0</v>
      </c>
    </row>
    <row r="3408" spans="1:16" hidden="1" x14ac:dyDescent="0.5">
      <c r="A3408" t="s">
        <v>15</v>
      </c>
      <c r="B3408" t="s">
        <v>77</v>
      </c>
      <c r="C3408">
        <v>3</v>
      </c>
      <c r="D3408" t="s">
        <v>23</v>
      </c>
      <c r="E3408">
        <v>2</v>
      </c>
      <c r="F3408" t="s">
        <v>45</v>
      </c>
      <c r="G3408">
        <v>1</v>
      </c>
      <c r="H3408" t="s">
        <v>46</v>
      </c>
      <c r="I3408" t="str">
        <f t="shared" si="53"/>
        <v>Under 15 years</v>
      </c>
      <c r="J3408">
        <v>1.1000000000000001</v>
      </c>
      <c r="K3408">
        <v>2005</v>
      </c>
      <c r="L3408">
        <v>7</v>
      </c>
      <c r="M3408" t="s">
        <v>46</v>
      </c>
      <c r="N3408">
        <v>1.2</v>
      </c>
      <c r="O3408">
        <v>0</v>
      </c>
    </row>
    <row r="3409" spans="1:16" hidden="1" x14ac:dyDescent="0.5">
      <c r="A3409" t="s">
        <v>15</v>
      </c>
      <c r="B3409" t="s">
        <v>77</v>
      </c>
      <c r="C3409">
        <v>3</v>
      </c>
      <c r="D3409" t="s">
        <v>23</v>
      </c>
      <c r="E3409">
        <v>2</v>
      </c>
      <c r="F3409" t="s">
        <v>45</v>
      </c>
      <c r="G3409">
        <v>1</v>
      </c>
      <c r="H3409" t="s">
        <v>46</v>
      </c>
      <c r="I3409" t="str">
        <f t="shared" si="53"/>
        <v>Under 15 years</v>
      </c>
      <c r="J3409">
        <v>1.1000000000000001</v>
      </c>
      <c r="K3409">
        <v>2006</v>
      </c>
      <c r="L3409">
        <v>8</v>
      </c>
      <c r="M3409" t="s">
        <v>46</v>
      </c>
      <c r="N3409">
        <v>1.2</v>
      </c>
      <c r="O3409">
        <v>0</v>
      </c>
    </row>
    <row r="3410" spans="1:16" hidden="1" x14ac:dyDescent="0.5">
      <c r="A3410" t="s">
        <v>15</v>
      </c>
      <c r="B3410" t="s">
        <v>77</v>
      </c>
      <c r="C3410">
        <v>3</v>
      </c>
      <c r="D3410" t="s">
        <v>23</v>
      </c>
      <c r="E3410">
        <v>2</v>
      </c>
      <c r="F3410" t="s">
        <v>45</v>
      </c>
      <c r="G3410">
        <v>1</v>
      </c>
      <c r="H3410" t="s">
        <v>46</v>
      </c>
      <c r="I3410" t="str">
        <f t="shared" si="53"/>
        <v>Under 15 years</v>
      </c>
      <c r="J3410">
        <v>1.1000000000000001</v>
      </c>
      <c r="K3410">
        <v>2007</v>
      </c>
      <c r="L3410">
        <v>9</v>
      </c>
      <c r="M3410" t="s">
        <v>46</v>
      </c>
      <c r="N3410">
        <v>1.2</v>
      </c>
      <c r="O3410">
        <v>0</v>
      </c>
    </row>
    <row r="3411" spans="1:16" hidden="1" x14ac:dyDescent="0.5">
      <c r="A3411" t="s">
        <v>15</v>
      </c>
      <c r="B3411" t="s">
        <v>77</v>
      </c>
      <c r="C3411">
        <v>3</v>
      </c>
      <c r="D3411" t="s">
        <v>23</v>
      </c>
      <c r="E3411">
        <v>2</v>
      </c>
      <c r="F3411" t="s">
        <v>45</v>
      </c>
      <c r="G3411">
        <v>1</v>
      </c>
      <c r="H3411" t="s">
        <v>46</v>
      </c>
      <c r="I3411" t="str">
        <f t="shared" si="53"/>
        <v>Under 15 years</v>
      </c>
      <c r="J3411">
        <v>1.1000000000000001</v>
      </c>
      <c r="K3411">
        <v>2008</v>
      </c>
      <c r="L3411">
        <v>10</v>
      </c>
      <c r="M3411" t="s">
        <v>46</v>
      </c>
      <c r="N3411">
        <v>1.2</v>
      </c>
      <c r="O3411">
        <v>0.1</v>
      </c>
    </row>
    <row r="3412" spans="1:16" hidden="1" x14ac:dyDescent="0.5">
      <c r="A3412" t="s">
        <v>15</v>
      </c>
      <c r="B3412" t="s">
        <v>77</v>
      </c>
      <c r="C3412">
        <v>3</v>
      </c>
      <c r="D3412" t="s">
        <v>23</v>
      </c>
      <c r="E3412">
        <v>2</v>
      </c>
      <c r="F3412" t="s">
        <v>45</v>
      </c>
      <c r="G3412">
        <v>1</v>
      </c>
      <c r="H3412" t="s">
        <v>46</v>
      </c>
      <c r="I3412" t="str">
        <f t="shared" si="53"/>
        <v>Under 15 years</v>
      </c>
      <c r="J3412">
        <v>1.1000000000000001</v>
      </c>
      <c r="K3412">
        <v>2009</v>
      </c>
      <c r="L3412">
        <v>11</v>
      </c>
      <c r="M3412" t="s">
        <v>46</v>
      </c>
      <c r="N3412">
        <v>1.2</v>
      </c>
      <c r="P3412" t="s">
        <v>75</v>
      </c>
    </row>
    <row r="3413" spans="1:16" hidden="1" x14ac:dyDescent="0.5">
      <c r="A3413" t="s">
        <v>15</v>
      </c>
      <c r="B3413" t="s">
        <v>77</v>
      </c>
      <c r="C3413">
        <v>3</v>
      </c>
      <c r="D3413" t="s">
        <v>23</v>
      </c>
      <c r="E3413">
        <v>2</v>
      </c>
      <c r="F3413" t="s">
        <v>45</v>
      </c>
      <c r="G3413">
        <v>1</v>
      </c>
      <c r="H3413" t="s">
        <v>46</v>
      </c>
      <c r="I3413" t="str">
        <f t="shared" si="53"/>
        <v>Under 15 years</v>
      </c>
      <c r="J3413">
        <v>1.1000000000000001</v>
      </c>
      <c r="K3413">
        <v>2010</v>
      </c>
      <c r="L3413">
        <v>12</v>
      </c>
      <c r="M3413" t="s">
        <v>46</v>
      </c>
      <c r="N3413">
        <v>1.2</v>
      </c>
      <c r="O3413">
        <v>0</v>
      </c>
    </row>
    <row r="3414" spans="1:16" hidden="1" x14ac:dyDescent="0.5">
      <c r="A3414" t="s">
        <v>15</v>
      </c>
      <c r="B3414" t="s">
        <v>77</v>
      </c>
      <c r="C3414">
        <v>3</v>
      </c>
      <c r="D3414" t="s">
        <v>23</v>
      </c>
      <c r="E3414">
        <v>2</v>
      </c>
      <c r="F3414" t="s">
        <v>45</v>
      </c>
      <c r="G3414">
        <v>1</v>
      </c>
      <c r="H3414" t="s">
        <v>46</v>
      </c>
      <c r="I3414" t="str">
        <f t="shared" si="53"/>
        <v>Under 15 years</v>
      </c>
      <c r="J3414">
        <v>1.1000000000000001</v>
      </c>
      <c r="K3414">
        <v>2011</v>
      </c>
      <c r="L3414">
        <v>13</v>
      </c>
      <c r="M3414" t="s">
        <v>46</v>
      </c>
      <c r="N3414">
        <v>1.2</v>
      </c>
      <c r="P3414" t="s">
        <v>75</v>
      </c>
    </row>
    <row r="3415" spans="1:16" hidden="1" x14ac:dyDescent="0.5">
      <c r="A3415" t="s">
        <v>15</v>
      </c>
      <c r="B3415" t="s">
        <v>77</v>
      </c>
      <c r="C3415">
        <v>3</v>
      </c>
      <c r="D3415" t="s">
        <v>23</v>
      </c>
      <c r="E3415">
        <v>2</v>
      </c>
      <c r="F3415" t="s">
        <v>45</v>
      </c>
      <c r="G3415">
        <v>1</v>
      </c>
      <c r="H3415" t="s">
        <v>46</v>
      </c>
      <c r="I3415" t="str">
        <f t="shared" si="53"/>
        <v>Under 15 years</v>
      </c>
      <c r="J3415">
        <v>1.1000000000000001</v>
      </c>
      <c r="K3415">
        <v>2012</v>
      </c>
      <c r="L3415">
        <v>14</v>
      </c>
      <c r="M3415" t="s">
        <v>46</v>
      </c>
      <c r="N3415">
        <v>1.2</v>
      </c>
      <c r="P3415" t="s">
        <v>75</v>
      </c>
    </row>
    <row r="3416" spans="1:16" hidden="1" x14ac:dyDescent="0.5">
      <c r="A3416" t="s">
        <v>15</v>
      </c>
      <c r="B3416" t="s">
        <v>77</v>
      </c>
      <c r="C3416">
        <v>3</v>
      </c>
      <c r="D3416" t="s">
        <v>23</v>
      </c>
      <c r="E3416">
        <v>2</v>
      </c>
      <c r="F3416" t="s">
        <v>45</v>
      </c>
      <c r="G3416">
        <v>1</v>
      </c>
      <c r="H3416" t="s">
        <v>46</v>
      </c>
      <c r="I3416" t="str">
        <f t="shared" si="53"/>
        <v>Under 15 years</v>
      </c>
      <c r="J3416">
        <v>1.1000000000000001</v>
      </c>
      <c r="K3416">
        <v>2013</v>
      </c>
      <c r="L3416">
        <v>15</v>
      </c>
      <c r="M3416" t="s">
        <v>46</v>
      </c>
      <c r="N3416">
        <v>1.2</v>
      </c>
      <c r="P3416" t="s">
        <v>75</v>
      </c>
    </row>
    <row r="3417" spans="1:16" hidden="1" x14ac:dyDescent="0.5">
      <c r="A3417" t="s">
        <v>15</v>
      </c>
      <c r="B3417" t="s">
        <v>77</v>
      </c>
      <c r="C3417">
        <v>3</v>
      </c>
      <c r="D3417" t="s">
        <v>23</v>
      </c>
      <c r="E3417">
        <v>2</v>
      </c>
      <c r="F3417" t="s">
        <v>45</v>
      </c>
      <c r="G3417">
        <v>1</v>
      </c>
      <c r="H3417" t="s">
        <v>46</v>
      </c>
      <c r="I3417" t="str">
        <f t="shared" si="53"/>
        <v>Under 15 years</v>
      </c>
      <c r="J3417">
        <v>1.1000000000000001</v>
      </c>
      <c r="K3417">
        <v>2014</v>
      </c>
      <c r="L3417">
        <v>16</v>
      </c>
      <c r="M3417" t="s">
        <v>46</v>
      </c>
      <c r="N3417">
        <v>1.2</v>
      </c>
      <c r="P3417" t="s">
        <v>75</v>
      </c>
    </row>
    <row r="3418" spans="1:16" hidden="1" x14ac:dyDescent="0.5">
      <c r="A3418" t="s">
        <v>15</v>
      </c>
      <c r="B3418" t="s">
        <v>77</v>
      </c>
      <c r="C3418">
        <v>3</v>
      </c>
      <c r="D3418" t="s">
        <v>23</v>
      </c>
      <c r="E3418">
        <v>2</v>
      </c>
      <c r="F3418" t="s">
        <v>45</v>
      </c>
      <c r="G3418">
        <v>1</v>
      </c>
      <c r="H3418" t="s">
        <v>46</v>
      </c>
      <c r="I3418" t="str">
        <f t="shared" si="53"/>
        <v>Under 15 years</v>
      </c>
      <c r="J3418">
        <v>1.1000000000000001</v>
      </c>
      <c r="K3418">
        <v>2015</v>
      </c>
      <c r="L3418">
        <v>17</v>
      </c>
      <c r="M3418" t="s">
        <v>46</v>
      </c>
      <c r="N3418">
        <v>1.2</v>
      </c>
      <c r="P3418" t="s">
        <v>75</v>
      </c>
    </row>
    <row r="3419" spans="1:16" hidden="1" x14ac:dyDescent="0.5">
      <c r="A3419" t="s">
        <v>15</v>
      </c>
      <c r="B3419" t="s">
        <v>77</v>
      </c>
      <c r="C3419">
        <v>3</v>
      </c>
      <c r="D3419" t="s">
        <v>23</v>
      </c>
      <c r="E3419">
        <v>2</v>
      </c>
      <c r="F3419" t="s">
        <v>45</v>
      </c>
      <c r="G3419">
        <v>1</v>
      </c>
      <c r="H3419" t="s">
        <v>46</v>
      </c>
      <c r="I3419" t="str">
        <f t="shared" si="53"/>
        <v>Under 15 years</v>
      </c>
      <c r="J3419">
        <v>1.1000000000000001</v>
      </c>
      <c r="K3419">
        <v>2016</v>
      </c>
      <c r="L3419">
        <v>18</v>
      </c>
      <c r="M3419" t="s">
        <v>46</v>
      </c>
      <c r="N3419">
        <v>1.2</v>
      </c>
      <c r="P3419" t="s">
        <v>75</v>
      </c>
    </row>
    <row r="3420" spans="1:16" hidden="1" x14ac:dyDescent="0.5">
      <c r="A3420" t="s">
        <v>15</v>
      </c>
      <c r="B3420" t="s">
        <v>77</v>
      </c>
      <c r="C3420">
        <v>3</v>
      </c>
      <c r="D3420" t="s">
        <v>23</v>
      </c>
      <c r="E3420">
        <v>2</v>
      </c>
      <c r="F3420" t="s">
        <v>45</v>
      </c>
      <c r="G3420">
        <v>1</v>
      </c>
      <c r="H3420" t="s">
        <v>46</v>
      </c>
      <c r="I3420" t="str">
        <f t="shared" si="53"/>
        <v>Under 15 years</v>
      </c>
      <c r="J3420">
        <v>1.1000000000000001</v>
      </c>
      <c r="K3420">
        <v>2017</v>
      </c>
      <c r="L3420">
        <v>19</v>
      </c>
      <c r="M3420" t="s">
        <v>46</v>
      </c>
      <c r="N3420">
        <v>1.2</v>
      </c>
      <c r="P3420" t="s">
        <v>75</v>
      </c>
    </row>
    <row r="3421" spans="1:16" hidden="1" x14ac:dyDescent="0.5">
      <c r="A3421" t="s">
        <v>15</v>
      </c>
      <c r="B3421" t="s">
        <v>77</v>
      </c>
      <c r="C3421">
        <v>3</v>
      </c>
      <c r="D3421" t="s">
        <v>23</v>
      </c>
      <c r="E3421">
        <v>2</v>
      </c>
      <c r="F3421" t="s">
        <v>45</v>
      </c>
      <c r="G3421">
        <v>1</v>
      </c>
      <c r="H3421" t="s">
        <v>47</v>
      </c>
      <c r="I3421" t="str">
        <f t="shared" si="53"/>
        <v>15-24 years</v>
      </c>
      <c r="J3421">
        <v>1.2</v>
      </c>
      <c r="K3421">
        <v>1999</v>
      </c>
      <c r="L3421">
        <v>1</v>
      </c>
      <c r="M3421" t="s">
        <v>47</v>
      </c>
      <c r="N3421">
        <v>1.3</v>
      </c>
      <c r="O3421">
        <v>0.1</v>
      </c>
    </row>
    <row r="3422" spans="1:16" hidden="1" x14ac:dyDescent="0.5">
      <c r="A3422" t="s">
        <v>15</v>
      </c>
      <c r="B3422" t="s">
        <v>77</v>
      </c>
      <c r="C3422">
        <v>3</v>
      </c>
      <c r="D3422" t="s">
        <v>23</v>
      </c>
      <c r="E3422">
        <v>2</v>
      </c>
      <c r="F3422" t="s">
        <v>45</v>
      </c>
      <c r="G3422">
        <v>1</v>
      </c>
      <c r="H3422" t="s">
        <v>47</v>
      </c>
      <c r="I3422" t="str">
        <f t="shared" si="53"/>
        <v>15-24 years</v>
      </c>
      <c r="J3422">
        <v>1.2</v>
      </c>
      <c r="K3422">
        <v>2000</v>
      </c>
      <c r="L3422">
        <v>2</v>
      </c>
      <c r="M3422" t="s">
        <v>47</v>
      </c>
      <c r="N3422">
        <v>1.3</v>
      </c>
      <c r="O3422">
        <v>0.2</v>
      </c>
    </row>
    <row r="3423" spans="1:16" hidden="1" x14ac:dyDescent="0.5">
      <c r="A3423" t="s">
        <v>15</v>
      </c>
      <c r="B3423" t="s">
        <v>77</v>
      </c>
      <c r="C3423">
        <v>3</v>
      </c>
      <c r="D3423" t="s">
        <v>23</v>
      </c>
      <c r="E3423">
        <v>2</v>
      </c>
      <c r="F3423" t="s">
        <v>45</v>
      </c>
      <c r="G3423">
        <v>1</v>
      </c>
      <c r="H3423" t="s">
        <v>47</v>
      </c>
      <c r="I3423" t="str">
        <f t="shared" si="53"/>
        <v>15-24 years</v>
      </c>
      <c r="J3423">
        <v>1.2</v>
      </c>
      <c r="K3423">
        <v>2001</v>
      </c>
      <c r="L3423">
        <v>3</v>
      </c>
      <c r="M3423" t="s">
        <v>47</v>
      </c>
      <c r="N3423">
        <v>1.3</v>
      </c>
      <c r="O3423">
        <v>0.4</v>
      </c>
    </row>
    <row r="3424" spans="1:16" hidden="1" x14ac:dyDescent="0.5">
      <c r="A3424" t="s">
        <v>15</v>
      </c>
      <c r="B3424" t="s">
        <v>77</v>
      </c>
      <c r="C3424">
        <v>3</v>
      </c>
      <c r="D3424" t="s">
        <v>23</v>
      </c>
      <c r="E3424">
        <v>2</v>
      </c>
      <c r="F3424" t="s">
        <v>45</v>
      </c>
      <c r="G3424">
        <v>1</v>
      </c>
      <c r="H3424" t="s">
        <v>47</v>
      </c>
      <c r="I3424" t="str">
        <f t="shared" si="53"/>
        <v>15-24 years</v>
      </c>
      <c r="J3424">
        <v>1.2</v>
      </c>
      <c r="K3424">
        <v>2002</v>
      </c>
      <c r="L3424">
        <v>4</v>
      </c>
      <c r="M3424" t="s">
        <v>47</v>
      </c>
      <c r="N3424">
        <v>1.3</v>
      </c>
      <c r="O3424">
        <v>0.7</v>
      </c>
    </row>
    <row r="3425" spans="1:15" hidden="1" x14ac:dyDescent="0.5">
      <c r="A3425" t="s">
        <v>15</v>
      </c>
      <c r="B3425" t="s">
        <v>77</v>
      </c>
      <c r="C3425">
        <v>3</v>
      </c>
      <c r="D3425" t="s">
        <v>23</v>
      </c>
      <c r="E3425">
        <v>2</v>
      </c>
      <c r="F3425" t="s">
        <v>45</v>
      </c>
      <c r="G3425">
        <v>1</v>
      </c>
      <c r="H3425" t="s">
        <v>47</v>
      </c>
      <c r="I3425" t="str">
        <f t="shared" si="53"/>
        <v>15-24 years</v>
      </c>
      <c r="J3425">
        <v>1.2</v>
      </c>
      <c r="K3425">
        <v>2003</v>
      </c>
      <c r="L3425">
        <v>5</v>
      </c>
      <c r="M3425" t="s">
        <v>47</v>
      </c>
      <c r="N3425">
        <v>1.3</v>
      </c>
      <c r="O3425">
        <v>1.1000000000000001</v>
      </c>
    </row>
    <row r="3426" spans="1:15" hidden="1" x14ac:dyDescent="0.5">
      <c r="A3426" t="s">
        <v>15</v>
      </c>
      <c r="B3426" t="s">
        <v>77</v>
      </c>
      <c r="C3426">
        <v>3</v>
      </c>
      <c r="D3426" t="s">
        <v>23</v>
      </c>
      <c r="E3426">
        <v>2</v>
      </c>
      <c r="F3426" t="s">
        <v>45</v>
      </c>
      <c r="G3426">
        <v>1</v>
      </c>
      <c r="H3426" t="s">
        <v>47</v>
      </c>
      <c r="I3426" t="str">
        <f t="shared" si="53"/>
        <v>15-24 years</v>
      </c>
      <c r="J3426">
        <v>1.2</v>
      </c>
      <c r="K3426">
        <v>2004</v>
      </c>
      <c r="L3426">
        <v>6</v>
      </c>
      <c r="M3426" t="s">
        <v>47</v>
      </c>
      <c r="N3426">
        <v>1.3</v>
      </c>
      <c r="O3426">
        <v>1.4</v>
      </c>
    </row>
    <row r="3427" spans="1:15" hidden="1" x14ac:dyDescent="0.5">
      <c r="A3427" t="s">
        <v>15</v>
      </c>
      <c r="B3427" t="s">
        <v>77</v>
      </c>
      <c r="C3427">
        <v>3</v>
      </c>
      <c r="D3427" t="s">
        <v>23</v>
      </c>
      <c r="E3427">
        <v>2</v>
      </c>
      <c r="F3427" t="s">
        <v>45</v>
      </c>
      <c r="G3427">
        <v>1</v>
      </c>
      <c r="H3427" t="s">
        <v>47</v>
      </c>
      <c r="I3427" t="str">
        <f t="shared" si="53"/>
        <v>15-24 years</v>
      </c>
      <c r="J3427">
        <v>1.2</v>
      </c>
      <c r="K3427">
        <v>2005</v>
      </c>
      <c r="L3427">
        <v>7</v>
      </c>
      <c r="M3427" t="s">
        <v>47</v>
      </c>
      <c r="N3427">
        <v>1.3</v>
      </c>
      <c r="O3427">
        <v>1.4</v>
      </c>
    </row>
    <row r="3428" spans="1:15" hidden="1" x14ac:dyDescent="0.5">
      <c r="A3428" t="s">
        <v>15</v>
      </c>
      <c r="B3428" t="s">
        <v>77</v>
      </c>
      <c r="C3428">
        <v>3</v>
      </c>
      <c r="D3428" t="s">
        <v>23</v>
      </c>
      <c r="E3428">
        <v>2</v>
      </c>
      <c r="F3428" t="s">
        <v>45</v>
      </c>
      <c r="G3428">
        <v>1</v>
      </c>
      <c r="H3428" t="s">
        <v>47</v>
      </c>
      <c r="I3428" t="str">
        <f t="shared" si="53"/>
        <v>15-24 years</v>
      </c>
      <c r="J3428">
        <v>1.2</v>
      </c>
      <c r="K3428">
        <v>2006</v>
      </c>
      <c r="L3428">
        <v>8</v>
      </c>
      <c r="M3428" t="s">
        <v>47</v>
      </c>
      <c r="N3428">
        <v>1.3</v>
      </c>
      <c r="O3428">
        <v>1.9</v>
      </c>
    </row>
    <row r="3429" spans="1:15" hidden="1" x14ac:dyDescent="0.5">
      <c r="A3429" t="s">
        <v>15</v>
      </c>
      <c r="B3429" t="s">
        <v>77</v>
      </c>
      <c r="C3429">
        <v>3</v>
      </c>
      <c r="D3429" t="s">
        <v>23</v>
      </c>
      <c r="E3429">
        <v>2</v>
      </c>
      <c r="F3429" t="s">
        <v>45</v>
      </c>
      <c r="G3429">
        <v>1</v>
      </c>
      <c r="H3429" t="s">
        <v>47</v>
      </c>
      <c r="I3429" t="str">
        <f t="shared" si="53"/>
        <v>15-24 years</v>
      </c>
      <c r="J3429">
        <v>1.2</v>
      </c>
      <c r="K3429">
        <v>2007</v>
      </c>
      <c r="L3429">
        <v>9</v>
      </c>
      <c r="M3429" t="s">
        <v>47</v>
      </c>
      <c r="N3429">
        <v>1.3</v>
      </c>
      <c r="O3429">
        <v>2</v>
      </c>
    </row>
    <row r="3430" spans="1:15" hidden="1" x14ac:dyDescent="0.5">
      <c r="A3430" t="s">
        <v>15</v>
      </c>
      <c r="B3430" t="s">
        <v>77</v>
      </c>
      <c r="C3430">
        <v>3</v>
      </c>
      <c r="D3430" t="s">
        <v>23</v>
      </c>
      <c r="E3430">
        <v>2</v>
      </c>
      <c r="F3430" t="s">
        <v>45</v>
      </c>
      <c r="G3430">
        <v>1</v>
      </c>
      <c r="H3430" t="s">
        <v>47</v>
      </c>
      <c r="I3430" t="str">
        <f t="shared" si="53"/>
        <v>15-24 years</v>
      </c>
      <c r="J3430">
        <v>1.2</v>
      </c>
      <c r="K3430">
        <v>2008</v>
      </c>
      <c r="L3430">
        <v>10</v>
      </c>
      <c r="M3430" t="s">
        <v>47</v>
      </c>
      <c r="N3430">
        <v>1.3</v>
      </c>
      <c r="O3430">
        <v>1.6</v>
      </c>
    </row>
    <row r="3431" spans="1:15" hidden="1" x14ac:dyDescent="0.5">
      <c r="A3431" t="s">
        <v>15</v>
      </c>
      <c r="B3431" t="s">
        <v>77</v>
      </c>
      <c r="C3431">
        <v>3</v>
      </c>
      <c r="D3431" t="s">
        <v>23</v>
      </c>
      <c r="E3431">
        <v>2</v>
      </c>
      <c r="F3431" t="s">
        <v>45</v>
      </c>
      <c r="G3431">
        <v>1</v>
      </c>
      <c r="H3431" t="s">
        <v>47</v>
      </c>
      <c r="I3431" t="str">
        <f t="shared" si="53"/>
        <v>15-24 years</v>
      </c>
      <c r="J3431">
        <v>1.2</v>
      </c>
      <c r="K3431">
        <v>2009</v>
      </c>
      <c r="L3431">
        <v>11</v>
      </c>
      <c r="M3431" t="s">
        <v>47</v>
      </c>
      <c r="N3431">
        <v>1.3</v>
      </c>
      <c r="O3431">
        <v>1.4</v>
      </c>
    </row>
    <row r="3432" spans="1:15" hidden="1" x14ac:dyDescent="0.5">
      <c r="A3432" t="s">
        <v>15</v>
      </c>
      <c r="B3432" t="s">
        <v>77</v>
      </c>
      <c r="C3432">
        <v>3</v>
      </c>
      <c r="D3432" t="s">
        <v>23</v>
      </c>
      <c r="E3432">
        <v>2</v>
      </c>
      <c r="F3432" t="s">
        <v>45</v>
      </c>
      <c r="G3432">
        <v>1</v>
      </c>
      <c r="H3432" t="s">
        <v>47</v>
      </c>
      <c r="I3432" t="str">
        <f t="shared" si="53"/>
        <v>15-24 years</v>
      </c>
      <c r="J3432">
        <v>1.2</v>
      </c>
      <c r="K3432">
        <v>2010</v>
      </c>
      <c r="L3432">
        <v>12</v>
      </c>
      <c r="M3432" t="s">
        <v>47</v>
      </c>
      <c r="N3432">
        <v>1.3</v>
      </c>
      <c r="O3432">
        <v>1.3</v>
      </c>
    </row>
    <row r="3433" spans="1:15" hidden="1" x14ac:dyDescent="0.5">
      <c r="A3433" t="s">
        <v>15</v>
      </c>
      <c r="B3433" t="s">
        <v>77</v>
      </c>
      <c r="C3433">
        <v>3</v>
      </c>
      <c r="D3433" t="s">
        <v>23</v>
      </c>
      <c r="E3433">
        <v>2</v>
      </c>
      <c r="F3433" t="s">
        <v>45</v>
      </c>
      <c r="G3433">
        <v>1</v>
      </c>
      <c r="H3433" t="s">
        <v>47</v>
      </c>
      <c r="I3433" t="str">
        <f t="shared" si="53"/>
        <v>15-24 years</v>
      </c>
      <c r="J3433">
        <v>1.2</v>
      </c>
      <c r="K3433">
        <v>2011</v>
      </c>
      <c r="L3433">
        <v>13</v>
      </c>
      <c r="M3433" t="s">
        <v>47</v>
      </c>
      <c r="N3433">
        <v>1.3</v>
      </c>
      <c r="O3433">
        <v>1.1000000000000001</v>
      </c>
    </row>
    <row r="3434" spans="1:15" hidden="1" x14ac:dyDescent="0.5">
      <c r="A3434" t="s">
        <v>15</v>
      </c>
      <c r="B3434" t="s">
        <v>77</v>
      </c>
      <c r="C3434">
        <v>3</v>
      </c>
      <c r="D3434" t="s">
        <v>23</v>
      </c>
      <c r="E3434">
        <v>2</v>
      </c>
      <c r="F3434" t="s">
        <v>45</v>
      </c>
      <c r="G3434">
        <v>1</v>
      </c>
      <c r="H3434" t="s">
        <v>47</v>
      </c>
      <c r="I3434" t="str">
        <f t="shared" si="53"/>
        <v>15-24 years</v>
      </c>
      <c r="J3434">
        <v>1.2</v>
      </c>
      <c r="K3434">
        <v>2012</v>
      </c>
      <c r="L3434">
        <v>14</v>
      </c>
      <c r="M3434" t="s">
        <v>47</v>
      </c>
      <c r="N3434">
        <v>1.3</v>
      </c>
      <c r="O3434">
        <v>0.8</v>
      </c>
    </row>
    <row r="3435" spans="1:15" hidden="1" x14ac:dyDescent="0.5">
      <c r="A3435" t="s">
        <v>15</v>
      </c>
      <c r="B3435" t="s">
        <v>77</v>
      </c>
      <c r="C3435">
        <v>3</v>
      </c>
      <c r="D3435" t="s">
        <v>23</v>
      </c>
      <c r="E3435">
        <v>2</v>
      </c>
      <c r="F3435" t="s">
        <v>45</v>
      </c>
      <c r="G3435">
        <v>1</v>
      </c>
      <c r="H3435" t="s">
        <v>47</v>
      </c>
      <c r="I3435" t="str">
        <f t="shared" si="53"/>
        <v>15-24 years</v>
      </c>
      <c r="J3435">
        <v>1.2</v>
      </c>
      <c r="K3435">
        <v>2013</v>
      </c>
      <c r="L3435">
        <v>15</v>
      </c>
      <c r="M3435" t="s">
        <v>47</v>
      </c>
      <c r="N3435">
        <v>1.3</v>
      </c>
      <c r="O3435">
        <v>0.6</v>
      </c>
    </row>
    <row r="3436" spans="1:15" hidden="1" x14ac:dyDescent="0.5">
      <c r="A3436" t="s">
        <v>15</v>
      </c>
      <c r="B3436" t="s">
        <v>77</v>
      </c>
      <c r="C3436">
        <v>3</v>
      </c>
      <c r="D3436" t="s">
        <v>23</v>
      </c>
      <c r="E3436">
        <v>2</v>
      </c>
      <c r="F3436" t="s">
        <v>45</v>
      </c>
      <c r="G3436">
        <v>1</v>
      </c>
      <c r="H3436" t="s">
        <v>47</v>
      </c>
      <c r="I3436" t="str">
        <f t="shared" si="53"/>
        <v>15-24 years</v>
      </c>
      <c r="J3436">
        <v>1.2</v>
      </c>
      <c r="K3436">
        <v>2014</v>
      </c>
      <c r="L3436">
        <v>16</v>
      </c>
      <c r="M3436" t="s">
        <v>47</v>
      </c>
      <c r="N3436">
        <v>1.3</v>
      </c>
      <c r="O3436">
        <v>0.5</v>
      </c>
    </row>
    <row r="3437" spans="1:15" hidden="1" x14ac:dyDescent="0.5">
      <c r="A3437" t="s">
        <v>15</v>
      </c>
      <c r="B3437" t="s">
        <v>77</v>
      </c>
      <c r="C3437">
        <v>3</v>
      </c>
      <c r="D3437" t="s">
        <v>23</v>
      </c>
      <c r="E3437">
        <v>2</v>
      </c>
      <c r="F3437" t="s">
        <v>45</v>
      </c>
      <c r="G3437">
        <v>1</v>
      </c>
      <c r="H3437" t="s">
        <v>47</v>
      </c>
      <c r="I3437" t="str">
        <f t="shared" si="53"/>
        <v>15-24 years</v>
      </c>
      <c r="J3437">
        <v>1.2</v>
      </c>
      <c r="K3437">
        <v>2015</v>
      </c>
      <c r="L3437">
        <v>17</v>
      </c>
      <c r="M3437" t="s">
        <v>47</v>
      </c>
      <c r="N3437">
        <v>1.3</v>
      </c>
      <c r="O3437">
        <v>0.5</v>
      </c>
    </row>
    <row r="3438" spans="1:15" hidden="1" x14ac:dyDescent="0.5">
      <c r="A3438" t="s">
        <v>15</v>
      </c>
      <c r="B3438" t="s">
        <v>77</v>
      </c>
      <c r="C3438">
        <v>3</v>
      </c>
      <c r="D3438" t="s">
        <v>23</v>
      </c>
      <c r="E3438">
        <v>2</v>
      </c>
      <c r="F3438" t="s">
        <v>45</v>
      </c>
      <c r="G3438">
        <v>1</v>
      </c>
      <c r="H3438" t="s">
        <v>47</v>
      </c>
      <c r="I3438" t="str">
        <f t="shared" si="53"/>
        <v>15-24 years</v>
      </c>
      <c r="J3438">
        <v>1.2</v>
      </c>
      <c r="K3438">
        <v>2016</v>
      </c>
      <c r="L3438">
        <v>18</v>
      </c>
      <c r="M3438" t="s">
        <v>47</v>
      </c>
      <c r="N3438">
        <v>1.3</v>
      </c>
      <c r="O3438">
        <v>0.4</v>
      </c>
    </row>
    <row r="3439" spans="1:15" hidden="1" x14ac:dyDescent="0.5">
      <c r="A3439" t="s">
        <v>15</v>
      </c>
      <c r="B3439" t="s">
        <v>77</v>
      </c>
      <c r="C3439">
        <v>3</v>
      </c>
      <c r="D3439" t="s">
        <v>23</v>
      </c>
      <c r="E3439">
        <v>2</v>
      </c>
      <c r="F3439" t="s">
        <v>45</v>
      </c>
      <c r="G3439">
        <v>1</v>
      </c>
      <c r="H3439" t="s">
        <v>47</v>
      </c>
      <c r="I3439" t="str">
        <f t="shared" si="53"/>
        <v>15-24 years</v>
      </c>
      <c r="J3439">
        <v>1.2</v>
      </c>
      <c r="K3439">
        <v>2017</v>
      </c>
      <c r="L3439">
        <v>19</v>
      </c>
      <c r="M3439" t="s">
        <v>47</v>
      </c>
      <c r="N3439">
        <v>1.3</v>
      </c>
      <c r="O3439">
        <v>0.4</v>
      </c>
    </row>
    <row r="3440" spans="1:15" hidden="1" x14ac:dyDescent="0.5">
      <c r="A3440" t="s">
        <v>15</v>
      </c>
      <c r="B3440" t="s">
        <v>77</v>
      </c>
      <c r="C3440">
        <v>3</v>
      </c>
      <c r="D3440" t="s">
        <v>23</v>
      </c>
      <c r="E3440">
        <v>2</v>
      </c>
      <c r="F3440" t="s">
        <v>45</v>
      </c>
      <c r="G3440">
        <v>1</v>
      </c>
      <c r="H3440" t="s">
        <v>48</v>
      </c>
      <c r="I3440" t="str">
        <f t="shared" si="53"/>
        <v>25-34 years</v>
      </c>
      <c r="J3440">
        <v>1.3</v>
      </c>
      <c r="K3440">
        <v>1999</v>
      </c>
      <c r="L3440">
        <v>1</v>
      </c>
      <c r="M3440" t="s">
        <v>48</v>
      </c>
      <c r="N3440">
        <v>1.4</v>
      </c>
      <c r="O3440">
        <v>0.4</v>
      </c>
    </row>
    <row r="3441" spans="1:15" hidden="1" x14ac:dyDescent="0.5">
      <c r="A3441" t="s">
        <v>15</v>
      </c>
      <c r="B3441" t="s">
        <v>77</v>
      </c>
      <c r="C3441">
        <v>3</v>
      </c>
      <c r="D3441" t="s">
        <v>23</v>
      </c>
      <c r="E3441">
        <v>2</v>
      </c>
      <c r="F3441" t="s">
        <v>45</v>
      </c>
      <c r="G3441">
        <v>1</v>
      </c>
      <c r="H3441" t="s">
        <v>48</v>
      </c>
      <c r="I3441" t="str">
        <f t="shared" si="53"/>
        <v>25-34 years</v>
      </c>
      <c r="J3441">
        <v>1.3</v>
      </c>
      <c r="K3441">
        <v>2000</v>
      </c>
      <c r="L3441">
        <v>2</v>
      </c>
      <c r="M3441" t="s">
        <v>48</v>
      </c>
      <c r="N3441">
        <v>1.4</v>
      </c>
      <c r="O3441">
        <v>0.5</v>
      </c>
    </row>
    <row r="3442" spans="1:15" hidden="1" x14ac:dyDescent="0.5">
      <c r="A3442" t="s">
        <v>15</v>
      </c>
      <c r="B3442" t="s">
        <v>77</v>
      </c>
      <c r="C3442">
        <v>3</v>
      </c>
      <c r="D3442" t="s">
        <v>23</v>
      </c>
      <c r="E3442">
        <v>2</v>
      </c>
      <c r="F3442" t="s">
        <v>45</v>
      </c>
      <c r="G3442">
        <v>1</v>
      </c>
      <c r="H3442" t="s">
        <v>48</v>
      </c>
      <c r="I3442" t="str">
        <f t="shared" si="53"/>
        <v>25-34 years</v>
      </c>
      <c r="J3442">
        <v>1.3</v>
      </c>
      <c r="K3442">
        <v>2001</v>
      </c>
      <c r="L3442">
        <v>3</v>
      </c>
      <c r="M3442" t="s">
        <v>48</v>
      </c>
      <c r="N3442">
        <v>1.4</v>
      </c>
      <c r="O3442">
        <v>0.7</v>
      </c>
    </row>
    <row r="3443" spans="1:15" hidden="1" x14ac:dyDescent="0.5">
      <c r="A3443" t="s">
        <v>15</v>
      </c>
      <c r="B3443" t="s">
        <v>77</v>
      </c>
      <c r="C3443">
        <v>3</v>
      </c>
      <c r="D3443" t="s">
        <v>23</v>
      </c>
      <c r="E3443">
        <v>2</v>
      </c>
      <c r="F3443" t="s">
        <v>45</v>
      </c>
      <c r="G3443">
        <v>1</v>
      </c>
      <c r="H3443" t="s">
        <v>48</v>
      </c>
      <c r="I3443" t="str">
        <f t="shared" si="53"/>
        <v>25-34 years</v>
      </c>
      <c r="J3443">
        <v>1.3</v>
      </c>
      <c r="K3443">
        <v>2002</v>
      </c>
      <c r="L3443">
        <v>4</v>
      </c>
      <c r="M3443" t="s">
        <v>48</v>
      </c>
      <c r="N3443">
        <v>1.4</v>
      </c>
      <c r="O3443">
        <v>1.2</v>
      </c>
    </row>
    <row r="3444" spans="1:15" hidden="1" x14ac:dyDescent="0.5">
      <c r="A3444" t="s">
        <v>15</v>
      </c>
      <c r="B3444" t="s">
        <v>77</v>
      </c>
      <c r="C3444">
        <v>3</v>
      </c>
      <c r="D3444" t="s">
        <v>23</v>
      </c>
      <c r="E3444">
        <v>2</v>
      </c>
      <c r="F3444" t="s">
        <v>45</v>
      </c>
      <c r="G3444">
        <v>1</v>
      </c>
      <c r="H3444" t="s">
        <v>48</v>
      </c>
      <c r="I3444" t="str">
        <f t="shared" si="53"/>
        <v>25-34 years</v>
      </c>
      <c r="J3444">
        <v>1.3</v>
      </c>
      <c r="K3444">
        <v>2003</v>
      </c>
      <c r="L3444">
        <v>5</v>
      </c>
      <c r="M3444" t="s">
        <v>48</v>
      </c>
      <c r="N3444">
        <v>1.4</v>
      </c>
      <c r="O3444">
        <v>1.4</v>
      </c>
    </row>
    <row r="3445" spans="1:15" hidden="1" x14ac:dyDescent="0.5">
      <c r="A3445" t="s">
        <v>15</v>
      </c>
      <c r="B3445" t="s">
        <v>77</v>
      </c>
      <c r="C3445">
        <v>3</v>
      </c>
      <c r="D3445" t="s">
        <v>23</v>
      </c>
      <c r="E3445">
        <v>2</v>
      </c>
      <c r="F3445" t="s">
        <v>45</v>
      </c>
      <c r="G3445">
        <v>1</v>
      </c>
      <c r="H3445" t="s">
        <v>48</v>
      </c>
      <c r="I3445" t="str">
        <f t="shared" si="53"/>
        <v>25-34 years</v>
      </c>
      <c r="J3445">
        <v>1.3</v>
      </c>
      <c r="K3445">
        <v>2004</v>
      </c>
      <c r="L3445">
        <v>6</v>
      </c>
      <c r="M3445" t="s">
        <v>48</v>
      </c>
      <c r="N3445">
        <v>1.4</v>
      </c>
      <c r="O3445">
        <v>2.1</v>
      </c>
    </row>
    <row r="3446" spans="1:15" hidden="1" x14ac:dyDescent="0.5">
      <c r="A3446" t="s">
        <v>15</v>
      </c>
      <c r="B3446" t="s">
        <v>77</v>
      </c>
      <c r="C3446">
        <v>3</v>
      </c>
      <c r="D3446" t="s">
        <v>23</v>
      </c>
      <c r="E3446">
        <v>2</v>
      </c>
      <c r="F3446" t="s">
        <v>45</v>
      </c>
      <c r="G3446">
        <v>1</v>
      </c>
      <c r="H3446" t="s">
        <v>48</v>
      </c>
      <c r="I3446" t="str">
        <f t="shared" si="53"/>
        <v>25-34 years</v>
      </c>
      <c r="J3446">
        <v>1.3</v>
      </c>
      <c r="K3446">
        <v>2005</v>
      </c>
      <c r="L3446">
        <v>7</v>
      </c>
      <c r="M3446" t="s">
        <v>48</v>
      </c>
      <c r="N3446">
        <v>1.4</v>
      </c>
      <c r="O3446">
        <v>2.5</v>
      </c>
    </row>
    <row r="3447" spans="1:15" hidden="1" x14ac:dyDescent="0.5">
      <c r="A3447" t="s">
        <v>15</v>
      </c>
      <c r="B3447" t="s">
        <v>77</v>
      </c>
      <c r="C3447">
        <v>3</v>
      </c>
      <c r="D3447" t="s">
        <v>23</v>
      </c>
      <c r="E3447">
        <v>2</v>
      </c>
      <c r="F3447" t="s">
        <v>45</v>
      </c>
      <c r="G3447">
        <v>1</v>
      </c>
      <c r="H3447" t="s">
        <v>48</v>
      </c>
      <c r="I3447" t="str">
        <f t="shared" si="53"/>
        <v>25-34 years</v>
      </c>
      <c r="J3447">
        <v>1.3</v>
      </c>
      <c r="K3447">
        <v>2006</v>
      </c>
      <c r="L3447">
        <v>8</v>
      </c>
      <c r="M3447" t="s">
        <v>48</v>
      </c>
      <c r="N3447">
        <v>1.4</v>
      </c>
      <c r="O3447">
        <v>3.1</v>
      </c>
    </row>
    <row r="3448" spans="1:15" hidden="1" x14ac:dyDescent="0.5">
      <c r="A3448" t="s">
        <v>15</v>
      </c>
      <c r="B3448" t="s">
        <v>77</v>
      </c>
      <c r="C3448">
        <v>3</v>
      </c>
      <c r="D3448" t="s">
        <v>23</v>
      </c>
      <c r="E3448">
        <v>2</v>
      </c>
      <c r="F3448" t="s">
        <v>45</v>
      </c>
      <c r="G3448">
        <v>1</v>
      </c>
      <c r="H3448" t="s">
        <v>48</v>
      </c>
      <c r="I3448" t="str">
        <f t="shared" si="53"/>
        <v>25-34 years</v>
      </c>
      <c r="J3448">
        <v>1.3</v>
      </c>
      <c r="K3448">
        <v>2007</v>
      </c>
      <c r="L3448">
        <v>9</v>
      </c>
      <c r="M3448" t="s">
        <v>48</v>
      </c>
      <c r="N3448">
        <v>1.4</v>
      </c>
      <c r="O3448">
        <v>3.3</v>
      </c>
    </row>
    <row r="3449" spans="1:15" hidden="1" x14ac:dyDescent="0.5">
      <c r="A3449" t="s">
        <v>15</v>
      </c>
      <c r="B3449" t="s">
        <v>77</v>
      </c>
      <c r="C3449">
        <v>3</v>
      </c>
      <c r="D3449" t="s">
        <v>23</v>
      </c>
      <c r="E3449">
        <v>2</v>
      </c>
      <c r="F3449" t="s">
        <v>45</v>
      </c>
      <c r="G3449">
        <v>1</v>
      </c>
      <c r="H3449" t="s">
        <v>48</v>
      </c>
      <c r="I3449" t="str">
        <f t="shared" si="53"/>
        <v>25-34 years</v>
      </c>
      <c r="J3449">
        <v>1.3</v>
      </c>
      <c r="K3449">
        <v>2008</v>
      </c>
      <c r="L3449">
        <v>10</v>
      </c>
      <c r="M3449" t="s">
        <v>48</v>
      </c>
      <c r="N3449">
        <v>1.4</v>
      </c>
      <c r="O3449">
        <v>2.8</v>
      </c>
    </row>
    <row r="3450" spans="1:15" hidden="1" x14ac:dyDescent="0.5">
      <c r="A3450" t="s">
        <v>15</v>
      </c>
      <c r="B3450" t="s">
        <v>77</v>
      </c>
      <c r="C3450">
        <v>3</v>
      </c>
      <c r="D3450" t="s">
        <v>23</v>
      </c>
      <c r="E3450">
        <v>2</v>
      </c>
      <c r="F3450" t="s">
        <v>45</v>
      </c>
      <c r="G3450">
        <v>1</v>
      </c>
      <c r="H3450" t="s">
        <v>48</v>
      </c>
      <c r="I3450" t="str">
        <f t="shared" si="53"/>
        <v>25-34 years</v>
      </c>
      <c r="J3450">
        <v>1.3</v>
      </c>
      <c r="K3450">
        <v>2009</v>
      </c>
      <c r="L3450">
        <v>11</v>
      </c>
      <c r="M3450" t="s">
        <v>48</v>
      </c>
      <c r="N3450">
        <v>1.4</v>
      </c>
      <c r="O3450">
        <v>2.7</v>
      </c>
    </row>
    <row r="3451" spans="1:15" hidden="1" x14ac:dyDescent="0.5">
      <c r="A3451" t="s">
        <v>15</v>
      </c>
      <c r="B3451" t="s">
        <v>77</v>
      </c>
      <c r="C3451">
        <v>3</v>
      </c>
      <c r="D3451" t="s">
        <v>23</v>
      </c>
      <c r="E3451">
        <v>2</v>
      </c>
      <c r="F3451" t="s">
        <v>45</v>
      </c>
      <c r="G3451">
        <v>1</v>
      </c>
      <c r="H3451" t="s">
        <v>48</v>
      </c>
      <c r="I3451" t="str">
        <f t="shared" si="53"/>
        <v>25-34 years</v>
      </c>
      <c r="J3451">
        <v>1.3</v>
      </c>
      <c r="K3451">
        <v>2010</v>
      </c>
      <c r="L3451">
        <v>12</v>
      </c>
      <c r="M3451" t="s">
        <v>48</v>
      </c>
      <c r="N3451">
        <v>1.4</v>
      </c>
      <c r="O3451">
        <v>2.8</v>
      </c>
    </row>
    <row r="3452" spans="1:15" hidden="1" x14ac:dyDescent="0.5">
      <c r="A3452" t="s">
        <v>15</v>
      </c>
      <c r="B3452" t="s">
        <v>77</v>
      </c>
      <c r="C3452">
        <v>3</v>
      </c>
      <c r="D3452" t="s">
        <v>23</v>
      </c>
      <c r="E3452">
        <v>2</v>
      </c>
      <c r="F3452" t="s">
        <v>45</v>
      </c>
      <c r="G3452">
        <v>1</v>
      </c>
      <c r="H3452" t="s">
        <v>48</v>
      </c>
      <c r="I3452" t="str">
        <f t="shared" si="53"/>
        <v>25-34 years</v>
      </c>
      <c r="J3452">
        <v>1.3</v>
      </c>
      <c r="K3452">
        <v>2011</v>
      </c>
      <c r="L3452">
        <v>13</v>
      </c>
      <c r="M3452" t="s">
        <v>48</v>
      </c>
      <c r="N3452">
        <v>1.4</v>
      </c>
      <c r="O3452">
        <v>2.6</v>
      </c>
    </row>
    <row r="3453" spans="1:15" hidden="1" x14ac:dyDescent="0.5">
      <c r="A3453" t="s">
        <v>15</v>
      </c>
      <c r="B3453" t="s">
        <v>77</v>
      </c>
      <c r="C3453">
        <v>3</v>
      </c>
      <c r="D3453" t="s">
        <v>23</v>
      </c>
      <c r="E3453">
        <v>2</v>
      </c>
      <c r="F3453" t="s">
        <v>45</v>
      </c>
      <c r="G3453">
        <v>1</v>
      </c>
      <c r="H3453" t="s">
        <v>48</v>
      </c>
      <c r="I3453" t="str">
        <f t="shared" si="53"/>
        <v>25-34 years</v>
      </c>
      <c r="J3453">
        <v>1.3</v>
      </c>
      <c r="K3453">
        <v>2012</v>
      </c>
      <c r="L3453">
        <v>14</v>
      </c>
      <c r="M3453" t="s">
        <v>48</v>
      </c>
      <c r="N3453">
        <v>1.4</v>
      </c>
      <c r="O3453">
        <v>2.2999999999999998</v>
      </c>
    </row>
    <row r="3454" spans="1:15" hidden="1" x14ac:dyDescent="0.5">
      <c r="A3454" t="s">
        <v>15</v>
      </c>
      <c r="B3454" t="s">
        <v>77</v>
      </c>
      <c r="C3454">
        <v>3</v>
      </c>
      <c r="D3454" t="s">
        <v>23</v>
      </c>
      <c r="E3454">
        <v>2</v>
      </c>
      <c r="F3454" t="s">
        <v>45</v>
      </c>
      <c r="G3454">
        <v>1</v>
      </c>
      <c r="H3454" t="s">
        <v>48</v>
      </c>
      <c r="I3454" t="str">
        <f t="shared" si="53"/>
        <v>25-34 years</v>
      </c>
      <c r="J3454">
        <v>1.3</v>
      </c>
      <c r="K3454">
        <v>2013</v>
      </c>
      <c r="L3454">
        <v>15</v>
      </c>
      <c r="M3454" t="s">
        <v>48</v>
      </c>
      <c r="N3454">
        <v>1.4</v>
      </c>
      <c r="O3454">
        <v>2</v>
      </c>
    </row>
    <row r="3455" spans="1:15" hidden="1" x14ac:dyDescent="0.5">
      <c r="A3455" t="s">
        <v>15</v>
      </c>
      <c r="B3455" t="s">
        <v>77</v>
      </c>
      <c r="C3455">
        <v>3</v>
      </c>
      <c r="D3455" t="s">
        <v>23</v>
      </c>
      <c r="E3455">
        <v>2</v>
      </c>
      <c r="F3455" t="s">
        <v>45</v>
      </c>
      <c r="G3455">
        <v>1</v>
      </c>
      <c r="H3455" t="s">
        <v>48</v>
      </c>
      <c r="I3455" t="str">
        <f t="shared" si="53"/>
        <v>25-34 years</v>
      </c>
      <c r="J3455">
        <v>1.3</v>
      </c>
      <c r="K3455">
        <v>2014</v>
      </c>
      <c r="L3455">
        <v>16</v>
      </c>
      <c r="M3455" t="s">
        <v>48</v>
      </c>
      <c r="N3455">
        <v>1.4</v>
      </c>
      <c r="O3455">
        <v>1.8</v>
      </c>
    </row>
    <row r="3456" spans="1:15" hidden="1" x14ac:dyDescent="0.5">
      <c r="A3456" t="s">
        <v>15</v>
      </c>
      <c r="B3456" t="s">
        <v>77</v>
      </c>
      <c r="C3456">
        <v>3</v>
      </c>
      <c r="D3456" t="s">
        <v>23</v>
      </c>
      <c r="E3456">
        <v>2</v>
      </c>
      <c r="F3456" t="s">
        <v>45</v>
      </c>
      <c r="G3456">
        <v>1</v>
      </c>
      <c r="H3456" t="s">
        <v>48</v>
      </c>
      <c r="I3456" t="str">
        <f t="shared" si="53"/>
        <v>25-34 years</v>
      </c>
      <c r="J3456">
        <v>1.3</v>
      </c>
      <c r="K3456">
        <v>2015</v>
      </c>
      <c r="L3456">
        <v>17</v>
      </c>
      <c r="M3456" t="s">
        <v>48</v>
      </c>
      <c r="N3456">
        <v>1.4</v>
      </c>
      <c r="O3456">
        <v>1.7</v>
      </c>
    </row>
    <row r="3457" spans="1:15" hidden="1" x14ac:dyDescent="0.5">
      <c r="A3457" t="s">
        <v>15</v>
      </c>
      <c r="B3457" t="s">
        <v>77</v>
      </c>
      <c r="C3457">
        <v>3</v>
      </c>
      <c r="D3457" t="s">
        <v>23</v>
      </c>
      <c r="E3457">
        <v>2</v>
      </c>
      <c r="F3457" t="s">
        <v>45</v>
      </c>
      <c r="G3457">
        <v>1</v>
      </c>
      <c r="H3457" t="s">
        <v>48</v>
      </c>
      <c r="I3457" t="str">
        <f t="shared" si="53"/>
        <v>25-34 years</v>
      </c>
      <c r="J3457">
        <v>1.3</v>
      </c>
      <c r="K3457">
        <v>2016</v>
      </c>
      <c r="L3457">
        <v>18</v>
      </c>
      <c r="M3457" t="s">
        <v>48</v>
      </c>
      <c r="N3457">
        <v>1.4</v>
      </c>
      <c r="O3457">
        <v>1.7</v>
      </c>
    </row>
    <row r="3458" spans="1:15" hidden="1" x14ac:dyDescent="0.5">
      <c r="A3458" t="s">
        <v>15</v>
      </c>
      <c r="B3458" t="s">
        <v>77</v>
      </c>
      <c r="C3458">
        <v>3</v>
      </c>
      <c r="D3458" t="s">
        <v>23</v>
      </c>
      <c r="E3458">
        <v>2</v>
      </c>
      <c r="F3458" t="s">
        <v>45</v>
      </c>
      <c r="G3458">
        <v>1</v>
      </c>
      <c r="H3458" t="s">
        <v>48</v>
      </c>
      <c r="I3458" t="str">
        <f t="shared" si="53"/>
        <v>25-34 years</v>
      </c>
      <c r="J3458">
        <v>1.3</v>
      </c>
      <c r="K3458">
        <v>2017</v>
      </c>
      <c r="L3458">
        <v>19</v>
      </c>
      <c r="M3458" t="s">
        <v>48</v>
      </c>
      <c r="N3458">
        <v>1.4</v>
      </c>
      <c r="O3458">
        <v>1.5</v>
      </c>
    </row>
    <row r="3459" spans="1:15" hidden="1" x14ac:dyDescent="0.5">
      <c r="A3459" t="s">
        <v>15</v>
      </c>
      <c r="B3459" t="s">
        <v>77</v>
      </c>
      <c r="C3459">
        <v>3</v>
      </c>
      <c r="D3459" t="s">
        <v>23</v>
      </c>
      <c r="E3459">
        <v>2</v>
      </c>
      <c r="F3459" t="s">
        <v>45</v>
      </c>
      <c r="G3459">
        <v>1</v>
      </c>
      <c r="H3459" t="s">
        <v>49</v>
      </c>
      <c r="I3459" t="str">
        <f t="shared" si="53"/>
        <v>35-44 years</v>
      </c>
      <c r="J3459">
        <v>1.4</v>
      </c>
      <c r="K3459">
        <v>1999</v>
      </c>
      <c r="L3459">
        <v>1</v>
      </c>
      <c r="M3459" t="s">
        <v>49</v>
      </c>
      <c r="N3459">
        <v>1.5</v>
      </c>
      <c r="O3459">
        <v>0.8</v>
      </c>
    </row>
    <row r="3460" spans="1:15" hidden="1" x14ac:dyDescent="0.5">
      <c r="A3460" t="s">
        <v>15</v>
      </c>
      <c r="B3460" t="s">
        <v>77</v>
      </c>
      <c r="C3460">
        <v>3</v>
      </c>
      <c r="D3460" t="s">
        <v>23</v>
      </c>
      <c r="E3460">
        <v>2</v>
      </c>
      <c r="F3460" t="s">
        <v>45</v>
      </c>
      <c r="G3460">
        <v>1</v>
      </c>
      <c r="H3460" t="s">
        <v>49</v>
      </c>
      <c r="I3460" t="str">
        <f t="shared" si="53"/>
        <v>35-44 years</v>
      </c>
      <c r="J3460">
        <v>1.4</v>
      </c>
      <c r="K3460">
        <v>2000</v>
      </c>
      <c r="L3460">
        <v>2</v>
      </c>
      <c r="M3460" t="s">
        <v>49</v>
      </c>
      <c r="N3460">
        <v>1.5</v>
      </c>
      <c r="O3460">
        <v>0.9</v>
      </c>
    </row>
    <row r="3461" spans="1:15" hidden="1" x14ac:dyDescent="0.5">
      <c r="A3461" t="s">
        <v>15</v>
      </c>
      <c r="B3461" t="s">
        <v>77</v>
      </c>
      <c r="C3461">
        <v>3</v>
      </c>
      <c r="D3461" t="s">
        <v>23</v>
      </c>
      <c r="E3461">
        <v>2</v>
      </c>
      <c r="F3461" t="s">
        <v>45</v>
      </c>
      <c r="G3461">
        <v>1</v>
      </c>
      <c r="H3461" t="s">
        <v>49</v>
      </c>
      <c r="I3461" t="str">
        <f t="shared" ref="I3461:I3524" si="54">H3461</f>
        <v>35-44 years</v>
      </c>
      <c r="J3461">
        <v>1.4</v>
      </c>
      <c r="K3461">
        <v>2001</v>
      </c>
      <c r="L3461">
        <v>3</v>
      </c>
      <c r="M3461" t="s">
        <v>49</v>
      </c>
      <c r="N3461">
        <v>1.5</v>
      </c>
      <c r="O3461">
        <v>1.2</v>
      </c>
    </row>
    <row r="3462" spans="1:15" hidden="1" x14ac:dyDescent="0.5">
      <c r="A3462" t="s">
        <v>15</v>
      </c>
      <c r="B3462" t="s">
        <v>77</v>
      </c>
      <c r="C3462">
        <v>3</v>
      </c>
      <c r="D3462" t="s">
        <v>23</v>
      </c>
      <c r="E3462">
        <v>2</v>
      </c>
      <c r="F3462" t="s">
        <v>45</v>
      </c>
      <c r="G3462">
        <v>1</v>
      </c>
      <c r="H3462" t="s">
        <v>49</v>
      </c>
      <c r="I3462" t="str">
        <f t="shared" si="54"/>
        <v>35-44 years</v>
      </c>
      <c r="J3462">
        <v>1.4</v>
      </c>
      <c r="K3462">
        <v>2002</v>
      </c>
      <c r="L3462">
        <v>4</v>
      </c>
      <c r="M3462" t="s">
        <v>49</v>
      </c>
      <c r="N3462">
        <v>1.5</v>
      </c>
      <c r="O3462">
        <v>1.8</v>
      </c>
    </row>
    <row r="3463" spans="1:15" hidden="1" x14ac:dyDescent="0.5">
      <c r="A3463" t="s">
        <v>15</v>
      </c>
      <c r="B3463" t="s">
        <v>77</v>
      </c>
      <c r="C3463">
        <v>3</v>
      </c>
      <c r="D3463" t="s">
        <v>23</v>
      </c>
      <c r="E3463">
        <v>2</v>
      </c>
      <c r="F3463" t="s">
        <v>45</v>
      </c>
      <c r="G3463">
        <v>1</v>
      </c>
      <c r="H3463" t="s">
        <v>49</v>
      </c>
      <c r="I3463" t="str">
        <f t="shared" si="54"/>
        <v>35-44 years</v>
      </c>
      <c r="J3463">
        <v>1.4</v>
      </c>
      <c r="K3463">
        <v>2003</v>
      </c>
      <c r="L3463">
        <v>5</v>
      </c>
      <c r="M3463" t="s">
        <v>49</v>
      </c>
      <c r="N3463">
        <v>1.5</v>
      </c>
      <c r="O3463">
        <v>2.2000000000000002</v>
      </c>
    </row>
    <row r="3464" spans="1:15" hidden="1" x14ac:dyDescent="0.5">
      <c r="A3464" t="s">
        <v>15</v>
      </c>
      <c r="B3464" t="s">
        <v>77</v>
      </c>
      <c r="C3464">
        <v>3</v>
      </c>
      <c r="D3464" t="s">
        <v>23</v>
      </c>
      <c r="E3464">
        <v>2</v>
      </c>
      <c r="F3464" t="s">
        <v>45</v>
      </c>
      <c r="G3464">
        <v>1</v>
      </c>
      <c r="H3464" t="s">
        <v>49</v>
      </c>
      <c r="I3464" t="str">
        <f t="shared" si="54"/>
        <v>35-44 years</v>
      </c>
      <c r="J3464">
        <v>1.4</v>
      </c>
      <c r="K3464">
        <v>2004</v>
      </c>
      <c r="L3464">
        <v>6</v>
      </c>
      <c r="M3464" t="s">
        <v>49</v>
      </c>
      <c r="N3464">
        <v>1.5</v>
      </c>
      <c r="O3464">
        <v>2.6</v>
      </c>
    </row>
    <row r="3465" spans="1:15" hidden="1" x14ac:dyDescent="0.5">
      <c r="A3465" t="s">
        <v>15</v>
      </c>
      <c r="B3465" t="s">
        <v>77</v>
      </c>
      <c r="C3465">
        <v>3</v>
      </c>
      <c r="D3465" t="s">
        <v>23</v>
      </c>
      <c r="E3465">
        <v>2</v>
      </c>
      <c r="F3465" t="s">
        <v>45</v>
      </c>
      <c r="G3465">
        <v>1</v>
      </c>
      <c r="H3465" t="s">
        <v>49</v>
      </c>
      <c r="I3465" t="str">
        <f t="shared" si="54"/>
        <v>35-44 years</v>
      </c>
      <c r="J3465">
        <v>1.4</v>
      </c>
      <c r="K3465">
        <v>2005</v>
      </c>
      <c r="L3465">
        <v>7</v>
      </c>
      <c r="M3465" t="s">
        <v>49</v>
      </c>
      <c r="N3465">
        <v>1.5</v>
      </c>
      <c r="O3465">
        <v>2.8</v>
      </c>
    </row>
    <row r="3466" spans="1:15" hidden="1" x14ac:dyDescent="0.5">
      <c r="A3466" t="s">
        <v>15</v>
      </c>
      <c r="B3466" t="s">
        <v>77</v>
      </c>
      <c r="C3466">
        <v>3</v>
      </c>
      <c r="D3466" t="s">
        <v>23</v>
      </c>
      <c r="E3466">
        <v>2</v>
      </c>
      <c r="F3466" t="s">
        <v>45</v>
      </c>
      <c r="G3466">
        <v>1</v>
      </c>
      <c r="H3466" t="s">
        <v>49</v>
      </c>
      <c r="I3466" t="str">
        <f t="shared" si="54"/>
        <v>35-44 years</v>
      </c>
      <c r="J3466">
        <v>1.4</v>
      </c>
      <c r="K3466">
        <v>2006</v>
      </c>
      <c r="L3466">
        <v>8</v>
      </c>
      <c r="M3466" t="s">
        <v>49</v>
      </c>
      <c r="N3466">
        <v>1.5</v>
      </c>
      <c r="O3466">
        <v>3.2</v>
      </c>
    </row>
    <row r="3467" spans="1:15" hidden="1" x14ac:dyDescent="0.5">
      <c r="A3467" t="s">
        <v>15</v>
      </c>
      <c r="B3467" t="s">
        <v>77</v>
      </c>
      <c r="C3467">
        <v>3</v>
      </c>
      <c r="D3467" t="s">
        <v>23</v>
      </c>
      <c r="E3467">
        <v>2</v>
      </c>
      <c r="F3467" t="s">
        <v>45</v>
      </c>
      <c r="G3467">
        <v>1</v>
      </c>
      <c r="H3467" t="s">
        <v>49</v>
      </c>
      <c r="I3467" t="str">
        <f t="shared" si="54"/>
        <v>35-44 years</v>
      </c>
      <c r="J3467">
        <v>1.4</v>
      </c>
      <c r="K3467">
        <v>2007</v>
      </c>
      <c r="L3467">
        <v>9</v>
      </c>
      <c r="M3467" t="s">
        <v>49</v>
      </c>
      <c r="N3467">
        <v>1.5</v>
      </c>
      <c r="O3467">
        <v>3</v>
      </c>
    </row>
    <row r="3468" spans="1:15" hidden="1" x14ac:dyDescent="0.5">
      <c r="A3468" t="s">
        <v>15</v>
      </c>
      <c r="B3468" t="s">
        <v>77</v>
      </c>
      <c r="C3468">
        <v>3</v>
      </c>
      <c r="D3468" t="s">
        <v>23</v>
      </c>
      <c r="E3468">
        <v>2</v>
      </c>
      <c r="F3468" t="s">
        <v>45</v>
      </c>
      <c r="G3468">
        <v>1</v>
      </c>
      <c r="H3468" t="s">
        <v>49</v>
      </c>
      <c r="I3468" t="str">
        <f t="shared" si="54"/>
        <v>35-44 years</v>
      </c>
      <c r="J3468">
        <v>1.4</v>
      </c>
      <c r="K3468">
        <v>2008</v>
      </c>
      <c r="L3468">
        <v>10</v>
      </c>
      <c r="M3468" t="s">
        <v>49</v>
      </c>
      <c r="N3468">
        <v>1.5</v>
      </c>
      <c r="O3468">
        <v>2.6</v>
      </c>
    </row>
    <row r="3469" spans="1:15" hidden="1" x14ac:dyDescent="0.5">
      <c r="A3469" t="s">
        <v>15</v>
      </c>
      <c r="B3469" t="s">
        <v>77</v>
      </c>
      <c r="C3469">
        <v>3</v>
      </c>
      <c r="D3469" t="s">
        <v>23</v>
      </c>
      <c r="E3469">
        <v>2</v>
      </c>
      <c r="F3469" t="s">
        <v>45</v>
      </c>
      <c r="G3469">
        <v>1</v>
      </c>
      <c r="H3469" t="s">
        <v>49</v>
      </c>
      <c r="I3469" t="str">
        <f t="shared" si="54"/>
        <v>35-44 years</v>
      </c>
      <c r="J3469">
        <v>1.4</v>
      </c>
      <c r="K3469">
        <v>2009</v>
      </c>
      <c r="L3469">
        <v>11</v>
      </c>
      <c r="M3469" t="s">
        <v>49</v>
      </c>
      <c r="N3469">
        <v>1.5</v>
      </c>
      <c r="O3469">
        <v>2.5</v>
      </c>
    </row>
    <row r="3470" spans="1:15" hidden="1" x14ac:dyDescent="0.5">
      <c r="A3470" t="s">
        <v>15</v>
      </c>
      <c r="B3470" t="s">
        <v>77</v>
      </c>
      <c r="C3470">
        <v>3</v>
      </c>
      <c r="D3470" t="s">
        <v>23</v>
      </c>
      <c r="E3470">
        <v>2</v>
      </c>
      <c r="F3470" t="s">
        <v>45</v>
      </c>
      <c r="G3470">
        <v>1</v>
      </c>
      <c r="H3470" t="s">
        <v>49</v>
      </c>
      <c r="I3470" t="str">
        <f t="shared" si="54"/>
        <v>35-44 years</v>
      </c>
      <c r="J3470">
        <v>1.4</v>
      </c>
      <c r="K3470">
        <v>2010</v>
      </c>
      <c r="L3470">
        <v>12</v>
      </c>
      <c r="M3470" t="s">
        <v>49</v>
      </c>
      <c r="N3470">
        <v>1.5</v>
      </c>
      <c r="O3470">
        <v>2.4</v>
      </c>
    </row>
    <row r="3471" spans="1:15" hidden="1" x14ac:dyDescent="0.5">
      <c r="A3471" t="s">
        <v>15</v>
      </c>
      <c r="B3471" t="s">
        <v>77</v>
      </c>
      <c r="C3471">
        <v>3</v>
      </c>
      <c r="D3471" t="s">
        <v>23</v>
      </c>
      <c r="E3471">
        <v>2</v>
      </c>
      <c r="F3471" t="s">
        <v>45</v>
      </c>
      <c r="G3471">
        <v>1</v>
      </c>
      <c r="H3471" t="s">
        <v>49</v>
      </c>
      <c r="I3471" t="str">
        <f t="shared" si="54"/>
        <v>35-44 years</v>
      </c>
      <c r="J3471">
        <v>1.4</v>
      </c>
      <c r="K3471">
        <v>2011</v>
      </c>
      <c r="L3471">
        <v>13</v>
      </c>
      <c r="M3471" t="s">
        <v>49</v>
      </c>
      <c r="N3471">
        <v>1.5</v>
      </c>
      <c r="O3471">
        <v>2.5</v>
      </c>
    </row>
    <row r="3472" spans="1:15" hidden="1" x14ac:dyDescent="0.5">
      <c r="A3472" t="s">
        <v>15</v>
      </c>
      <c r="B3472" t="s">
        <v>77</v>
      </c>
      <c r="C3472">
        <v>3</v>
      </c>
      <c r="D3472" t="s">
        <v>23</v>
      </c>
      <c r="E3472">
        <v>2</v>
      </c>
      <c r="F3472" t="s">
        <v>45</v>
      </c>
      <c r="G3472">
        <v>1</v>
      </c>
      <c r="H3472" t="s">
        <v>49</v>
      </c>
      <c r="I3472" t="str">
        <f t="shared" si="54"/>
        <v>35-44 years</v>
      </c>
      <c r="J3472">
        <v>1.4</v>
      </c>
      <c r="K3472">
        <v>2012</v>
      </c>
      <c r="L3472">
        <v>14</v>
      </c>
      <c r="M3472" t="s">
        <v>49</v>
      </c>
      <c r="N3472">
        <v>1.5</v>
      </c>
      <c r="O3472">
        <v>2.2000000000000002</v>
      </c>
    </row>
    <row r="3473" spans="1:15" hidden="1" x14ac:dyDescent="0.5">
      <c r="A3473" t="s">
        <v>15</v>
      </c>
      <c r="B3473" t="s">
        <v>77</v>
      </c>
      <c r="C3473">
        <v>3</v>
      </c>
      <c r="D3473" t="s">
        <v>23</v>
      </c>
      <c r="E3473">
        <v>2</v>
      </c>
      <c r="F3473" t="s">
        <v>45</v>
      </c>
      <c r="G3473">
        <v>1</v>
      </c>
      <c r="H3473" t="s">
        <v>49</v>
      </c>
      <c r="I3473" t="str">
        <f t="shared" si="54"/>
        <v>35-44 years</v>
      </c>
      <c r="J3473">
        <v>1.4</v>
      </c>
      <c r="K3473">
        <v>2013</v>
      </c>
      <c r="L3473">
        <v>15</v>
      </c>
      <c r="M3473" t="s">
        <v>49</v>
      </c>
      <c r="N3473">
        <v>1.5</v>
      </c>
      <c r="O3473">
        <v>2.1</v>
      </c>
    </row>
    <row r="3474" spans="1:15" hidden="1" x14ac:dyDescent="0.5">
      <c r="A3474" t="s">
        <v>15</v>
      </c>
      <c r="B3474" t="s">
        <v>77</v>
      </c>
      <c r="C3474">
        <v>3</v>
      </c>
      <c r="D3474" t="s">
        <v>23</v>
      </c>
      <c r="E3474">
        <v>2</v>
      </c>
      <c r="F3474" t="s">
        <v>45</v>
      </c>
      <c r="G3474">
        <v>1</v>
      </c>
      <c r="H3474" t="s">
        <v>49</v>
      </c>
      <c r="I3474" t="str">
        <f t="shared" si="54"/>
        <v>35-44 years</v>
      </c>
      <c r="J3474">
        <v>1.4</v>
      </c>
      <c r="K3474">
        <v>2014</v>
      </c>
      <c r="L3474">
        <v>16</v>
      </c>
      <c r="M3474" t="s">
        <v>49</v>
      </c>
      <c r="N3474">
        <v>1.5</v>
      </c>
      <c r="O3474">
        <v>1.9</v>
      </c>
    </row>
    <row r="3475" spans="1:15" hidden="1" x14ac:dyDescent="0.5">
      <c r="A3475" t="s">
        <v>15</v>
      </c>
      <c r="B3475" t="s">
        <v>77</v>
      </c>
      <c r="C3475">
        <v>3</v>
      </c>
      <c r="D3475" t="s">
        <v>23</v>
      </c>
      <c r="E3475">
        <v>2</v>
      </c>
      <c r="F3475" t="s">
        <v>45</v>
      </c>
      <c r="G3475">
        <v>1</v>
      </c>
      <c r="H3475" t="s">
        <v>49</v>
      </c>
      <c r="I3475" t="str">
        <f t="shared" si="54"/>
        <v>35-44 years</v>
      </c>
      <c r="J3475">
        <v>1.4</v>
      </c>
      <c r="K3475">
        <v>2015</v>
      </c>
      <c r="L3475">
        <v>17</v>
      </c>
      <c r="M3475" t="s">
        <v>49</v>
      </c>
      <c r="N3475">
        <v>1.5</v>
      </c>
      <c r="O3475">
        <v>1.8</v>
      </c>
    </row>
    <row r="3476" spans="1:15" hidden="1" x14ac:dyDescent="0.5">
      <c r="A3476" t="s">
        <v>15</v>
      </c>
      <c r="B3476" t="s">
        <v>77</v>
      </c>
      <c r="C3476">
        <v>3</v>
      </c>
      <c r="D3476" t="s">
        <v>23</v>
      </c>
      <c r="E3476">
        <v>2</v>
      </c>
      <c r="F3476" t="s">
        <v>45</v>
      </c>
      <c r="G3476">
        <v>1</v>
      </c>
      <c r="H3476" t="s">
        <v>49</v>
      </c>
      <c r="I3476" t="str">
        <f t="shared" si="54"/>
        <v>35-44 years</v>
      </c>
      <c r="J3476">
        <v>1.4</v>
      </c>
      <c r="K3476">
        <v>2016</v>
      </c>
      <c r="L3476">
        <v>18</v>
      </c>
      <c r="M3476" t="s">
        <v>49</v>
      </c>
      <c r="N3476">
        <v>1.5</v>
      </c>
      <c r="O3476">
        <v>2</v>
      </c>
    </row>
    <row r="3477" spans="1:15" hidden="1" x14ac:dyDescent="0.5">
      <c r="A3477" t="s">
        <v>15</v>
      </c>
      <c r="B3477" t="s">
        <v>77</v>
      </c>
      <c r="C3477">
        <v>3</v>
      </c>
      <c r="D3477" t="s">
        <v>23</v>
      </c>
      <c r="E3477">
        <v>2</v>
      </c>
      <c r="F3477" t="s">
        <v>45</v>
      </c>
      <c r="G3477">
        <v>1</v>
      </c>
      <c r="H3477" t="s">
        <v>49</v>
      </c>
      <c r="I3477" t="str">
        <f t="shared" si="54"/>
        <v>35-44 years</v>
      </c>
      <c r="J3477">
        <v>1.4</v>
      </c>
      <c r="K3477">
        <v>2017</v>
      </c>
      <c r="L3477">
        <v>19</v>
      </c>
      <c r="M3477" t="s">
        <v>49</v>
      </c>
      <c r="N3477">
        <v>1.5</v>
      </c>
      <c r="O3477">
        <v>1.8</v>
      </c>
    </row>
    <row r="3478" spans="1:15" hidden="1" x14ac:dyDescent="0.5">
      <c r="A3478" t="s">
        <v>15</v>
      </c>
      <c r="B3478" t="s">
        <v>77</v>
      </c>
      <c r="C3478">
        <v>3</v>
      </c>
      <c r="D3478" t="s">
        <v>23</v>
      </c>
      <c r="E3478">
        <v>2</v>
      </c>
      <c r="F3478" t="s">
        <v>45</v>
      </c>
      <c r="G3478">
        <v>1</v>
      </c>
      <c r="H3478" t="s">
        <v>50</v>
      </c>
      <c r="I3478" t="str">
        <f t="shared" si="54"/>
        <v>45-54 years</v>
      </c>
      <c r="J3478">
        <v>1.5</v>
      </c>
      <c r="K3478">
        <v>1999</v>
      </c>
      <c r="L3478">
        <v>1</v>
      </c>
      <c r="M3478" t="s">
        <v>50</v>
      </c>
      <c r="N3478">
        <v>1.6</v>
      </c>
      <c r="O3478">
        <v>0.5</v>
      </c>
    </row>
    <row r="3479" spans="1:15" hidden="1" x14ac:dyDescent="0.5">
      <c r="A3479" t="s">
        <v>15</v>
      </c>
      <c r="B3479" t="s">
        <v>77</v>
      </c>
      <c r="C3479">
        <v>3</v>
      </c>
      <c r="D3479" t="s">
        <v>23</v>
      </c>
      <c r="E3479">
        <v>2</v>
      </c>
      <c r="F3479" t="s">
        <v>45</v>
      </c>
      <c r="G3479">
        <v>1</v>
      </c>
      <c r="H3479" t="s">
        <v>50</v>
      </c>
      <c r="I3479" t="str">
        <f t="shared" si="54"/>
        <v>45-54 years</v>
      </c>
      <c r="J3479">
        <v>1.5</v>
      </c>
      <c r="K3479">
        <v>2000</v>
      </c>
      <c r="L3479">
        <v>2</v>
      </c>
      <c r="M3479" t="s">
        <v>50</v>
      </c>
      <c r="N3479">
        <v>1.6</v>
      </c>
      <c r="O3479">
        <v>0.7</v>
      </c>
    </row>
    <row r="3480" spans="1:15" hidden="1" x14ac:dyDescent="0.5">
      <c r="A3480" t="s">
        <v>15</v>
      </c>
      <c r="B3480" t="s">
        <v>77</v>
      </c>
      <c r="C3480">
        <v>3</v>
      </c>
      <c r="D3480" t="s">
        <v>23</v>
      </c>
      <c r="E3480">
        <v>2</v>
      </c>
      <c r="F3480" t="s">
        <v>45</v>
      </c>
      <c r="G3480">
        <v>1</v>
      </c>
      <c r="H3480" t="s">
        <v>50</v>
      </c>
      <c r="I3480" t="str">
        <f t="shared" si="54"/>
        <v>45-54 years</v>
      </c>
      <c r="J3480">
        <v>1.5</v>
      </c>
      <c r="K3480">
        <v>2001</v>
      </c>
      <c r="L3480">
        <v>3</v>
      </c>
      <c r="M3480" t="s">
        <v>50</v>
      </c>
      <c r="N3480">
        <v>1.6</v>
      </c>
      <c r="O3480">
        <v>1</v>
      </c>
    </row>
    <row r="3481" spans="1:15" hidden="1" x14ac:dyDescent="0.5">
      <c r="A3481" t="s">
        <v>15</v>
      </c>
      <c r="B3481" t="s">
        <v>77</v>
      </c>
      <c r="C3481">
        <v>3</v>
      </c>
      <c r="D3481" t="s">
        <v>23</v>
      </c>
      <c r="E3481">
        <v>2</v>
      </c>
      <c r="F3481" t="s">
        <v>45</v>
      </c>
      <c r="G3481">
        <v>1</v>
      </c>
      <c r="H3481" t="s">
        <v>50</v>
      </c>
      <c r="I3481" t="str">
        <f t="shared" si="54"/>
        <v>45-54 years</v>
      </c>
      <c r="J3481">
        <v>1.5</v>
      </c>
      <c r="K3481">
        <v>2002</v>
      </c>
      <c r="L3481">
        <v>4</v>
      </c>
      <c r="M3481" t="s">
        <v>50</v>
      </c>
      <c r="N3481">
        <v>1.6</v>
      </c>
      <c r="O3481">
        <v>1.7</v>
      </c>
    </row>
    <row r="3482" spans="1:15" hidden="1" x14ac:dyDescent="0.5">
      <c r="A3482" t="s">
        <v>15</v>
      </c>
      <c r="B3482" t="s">
        <v>77</v>
      </c>
      <c r="C3482">
        <v>3</v>
      </c>
      <c r="D3482" t="s">
        <v>23</v>
      </c>
      <c r="E3482">
        <v>2</v>
      </c>
      <c r="F3482" t="s">
        <v>45</v>
      </c>
      <c r="G3482">
        <v>1</v>
      </c>
      <c r="H3482" t="s">
        <v>50</v>
      </c>
      <c r="I3482" t="str">
        <f t="shared" si="54"/>
        <v>45-54 years</v>
      </c>
      <c r="J3482">
        <v>1.5</v>
      </c>
      <c r="K3482">
        <v>2003</v>
      </c>
      <c r="L3482">
        <v>5</v>
      </c>
      <c r="M3482" t="s">
        <v>50</v>
      </c>
      <c r="N3482">
        <v>1.6</v>
      </c>
      <c r="O3482">
        <v>2.1</v>
      </c>
    </row>
    <row r="3483" spans="1:15" hidden="1" x14ac:dyDescent="0.5">
      <c r="A3483" t="s">
        <v>15</v>
      </c>
      <c r="B3483" t="s">
        <v>77</v>
      </c>
      <c r="C3483">
        <v>3</v>
      </c>
      <c r="D3483" t="s">
        <v>23</v>
      </c>
      <c r="E3483">
        <v>2</v>
      </c>
      <c r="F3483" t="s">
        <v>45</v>
      </c>
      <c r="G3483">
        <v>1</v>
      </c>
      <c r="H3483" t="s">
        <v>50</v>
      </c>
      <c r="I3483" t="str">
        <f t="shared" si="54"/>
        <v>45-54 years</v>
      </c>
      <c r="J3483">
        <v>1.5</v>
      </c>
      <c r="K3483">
        <v>2004</v>
      </c>
      <c r="L3483">
        <v>6</v>
      </c>
      <c r="M3483" t="s">
        <v>50</v>
      </c>
      <c r="N3483">
        <v>1.6</v>
      </c>
      <c r="O3483">
        <v>2.5</v>
      </c>
    </row>
    <row r="3484" spans="1:15" hidden="1" x14ac:dyDescent="0.5">
      <c r="A3484" t="s">
        <v>15</v>
      </c>
      <c r="B3484" t="s">
        <v>77</v>
      </c>
      <c r="C3484">
        <v>3</v>
      </c>
      <c r="D3484" t="s">
        <v>23</v>
      </c>
      <c r="E3484">
        <v>2</v>
      </c>
      <c r="F3484" t="s">
        <v>45</v>
      </c>
      <c r="G3484">
        <v>1</v>
      </c>
      <c r="H3484" t="s">
        <v>50</v>
      </c>
      <c r="I3484" t="str">
        <f t="shared" si="54"/>
        <v>45-54 years</v>
      </c>
      <c r="J3484">
        <v>1.5</v>
      </c>
      <c r="K3484">
        <v>2005</v>
      </c>
      <c r="L3484">
        <v>7</v>
      </c>
      <c r="M3484" t="s">
        <v>50</v>
      </c>
      <c r="N3484">
        <v>1.6</v>
      </c>
      <c r="O3484">
        <v>3</v>
      </c>
    </row>
    <row r="3485" spans="1:15" hidden="1" x14ac:dyDescent="0.5">
      <c r="A3485" t="s">
        <v>15</v>
      </c>
      <c r="B3485" t="s">
        <v>77</v>
      </c>
      <c r="C3485">
        <v>3</v>
      </c>
      <c r="D3485" t="s">
        <v>23</v>
      </c>
      <c r="E3485">
        <v>2</v>
      </c>
      <c r="F3485" t="s">
        <v>45</v>
      </c>
      <c r="G3485">
        <v>1</v>
      </c>
      <c r="H3485" t="s">
        <v>50</v>
      </c>
      <c r="I3485" t="str">
        <f t="shared" si="54"/>
        <v>45-54 years</v>
      </c>
      <c r="J3485">
        <v>1.5</v>
      </c>
      <c r="K3485">
        <v>2006</v>
      </c>
      <c r="L3485">
        <v>8</v>
      </c>
      <c r="M3485" t="s">
        <v>50</v>
      </c>
      <c r="N3485">
        <v>1.6</v>
      </c>
      <c r="O3485">
        <v>3.5</v>
      </c>
    </row>
    <row r="3486" spans="1:15" hidden="1" x14ac:dyDescent="0.5">
      <c r="A3486" t="s">
        <v>15</v>
      </c>
      <c r="B3486" t="s">
        <v>77</v>
      </c>
      <c r="C3486">
        <v>3</v>
      </c>
      <c r="D3486" t="s">
        <v>23</v>
      </c>
      <c r="E3486">
        <v>2</v>
      </c>
      <c r="F3486" t="s">
        <v>45</v>
      </c>
      <c r="G3486">
        <v>1</v>
      </c>
      <c r="H3486" t="s">
        <v>50</v>
      </c>
      <c r="I3486" t="str">
        <f t="shared" si="54"/>
        <v>45-54 years</v>
      </c>
      <c r="J3486">
        <v>1.5</v>
      </c>
      <c r="K3486">
        <v>2007</v>
      </c>
      <c r="L3486">
        <v>9</v>
      </c>
      <c r="M3486" t="s">
        <v>50</v>
      </c>
      <c r="N3486">
        <v>1.6</v>
      </c>
      <c r="O3486">
        <v>3.5</v>
      </c>
    </row>
    <row r="3487" spans="1:15" hidden="1" x14ac:dyDescent="0.5">
      <c r="A3487" t="s">
        <v>15</v>
      </c>
      <c r="B3487" t="s">
        <v>77</v>
      </c>
      <c r="C3487">
        <v>3</v>
      </c>
      <c r="D3487" t="s">
        <v>23</v>
      </c>
      <c r="E3487">
        <v>2</v>
      </c>
      <c r="F3487" t="s">
        <v>45</v>
      </c>
      <c r="G3487">
        <v>1</v>
      </c>
      <c r="H3487" t="s">
        <v>50</v>
      </c>
      <c r="I3487" t="str">
        <f t="shared" si="54"/>
        <v>45-54 years</v>
      </c>
      <c r="J3487">
        <v>1.5</v>
      </c>
      <c r="K3487">
        <v>2008</v>
      </c>
      <c r="L3487">
        <v>10</v>
      </c>
      <c r="M3487" t="s">
        <v>50</v>
      </c>
      <c r="N3487">
        <v>1.6</v>
      </c>
      <c r="O3487">
        <v>3.3</v>
      </c>
    </row>
    <row r="3488" spans="1:15" hidden="1" x14ac:dyDescent="0.5">
      <c r="A3488" t="s">
        <v>15</v>
      </c>
      <c r="B3488" t="s">
        <v>77</v>
      </c>
      <c r="C3488">
        <v>3</v>
      </c>
      <c r="D3488" t="s">
        <v>23</v>
      </c>
      <c r="E3488">
        <v>2</v>
      </c>
      <c r="F3488" t="s">
        <v>45</v>
      </c>
      <c r="G3488">
        <v>1</v>
      </c>
      <c r="H3488" t="s">
        <v>50</v>
      </c>
      <c r="I3488" t="str">
        <f t="shared" si="54"/>
        <v>45-54 years</v>
      </c>
      <c r="J3488">
        <v>1.5</v>
      </c>
      <c r="K3488">
        <v>2009</v>
      </c>
      <c r="L3488">
        <v>11</v>
      </c>
      <c r="M3488" t="s">
        <v>50</v>
      </c>
      <c r="N3488">
        <v>1.6</v>
      </c>
      <c r="O3488">
        <v>3</v>
      </c>
    </row>
    <row r="3489" spans="1:15" hidden="1" x14ac:dyDescent="0.5">
      <c r="A3489" t="s">
        <v>15</v>
      </c>
      <c r="B3489" t="s">
        <v>77</v>
      </c>
      <c r="C3489">
        <v>3</v>
      </c>
      <c r="D3489" t="s">
        <v>23</v>
      </c>
      <c r="E3489">
        <v>2</v>
      </c>
      <c r="F3489" t="s">
        <v>45</v>
      </c>
      <c r="G3489">
        <v>1</v>
      </c>
      <c r="H3489" t="s">
        <v>50</v>
      </c>
      <c r="I3489" t="str">
        <f t="shared" si="54"/>
        <v>45-54 years</v>
      </c>
      <c r="J3489">
        <v>1.5</v>
      </c>
      <c r="K3489">
        <v>2010</v>
      </c>
      <c r="L3489">
        <v>12</v>
      </c>
      <c r="M3489" t="s">
        <v>50</v>
      </c>
      <c r="N3489">
        <v>1.6</v>
      </c>
      <c r="O3489">
        <v>2.8</v>
      </c>
    </row>
    <row r="3490" spans="1:15" hidden="1" x14ac:dyDescent="0.5">
      <c r="A3490" t="s">
        <v>15</v>
      </c>
      <c r="B3490" t="s">
        <v>77</v>
      </c>
      <c r="C3490">
        <v>3</v>
      </c>
      <c r="D3490" t="s">
        <v>23</v>
      </c>
      <c r="E3490">
        <v>2</v>
      </c>
      <c r="F3490" t="s">
        <v>45</v>
      </c>
      <c r="G3490">
        <v>1</v>
      </c>
      <c r="H3490" t="s">
        <v>50</v>
      </c>
      <c r="I3490" t="str">
        <f t="shared" si="54"/>
        <v>45-54 years</v>
      </c>
      <c r="J3490">
        <v>1.5</v>
      </c>
      <c r="K3490">
        <v>2011</v>
      </c>
      <c r="L3490">
        <v>13</v>
      </c>
      <c r="M3490" t="s">
        <v>50</v>
      </c>
      <c r="N3490">
        <v>1.6</v>
      </c>
      <c r="O3490">
        <v>2.7</v>
      </c>
    </row>
    <row r="3491" spans="1:15" hidden="1" x14ac:dyDescent="0.5">
      <c r="A3491" t="s">
        <v>15</v>
      </c>
      <c r="B3491" t="s">
        <v>77</v>
      </c>
      <c r="C3491">
        <v>3</v>
      </c>
      <c r="D3491" t="s">
        <v>23</v>
      </c>
      <c r="E3491">
        <v>2</v>
      </c>
      <c r="F3491" t="s">
        <v>45</v>
      </c>
      <c r="G3491">
        <v>1</v>
      </c>
      <c r="H3491" t="s">
        <v>50</v>
      </c>
      <c r="I3491" t="str">
        <f t="shared" si="54"/>
        <v>45-54 years</v>
      </c>
      <c r="J3491">
        <v>1.5</v>
      </c>
      <c r="K3491">
        <v>2012</v>
      </c>
      <c r="L3491">
        <v>14</v>
      </c>
      <c r="M3491" t="s">
        <v>50</v>
      </c>
      <c r="N3491">
        <v>1.6</v>
      </c>
      <c r="O3491">
        <v>2.2999999999999998</v>
      </c>
    </row>
    <row r="3492" spans="1:15" hidden="1" x14ac:dyDescent="0.5">
      <c r="A3492" t="s">
        <v>15</v>
      </c>
      <c r="B3492" t="s">
        <v>77</v>
      </c>
      <c r="C3492">
        <v>3</v>
      </c>
      <c r="D3492" t="s">
        <v>23</v>
      </c>
      <c r="E3492">
        <v>2</v>
      </c>
      <c r="F3492" t="s">
        <v>45</v>
      </c>
      <c r="G3492">
        <v>1</v>
      </c>
      <c r="H3492" t="s">
        <v>50</v>
      </c>
      <c r="I3492" t="str">
        <f t="shared" si="54"/>
        <v>45-54 years</v>
      </c>
      <c r="J3492">
        <v>1.5</v>
      </c>
      <c r="K3492">
        <v>2013</v>
      </c>
      <c r="L3492">
        <v>15</v>
      </c>
      <c r="M3492" t="s">
        <v>50</v>
      </c>
      <c r="N3492">
        <v>1.6</v>
      </c>
      <c r="O3492">
        <v>2.1</v>
      </c>
    </row>
    <row r="3493" spans="1:15" hidden="1" x14ac:dyDescent="0.5">
      <c r="A3493" t="s">
        <v>15</v>
      </c>
      <c r="B3493" t="s">
        <v>77</v>
      </c>
      <c r="C3493">
        <v>3</v>
      </c>
      <c r="D3493" t="s">
        <v>23</v>
      </c>
      <c r="E3493">
        <v>2</v>
      </c>
      <c r="F3493" t="s">
        <v>45</v>
      </c>
      <c r="G3493">
        <v>1</v>
      </c>
      <c r="H3493" t="s">
        <v>50</v>
      </c>
      <c r="I3493" t="str">
        <f t="shared" si="54"/>
        <v>45-54 years</v>
      </c>
      <c r="J3493">
        <v>1.5</v>
      </c>
      <c r="K3493">
        <v>2014</v>
      </c>
      <c r="L3493">
        <v>16</v>
      </c>
      <c r="M3493" t="s">
        <v>50</v>
      </c>
      <c r="N3493">
        <v>1.6</v>
      </c>
      <c r="O3493">
        <v>2</v>
      </c>
    </row>
    <row r="3494" spans="1:15" hidden="1" x14ac:dyDescent="0.5">
      <c r="A3494" t="s">
        <v>15</v>
      </c>
      <c r="B3494" t="s">
        <v>77</v>
      </c>
      <c r="C3494">
        <v>3</v>
      </c>
      <c r="D3494" t="s">
        <v>23</v>
      </c>
      <c r="E3494">
        <v>2</v>
      </c>
      <c r="F3494" t="s">
        <v>45</v>
      </c>
      <c r="G3494">
        <v>1</v>
      </c>
      <c r="H3494" t="s">
        <v>50</v>
      </c>
      <c r="I3494" t="str">
        <f t="shared" si="54"/>
        <v>45-54 years</v>
      </c>
      <c r="J3494">
        <v>1.5</v>
      </c>
      <c r="K3494">
        <v>2015</v>
      </c>
      <c r="L3494">
        <v>17</v>
      </c>
      <c r="M3494" t="s">
        <v>50</v>
      </c>
      <c r="N3494">
        <v>1.6</v>
      </c>
      <c r="O3494">
        <v>2</v>
      </c>
    </row>
    <row r="3495" spans="1:15" hidden="1" x14ac:dyDescent="0.5">
      <c r="A3495" t="s">
        <v>15</v>
      </c>
      <c r="B3495" t="s">
        <v>77</v>
      </c>
      <c r="C3495">
        <v>3</v>
      </c>
      <c r="D3495" t="s">
        <v>23</v>
      </c>
      <c r="E3495">
        <v>2</v>
      </c>
      <c r="F3495" t="s">
        <v>45</v>
      </c>
      <c r="G3495">
        <v>1</v>
      </c>
      <c r="H3495" t="s">
        <v>50</v>
      </c>
      <c r="I3495" t="str">
        <f t="shared" si="54"/>
        <v>45-54 years</v>
      </c>
      <c r="J3495">
        <v>1.5</v>
      </c>
      <c r="K3495">
        <v>2016</v>
      </c>
      <c r="L3495">
        <v>18</v>
      </c>
      <c r="M3495" t="s">
        <v>50</v>
      </c>
      <c r="N3495">
        <v>1.6</v>
      </c>
      <c r="O3495">
        <v>1.8</v>
      </c>
    </row>
    <row r="3496" spans="1:15" hidden="1" x14ac:dyDescent="0.5">
      <c r="A3496" t="s">
        <v>15</v>
      </c>
      <c r="B3496" t="s">
        <v>77</v>
      </c>
      <c r="C3496">
        <v>3</v>
      </c>
      <c r="D3496" t="s">
        <v>23</v>
      </c>
      <c r="E3496">
        <v>2</v>
      </c>
      <c r="F3496" t="s">
        <v>45</v>
      </c>
      <c r="G3496">
        <v>1</v>
      </c>
      <c r="H3496" t="s">
        <v>50</v>
      </c>
      <c r="I3496" t="str">
        <f t="shared" si="54"/>
        <v>45-54 years</v>
      </c>
      <c r="J3496">
        <v>1.5</v>
      </c>
      <c r="K3496">
        <v>2017</v>
      </c>
      <c r="L3496">
        <v>19</v>
      </c>
      <c r="M3496" t="s">
        <v>50</v>
      </c>
      <c r="N3496">
        <v>1.6</v>
      </c>
      <c r="O3496">
        <v>1.8</v>
      </c>
    </row>
    <row r="3497" spans="1:15" hidden="1" x14ac:dyDescent="0.5">
      <c r="A3497" t="s">
        <v>15</v>
      </c>
      <c r="B3497" t="s">
        <v>77</v>
      </c>
      <c r="C3497">
        <v>3</v>
      </c>
      <c r="D3497" t="s">
        <v>23</v>
      </c>
      <c r="E3497">
        <v>2</v>
      </c>
      <c r="F3497" t="s">
        <v>45</v>
      </c>
      <c r="G3497">
        <v>1</v>
      </c>
      <c r="H3497" t="s">
        <v>51</v>
      </c>
      <c r="I3497" t="str">
        <f t="shared" si="54"/>
        <v>55-64 years</v>
      </c>
      <c r="J3497">
        <v>1.6</v>
      </c>
      <c r="K3497">
        <v>1999</v>
      </c>
      <c r="L3497">
        <v>1</v>
      </c>
      <c r="M3497" t="s">
        <v>51</v>
      </c>
      <c r="N3497">
        <v>1.7</v>
      </c>
      <c r="O3497">
        <v>0.1</v>
      </c>
    </row>
    <row r="3498" spans="1:15" hidden="1" x14ac:dyDescent="0.5">
      <c r="A3498" t="s">
        <v>15</v>
      </c>
      <c r="B3498" t="s">
        <v>77</v>
      </c>
      <c r="C3498">
        <v>3</v>
      </c>
      <c r="D3498" t="s">
        <v>23</v>
      </c>
      <c r="E3498">
        <v>2</v>
      </c>
      <c r="F3498" t="s">
        <v>45</v>
      </c>
      <c r="G3498">
        <v>1</v>
      </c>
      <c r="H3498" t="s">
        <v>51</v>
      </c>
      <c r="I3498" t="str">
        <f t="shared" si="54"/>
        <v>55-64 years</v>
      </c>
      <c r="J3498">
        <v>1.6</v>
      </c>
      <c r="K3498">
        <v>2000</v>
      </c>
      <c r="L3498">
        <v>2</v>
      </c>
      <c r="M3498" t="s">
        <v>51</v>
      </c>
      <c r="N3498">
        <v>1.7</v>
      </c>
      <c r="O3498">
        <v>0.2</v>
      </c>
    </row>
    <row r="3499" spans="1:15" hidden="1" x14ac:dyDescent="0.5">
      <c r="A3499" t="s">
        <v>15</v>
      </c>
      <c r="B3499" t="s">
        <v>77</v>
      </c>
      <c r="C3499">
        <v>3</v>
      </c>
      <c r="D3499" t="s">
        <v>23</v>
      </c>
      <c r="E3499">
        <v>2</v>
      </c>
      <c r="F3499" t="s">
        <v>45</v>
      </c>
      <c r="G3499">
        <v>1</v>
      </c>
      <c r="H3499" t="s">
        <v>51</v>
      </c>
      <c r="I3499" t="str">
        <f t="shared" si="54"/>
        <v>55-64 years</v>
      </c>
      <c r="J3499">
        <v>1.6</v>
      </c>
      <c r="K3499">
        <v>2001</v>
      </c>
      <c r="L3499">
        <v>3</v>
      </c>
      <c r="M3499" t="s">
        <v>51</v>
      </c>
      <c r="N3499">
        <v>1.7</v>
      </c>
      <c r="O3499">
        <v>0.3</v>
      </c>
    </row>
    <row r="3500" spans="1:15" hidden="1" x14ac:dyDescent="0.5">
      <c r="A3500" t="s">
        <v>15</v>
      </c>
      <c r="B3500" t="s">
        <v>77</v>
      </c>
      <c r="C3500">
        <v>3</v>
      </c>
      <c r="D3500" t="s">
        <v>23</v>
      </c>
      <c r="E3500">
        <v>2</v>
      </c>
      <c r="F3500" t="s">
        <v>45</v>
      </c>
      <c r="G3500">
        <v>1</v>
      </c>
      <c r="H3500" t="s">
        <v>51</v>
      </c>
      <c r="I3500" t="str">
        <f t="shared" si="54"/>
        <v>55-64 years</v>
      </c>
      <c r="J3500">
        <v>1.6</v>
      </c>
      <c r="K3500">
        <v>2002</v>
      </c>
      <c r="L3500">
        <v>4</v>
      </c>
      <c r="M3500" t="s">
        <v>51</v>
      </c>
      <c r="N3500">
        <v>1.7</v>
      </c>
      <c r="O3500">
        <v>0.4</v>
      </c>
    </row>
    <row r="3501" spans="1:15" hidden="1" x14ac:dyDescent="0.5">
      <c r="A3501" t="s">
        <v>15</v>
      </c>
      <c r="B3501" t="s">
        <v>77</v>
      </c>
      <c r="C3501">
        <v>3</v>
      </c>
      <c r="D3501" t="s">
        <v>23</v>
      </c>
      <c r="E3501">
        <v>2</v>
      </c>
      <c r="F3501" t="s">
        <v>45</v>
      </c>
      <c r="G3501">
        <v>1</v>
      </c>
      <c r="H3501" t="s">
        <v>51</v>
      </c>
      <c r="I3501" t="str">
        <f t="shared" si="54"/>
        <v>55-64 years</v>
      </c>
      <c r="J3501">
        <v>1.6</v>
      </c>
      <c r="K3501">
        <v>2003</v>
      </c>
      <c r="L3501">
        <v>5</v>
      </c>
      <c r="M3501" t="s">
        <v>51</v>
      </c>
      <c r="N3501">
        <v>1.7</v>
      </c>
      <c r="O3501">
        <v>0.5</v>
      </c>
    </row>
    <row r="3502" spans="1:15" hidden="1" x14ac:dyDescent="0.5">
      <c r="A3502" t="s">
        <v>15</v>
      </c>
      <c r="B3502" t="s">
        <v>77</v>
      </c>
      <c r="C3502">
        <v>3</v>
      </c>
      <c r="D3502" t="s">
        <v>23</v>
      </c>
      <c r="E3502">
        <v>2</v>
      </c>
      <c r="F3502" t="s">
        <v>45</v>
      </c>
      <c r="G3502">
        <v>1</v>
      </c>
      <c r="H3502" t="s">
        <v>51</v>
      </c>
      <c r="I3502" t="str">
        <f t="shared" si="54"/>
        <v>55-64 years</v>
      </c>
      <c r="J3502">
        <v>1.6</v>
      </c>
      <c r="K3502">
        <v>2004</v>
      </c>
      <c r="L3502">
        <v>6</v>
      </c>
      <c r="M3502" t="s">
        <v>51</v>
      </c>
      <c r="N3502">
        <v>1.7</v>
      </c>
      <c r="O3502">
        <v>0.7</v>
      </c>
    </row>
    <row r="3503" spans="1:15" hidden="1" x14ac:dyDescent="0.5">
      <c r="A3503" t="s">
        <v>15</v>
      </c>
      <c r="B3503" t="s">
        <v>77</v>
      </c>
      <c r="C3503">
        <v>3</v>
      </c>
      <c r="D3503" t="s">
        <v>23</v>
      </c>
      <c r="E3503">
        <v>2</v>
      </c>
      <c r="F3503" t="s">
        <v>45</v>
      </c>
      <c r="G3503">
        <v>1</v>
      </c>
      <c r="H3503" t="s">
        <v>51</v>
      </c>
      <c r="I3503" t="str">
        <f t="shared" si="54"/>
        <v>55-64 years</v>
      </c>
      <c r="J3503">
        <v>1.6</v>
      </c>
      <c r="K3503">
        <v>2005</v>
      </c>
      <c r="L3503">
        <v>7</v>
      </c>
      <c r="M3503" t="s">
        <v>51</v>
      </c>
      <c r="N3503">
        <v>1.7</v>
      </c>
      <c r="O3503">
        <v>1</v>
      </c>
    </row>
    <row r="3504" spans="1:15" hidden="1" x14ac:dyDescent="0.5">
      <c r="A3504" t="s">
        <v>15</v>
      </c>
      <c r="B3504" t="s">
        <v>77</v>
      </c>
      <c r="C3504">
        <v>3</v>
      </c>
      <c r="D3504" t="s">
        <v>23</v>
      </c>
      <c r="E3504">
        <v>2</v>
      </c>
      <c r="F3504" t="s">
        <v>45</v>
      </c>
      <c r="G3504">
        <v>1</v>
      </c>
      <c r="H3504" t="s">
        <v>51</v>
      </c>
      <c r="I3504" t="str">
        <f t="shared" si="54"/>
        <v>55-64 years</v>
      </c>
      <c r="J3504">
        <v>1.6</v>
      </c>
      <c r="K3504">
        <v>2006</v>
      </c>
      <c r="L3504">
        <v>8</v>
      </c>
      <c r="M3504" t="s">
        <v>51</v>
      </c>
      <c r="N3504">
        <v>1.7</v>
      </c>
      <c r="O3504">
        <v>1.1000000000000001</v>
      </c>
    </row>
    <row r="3505" spans="1:16" hidden="1" x14ac:dyDescent="0.5">
      <c r="A3505" t="s">
        <v>15</v>
      </c>
      <c r="B3505" t="s">
        <v>77</v>
      </c>
      <c r="C3505">
        <v>3</v>
      </c>
      <c r="D3505" t="s">
        <v>23</v>
      </c>
      <c r="E3505">
        <v>2</v>
      </c>
      <c r="F3505" t="s">
        <v>45</v>
      </c>
      <c r="G3505">
        <v>1</v>
      </c>
      <c r="H3505" t="s">
        <v>51</v>
      </c>
      <c r="I3505" t="str">
        <f t="shared" si="54"/>
        <v>55-64 years</v>
      </c>
      <c r="J3505">
        <v>1.6</v>
      </c>
      <c r="K3505">
        <v>2007</v>
      </c>
      <c r="L3505">
        <v>9</v>
      </c>
      <c r="M3505" t="s">
        <v>51</v>
      </c>
      <c r="N3505">
        <v>1.7</v>
      </c>
      <c r="O3505">
        <v>1.4</v>
      </c>
    </row>
    <row r="3506" spans="1:16" hidden="1" x14ac:dyDescent="0.5">
      <c r="A3506" t="s">
        <v>15</v>
      </c>
      <c r="B3506" t="s">
        <v>77</v>
      </c>
      <c r="C3506">
        <v>3</v>
      </c>
      <c r="D3506" t="s">
        <v>23</v>
      </c>
      <c r="E3506">
        <v>2</v>
      </c>
      <c r="F3506" t="s">
        <v>45</v>
      </c>
      <c r="G3506">
        <v>1</v>
      </c>
      <c r="H3506" t="s">
        <v>51</v>
      </c>
      <c r="I3506" t="str">
        <f t="shared" si="54"/>
        <v>55-64 years</v>
      </c>
      <c r="J3506">
        <v>1.6</v>
      </c>
      <c r="K3506">
        <v>2008</v>
      </c>
      <c r="L3506">
        <v>10</v>
      </c>
      <c r="M3506" t="s">
        <v>51</v>
      </c>
      <c r="N3506">
        <v>1.7</v>
      </c>
      <c r="O3506">
        <v>1.2</v>
      </c>
    </row>
    <row r="3507" spans="1:16" hidden="1" x14ac:dyDescent="0.5">
      <c r="A3507" t="s">
        <v>15</v>
      </c>
      <c r="B3507" t="s">
        <v>77</v>
      </c>
      <c r="C3507">
        <v>3</v>
      </c>
      <c r="D3507" t="s">
        <v>23</v>
      </c>
      <c r="E3507">
        <v>2</v>
      </c>
      <c r="F3507" t="s">
        <v>45</v>
      </c>
      <c r="G3507">
        <v>1</v>
      </c>
      <c r="H3507" t="s">
        <v>51</v>
      </c>
      <c r="I3507" t="str">
        <f t="shared" si="54"/>
        <v>55-64 years</v>
      </c>
      <c r="J3507">
        <v>1.6</v>
      </c>
      <c r="K3507">
        <v>2009</v>
      </c>
      <c r="L3507">
        <v>11</v>
      </c>
      <c r="M3507" t="s">
        <v>51</v>
      </c>
      <c r="N3507">
        <v>1.7</v>
      </c>
      <c r="O3507">
        <v>1.5</v>
      </c>
    </row>
    <row r="3508" spans="1:16" hidden="1" x14ac:dyDescent="0.5">
      <c r="A3508" t="s">
        <v>15</v>
      </c>
      <c r="B3508" t="s">
        <v>77</v>
      </c>
      <c r="C3508">
        <v>3</v>
      </c>
      <c r="D3508" t="s">
        <v>23</v>
      </c>
      <c r="E3508">
        <v>2</v>
      </c>
      <c r="F3508" t="s">
        <v>45</v>
      </c>
      <c r="G3508">
        <v>1</v>
      </c>
      <c r="H3508" t="s">
        <v>51</v>
      </c>
      <c r="I3508" t="str">
        <f t="shared" si="54"/>
        <v>55-64 years</v>
      </c>
      <c r="J3508">
        <v>1.6</v>
      </c>
      <c r="K3508">
        <v>2010</v>
      </c>
      <c r="L3508">
        <v>12</v>
      </c>
      <c r="M3508" t="s">
        <v>51</v>
      </c>
      <c r="N3508">
        <v>1.7</v>
      </c>
      <c r="O3508">
        <v>1.5</v>
      </c>
    </row>
    <row r="3509" spans="1:16" hidden="1" x14ac:dyDescent="0.5">
      <c r="A3509" t="s">
        <v>15</v>
      </c>
      <c r="B3509" t="s">
        <v>77</v>
      </c>
      <c r="C3509">
        <v>3</v>
      </c>
      <c r="D3509" t="s">
        <v>23</v>
      </c>
      <c r="E3509">
        <v>2</v>
      </c>
      <c r="F3509" t="s">
        <v>45</v>
      </c>
      <c r="G3509">
        <v>1</v>
      </c>
      <c r="H3509" t="s">
        <v>51</v>
      </c>
      <c r="I3509" t="str">
        <f t="shared" si="54"/>
        <v>55-64 years</v>
      </c>
      <c r="J3509">
        <v>1.6</v>
      </c>
      <c r="K3509">
        <v>2011</v>
      </c>
      <c r="L3509">
        <v>13</v>
      </c>
      <c r="M3509" t="s">
        <v>51</v>
      </c>
      <c r="N3509">
        <v>1.7</v>
      </c>
      <c r="O3509">
        <v>1.5</v>
      </c>
    </row>
    <row r="3510" spans="1:16" hidden="1" x14ac:dyDescent="0.5">
      <c r="A3510" t="s">
        <v>15</v>
      </c>
      <c r="B3510" t="s">
        <v>77</v>
      </c>
      <c r="C3510">
        <v>3</v>
      </c>
      <c r="D3510" t="s">
        <v>23</v>
      </c>
      <c r="E3510">
        <v>2</v>
      </c>
      <c r="F3510" t="s">
        <v>45</v>
      </c>
      <c r="G3510">
        <v>1</v>
      </c>
      <c r="H3510" t="s">
        <v>51</v>
      </c>
      <c r="I3510" t="str">
        <f t="shared" si="54"/>
        <v>55-64 years</v>
      </c>
      <c r="J3510">
        <v>1.6</v>
      </c>
      <c r="K3510">
        <v>2012</v>
      </c>
      <c r="L3510">
        <v>14</v>
      </c>
      <c r="M3510" t="s">
        <v>51</v>
      </c>
      <c r="N3510">
        <v>1.7</v>
      </c>
      <c r="O3510">
        <v>1.5</v>
      </c>
    </row>
    <row r="3511" spans="1:16" hidden="1" x14ac:dyDescent="0.5">
      <c r="A3511" t="s">
        <v>15</v>
      </c>
      <c r="B3511" t="s">
        <v>77</v>
      </c>
      <c r="C3511">
        <v>3</v>
      </c>
      <c r="D3511" t="s">
        <v>23</v>
      </c>
      <c r="E3511">
        <v>2</v>
      </c>
      <c r="F3511" t="s">
        <v>45</v>
      </c>
      <c r="G3511">
        <v>1</v>
      </c>
      <c r="H3511" t="s">
        <v>51</v>
      </c>
      <c r="I3511" t="str">
        <f t="shared" si="54"/>
        <v>55-64 years</v>
      </c>
      <c r="J3511">
        <v>1.6</v>
      </c>
      <c r="K3511">
        <v>2013</v>
      </c>
      <c r="L3511">
        <v>15</v>
      </c>
      <c r="M3511" t="s">
        <v>51</v>
      </c>
      <c r="N3511">
        <v>1.7</v>
      </c>
      <c r="O3511">
        <v>1.5</v>
      </c>
    </row>
    <row r="3512" spans="1:16" hidden="1" x14ac:dyDescent="0.5">
      <c r="A3512" t="s">
        <v>15</v>
      </c>
      <c r="B3512" t="s">
        <v>77</v>
      </c>
      <c r="C3512">
        <v>3</v>
      </c>
      <c r="D3512" t="s">
        <v>23</v>
      </c>
      <c r="E3512">
        <v>2</v>
      </c>
      <c r="F3512" t="s">
        <v>45</v>
      </c>
      <c r="G3512">
        <v>1</v>
      </c>
      <c r="H3512" t="s">
        <v>51</v>
      </c>
      <c r="I3512" t="str">
        <f t="shared" si="54"/>
        <v>55-64 years</v>
      </c>
      <c r="J3512">
        <v>1.6</v>
      </c>
      <c r="K3512">
        <v>2014</v>
      </c>
      <c r="L3512">
        <v>16</v>
      </c>
      <c r="M3512" t="s">
        <v>51</v>
      </c>
      <c r="N3512">
        <v>1.7</v>
      </c>
      <c r="O3512">
        <v>1.6</v>
      </c>
    </row>
    <row r="3513" spans="1:16" hidden="1" x14ac:dyDescent="0.5">
      <c r="A3513" t="s">
        <v>15</v>
      </c>
      <c r="B3513" t="s">
        <v>77</v>
      </c>
      <c r="C3513">
        <v>3</v>
      </c>
      <c r="D3513" t="s">
        <v>23</v>
      </c>
      <c r="E3513">
        <v>2</v>
      </c>
      <c r="F3513" t="s">
        <v>45</v>
      </c>
      <c r="G3513">
        <v>1</v>
      </c>
      <c r="H3513" t="s">
        <v>51</v>
      </c>
      <c r="I3513" t="str">
        <f t="shared" si="54"/>
        <v>55-64 years</v>
      </c>
      <c r="J3513">
        <v>1.6</v>
      </c>
      <c r="K3513">
        <v>2015</v>
      </c>
      <c r="L3513">
        <v>17</v>
      </c>
      <c r="M3513" t="s">
        <v>51</v>
      </c>
      <c r="N3513">
        <v>1.7</v>
      </c>
      <c r="O3513">
        <v>1.6</v>
      </c>
    </row>
    <row r="3514" spans="1:16" hidden="1" x14ac:dyDescent="0.5">
      <c r="A3514" t="s">
        <v>15</v>
      </c>
      <c r="B3514" t="s">
        <v>77</v>
      </c>
      <c r="C3514">
        <v>3</v>
      </c>
      <c r="D3514" t="s">
        <v>23</v>
      </c>
      <c r="E3514">
        <v>2</v>
      </c>
      <c r="F3514" t="s">
        <v>45</v>
      </c>
      <c r="G3514">
        <v>1</v>
      </c>
      <c r="H3514" t="s">
        <v>51</v>
      </c>
      <c r="I3514" t="str">
        <f t="shared" si="54"/>
        <v>55-64 years</v>
      </c>
      <c r="J3514">
        <v>1.6</v>
      </c>
      <c r="K3514">
        <v>2016</v>
      </c>
      <c r="L3514">
        <v>18</v>
      </c>
      <c r="M3514" t="s">
        <v>51</v>
      </c>
      <c r="N3514">
        <v>1.7</v>
      </c>
      <c r="O3514">
        <v>1.7</v>
      </c>
    </row>
    <row r="3515" spans="1:16" hidden="1" x14ac:dyDescent="0.5">
      <c r="A3515" t="s">
        <v>15</v>
      </c>
      <c r="B3515" t="s">
        <v>77</v>
      </c>
      <c r="C3515">
        <v>3</v>
      </c>
      <c r="D3515" t="s">
        <v>23</v>
      </c>
      <c r="E3515">
        <v>2</v>
      </c>
      <c r="F3515" t="s">
        <v>45</v>
      </c>
      <c r="G3515">
        <v>1</v>
      </c>
      <c r="H3515" t="s">
        <v>51</v>
      </c>
      <c r="I3515" t="str">
        <f t="shared" si="54"/>
        <v>55-64 years</v>
      </c>
      <c r="J3515">
        <v>1.6</v>
      </c>
      <c r="K3515">
        <v>2017</v>
      </c>
      <c r="L3515">
        <v>19</v>
      </c>
      <c r="M3515" t="s">
        <v>51</v>
      </c>
      <c r="N3515">
        <v>1.7</v>
      </c>
      <c r="O3515">
        <v>1.7</v>
      </c>
    </row>
    <row r="3516" spans="1:16" hidden="1" x14ac:dyDescent="0.5">
      <c r="A3516" t="s">
        <v>15</v>
      </c>
      <c r="B3516" t="s">
        <v>77</v>
      </c>
      <c r="C3516">
        <v>3</v>
      </c>
      <c r="D3516" t="s">
        <v>23</v>
      </c>
      <c r="E3516">
        <v>2</v>
      </c>
      <c r="F3516" t="s">
        <v>45</v>
      </c>
      <c r="G3516">
        <v>1</v>
      </c>
      <c r="H3516" t="s">
        <v>52</v>
      </c>
      <c r="I3516" t="str">
        <f t="shared" si="54"/>
        <v>65-74 years</v>
      </c>
      <c r="J3516">
        <v>1.7</v>
      </c>
      <c r="K3516">
        <v>1999</v>
      </c>
      <c r="L3516">
        <v>1</v>
      </c>
      <c r="M3516" t="s">
        <v>52</v>
      </c>
      <c r="N3516">
        <v>1.8</v>
      </c>
      <c r="P3516" t="s">
        <v>75</v>
      </c>
    </row>
    <row r="3517" spans="1:16" hidden="1" x14ac:dyDescent="0.5">
      <c r="A3517" t="s">
        <v>15</v>
      </c>
      <c r="B3517" t="s">
        <v>77</v>
      </c>
      <c r="C3517">
        <v>3</v>
      </c>
      <c r="D3517" t="s">
        <v>23</v>
      </c>
      <c r="E3517">
        <v>2</v>
      </c>
      <c r="F3517" t="s">
        <v>45</v>
      </c>
      <c r="G3517">
        <v>1</v>
      </c>
      <c r="H3517" t="s">
        <v>52</v>
      </c>
      <c r="I3517" t="str">
        <f t="shared" si="54"/>
        <v>65-74 years</v>
      </c>
      <c r="J3517">
        <v>1.7</v>
      </c>
      <c r="K3517">
        <v>2000</v>
      </c>
      <c r="L3517">
        <v>2</v>
      </c>
      <c r="M3517" t="s">
        <v>52</v>
      </c>
      <c r="N3517">
        <v>1.8</v>
      </c>
      <c r="P3517" t="s">
        <v>75</v>
      </c>
    </row>
    <row r="3518" spans="1:16" hidden="1" x14ac:dyDescent="0.5">
      <c r="A3518" t="s">
        <v>15</v>
      </c>
      <c r="B3518" t="s">
        <v>77</v>
      </c>
      <c r="C3518">
        <v>3</v>
      </c>
      <c r="D3518" t="s">
        <v>23</v>
      </c>
      <c r="E3518">
        <v>2</v>
      </c>
      <c r="F3518" t="s">
        <v>45</v>
      </c>
      <c r="G3518">
        <v>1</v>
      </c>
      <c r="H3518" t="s">
        <v>52</v>
      </c>
      <c r="I3518" t="str">
        <f t="shared" si="54"/>
        <v>65-74 years</v>
      </c>
      <c r="J3518">
        <v>1.7</v>
      </c>
      <c r="K3518">
        <v>2001</v>
      </c>
      <c r="L3518">
        <v>3</v>
      </c>
      <c r="M3518" t="s">
        <v>52</v>
      </c>
      <c r="N3518">
        <v>1.8</v>
      </c>
      <c r="P3518" t="s">
        <v>75</v>
      </c>
    </row>
    <row r="3519" spans="1:16" hidden="1" x14ac:dyDescent="0.5">
      <c r="A3519" t="s">
        <v>15</v>
      </c>
      <c r="B3519" t="s">
        <v>77</v>
      </c>
      <c r="C3519">
        <v>3</v>
      </c>
      <c r="D3519" t="s">
        <v>23</v>
      </c>
      <c r="E3519">
        <v>2</v>
      </c>
      <c r="F3519" t="s">
        <v>45</v>
      </c>
      <c r="G3519">
        <v>1</v>
      </c>
      <c r="H3519" t="s">
        <v>52</v>
      </c>
      <c r="I3519" t="str">
        <f t="shared" si="54"/>
        <v>65-74 years</v>
      </c>
      <c r="J3519">
        <v>1.7</v>
      </c>
      <c r="K3519">
        <v>2002</v>
      </c>
      <c r="L3519">
        <v>4</v>
      </c>
      <c r="M3519" t="s">
        <v>52</v>
      </c>
      <c r="N3519">
        <v>1.8</v>
      </c>
      <c r="O3519">
        <v>0.1</v>
      </c>
    </row>
    <row r="3520" spans="1:16" hidden="1" x14ac:dyDescent="0.5">
      <c r="A3520" t="s">
        <v>15</v>
      </c>
      <c r="B3520" t="s">
        <v>77</v>
      </c>
      <c r="C3520">
        <v>3</v>
      </c>
      <c r="D3520" t="s">
        <v>23</v>
      </c>
      <c r="E3520">
        <v>2</v>
      </c>
      <c r="F3520" t="s">
        <v>45</v>
      </c>
      <c r="G3520">
        <v>1</v>
      </c>
      <c r="H3520" t="s">
        <v>52</v>
      </c>
      <c r="I3520" t="str">
        <f t="shared" si="54"/>
        <v>65-74 years</v>
      </c>
      <c r="J3520">
        <v>1.7</v>
      </c>
      <c r="K3520">
        <v>2003</v>
      </c>
      <c r="L3520">
        <v>5</v>
      </c>
      <c r="M3520" t="s">
        <v>52</v>
      </c>
      <c r="N3520">
        <v>1.8</v>
      </c>
      <c r="P3520" t="s">
        <v>75</v>
      </c>
    </row>
    <row r="3521" spans="1:16" hidden="1" x14ac:dyDescent="0.5">
      <c r="A3521" t="s">
        <v>15</v>
      </c>
      <c r="B3521" t="s">
        <v>77</v>
      </c>
      <c r="C3521">
        <v>3</v>
      </c>
      <c r="D3521" t="s">
        <v>23</v>
      </c>
      <c r="E3521">
        <v>2</v>
      </c>
      <c r="F3521" t="s">
        <v>45</v>
      </c>
      <c r="G3521">
        <v>1</v>
      </c>
      <c r="H3521" t="s">
        <v>52</v>
      </c>
      <c r="I3521" t="str">
        <f t="shared" si="54"/>
        <v>65-74 years</v>
      </c>
      <c r="J3521">
        <v>1.7</v>
      </c>
      <c r="K3521">
        <v>2004</v>
      </c>
      <c r="L3521">
        <v>6</v>
      </c>
      <c r="M3521" t="s">
        <v>52</v>
      </c>
      <c r="N3521">
        <v>1.8</v>
      </c>
      <c r="O3521">
        <v>0.2</v>
      </c>
    </row>
    <row r="3522" spans="1:16" hidden="1" x14ac:dyDescent="0.5">
      <c r="A3522" t="s">
        <v>15</v>
      </c>
      <c r="B3522" t="s">
        <v>77</v>
      </c>
      <c r="C3522">
        <v>3</v>
      </c>
      <c r="D3522" t="s">
        <v>23</v>
      </c>
      <c r="E3522">
        <v>2</v>
      </c>
      <c r="F3522" t="s">
        <v>45</v>
      </c>
      <c r="G3522">
        <v>1</v>
      </c>
      <c r="H3522" t="s">
        <v>52</v>
      </c>
      <c r="I3522" t="str">
        <f t="shared" si="54"/>
        <v>65-74 years</v>
      </c>
      <c r="J3522">
        <v>1.7</v>
      </c>
      <c r="K3522">
        <v>2005</v>
      </c>
      <c r="L3522">
        <v>7</v>
      </c>
      <c r="M3522" t="s">
        <v>52</v>
      </c>
      <c r="N3522">
        <v>1.8</v>
      </c>
      <c r="O3522">
        <v>0.2</v>
      </c>
    </row>
    <row r="3523" spans="1:16" hidden="1" x14ac:dyDescent="0.5">
      <c r="A3523" t="s">
        <v>15</v>
      </c>
      <c r="B3523" t="s">
        <v>77</v>
      </c>
      <c r="C3523">
        <v>3</v>
      </c>
      <c r="D3523" t="s">
        <v>23</v>
      </c>
      <c r="E3523">
        <v>2</v>
      </c>
      <c r="F3523" t="s">
        <v>45</v>
      </c>
      <c r="G3523">
        <v>1</v>
      </c>
      <c r="H3523" t="s">
        <v>52</v>
      </c>
      <c r="I3523" t="str">
        <f t="shared" si="54"/>
        <v>65-74 years</v>
      </c>
      <c r="J3523">
        <v>1.7</v>
      </c>
      <c r="K3523">
        <v>2006</v>
      </c>
      <c r="L3523">
        <v>8</v>
      </c>
      <c r="M3523" t="s">
        <v>52</v>
      </c>
      <c r="N3523">
        <v>1.8</v>
      </c>
      <c r="O3523">
        <v>0.3</v>
      </c>
    </row>
    <row r="3524" spans="1:16" hidden="1" x14ac:dyDescent="0.5">
      <c r="A3524" t="s">
        <v>15</v>
      </c>
      <c r="B3524" t="s">
        <v>77</v>
      </c>
      <c r="C3524">
        <v>3</v>
      </c>
      <c r="D3524" t="s">
        <v>23</v>
      </c>
      <c r="E3524">
        <v>2</v>
      </c>
      <c r="F3524" t="s">
        <v>45</v>
      </c>
      <c r="G3524">
        <v>1</v>
      </c>
      <c r="H3524" t="s">
        <v>52</v>
      </c>
      <c r="I3524" t="str">
        <f t="shared" si="54"/>
        <v>65-74 years</v>
      </c>
      <c r="J3524">
        <v>1.7</v>
      </c>
      <c r="K3524">
        <v>2007</v>
      </c>
      <c r="L3524">
        <v>9</v>
      </c>
      <c r="M3524" t="s">
        <v>52</v>
      </c>
      <c r="N3524">
        <v>1.8</v>
      </c>
      <c r="O3524">
        <v>0.2</v>
      </c>
    </row>
    <row r="3525" spans="1:16" hidden="1" x14ac:dyDescent="0.5">
      <c r="A3525" t="s">
        <v>15</v>
      </c>
      <c r="B3525" t="s">
        <v>77</v>
      </c>
      <c r="C3525">
        <v>3</v>
      </c>
      <c r="D3525" t="s">
        <v>23</v>
      </c>
      <c r="E3525">
        <v>2</v>
      </c>
      <c r="F3525" t="s">
        <v>45</v>
      </c>
      <c r="G3525">
        <v>1</v>
      </c>
      <c r="H3525" t="s">
        <v>52</v>
      </c>
      <c r="I3525" t="str">
        <f t="shared" ref="I3525:I3588" si="55">H3525</f>
        <v>65-74 years</v>
      </c>
      <c r="J3525">
        <v>1.7</v>
      </c>
      <c r="K3525">
        <v>2008</v>
      </c>
      <c r="L3525">
        <v>10</v>
      </c>
      <c r="M3525" t="s">
        <v>52</v>
      </c>
      <c r="N3525">
        <v>1.8</v>
      </c>
      <c r="O3525">
        <v>0.2</v>
      </c>
    </row>
    <row r="3526" spans="1:16" hidden="1" x14ac:dyDescent="0.5">
      <c r="A3526" t="s">
        <v>15</v>
      </c>
      <c r="B3526" t="s">
        <v>77</v>
      </c>
      <c r="C3526">
        <v>3</v>
      </c>
      <c r="D3526" t="s">
        <v>23</v>
      </c>
      <c r="E3526">
        <v>2</v>
      </c>
      <c r="F3526" t="s">
        <v>45</v>
      </c>
      <c r="G3526">
        <v>1</v>
      </c>
      <c r="H3526" t="s">
        <v>52</v>
      </c>
      <c r="I3526" t="str">
        <f t="shared" si="55"/>
        <v>65-74 years</v>
      </c>
      <c r="J3526">
        <v>1.7</v>
      </c>
      <c r="K3526">
        <v>2009</v>
      </c>
      <c r="L3526">
        <v>11</v>
      </c>
      <c r="M3526" t="s">
        <v>52</v>
      </c>
      <c r="N3526">
        <v>1.8</v>
      </c>
      <c r="O3526">
        <v>0.3</v>
      </c>
    </row>
    <row r="3527" spans="1:16" hidden="1" x14ac:dyDescent="0.5">
      <c r="A3527" t="s">
        <v>15</v>
      </c>
      <c r="B3527" t="s">
        <v>77</v>
      </c>
      <c r="C3527">
        <v>3</v>
      </c>
      <c r="D3527" t="s">
        <v>23</v>
      </c>
      <c r="E3527">
        <v>2</v>
      </c>
      <c r="F3527" t="s">
        <v>45</v>
      </c>
      <c r="G3527">
        <v>1</v>
      </c>
      <c r="H3527" t="s">
        <v>52</v>
      </c>
      <c r="I3527" t="str">
        <f t="shared" si="55"/>
        <v>65-74 years</v>
      </c>
      <c r="J3527">
        <v>1.7</v>
      </c>
      <c r="K3527">
        <v>2010</v>
      </c>
      <c r="L3527">
        <v>12</v>
      </c>
      <c r="M3527" t="s">
        <v>52</v>
      </c>
      <c r="N3527">
        <v>1.8</v>
      </c>
      <c r="O3527">
        <v>0.2</v>
      </c>
    </row>
    <row r="3528" spans="1:16" hidden="1" x14ac:dyDescent="0.5">
      <c r="A3528" t="s">
        <v>15</v>
      </c>
      <c r="B3528" t="s">
        <v>77</v>
      </c>
      <c r="C3528">
        <v>3</v>
      </c>
      <c r="D3528" t="s">
        <v>23</v>
      </c>
      <c r="E3528">
        <v>2</v>
      </c>
      <c r="F3528" t="s">
        <v>45</v>
      </c>
      <c r="G3528">
        <v>1</v>
      </c>
      <c r="H3528" t="s">
        <v>52</v>
      </c>
      <c r="I3528" t="str">
        <f t="shared" si="55"/>
        <v>65-74 years</v>
      </c>
      <c r="J3528">
        <v>1.7</v>
      </c>
      <c r="K3528">
        <v>2011</v>
      </c>
      <c r="L3528">
        <v>13</v>
      </c>
      <c r="M3528" t="s">
        <v>52</v>
      </c>
      <c r="N3528">
        <v>1.8</v>
      </c>
      <c r="O3528">
        <v>0.3</v>
      </c>
    </row>
    <row r="3529" spans="1:16" hidden="1" x14ac:dyDescent="0.5">
      <c r="A3529" t="s">
        <v>15</v>
      </c>
      <c r="B3529" t="s">
        <v>77</v>
      </c>
      <c r="C3529">
        <v>3</v>
      </c>
      <c r="D3529" t="s">
        <v>23</v>
      </c>
      <c r="E3529">
        <v>2</v>
      </c>
      <c r="F3529" t="s">
        <v>45</v>
      </c>
      <c r="G3529">
        <v>1</v>
      </c>
      <c r="H3529" t="s">
        <v>52</v>
      </c>
      <c r="I3529" t="str">
        <f t="shared" si="55"/>
        <v>65-74 years</v>
      </c>
      <c r="J3529">
        <v>1.7</v>
      </c>
      <c r="K3529">
        <v>2012</v>
      </c>
      <c r="L3529">
        <v>14</v>
      </c>
      <c r="M3529" t="s">
        <v>52</v>
      </c>
      <c r="N3529">
        <v>1.8</v>
      </c>
      <c r="O3529">
        <v>0.3</v>
      </c>
    </row>
    <row r="3530" spans="1:16" hidden="1" x14ac:dyDescent="0.5">
      <c r="A3530" t="s">
        <v>15</v>
      </c>
      <c r="B3530" t="s">
        <v>77</v>
      </c>
      <c r="C3530">
        <v>3</v>
      </c>
      <c r="D3530" t="s">
        <v>23</v>
      </c>
      <c r="E3530">
        <v>2</v>
      </c>
      <c r="F3530" t="s">
        <v>45</v>
      </c>
      <c r="G3530">
        <v>1</v>
      </c>
      <c r="H3530" t="s">
        <v>52</v>
      </c>
      <c r="I3530" t="str">
        <f t="shared" si="55"/>
        <v>65-74 years</v>
      </c>
      <c r="J3530">
        <v>1.7</v>
      </c>
      <c r="K3530">
        <v>2013</v>
      </c>
      <c r="L3530">
        <v>15</v>
      </c>
      <c r="M3530" t="s">
        <v>52</v>
      </c>
      <c r="N3530">
        <v>1.8</v>
      </c>
      <c r="O3530">
        <v>0.4</v>
      </c>
    </row>
    <row r="3531" spans="1:16" hidden="1" x14ac:dyDescent="0.5">
      <c r="A3531" t="s">
        <v>15</v>
      </c>
      <c r="B3531" t="s">
        <v>77</v>
      </c>
      <c r="C3531">
        <v>3</v>
      </c>
      <c r="D3531" t="s">
        <v>23</v>
      </c>
      <c r="E3531">
        <v>2</v>
      </c>
      <c r="F3531" t="s">
        <v>45</v>
      </c>
      <c r="G3531">
        <v>1</v>
      </c>
      <c r="H3531" t="s">
        <v>52</v>
      </c>
      <c r="I3531" t="str">
        <f t="shared" si="55"/>
        <v>65-74 years</v>
      </c>
      <c r="J3531">
        <v>1.7</v>
      </c>
      <c r="K3531">
        <v>2014</v>
      </c>
      <c r="L3531">
        <v>16</v>
      </c>
      <c r="M3531" t="s">
        <v>52</v>
      </c>
      <c r="N3531">
        <v>1.8</v>
      </c>
      <c r="O3531">
        <v>0.3</v>
      </c>
    </row>
    <row r="3532" spans="1:16" hidden="1" x14ac:dyDescent="0.5">
      <c r="A3532" t="s">
        <v>15</v>
      </c>
      <c r="B3532" t="s">
        <v>77</v>
      </c>
      <c r="C3532">
        <v>3</v>
      </c>
      <c r="D3532" t="s">
        <v>23</v>
      </c>
      <c r="E3532">
        <v>2</v>
      </c>
      <c r="F3532" t="s">
        <v>45</v>
      </c>
      <c r="G3532">
        <v>1</v>
      </c>
      <c r="H3532" t="s">
        <v>52</v>
      </c>
      <c r="I3532" t="str">
        <f t="shared" si="55"/>
        <v>65-74 years</v>
      </c>
      <c r="J3532">
        <v>1.7</v>
      </c>
      <c r="K3532">
        <v>2015</v>
      </c>
      <c r="L3532">
        <v>17</v>
      </c>
      <c r="M3532" t="s">
        <v>52</v>
      </c>
      <c r="N3532">
        <v>1.8</v>
      </c>
      <c r="O3532">
        <v>0.4</v>
      </c>
    </row>
    <row r="3533" spans="1:16" hidden="1" x14ac:dyDescent="0.5">
      <c r="A3533" t="s">
        <v>15</v>
      </c>
      <c r="B3533" t="s">
        <v>77</v>
      </c>
      <c r="C3533">
        <v>3</v>
      </c>
      <c r="D3533" t="s">
        <v>23</v>
      </c>
      <c r="E3533">
        <v>2</v>
      </c>
      <c r="F3533" t="s">
        <v>45</v>
      </c>
      <c r="G3533">
        <v>1</v>
      </c>
      <c r="H3533" t="s">
        <v>52</v>
      </c>
      <c r="I3533" t="str">
        <f t="shared" si="55"/>
        <v>65-74 years</v>
      </c>
      <c r="J3533">
        <v>1.7</v>
      </c>
      <c r="K3533">
        <v>2016</v>
      </c>
      <c r="L3533">
        <v>18</v>
      </c>
      <c r="M3533" t="s">
        <v>52</v>
      </c>
      <c r="N3533">
        <v>1.8</v>
      </c>
      <c r="O3533">
        <v>0.4</v>
      </c>
    </row>
    <row r="3534" spans="1:16" hidden="1" x14ac:dyDescent="0.5">
      <c r="A3534" t="s">
        <v>15</v>
      </c>
      <c r="B3534" t="s">
        <v>77</v>
      </c>
      <c r="C3534">
        <v>3</v>
      </c>
      <c r="D3534" t="s">
        <v>23</v>
      </c>
      <c r="E3534">
        <v>2</v>
      </c>
      <c r="F3534" t="s">
        <v>45</v>
      </c>
      <c r="G3534">
        <v>1</v>
      </c>
      <c r="H3534" t="s">
        <v>52</v>
      </c>
      <c r="I3534" t="str">
        <f t="shared" si="55"/>
        <v>65-74 years</v>
      </c>
      <c r="J3534">
        <v>1.7</v>
      </c>
      <c r="K3534">
        <v>2017</v>
      </c>
      <c r="L3534">
        <v>19</v>
      </c>
      <c r="M3534" t="s">
        <v>52</v>
      </c>
      <c r="N3534">
        <v>1.8</v>
      </c>
      <c r="O3534">
        <v>0.5</v>
      </c>
    </row>
    <row r="3535" spans="1:16" hidden="1" x14ac:dyDescent="0.5">
      <c r="A3535" t="s">
        <v>15</v>
      </c>
      <c r="B3535" t="s">
        <v>77</v>
      </c>
      <c r="C3535">
        <v>3</v>
      </c>
      <c r="D3535" t="s">
        <v>23</v>
      </c>
      <c r="E3535">
        <v>2</v>
      </c>
      <c r="F3535" t="s">
        <v>45</v>
      </c>
      <c r="G3535">
        <v>1</v>
      </c>
      <c r="H3535" t="s">
        <v>53</v>
      </c>
      <c r="I3535" t="str">
        <f t="shared" si="55"/>
        <v>75-84 years</v>
      </c>
      <c r="J3535">
        <v>1.8</v>
      </c>
      <c r="K3535">
        <v>1999</v>
      </c>
      <c r="L3535">
        <v>1</v>
      </c>
      <c r="M3535" t="s">
        <v>53</v>
      </c>
      <c r="N3535">
        <v>1.9</v>
      </c>
      <c r="P3535" t="s">
        <v>75</v>
      </c>
    </row>
    <row r="3536" spans="1:16" hidden="1" x14ac:dyDescent="0.5">
      <c r="A3536" t="s">
        <v>15</v>
      </c>
      <c r="B3536" t="s">
        <v>77</v>
      </c>
      <c r="C3536">
        <v>3</v>
      </c>
      <c r="D3536" t="s">
        <v>23</v>
      </c>
      <c r="E3536">
        <v>2</v>
      </c>
      <c r="F3536" t="s">
        <v>45</v>
      </c>
      <c r="G3536">
        <v>1</v>
      </c>
      <c r="H3536" t="s">
        <v>53</v>
      </c>
      <c r="I3536" t="str">
        <f t="shared" si="55"/>
        <v>75-84 years</v>
      </c>
      <c r="J3536">
        <v>1.8</v>
      </c>
      <c r="K3536">
        <v>2000</v>
      </c>
      <c r="L3536">
        <v>2</v>
      </c>
      <c r="M3536" t="s">
        <v>53</v>
      </c>
      <c r="N3536">
        <v>1.9</v>
      </c>
      <c r="P3536" t="s">
        <v>75</v>
      </c>
    </row>
    <row r="3537" spans="1:16" hidden="1" x14ac:dyDescent="0.5">
      <c r="A3537" t="s">
        <v>15</v>
      </c>
      <c r="B3537" t="s">
        <v>77</v>
      </c>
      <c r="C3537">
        <v>3</v>
      </c>
      <c r="D3537" t="s">
        <v>23</v>
      </c>
      <c r="E3537">
        <v>2</v>
      </c>
      <c r="F3537" t="s">
        <v>45</v>
      </c>
      <c r="G3537">
        <v>1</v>
      </c>
      <c r="H3537" t="s">
        <v>53</v>
      </c>
      <c r="I3537" t="str">
        <f t="shared" si="55"/>
        <v>75-84 years</v>
      </c>
      <c r="J3537">
        <v>1.8</v>
      </c>
      <c r="K3537">
        <v>2001</v>
      </c>
      <c r="L3537">
        <v>3</v>
      </c>
      <c r="M3537" t="s">
        <v>53</v>
      </c>
      <c r="N3537">
        <v>1.9</v>
      </c>
      <c r="P3537" t="s">
        <v>75</v>
      </c>
    </row>
    <row r="3538" spans="1:16" hidden="1" x14ac:dyDescent="0.5">
      <c r="A3538" t="s">
        <v>15</v>
      </c>
      <c r="B3538" t="s">
        <v>77</v>
      </c>
      <c r="C3538">
        <v>3</v>
      </c>
      <c r="D3538" t="s">
        <v>23</v>
      </c>
      <c r="E3538">
        <v>2</v>
      </c>
      <c r="F3538" t="s">
        <v>45</v>
      </c>
      <c r="G3538">
        <v>1</v>
      </c>
      <c r="H3538" t="s">
        <v>53</v>
      </c>
      <c r="I3538" t="str">
        <f t="shared" si="55"/>
        <v>75-84 years</v>
      </c>
      <c r="J3538">
        <v>1.8</v>
      </c>
      <c r="K3538">
        <v>2002</v>
      </c>
      <c r="L3538">
        <v>4</v>
      </c>
      <c r="M3538" t="s">
        <v>53</v>
      </c>
      <c r="N3538">
        <v>1.9</v>
      </c>
      <c r="P3538" t="s">
        <v>75</v>
      </c>
    </row>
    <row r="3539" spans="1:16" hidden="1" x14ac:dyDescent="0.5">
      <c r="A3539" t="s">
        <v>15</v>
      </c>
      <c r="B3539" t="s">
        <v>77</v>
      </c>
      <c r="C3539">
        <v>3</v>
      </c>
      <c r="D3539" t="s">
        <v>23</v>
      </c>
      <c r="E3539">
        <v>2</v>
      </c>
      <c r="F3539" t="s">
        <v>45</v>
      </c>
      <c r="G3539">
        <v>1</v>
      </c>
      <c r="H3539" t="s">
        <v>53</v>
      </c>
      <c r="I3539" t="str">
        <f t="shared" si="55"/>
        <v>75-84 years</v>
      </c>
      <c r="J3539">
        <v>1.8</v>
      </c>
      <c r="K3539">
        <v>2003</v>
      </c>
      <c r="L3539">
        <v>5</v>
      </c>
      <c r="M3539" t="s">
        <v>53</v>
      </c>
      <c r="N3539">
        <v>1.9</v>
      </c>
      <c r="P3539" t="s">
        <v>75</v>
      </c>
    </row>
    <row r="3540" spans="1:16" hidden="1" x14ac:dyDescent="0.5">
      <c r="A3540" t="s">
        <v>15</v>
      </c>
      <c r="B3540" t="s">
        <v>77</v>
      </c>
      <c r="C3540">
        <v>3</v>
      </c>
      <c r="D3540" t="s">
        <v>23</v>
      </c>
      <c r="E3540">
        <v>2</v>
      </c>
      <c r="F3540" t="s">
        <v>45</v>
      </c>
      <c r="G3540">
        <v>1</v>
      </c>
      <c r="H3540" t="s">
        <v>53</v>
      </c>
      <c r="I3540" t="str">
        <f t="shared" si="55"/>
        <v>75-84 years</v>
      </c>
      <c r="J3540">
        <v>1.8</v>
      </c>
      <c r="K3540">
        <v>2004</v>
      </c>
      <c r="L3540">
        <v>6</v>
      </c>
      <c r="M3540" t="s">
        <v>53</v>
      </c>
      <c r="N3540">
        <v>1.9</v>
      </c>
      <c r="P3540" t="s">
        <v>75</v>
      </c>
    </row>
    <row r="3541" spans="1:16" hidden="1" x14ac:dyDescent="0.5">
      <c r="A3541" t="s">
        <v>15</v>
      </c>
      <c r="B3541" t="s">
        <v>77</v>
      </c>
      <c r="C3541">
        <v>3</v>
      </c>
      <c r="D3541" t="s">
        <v>23</v>
      </c>
      <c r="E3541">
        <v>2</v>
      </c>
      <c r="F3541" t="s">
        <v>45</v>
      </c>
      <c r="G3541">
        <v>1</v>
      </c>
      <c r="H3541" t="s">
        <v>53</v>
      </c>
      <c r="I3541" t="str">
        <f t="shared" si="55"/>
        <v>75-84 years</v>
      </c>
      <c r="J3541">
        <v>1.8</v>
      </c>
      <c r="K3541">
        <v>2005</v>
      </c>
      <c r="L3541">
        <v>7</v>
      </c>
      <c r="M3541" t="s">
        <v>53</v>
      </c>
      <c r="N3541">
        <v>1.9</v>
      </c>
      <c r="P3541" t="s">
        <v>75</v>
      </c>
    </row>
    <row r="3542" spans="1:16" hidden="1" x14ac:dyDescent="0.5">
      <c r="A3542" t="s">
        <v>15</v>
      </c>
      <c r="B3542" t="s">
        <v>77</v>
      </c>
      <c r="C3542">
        <v>3</v>
      </c>
      <c r="D3542" t="s">
        <v>23</v>
      </c>
      <c r="E3542">
        <v>2</v>
      </c>
      <c r="F3542" t="s">
        <v>45</v>
      </c>
      <c r="G3542">
        <v>1</v>
      </c>
      <c r="H3542" t="s">
        <v>53</v>
      </c>
      <c r="I3542" t="str">
        <f t="shared" si="55"/>
        <v>75-84 years</v>
      </c>
      <c r="J3542">
        <v>1.8</v>
      </c>
      <c r="K3542">
        <v>2006</v>
      </c>
      <c r="L3542">
        <v>8</v>
      </c>
      <c r="M3542" t="s">
        <v>53</v>
      </c>
      <c r="N3542">
        <v>1.9</v>
      </c>
      <c r="P3542" t="s">
        <v>75</v>
      </c>
    </row>
    <row r="3543" spans="1:16" hidden="1" x14ac:dyDescent="0.5">
      <c r="A3543" t="s">
        <v>15</v>
      </c>
      <c r="B3543" t="s">
        <v>77</v>
      </c>
      <c r="C3543">
        <v>3</v>
      </c>
      <c r="D3543" t="s">
        <v>23</v>
      </c>
      <c r="E3543">
        <v>2</v>
      </c>
      <c r="F3543" t="s">
        <v>45</v>
      </c>
      <c r="G3543">
        <v>1</v>
      </c>
      <c r="H3543" t="s">
        <v>53</v>
      </c>
      <c r="I3543" t="str">
        <f t="shared" si="55"/>
        <v>75-84 years</v>
      </c>
      <c r="J3543">
        <v>1.8</v>
      </c>
      <c r="K3543">
        <v>2007</v>
      </c>
      <c r="L3543">
        <v>9</v>
      </c>
      <c r="M3543" t="s">
        <v>53</v>
      </c>
      <c r="N3543">
        <v>1.9</v>
      </c>
      <c r="P3543" t="s">
        <v>75</v>
      </c>
    </row>
    <row r="3544" spans="1:16" hidden="1" x14ac:dyDescent="0.5">
      <c r="A3544" t="s">
        <v>15</v>
      </c>
      <c r="B3544" t="s">
        <v>77</v>
      </c>
      <c r="C3544">
        <v>3</v>
      </c>
      <c r="D3544" t="s">
        <v>23</v>
      </c>
      <c r="E3544">
        <v>2</v>
      </c>
      <c r="F3544" t="s">
        <v>45</v>
      </c>
      <c r="G3544">
        <v>1</v>
      </c>
      <c r="H3544" t="s">
        <v>53</v>
      </c>
      <c r="I3544" t="str">
        <f t="shared" si="55"/>
        <v>75-84 years</v>
      </c>
      <c r="J3544">
        <v>1.8</v>
      </c>
      <c r="K3544">
        <v>2008</v>
      </c>
      <c r="L3544">
        <v>10</v>
      </c>
      <c r="M3544" t="s">
        <v>53</v>
      </c>
      <c r="N3544">
        <v>1.9</v>
      </c>
      <c r="P3544" t="s">
        <v>75</v>
      </c>
    </row>
    <row r="3545" spans="1:16" hidden="1" x14ac:dyDescent="0.5">
      <c r="A3545" t="s">
        <v>15</v>
      </c>
      <c r="B3545" t="s">
        <v>77</v>
      </c>
      <c r="C3545">
        <v>3</v>
      </c>
      <c r="D3545" t="s">
        <v>23</v>
      </c>
      <c r="E3545">
        <v>2</v>
      </c>
      <c r="F3545" t="s">
        <v>45</v>
      </c>
      <c r="G3545">
        <v>1</v>
      </c>
      <c r="H3545" t="s">
        <v>53</v>
      </c>
      <c r="I3545" t="str">
        <f t="shared" si="55"/>
        <v>75-84 years</v>
      </c>
      <c r="J3545">
        <v>1.8</v>
      </c>
      <c r="K3545">
        <v>2009</v>
      </c>
      <c r="L3545">
        <v>11</v>
      </c>
      <c r="M3545" t="s">
        <v>53</v>
      </c>
      <c r="N3545">
        <v>1.9</v>
      </c>
      <c r="P3545" t="s">
        <v>75</v>
      </c>
    </row>
    <row r="3546" spans="1:16" hidden="1" x14ac:dyDescent="0.5">
      <c r="A3546" t="s">
        <v>15</v>
      </c>
      <c r="B3546" t="s">
        <v>77</v>
      </c>
      <c r="C3546">
        <v>3</v>
      </c>
      <c r="D3546" t="s">
        <v>23</v>
      </c>
      <c r="E3546">
        <v>2</v>
      </c>
      <c r="F3546" t="s">
        <v>45</v>
      </c>
      <c r="G3546">
        <v>1</v>
      </c>
      <c r="H3546" t="s">
        <v>53</v>
      </c>
      <c r="I3546" t="str">
        <f t="shared" si="55"/>
        <v>75-84 years</v>
      </c>
      <c r="J3546">
        <v>1.8</v>
      </c>
      <c r="K3546">
        <v>2010</v>
      </c>
      <c r="L3546">
        <v>12</v>
      </c>
      <c r="M3546" t="s">
        <v>53</v>
      </c>
      <c r="N3546">
        <v>1.9</v>
      </c>
      <c r="P3546" t="s">
        <v>75</v>
      </c>
    </row>
    <row r="3547" spans="1:16" hidden="1" x14ac:dyDescent="0.5">
      <c r="A3547" t="s">
        <v>15</v>
      </c>
      <c r="B3547" t="s">
        <v>77</v>
      </c>
      <c r="C3547">
        <v>3</v>
      </c>
      <c r="D3547" t="s">
        <v>23</v>
      </c>
      <c r="E3547">
        <v>2</v>
      </c>
      <c r="F3547" t="s">
        <v>45</v>
      </c>
      <c r="G3547">
        <v>1</v>
      </c>
      <c r="H3547" t="s">
        <v>53</v>
      </c>
      <c r="I3547" t="str">
        <f t="shared" si="55"/>
        <v>75-84 years</v>
      </c>
      <c r="J3547">
        <v>1.8</v>
      </c>
      <c r="K3547">
        <v>2011</v>
      </c>
      <c r="L3547">
        <v>13</v>
      </c>
      <c r="M3547" t="s">
        <v>53</v>
      </c>
      <c r="N3547">
        <v>1.9</v>
      </c>
      <c r="P3547" t="s">
        <v>75</v>
      </c>
    </row>
    <row r="3548" spans="1:16" hidden="1" x14ac:dyDescent="0.5">
      <c r="A3548" t="s">
        <v>15</v>
      </c>
      <c r="B3548" t="s">
        <v>77</v>
      </c>
      <c r="C3548">
        <v>3</v>
      </c>
      <c r="D3548" t="s">
        <v>23</v>
      </c>
      <c r="E3548">
        <v>2</v>
      </c>
      <c r="F3548" t="s">
        <v>45</v>
      </c>
      <c r="G3548">
        <v>1</v>
      </c>
      <c r="H3548" t="s">
        <v>53</v>
      </c>
      <c r="I3548" t="str">
        <f t="shared" si="55"/>
        <v>75-84 years</v>
      </c>
      <c r="J3548">
        <v>1.8</v>
      </c>
      <c r="K3548">
        <v>2012</v>
      </c>
      <c r="L3548">
        <v>14</v>
      </c>
      <c r="M3548" t="s">
        <v>53</v>
      </c>
      <c r="N3548">
        <v>1.9</v>
      </c>
      <c r="P3548" t="s">
        <v>75</v>
      </c>
    </row>
    <row r="3549" spans="1:16" hidden="1" x14ac:dyDescent="0.5">
      <c r="A3549" t="s">
        <v>15</v>
      </c>
      <c r="B3549" t="s">
        <v>77</v>
      </c>
      <c r="C3549">
        <v>3</v>
      </c>
      <c r="D3549" t="s">
        <v>23</v>
      </c>
      <c r="E3549">
        <v>2</v>
      </c>
      <c r="F3549" t="s">
        <v>45</v>
      </c>
      <c r="G3549">
        <v>1</v>
      </c>
      <c r="H3549" t="s">
        <v>53</v>
      </c>
      <c r="I3549" t="str">
        <f t="shared" si="55"/>
        <v>75-84 years</v>
      </c>
      <c r="J3549">
        <v>1.8</v>
      </c>
      <c r="K3549">
        <v>2013</v>
      </c>
      <c r="L3549">
        <v>15</v>
      </c>
      <c r="M3549" t="s">
        <v>53</v>
      </c>
      <c r="N3549">
        <v>1.9</v>
      </c>
      <c r="P3549" t="s">
        <v>75</v>
      </c>
    </row>
    <row r="3550" spans="1:16" hidden="1" x14ac:dyDescent="0.5">
      <c r="A3550" t="s">
        <v>15</v>
      </c>
      <c r="B3550" t="s">
        <v>77</v>
      </c>
      <c r="C3550">
        <v>3</v>
      </c>
      <c r="D3550" t="s">
        <v>23</v>
      </c>
      <c r="E3550">
        <v>2</v>
      </c>
      <c r="F3550" t="s">
        <v>45</v>
      </c>
      <c r="G3550">
        <v>1</v>
      </c>
      <c r="H3550" t="s">
        <v>53</v>
      </c>
      <c r="I3550" t="str">
        <f t="shared" si="55"/>
        <v>75-84 years</v>
      </c>
      <c r="J3550">
        <v>1.8</v>
      </c>
      <c r="K3550">
        <v>2014</v>
      </c>
      <c r="L3550">
        <v>16</v>
      </c>
      <c r="M3550" t="s">
        <v>53</v>
      </c>
      <c r="N3550">
        <v>1.9</v>
      </c>
      <c r="P3550" t="s">
        <v>75</v>
      </c>
    </row>
    <row r="3551" spans="1:16" hidden="1" x14ac:dyDescent="0.5">
      <c r="A3551" t="s">
        <v>15</v>
      </c>
      <c r="B3551" t="s">
        <v>77</v>
      </c>
      <c r="C3551">
        <v>3</v>
      </c>
      <c r="D3551" t="s">
        <v>23</v>
      </c>
      <c r="E3551">
        <v>2</v>
      </c>
      <c r="F3551" t="s">
        <v>45</v>
      </c>
      <c r="G3551">
        <v>1</v>
      </c>
      <c r="H3551" t="s">
        <v>53</v>
      </c>
      <c r="I3551" t="str">
        <f t="shared" si="55"/>
        <v>75-84 years</v>
      </c>
      <c r="J3551">
        <v>1.8</v>
      </c>
      <c r="K3551">
        <v>2015</v>
      </c>
      <c r="L3551">
        <v>17</v>
      </c>
      <c r="M3551" t="s">
        <v>53</v>
      </c>
      <c r="N3551">
        <v>1.9</v>
      </c>
      <c r="P3551" t="s">
        <v>75</v>
      </c>
    </row>
    <row r="3552" spans="1:16" hidden="1" x14ac:dyDescent="0.5">
      <c r="A3552" t="s">
        <v>15</v>
      </c>
      <c r="B3552" t="s">
        <v>77</v>
      </c>
      <c r="C3552">
        <v>3</v>
      </c>
      <c r="D3552" t="s">
        <v>23</v>
      </c>
      <c r="E3552">
        <v>2</v>
      </c>
      <c r="F3552" t="s">
        <v>45</v>
      </c>
      <c r="G3552">
        <v>1</v>
      </c>
      <c r="H3552" t="s">
        <v>53</v>
      </c>
      <c r="I3552" t="str">
        <f t="shared" si="55"/>
        <v>75-84 years</v>
      </c>
      <c r="J3552">
        <v>1.8</v>
      </c>
      <c r="K3552">
        <v>2016</v>
      </c>
      <c r="L3552">
        <v>18</v>
      </c>
      <c r="M3552" t="s">
        <v>53</v>
      </c>
      <c r="N3552">
        <v>1.9</v>
      </c>
      <c r="P3552" t="s">
        <v>75</v>
      </c>
    </row>
    <row r="3553" spans="1:16" hidden="1" x14ac:dyDescent="0.5">
      <c r="A3553" t="s">
        <v>15</v>
      </c>
      <c r="B3553" t="s">
        <v>77</v>
      </c>
      <c r="C3553">
        <v>3</v>
      </c>
      <c r="D3553" t="s">
        <v>23</v>
      </c>
      <c r="E3553">
        <v>2</v>
      </c>
      <c r="F3553" t="s">
        <v>45</v>
      </c>
      <c r="G3553">
        <v>1</v>
      </c>
      <c r="H3553" t="s">
        <v>53</v>
      </c>
      <c r="I3553" t="str">
        <f t="shared" si="55"/>
        <v>75-84 years</v>
      </c>
      <c r="J3553">
        <v>1.8</v>
      </c>
      <c r="K3553">
        <v>2017</v>
      </c>
      <c r="L3553">
        <v>19</v>
      </c>
      <c r="M3553" t="s">
        <v>53</v>
      </c>
      <c r="N3553">
        <v>1.9</v>
      </c>
      <c r="P3553" t="s">
        <v>75</v>
      </c>
    </row>
    <row r="3554" spans="1:16" hidden="1" x14ac:dyDescent="0.5">
      <c r="A3554" t="s">
        <v>15</v>
      </c>
      <c r="B3554" t="s">
        <v>77</v>
      </c>
      <c r="C3554">
        <v>3</v>
      </c>
      <c r="D3554" t="s">
        <v>23</v>
      </c>
      <c r="E3554">
        <v>2</v>
      </c>
      <c r="F3554" t="s">
        <v>45</v>
      </c>
      <c r="G3554">
        <v>1</v>
      </c>
      <c r="H3554" t="s">
        <v>54</v>
      </c>
      <c r="I3554" t="str">
        <f t="shared" si="55"/>
        <v>85 years and over</v>
      </c>
      <c r="J3554">
        <v>1.9</v>
      </c>
      <c r="K3554">
        <v>1999</v>
      </c>
      <c r="L3554">
        <v>1</v>
      </c>
      <c r="M3554" t="s">
        <v>54</v>
      </c>
      <c r="N3554">
        <v>1.91</v>
      </c>
      <c r="P3554" t="s">
        <v>75</v>
      </c>
    </row>
    <row r="3555" spans="1:16" hidden="1" x14ac:dyDescent="0.5">
      <c r="A3555" t="s">
        <v>15</v>
      </c>
      <c r="B3555" t="s">
        <v>77</v>
      </c>
      <c r="C3555">
        <v>3</v>
      </c>
      <c r="D3555" t="s">
        <v>23</v>
      </c>
      <c r="E3555">
        <v>2</v>
      </c>
      <c r="F3555" t="s">
        <v>45</v>
      </c>
      <c r="G3555">
        <v>1</v>
      </c>
      <c r="H3555" t="s">
        <v>54</v>
      </c>
      <c r="I3555" t="str">
        <f t="shared" si="55"/>
        <v>85 years and over</v>
      </c>
      <c r="J3555">
        <v>1.9</v>
      </c>
      <c r="K3555">
        <v>2000</v>
      </c>
      <c r="L3555">
        <v>2</v>
      </c>
      <c r="M3555" t="s">
        <v>54</v>
      </c>
      <c r="N3555">
        <v>1.91</v>
      </c>
      <c r="P3555" t="s">
        <v>75</v>
      </c>
    </row>
    <row r="3556" spans="1:16" hidden="1" x14ac:dyDescent="0.5">
      <c r="A3556" t="s">
        <v>15</v>
      </c>
      <c r="B3556" t="s">
        <v>77</v>
      </c>
      <c r="C3556">
        <v>3</v>
      </c>
      <c r="D3556" t="s">
        <v>23</v>
      </c>
      <c r="E3556">
        <v>2</v>
      </c>
      <c r="F3556" t="s">
        <v>45</v>
      </c>
      <c r="G3556">
        <v>1</v>
      </c>
      <c r="H3556" t="s">
        <v>54</v>
      </c>
      <c r="I3556" t="str">
        <f t="shared" si="55"/>
        <v>85 years and over</v>
      </c>
      <c r="J3556">
        <v>1.9</v>
      </c>
      <c r="K3556">
        <v>2001</v>
      </c>
      <c r="L3556">
        <v>3</v>
      </c>
      <c r="M3556" t="s">
        <v>54</v>
      </c>
      <c r="N3556">
        <v>1.91</v>
      </c>
      <c r="P3556" t="s">
        <v>75</v>
      </c>
    </row>
    <row r="3557" spans="1:16" hidden="1" x14ac:dyDescent="0.5">
      <c r="A3557" t="s">
        <v>15</v>
      </c>
      <c r="B3557" t="s">
        <v>77</v>
      </c>
      <c r="C3557">
        <v>3</v>
      </c>
      <c r="D3557" t="s">
        <v>23</v>
      </c>
      <c r="E3557">
        <v>2</v>
      </c>
      <c r="F3557" t="s">
        <v>45</v>
      </c>
      <c r="G3557">
        <v>1</v>
      </c>
      <c r="H3557" t="s">
        <v>54</v>
      </c>
      <c r="I3557" t="str">
        <f t="shared" si="55"/>
        <v>85 years and over</v>
      </c>
      <c r="J3557">
        <v>1.9</v>
      </c>
      <c r="K3557">
        <v>2002</v>
      </c>
      <c r="L3557">
        <v>4</v>
      </c>
      <c r="M3557" t="s">
        <v>54</v>
      </c>
      <c r="N3557">
        <v>1.91</v>
      </c>
      <c r="P3557" t="s">
        <v>75</v>
      </c>
    </row>
    <row r="3558" spans="1:16" hidden="1" x14ac:dyDescent="0.5">
      <c r="A3558" t="s">
        <v>15</v>
      </c>
      <c r="B3558" t="s">
        <v>77</v>
      </c>
      <c r="C3558">
        <v>3</v>
      </c>
      <c r="D3558" t="s">
        <v>23</v>
      </c>
      <c r="E3558">
        <v>2</v>
      </c>
      <c r="F3558" t="s">
        <v>45</v>
      </c>
      <c r="G3558">
        <v>1</v>
      </c>
      <c r="H3558" t="s">
        <v>54</v>
      </c>
      <c r="I3558" t="str">
        <f t="shared" si="55"/>
        <v>85 years and over</v>
      </c>
      <c r="J3558">
        <v>1.9</v>
      </c>
      <c r="K3558">
        <v>2003</v>
      </c>
      <c r="L3558">
        <v>5</v>
      </c>
      <c r="M3558" t="s">
        <v>54</v>
      </c>
      <c r="N3558">
        <v>1.91</v>
      </c>
      <c r="P3558" t="s">
        <v>75</v>
      </c>
    </row>
    <row r="3559" spans="1:16" hidden="1" x14ac:dyDescent="0.5">
      <c r="A3559" t="s">
        <v>15</v>
      </c>
      <c r="B3559" t="s">
        <v>77</v>
      </c>
      <c r="C3559">
        <v>3</v>
      </c>
      <c r="D3559" t="s">
        <v>23</v>
      </c>
      <c r="E3559">
        <v>2</v>
      </c>
      <c r="F3559" t="s">
        <v>45</v>
      </c>
      <c r="G3559">
        <v>1</v>
      </c>
      <c r="H3559" t="s">
        <v>54</v>
      </c>
      <c r="I3559" t="str">
        <f t="shared" si="55"/>
        <v>85 years and over</v>
      </c>
      <c r="J3559">
        <v>1.9</v>
      </c>
      <c r="K3559">
        <v>2004</v>
      </c>
      <c r="L3559">
        <v>6</v>
      </c>
      <c r="M3559" t="s">
        <v>54</v>
      </c>
      <c r="N3559">
        <v>1.91</v>
      </c>
      <c r="P3559" t="s">
        <v>75</v>
      </c>
    </row>
    <row r="3560" spans="1:16" hidden="1" x14ac:dyDescent="0.5">
      <c r="A3560" t="s">
        <v>15</v>
      </c>
      <c r="B3560" t="s">
        <v>77</v>
      </c>
      <c r="C3560">
        <v>3</v>
      </c>
      <c r="D3560" t="s">
        <v>23</v>
      </c>
      <c r="E3560">
        <v>2</v>
      </c>
      <c r="F3560" t="s">
        <v>45</v>
      </c>
      <c r="G3560">
        <v>1</v>
      </c>
      <c r="H3560" t="s">
        <v>54</v>
      </c>
      <c r="I3560" t="str">
        <f t="shared" si="55"/>
        <v>85 years and over</v>
      </c>
      <c r="J3560">
        <v>1.9</v>
      </c>
      <c r="K3560">
        <v>2005</v>
      </c>
      <c r="L3560">
        <v>7</v>
      </c>
      <c r="M3560" t="s">
        <v>54</v>
      </c>
      <c r="N3560">
        <v>1.91</v>
      </c>
      <c r="P3560" t="s">
        <v>75</v>
      </c>
    </row>
    <row r="3561" spans="1:16" hidden="1" x14ac:dyDescent="0.5">
      <c r="A3561" t="s">
        <v>15</v>
      </c>
      <c r="B3561" t="s">
        <v>77</v>
      </c>
      <c r="C3561">
        <v>3</v>
      </c>
      <c r="D3561" t="s">
        <v>23</v>
      </c>
      <c r="E3561">
        <v>2</v>
      </c>
      <c r="F3561" t="s">
        <v>45</v>
      </c>
      <c r="G3561">
        <v>1</v>
      </c>
      <c r="H3561" t="s">
        <v>54</v>
      </c>
      <c r="I3561" t="str">
        <f t="shared" si="55"/>
        <v>85 years and over</v>
      </c>
      <c r="J3561">
        <v>1.9</v>
      </c>
      <c r="K3561">
        <v>2006</v>
      </c>
      <c r="L3561">
        <v>8</v>
      </c>
      <c r="M3561" t="s">
        <v>54</v>
      </c>
      <c r="N3561">
        <v>1.91</v>
      </c>
      <c r="P3561" t="s">
        <v>75</v>
      </c>
    </row>
    <row r="3562" spans="1:16" hidden="1" x14ac:dyDescent="0.5">
      <c r="A3562" t="s">
        <v>15</v>
      </c>
      <c r="B3562" t="s">
        <v>77</v>
      </c>
      <c r="C3562">
        <v>3</v>
      </c>
      <c r="D3562" t="s">
        <v>23</v>
      </c>
      <c r="E3562">
        <v>2</v>
      </c>
      <c r="F3562" t="s">
        <v>45</v>
      </c>
      <c r="G3562">
        <v>1</v>
      </c>
      <c r="H3562" t="s">
        <v>54</v>
      </c>
      <c r="I3562" t="str">
        <f t="shared" si="55"/>
        <v>85 years and over</v>
      </c>
      <c r="J3562">
        <v>1.9</v>
      </c>
      <c r="K3562">
        <v>2007</v>
      </c>
      <c r="L3562">
        <v>9</v>
      </c>
      <c r="M3562" t="s">
        <v>54</v>
      </c>
      <c r="N3562">
        <v>1.91</v>
      </c>
      <c r="P3562" t="s">
        <v>75</v>
      </c>
    </row>
    <row r="3563" spans="1:16" hidden="1" x14ac:dyDescent="0.5">
      <c r="A3563" t="s">
        <v>15</v>
      </c>
      <c r="B3563" t="s">
        <v>77</v>
      </c>
      <c r="C3563">
        <v>3</v>
      </c>
      <c r="D3563" t="s">
        <v>23</v>
      </c>
      <c r="E3563">
        <v>2</v>
      </c>
      <c r="F3563" t="s">
        <v>45</v>
      </c>
      <c r="G3563">
        <v>1</v>
      </c>
      <c r="H3563" t="s">
        <v>54</v>
      </c>
      <c r="I3563" t="str">
        <f t="shared" si="55"/>
        <v>85 years and over</v>
      </c>
      <c r="J3563">
        <v>1.9</v>
      </c>
      <c r="K3563">
        <v>2008</v>
      </c>
      <c r="L3563">
        <v>10</v>
      </c>
      <c r="M3563" t="s">
        <v>54</v>
      </c>
      <c r="N3563">
        <v>1.91</v>
      </c>
      <c r="P3563" t="s">
        <v>75</v>
      </c>
    </row>
    <row r="3564" spans="1:16" hidden="1" x14ac:dyDescent="0.5">
      <c r="A3564" t="s">
        <v>15</v>
      </c>
      <c r="B3564" t="s">
        <v>77</v>
      </c>
      <c r="C3564">
        <v>3</v>
      </c>
      <c r="D3564" t="s">
        <v>23</v>
      </c>
      <c r="E3564">
        <v>2</v>
      </c>
      <c r="F3564" t="s">
        <v>45</v>
      </c>
      <c r="G3564">
        <v>1</v>
      </c>
      <c r="H3564" t="s">
        <v>54</v>
      </c>
      <c r="I3564" t="str">
        <f t="shared" si="55"/>
        <v>85 years and over</v>
      </c>
      <c r="J3564">
        <v>1.9</v>
      </c>
      <c r="K3564">
        <v>2009</v>
      </c>
      <c r="L3564">
        <v>11</v>
      </c>
      <c r="M3564" t="s">
        <v>54</v>
      </c>
      <c r="N3564">
        <v>1.91</v>
      </c>
      <c r="P3564" t="s">
        <v>75</v>
      </c>
    </row>
    <row r="3565" spans="1:16" hidden="1" x14ac:dyDescent="0.5">
      <c r="A3565" t="s">
        <v>15</v>
      </c>
      <c r="B3565" t="s">
        <v>77</v>
      </c>
      <c r="C3565">
        <v>3</v>
      </c>
      <c r="D3565" t="s">
        <v>23</v>
      </c>
      <c r="E3565">
        <v>2</v>
      </c>
      <c r="F3565" t="s">
        <v>45</v>
      </c>
      <c r="G3565">
        <v>1</v>
      </c>
      <c r="H3565" t="s">
        <v>54</v>
      </c>
      <c r="I3565" t="str">
        <f t="shared" si="55"/>
        <v>85 years and over</v>
      </c>
      <c r="J3565">
        <v>1.9</v>
      </c>
      <c r="K3565">
        <v>2010</v>
      </c>
      <c r="L3565">
        <v>12</v>
      </c>
      <c r="M3565" t="s">
        <v>54</v>
      </c>
      <c r="N3565">
        <v>1.91</v>
      </c>
      <c r="P3565" t="s">
        <v>75</v>
      </c>
    </row>
    <row r="3566" spans="1:16" hidden="1" x14ac:dyDescent="0.5">
      <c r="A3566" t="s">
        <v>15</v>
      </c>
      <c r="B3566" t="s">
        <v>77</v>
      </c>
      <c r="C3566">
        <v>3</v>
      </c>
      <c r="D3566" t="s">
        <v>23</v>
      </c>
      <c r="E3566">
        <v>2</v>
      </c>
      <c r="F3566" t="s">
        <v>45</v>
      </c>
      <c r="G3566">
        <v>1</v>
      </c>
      <c r="H3566" t="s">
        <v>54</v>
      </c>
      <c r="I3566" t="str">
        <f t="shared" si="55"/>
        <v>85 years and over</v>
      </c>
      <c r="J3566">
        <v>1.9</v>
      </c>
      <c r="K3566">
        <v>2011</v>
      </c>
      <c r="L3566">
        <v>13</v>
      </c>
      <c r="M3566" t="s">
        <v>54</v>
      </c>
      <c r="N3566">
        <v>1.91</v>
      </c>
      <c r="P3566" t="s">
        <v>75</v>
      </c>
    </row>
    <row r="3567" spans="1:16" hidden="1" x14ac:dyDescent="0.5">
      <c r="A3567" t="s">
        <v>15</v>
      </c>
      <c r="B3567" t="s">
        <v>77</v>
      </c>
      <c r="C3567">
        <v>3</v>
      </c>
      <c r="D3567" t="s">
        <v>23</v>
      </c>
      <c r="E3567">
        <v>2</v>
      </c>
      <c r="F3567" t="s">
        <v>45</v>
      </c>
      <c r="G3567">
        <v>1</v>
      </c>
      <c r="H3567" t="s">
        <v>54</v>
      </c>
      <c r="I3567" t="str">
        <f t="shared" si="55"/>
        <v>85 years and over</v>
      </c>
      <c r="J3567">
        <v>1.9</v>
      </c>
      <c r="K3567">
        <v>2012</v>
      </c>
      <c r="L3567">
        <v>14</v>
      </c>
      <c r="M3567" t="s">
        <v>54</v>
      </c>
      <c r="N3567">
        <v>1.91</v>
      </c>
      <c r="P3567" t="s">
        <v>75</v>
      </c>
    </row>
    <row r="3568" spans="1:16" hidden="1" x14ac:dyDescent="0.5">
      <c r="A3568" t="s">
        <v>15</v>
      </c>
      <c r="B3568" t="s">
        <v>77</v>
      </c>
      <c r="C3568">
        <v>3</v>
      </c>
      <c r="D3568" t="s">
        <v>23</v>
      </c>
      <c r="E3568">
        <v>2</v>
      </c>
      <c r="F3568" t="s">
        <v>45</v>
      </c>
      <c r="G3568">
        <v>1</v>
      </c>
      <c r="H3568" t="s">
        <v>54</v>
      </c>
      <c r="I3568" t="str">
        <f t="shared" si="55"/>
        <v>85 years and over</v>
      </c>
      <c r="J3568">
        <v>1.9</v>
      </c>
      <c r="K3568">
        <v>2013</v>
      </c>
      <c r="L3568">
        <v>15</v>
      </c>
      <c r="M3568" t="s">
        <v>54</v>
      </c>
      <c r="N3568">
        <v>1.91</v>
      </c>
      <c r="P3568" t="s">
        <v>75</v>
      </c>
    </row>
    <row r="3569" spans="1:16" hidden="1" x14ac:dyDescent="0.5">
      <c r="A3569" t="s">
        <v>15</v>
      </c>
      <c r="B3569" t="s">
        <v>77</v>
      </c>
      <c r="C3569">
        <v>3</v>
      </c>
      <c r="D3569" t="s">
        <v>23</v>
      </c>
      <c r="E3569">
        <v>2</v>
      </c>
      <c r="F3569" t="s">
        <v>45</v>
      </c>
      <c r="G3569">
        <v>1</v>
      </c>
      <c r="H3569" t="s">
        <v>54</v>
      </c>
      <c r="I3569" t="str">
        <f t="shared" si="55"/>
        <v>85 years and over</v>
      </c>
      <c r="J3569">
        <v>1.9</v>
      </c>
      <c r="K3569">
        <v>2014</v>
      </c>
      <c r="L3569">
        <v>16</v>
      </c>
      <c r="M3569" t="s">
        <v>54</v>
      </c>
      <c r="N3569">
        <v>1.91</v>
      </c>
      <c r="P3569" t="s">
        <v>75</v>
      </c>
    </row>
    <row r="3570" spans="1:16" hidden="1" x14ac:dyDescent="0.5">
      <c r="A3570" t="s">
        <v>15</v>
      </c>
      <c r="B3570" t="s">
        <v>77</v>
      </c>
      <c r="C3570">
        <v>3</v>
      </c>
      <c r="D3570" t="s">
        <v>23</v>
      </c>
      <c r="E3570">
        <v>2</v>
      </c>
      <c r="F3570" t="s">
        <v>45</v>
      </c>
      <c r="G3570">
        <v>1</v>
      </c>
      <c r="H3570" t="s">
        <v>54</v>
      </c>
      <c r="I3570" t="str">
        <f t="shared" si="55"/>
        <v>85 years and over</v>
      </c>
      <c r="J3570">
        <v>1.9</v>
      </c>
      <c r="K3570">
        <v>2015</v>
      </c>
      <c r="L3570">
        <v>17</v>
      </c>
      <c r="M3570" t="s">
        <v>54</v>
      </c>
      <c r="N3570">
        <v>1.91</v>
      </c>
      <c r="P3570" t="s">
        <v>75</v>
      </c>
    </row>
    <row r="3571" spans="1:16" hidden="1" x14ac:dyDescent="0.5">
      <c r="A3571" t="s">
        <v>15</v>
      </c>
      <c r="B3571" t="s">
        <v>77</v>
      </c>
      <c r="C3571">
        <v>3</v>
      </c>
      <c r="D3571" t="s">
        <v>23</v>
      </c>
      <c r="E3571">
        <v>2</v>
      </c>
      <c r="F3571" t="s">
        <v>45</v>
      </c>
      <c r="G3571">
        <v>1</v>
      </c>
      <c r="H3571" t="s">
        <v>54</v>
      </c>
      <c r="I3571" t="str">
        <f t="shared" si="55"/>
        <v>85 years and over</v>
      </c>
      <c r="J3571">
        <v>1.9</v>
      </c>
      <c r="K3571">
        <v>2016</v>
      </c>
      <c r="L3571">
        <v>18</v>
      </c>
      <c r="M3571" t="s">
        <v>54</v>
      </c>
      <c r="N3571">
        <v>1.91</v>
      </c>
      <c r="P3571" t="s">
        <v>75</v>
      </c>
    </row>
    <row r="3572" spans="1:16" hidden="1" x14ac:dyDescent="0.5">
      <c r="A3572" t="s">
        <v>15</v>
      </c>
      <c r="B3572" t="s">
        <v>77</v>
      </c>
      <c r="C3572">
        <v>3</v>
      </c>
      <c r="D3572" t="s">
        <v>23</v>
      </c>
      <c r="E3572">
        <v>2</v>
      </c>
      <c r="F3572" t="s">
        <v>45</v>
      </c>
      <c r="G3572">
        <v>1</v>
      </c>
      <c r="H3572" t="s">
        <v>54</v>
      </c>
      <c r="I3572" t="str">
        <f t="shared" si="55"/>
        <v>85 years and over</v>
      </c>
      <c r="J3572">
        <v>1.9</v>
      </c>
      <c r="K3572">
        <v>2017</v>
      </c>
      <c r="L3572">
        <v>19</v>
      </c>
      <c r="M3572" t="s">
        <v>54</v>
      </c>
      <c r="N3572">
        <v>1.91</v>
      </c>
      <c r="P3572" t="s">
        <v>75</v>
      </c>
    </row>
    <row r="3573" spans="1:16" hidden="1" x14ac:dyDescent="0.5">
      <c r="A3573" t="s">
        <v>15</v>
      </c>
      <c r="B3573" t="s">
        <v>77</v>
      </c>
      <c r="C3573">
        <v>3</v>
      </c>
      <c r="D3573" t="s">
        <v>23</v>
      </c>
      <c r="E3573">
        <v>2</v>
      </c>
      <c r="F3573" t="s">
        <v>21</v>
      </c>
      <c r="G3573">
        <v>2</v>
      </c>
      <c r="H3573" t="s">
        <v>22</v>
      </c>
      <c r="I3573" t="str">
        <f t="shared" si="55"/>
        <v>Male</v>
      </c>
      <c r="J3573">
        <v>2.1</v>
      </c>
      <c r="K3573">
        <v>1999</v>
      </c>
      <c r="L3573">
        <v>1</v>
      </c>
      <c r="M3573" t="s">
        <v>20</v>
      </c>
      <c r="N3573">
        <v>1.1000000000000001</v>
      </c>
      <c r="O3573">
        <v>0.4</v>
      </c>
    </row>
    <row r="3574" spans="1:16" hidden="1" x14ac:dyDescent="0.5">
      <c r="A3574" t="s">
        <v>15</v>
      </c>
      <c r="B3574" t="s">
        <v>77</v>
      </c>
      <c r="C3574">
        <v>3</v>
      </c>
      <c r="D3574" t="s">
        <v>23</v>
      </c>
      <c r="E3574">
        <v>2</v>
      </c>
      <c r="F3574" t="s">
        <v>21</v>
      </c>
      <c r="G3574">
        <v>2</v>
      </c>
      <c r="H3574" t="s">
        <v>22</v>
      </c>
      <c r="I3574" t="str">
        <f t="shared" si="55"/>
        <v>Male</v>
      </c>
      <c r="J3574">
        <v>2.1</v>
      </c>
      <c r="K3574">
        <v>2000</v>
      </c>
      <c r="L3574">
        <v>2</v>
      </c>
      <c r="M3574" t="s">
        <v>20</v>
      </c>
      <c r="N3574">
        <v>1.1000000000000001</v>
      </c>
      <c r="O3574">
        <v>0.5</v>
      </c>
    </row>
    <row r="3575" spans="1:16" hidden="1" x14ac:dyDescent="0.5">
      <c r="A3575" t="s">
        <v>15</v>
      </c>
      <c r="B3575" t="s">
        <v>77</v>
      </c>
      <c r="C3575">
        <v>3</v>
      </c>
      <c r="D3575" t="s">
        <v>23</v>
      </c>
      <c r="E3575">
        <v>2</v>
      </c>
      <c r="F3575" t="s">
        <v>21</v>
      </c>
      <c r="G3575">
        <v>2</v>
      </c>
      <c r="H3575" t="s">
        <v>22</v>
      </c>
      <c r="I3575" t="str">
        <f t="shared" si="55"/>
        <v>Male</v>
      </c>
      <c r="J3575">
        <v>2.1</v>
      </c>
      <c r="K3575">
        <v>2001</v>
      </c>
      <c r="L3575">
        <v>3</v>
      </c>
      <c r="M3575" t="s">
        <v>20</v>
      </c>
      <c r="N3575">
        <v>1.1000000000000001</v>
      </c>
      <c r="O3575">
        <v>0.7</v>
      </c>
    </row>
    <row r="3576" spans="1:16" hidden="1" x14ac:dyDescent="0.5">
      <c r="A3576" t="s">
        <v>15</v>
      </c>
      <c r="B3576" t="s">
        <v>77</v>
      </c>
      <c r="C3576">
        <v>3</v>
      </c>
      <c r="D3576" t="s">
        <v>23</v>
      </c>
      <c r="E3576">
        <v>2</v>
      </c>
      <c r="F3576" t="s">
        <v>21</v>
      </c>
      <c r="G3576">
        <v>2</v>
      </c>
      <c r="H3576" t="s">
        <v>22</v>
      </c>
      <c r="I3576" t="str">
        <f t="shared" si="55"/>
        <v>Male</v>
      </c>
      <c r="J3576">
        <v>2.1</v>
      </c>
      <c r="K3576">
        <v>2002</v>
      </c>
      <c r="L3576">
        <v>4</v>
      </c>
      <c r="M3576" t="s">
        <v>20</v>
      </c>
      <c r="N3576">
        <v>1.1000000000000001</v>
      </c>
      <c r="O3576">
        <v>1.1000000000000001</v>
      </c>
    </row>
    <row r="3577" spans="1:16" hidden="1" x14ac:dyDescent="0.5">
      <c r="A3577" t="s">
        <v>15</v>
      </c>
      <c r="B3577" t="s">
        <v>77</v>
      </c>
      <c r="C3577">
        <v>3</v>
      </c>
      <c r="D3577" t="s">
        <v>23</v>
      </c>
      <c r="E3577">
        <v>2</v>
      </c>
      <c r="F3577" t="s">
        <v>21</v>
      </c>
      <c r="G3577">
        <v>2</v>
      </c>
      <c r="H3577" t="s">
        <v>22</v>
      </c>
      <c r="I3577" t="str">
        <f t="shared" si="55"/>
        <v>Male</v>
      </c>
      <c r="J3577">
        <v>2.1</v>
      </c>
      <c r="K3577">
        <v>2003</v>
      </c>
      <c r="L3577">
        <v>5</v>
      </c>
      <c r="M3577" t="s">
        <v>20</v>
      </c>
      <c r="N3577">
        <v>1.1000000000000001</v>
      </c>
      <c r="O3577">
        <v>1.4</v>
      </c>
    </row>
    <row r="3578" spans="1:16" hidden="1" x14ac:dyDescent="0.5">
      <c r="A3578" t="s">
        <v>15</v>
      </c>
      <c r="B3578" t="s">
        <v>77</v>
      </c>
      <c r="C3578">
        <v>3</v>
      </c>
      <c r="D3578" t="s">
        <v>23</v>
      </c>
      <c r="E3578">
        <v>2</v>
      </c>
      <c r="F3578" t="s">
        <v>21</v>
      </c>
      <c r="G3578">
        <v>2</v>
      </c>
      <c r="H3578" t="s">
        <v>22</v>
      </c>
      <c r="I3578" t="str">
        <f t="shared" si="55"/>
        <v>Male</v>
      </c>
      <c r="J3578">
        <v>2.1</v>
      </c>
      <c r="K3578">
        <v>2004</v>
      </c>
      <c r="L3578">
        <v>6</v>
      </c>
      <c r="M3578" t="s">
        <v>20</v>
      </c>
      <c r="N3578">
        <v>1.1000000000000001</v>
      </c>
      <c r="O3578">
        <v>1.7</v>
      </c>
    </row>
    <row r="3579" spans="1:16" hidden="1" x14ac:dyDescent="0.5">
      <c r="A3579" t="s">
        <v>15</v>
      </c>
      <c r="B3579" t="s">
        <v>77</v>
      </c>
      <c r="C3579">
        <v>3</v>
      </c>
      <c r="D3579" t="s">
        <v>23</v>
      </c>
      <c r="E3579">
        <v>2</v>
      </c>
      <c r="F3579" t="s">
        <v>21</v>
      </c>
      <c r="G3579">
        <v>2</v>
      </c>
      <c r="H3579" t="s">
        <v>22</v>
      </c>
      <c r="I3579" t="str">
        <f t="shared" si="55"/>
        <v>Male</v>
      </c>
      <c r="J3579">
        <v>2.1</v>
      </c>
      <c r="K3579">
        <v>2005</v>
      </c>
      <c r="L3579">
        <v>7</v>
      </c>
      <c r="M3579" t="s">
        <v>20</v>
      </c>
      <c r="N3579">
        <v>1.1000000000000001</v>
      </c>
      <c r="O3579">
        <v>2</v>
      </c>
    </row>
    <row r="3580" spans="1:16" hidden="1" x14ac:dyDescent="0.5">
      <c r="A3580" t="s">
        <v>15</v>
      </c>
      <c r="B3580" t="s">
        <v>77</v>
      </c>
      <c r="C3580">
        <v>3</v>
      </c>
      <c r="D3580" t="s">
        <v>23</v>
      </c>
      <c r="E3580">
        <v>2</v>
      </c>
      <c r="F3580" t="s">
        <v>21</v>
      </c>
      <c r="G3580">
        <v>2</v>
      </c>
      <c r="H3580" t="s">
        <v>22</v>
      </c>
      <c r="I3580" t="str">
        <f t="shared" si="55"/>
        <v>Male</v>
      </c>
      <c r="J3580">
        <v>2.1</v>
      </c>
      <c r="K3580">
        <v>2006</v>
      </c>
      <c r="L3580">
        <v>8</v>
      </c>
      <c r="M3580" t="s">
        <v>20</v>
      </c>
      <c r="N3580">
        <v>1.1000000000000001</v>
      </c>
      <c r="O3580">
        <v>2.5</v>
      </c>
    </row>
    <row r="3581" spans="1:16" hidden="1" x14ac:dyDescent="0.5">
      <c r="A3581" t="s">
        <v>15</v>
      </c>
      <c r="B3581" t="s">
        <v>77</v>
      </c>
      <c r="C3581">
        <v>3</v>
      </c>
      <c r="D3581" t="s">
        <v>23</v>
      </c>
      <c r="E3581">
        <v>2</v>
      </c>
      <c r="F3581" t="s">
        <v>21</v>
      </c>
      <c r="G3581">
        <v>2</v>
      </c>
      <c r="H3581" t="s">
        <v>22</v>
      </c>
      <c r="I3581" t="str">
        <f t="shared" si="55"/>
        <v>Male</v>
      </c>
      <c r="J3581">
        <v>2.1</v>
      </c>
      <c r="K3581">
        <v>2007</v>
      </c>
      <c r="L3581">
        <v>9</v>
      </c>
      <c r="M3581" t="s">
        <v>20</v>
      </c>
      <c r="N3581">
        <v>1.1000000000000001</v>
      </c>
      <c r="O3581">
        <v>2.4</v>
      </c>
    </row>
    <row r="3582" spans="1:16" hidden="1" x14ac:dyDescent="0.5">
      <c r="A3582" t="s">
        <v>15</v>
      </c>
      <c r="B3582" t="s">
        <v>77</v>
      </c>
      <c r="C3582">
        <v>3</v>
      </c>
      <c r="D3582" t="s">
        <v>23</v>
      </c>
      <c r="E3582">
        <v>2</v>
      </c>
      <c r="F3582" t="s">
        <v>21</v>
      </c>
      <c r="G3582">
        <v>2</v>
      </c>
      <c r="H3582" t="s">
        <v>22</v>
      </c>
      <c r="I3582" t="str">
        <f t="shared" si="55"/>
        <v>Male</v>
      </c>
      <c r="J3582">
        <v>2.1</v>
      </c>
      <c r="K3582">
        <v>2008</v>
      </c>
      <c r="L3582">
        <v>10</v>
      </c>
      <c r="M3582" t="s">
        <v>20</v>
      </c>
      <c r="N3582">
        <v>1.1000000000000001</v>
      </c>
      <c r="O3582">
        <v>2.1</v>
      </c>
    </row>
    <row r="3583" spans="1:16" hidden="1" x14ac:dyDescent="0.5">
      <c r="A3583" t="s">
        <v>15</v>
      </c>
      <c r="B3583" t="s">
        <v>77</v>
      </c>
      <c r="C3583">
        <v>3</v>
      </c>
      <c r="D3583" t="s">
        <v>23</v>
      </c>
      <c r="E3583">
        <v>2</v>
      </c>
      <c r="F3583" t="s">
        <v>21</v>
      </c>
      <c r="G3583">
        <v>2</v>
      </c>
      <c r="H3583" t="s">
        <v>22</v>
      </c>
      <c r="I3583" t="str">
        <f t="shared" si="55"/>
        <v>Male</v>
      </c>
      <c r="J3583">
        <v>2.1</v>
      </c>
      <c r="K3583">
        <v>2009</v>
      </c>
      <c r="L3583">
        <v>11</v>
      </c>
      <c r="M3583" t="s">
        <v>20</v>
      </c>
      <c r="N3583">
        <v>1.1000000000000001</v>
      </c>
      <c r="O3583">
        <v>2</v>
      </c>
    </row>
    <row r="3584" spans="1:16" hidden="1" x14ac:dyDescent="0.5">
      <c r="A3584" t="s">
        <v>15</v>
      </c>
      <c r="B3584" t="s">
        <v>77</v>
      </c>
      <c r="C3584">
        <v>3</v>
      </c>
      <c r="D3584" t="s">
        <v>23</v>
      </c>
      <c r="E3584">
        <v>2</v>
      </c>
      <c r="F3584" t="s">
        <v>21</v>
      </c>
      <c r="G3584">
        <v>2</v>
      </c>
      <c r="H3584" t="s">
        <v>22</v>
      </c>
      <c r="I3584" t="str">
        <f t="shared" si="55"/>
        <v>Male</v>
      </c>
      <c r="J3584">
        <v>2.1</v>
      </c>
      <c r="K3584">
        <v>2010</v>
      </c>
      <c r="L3584">
        <v>12</v>
      </c>
      <c r="M3584" t="s">
        <v>20</v>
      </c>
      <c r="N3584">
        <v>1.1000000000000001</v>
      </c>
      <c r="O3584">
        <v>1.9</v>
      </c>
    </row>
    <row r="3585" spans="1:15" hidden="1" x14ac:dyDescent="0.5">
      <c r="A3585" t="s">
        <v>15</v>
      </c>
      <c r="B3585" t="s">
        <v>77</v>
      </c>
      <c r="C3585">
        <v>3</v>
      </c>
      <c r="D3585" t="s">
        <v>23</v>
      </c>
      <c r="E3585">
        <v>2</v>
      </c>
      <c r="F3585" t="s">
        <v>21</v>
      </c>
      <c r="G3585">
        <v>2</v>
      </c>
      <c r="H3585" t="s">
        <v>22</v>
      </c>
      <c r="I3585" t="str">
        <f t="shared" si="55"/>
        <v>Male</v>
      </c>
      <c r="J3585">
        <v>2.1</v>
      </c>
      <c r="K3585">
        <v>2011</v>
      </c>
      <c r="L3585">
        <v>13</v>
      </c>
      <c r="M3585" t="s">
        <v>20</v>
      </c>
      <c r="N3585">
        <v>1.1000000000000001</v>
      </c>
      <c r="O3585">
        <v>1.8</v>
      </c>
    </row>
    <row r="3586" spans="1:15" hidden="1" x14ac:dyDescent="0.5">
      <c r="A3586" t="s">
        <v>15</v>
      </c>
      <c r="B3586" t="s">
        <v>77</v>
      </c>
      <c r="C3586">
        <v>3</v>
      </c>
      <c r="D3586" t="s">
        <v>23</v>
      </c>
      <c r="E3586">
        <v>2</v>
      </c>
      <c r="F3586" t="s">
        <v>21</v>
      </c>
      <c r="G3586">
        <v>2</v>
      </c>
      <c r="H3586" t="s">
        <v>22</v>
      </c>
      <c r="I3586" t="str">
        <f t="shared" si="55"/>
        <v>Male</v>
      </c>
      <c r="J3586">
        <v>2.1</v>
      </c>
      <c r="K3586">
        <v>2012</v>
      </c>
      <c r="L3586">
        <v>14</v>
      </c>
      <c r="M3586" t="s">
        <v>20</v>
      </c>
      <c r="N3586">
        <v>1.1000000000000001</v>
      </c>
      <c r="O3586">
        <v>1.6</v>
      </c>
    </row>
    <row r="3587" spans="1:15" hidden="1" x14ac:dyDescent="0.5">
      <c r="A3587" t="s">
        <v>15</v>
      </c>
      <c r="B3587" t="s">
        <v>77</v>
      </c>
      <c r="C3587">
        <v>3</v>
      </c>
      <c r="D3587" t="s">
        <v>23</v>
      </c>
      <c r="E3587">
        <v>2</v>
      </c>
      <c r="F3587" t="s">
        <v>21</v>
      </c>
      <c r="G3587">
        <v>2</v>
      </c>
      <c r="H3587" t="s">
        <v>22</v>
      </c>
      <c r="I3587" t="str">
        <f t="shared" si="55"/>
        <v>Male</v>
      </c>
      <c r="J3587">
        <v>2.1</v>
      </c>
      <c r="K3587">
        <v>2013</v>
      </c>
      <c r="L3587">
        <v>15</v>
      </c>
      <c r="M3587" t="s">
        <v>20</v>
      </c>
      <c r="N3587">
        <v>1.1000000000000001</v>
      </c>
      <c r="O3587">
        <v>1.4</v>
      </c>
    </row>
    <row r="3588" spans="1:15" hidden="1" x14ac:dyDescent="0.5">
      <c r="A3588" t="s">
        <v>15</v>
      </c>
      <c r="B3588" t="s">
        <v>77</v>
      </c>
      <c r="C3588">
        <v>3</v>
      </c>
      <c r="D3588" t="s">
        <v>23</v>
      </c>
      <c r="E3588">
        <v>2</v>
      </c>
      <c r="F3588" t="s">
        <v>21</v>
      </c>
      <c r="G3588">
        <v>2</v>
      </c>
      <c r="H3588" t="s">
        <v>22</v>
      </c>
      <c r="I3588" t="str">
        <f t="shared" si="55"/>
        <v>Male</v>
      </c>
      <c r="J3588">
        <v>2.1</v>
      </c>
      <c r="K3588">
        <v>2014</v>
      </c>
      <c r="L3588">
        <v>16</v>
      </c>
      <c r="M3588" t="s">
        <v>20</v>
      </c>
      <c r="N3588">
        <v>1.1000000000000001</v>
      </c>
      <c r="O3588">
        <v>1.3</v>
      </c>
    </row>
    <row r="3589" spans="1:15" hidden="1" x14ac:dyDescent="0.5">
      <c r="A3589" t="s">
        <v>15</v>
      </c>
      <c r="B3589" t="s">
        <v>77</v>
      </c>
      <c r="C3589">
        <v>3</v>
      </c>
      <c r="D3589" t="s">
        <v>23</v>
      </c>
      <c r="E3589">
        <v>2</v>
      </c>
      <c r="F3589" t="s">
        <v>21</v>
      </c>
      <c r="G3589">
        <v>2</v>
      </c>
      <c r="H3589" t="s">
        <v>22</v>
      </c>
      <c r="I3589" t="str">
        <f t="shared" ref="I3589:I3652" si="56">H3589</f>
        <v>Male</v>
      </c>
      <c r="J3589">
        <v>2.1</v>
      </c>
      <c r="K3589">
        <v>2015</v>
      </c>
      <c r="L3589">
        <v>17</v>
      </c>
      <c r="M3589" t="s">
        <v>20</v>
      </c>
      <c r="N3589">
        <v>1.1000000000000001</v>
      </c>
      <c r="O3589">
        <v>1.2</v>
      </c>
    </row>
    <row r="3590" spans="1:15" hidden="1" x14ac:dyDescent="0.5">
      <c r="A3590" t="s">
        <v>15</v>
      </c>
      <c r="B3590" t="s">
        <v>77</v>
      </c>
      <c r="C3590">
        <v>3</v>
      </c>
      <c r="D3590" t="s">
        <v>23</v>
      </c>
      <c r="E3590">
        <v>2</v>
      </c>
      <c r="F3590" t="s">
        <v>21</v>
      </c>
      <c r="G3590">
        <v>2</v>
      </c>
      <c r="H3590" t="s">
        <v>22</v>
      </c>
      <c r="I3590" t="str">
        <f t="shared" si="56"/>
        <v>Male</v>
      </c>
      <c r="J3590">
        <v>2.1</v>
      </c>
      <c r="K3590">
        <v>2016</v>
      </c>
      <c r="L3590">
        <v>18</v>
      </c>
      <c r="M3590" t="s">
        <v>20</v>
      </c>
      <c r="N3590">
        <v>1.1000000000000001</v>
      </c>
      <c r="O3590">
        <v>1.3</v>
      </c>
    </row>
    <row r="3591" spans="1:15" hidden="1" x14ac:dyDescent="0.5">
      <c r="A3591" t="s">
        <v>15</v>
      </c>
      <c r="B3591" t="s">
        <v>77</v>
      </c>
      <c r="C3591">
        <v>3</v>
      </c>
      <c r="D3591" t="s">
        <v>23</v>
      </c>
      <c r="E3591">
        <v>2</v>
      </c>
      <c r="F3591" t="s">
        <v>21</v>
      </c>
      <c r="G3591">
        <v>2</v>
      </c>
      <c r="H3591" t="s">
        <v>22</v>
      </c>
      <c r="I3591" t="str">
        <f t="shared" si="56"/>
        <v>Male</v>
      </c>
      <c r="J3591">
        <v>2.1</v>
      </c>
      <c r="K3591">
        <v>2017</v>
      </c>
      <c r="L3591">
        <v>19</v>
      </c>
      <c r="M3591" t="s">
        <v>20</v>
      </c>
      <c r="N3591">
        <v>1.1000000000000001</v>
      </c>
      <c r="O3591">
        <v>1.2</v>
      </c>
    </row>
    <row r="3592" spans="1:15" hidden="1" x14ac:dyDescent="0.5">
      <c r="A3592" t="s">
        <v>15</v>
      </c>
      <c r="B3592" t="s">
        <v>77</v>
      </c>
      <c r="C3592">
        <v>3</v>
      </c>
      <c r="D3592" t="s">
        <v>23</v>
      </c>
      <c r="E3592">
        <v>2</v>
      </c>
      <c r="F3592" t="s">
        <v>21</v>
      </c>
      <c r="G3592">
        <v>2</v>
      </c>
      <c r="H3592" t="s">
        <v>24</v>
      </c>
      <c r="I3592" t="str">
        <f t="shared" si="56"/>
        <v>Female</v>
      </c>
      <c r="J3592">
        <v>2.2000000000000002</v>
      </c>
      <c r="K3592">
        <v>1999</v>
      </c>
      <c r="L3592">
        <v>1</v>
      </c>
      <c r="M3592" t="s">
        <v>20</v>
      </c>
      <c r="N3592">
        <v>1.1000000000000001</v>
      </c>
      <c r="O3592">
        <v>0.2</v>
      </c>
    </row>
    <row r="3593" spans="1:15" hidden="1" x14ac:dyDescent="0.5">
      <c r="A3593" t="s">
        <v>15</v>
      </c>
      <c r="B3593" t="s">
        <v>77</v>
      </c>
      <c r="C3593">
        <v>3</v>
      </c>
      <c r="D3593" t="s">
        <v>23</v>
      </c>
      <c r="E3593">
        <v>2</v>
      </c>
      <c r="F3593" t="s">
        <v>21</v>
      </c>
      <c r="G3593">
        <v>2</v>
      </c>
      <c r="H3593" t="s">
        <v>24</v>
      </c>
      <c r="I3593" t="str">
        <f t="shared" si="56"/>
        <v>Female</v>
      </c>
      <c r="J3593">
        <v>2.2000000000000002</v>
      </c>
      <c r="K3593">
        <v>2000</v>
      </c>
      <c r="L3593">
        <v>2</v>
      </c>
      <c r="M3593" t="s">
        <v>20</v>
      </c>
      <c r="N3593">
        <v>1.1000000000000001</v>
      </c>
      <c r="O3593">
        <v>0.2</v>
      </c>
    </row>
    <row r="3594" spans="1:15" hidden="1" x14ac:dyDescent="0.5">
      <c r="A3594" t="s">
        <v>15</v>
      </c>
      <c r="B3594" t="s">
        <v>77</v>
      </c>
      <c r="C3594">
        <v>3</v>
      </c>
      <c r="D3594" t="s">
        <v>23</v>
      </c>
      <c r="E3594">
        <v>2</v>
      </c>
      <c r="F3594" t="s">
        <v>21</v>
      </c>
      <c r="G3594">
        <v>2</v>
      </c>
      <c r="H3594" t="s">
        <v>24</v>
      </c>
      <c r="I3594" t="str">
        <f t="shared" si="56"/>
        <v>Female</v>
      </c>
      <c r="J3594">
        <v>2.2000000000000002</v>
      </c>
      <c r="K3594">
        <v>2001</v>
      </c>
      <c r="L3594">
        <v>3</v>
      </c>
      <c r="M3594" t="s">
        <v>20</v>
      </c>
      <c r="N3594">
        <v>1.1000000000000001</v>
      </c>
      <c r="O3594">
        <v>0.3</v>
      </c>
    </row>
    <row r="3595" spans="1:15" hidden="1" x14ac:dyDescent="0.5">
      <c r="A3595" t="s">
        <v>15</v>
      </c>
      <c r="B3595" t="s">
        <v>77</v>
      </c>
      <c r="C3595">
        <v>3</v>
      </c>
      <c r="D3595" t="s">
        <v>23</v>
      </c>
      <c r="E3595">
        <v>2</v>
      </c>
      <c r="F3595" t="s">
        <v>21</v>
      </c>
      <c r="G3595">
        <v>2</v>
      </c>
      <c r="H3595" t="s">
        <v>24</v>
      </c>
      <c r="I3595" t="str">
        <f t="shared" si="56"/>
        <v>Female</v>
      </c>
      <c r="J3595">
        <v>2.2000000000000002</v>
      </c>
      <c r="K3595">
        <v>2002</v>
      </c>
      <c r="L3595">
        <v>4</v>
      </c>
      <c r="M3595" t="s">
        <v>20</v>
      </c>
      <c r="N3595">
        <v>1.1000000000000001</v>
      </c>
      <c r="O3595">
        <v>0.6</v>
      </c>
    </row>
    <row r="3596" spans="1:15" hidden="1" x14ac:dyDescent="0.5">
      <c r="A3596" t="s">
        <v>15</v>
      </c>
      <c r="B3596" t="s">
        <v>77</v>
      </c>
      <c r="C3596">
        <v>3</v>
      </c>
      <c r="D3596" t="s">
        <v>23</v>
      </c>
      <c r="E3596">
        <v>2</v>
      </c>
      <c r="F3596" t="s">
        <v>21</v>
      </c>
      <c r="G3596">
        <v>2</v>
      </c>
      <c r="H3596" t="s">
        <v>24</v>
      </c>
      <c r="I3596" t="str">
        <f t="shared" si="56"/>
        <v>Female</v>
      </c>
      <c r="J3596">
        <v>2.2000000000000002</v>
      </c>
      <c r="K3596">
        <v>2003</v>
      </c>
      <c r="L3596">
        <v>5</v>
      </c>
      <c r="M3596" t="s">
        <v>20</v>
      </c>
      <c r="N3596">
        <v>1.1000000000000001</v>
      </c>
      <c r="O3596">
        <v>0.7</v>
      </c>
    </row>
    <row r="3597" spans="1:15" hidden="1" x14ac:dyDescent="0.5">
      <c r="A3597" t="s">
        <v>15</v>
      </c>
      <c r="B3597" t="s">
        <v>77</v>
      </c>
      <c r="C3597">
        <v>3</v>
      </c>
      <c r="D3597" t="s">
        <v>23</v>
      </c>
      <c r="E3597">
        <v>2</v>
      </c>
      <c r="F3597" t="s">
        <v>21</v>
      </c>
      <c r="G3597">
        <v>2</v>
      </c>
      <c r="H3597" t="s">
        <v>24</v>
      </c>
      <c r="I3597" t="str">
        <f t="shared" si="56"/>
        <v>Female</v>
      </c>
      <c r="J3597">
        <v>2.2000000000000002</v>
      </c>
      <c r="K3597">
        <v>2004</v>
      </c>
      <c r="L3597">
        <v>6</v>
      </c>
      <c r="M3597" t="s">
        <v>20</v>
      </c>
      <c r="N3597">
        <v>1.1000000000000001</v>
      </c>
      <c r="O3597">
        <v>0.9</v>
      </c>
    </row>
    <row r="3598" spans="1:15" hidden="1" x14ac:dyDescent="0.5">
      <c r="A3598" t="s">
        <v>15</v>
      </c>
      <c r="B3598" t="s">
        <v>77</v>
      </c>
      <c r="C3598">
        <v>3</v>
      </c>
      <c r="D3598" t="s">
        <v>23</v>
      </c>
      <c r="E3598">
        <v>2</v>
      </c>
      <c r="F3598" t="s">
        <v>21</v>
      </c>
      <c r="G3598">
        <v>2</v>
      </c>
      <c r="H3598" t="s">
        <v>24</v>
      </c>
      <c r="I3598" t="str">
        <f t="shared" si="56"/>
        <v>Female</v>
      </c>
      <c r="J3598">
        <v>2.2000000000000002</v>
      </c>
      <c r="K3598">
        <v>2005</v>
      </c>
      <c r="L3598">
        <v>7</v>
      </c>
      <c r="M3598" t="s">
        <v>20</v>
      </c>
      <c r="N3598">
        <v>1.1000000000000001</v>
      </c>
      <c r="O3598">
        <v>1</v>
      </c>
    </row>
    <row r="3599" spans="1:15" hidden="1" x14ac:dyDescent="0.5">
      <c r="A3599" t="s">
        <v>15</v>
      </c>
      <c r="B3599" t="s">
        <v>77</v>
      </c>
      <c r="C3599">
        <v>3</v>
      </c>
      <c r="D3599" t="s">
        <v>23</v>
      </c>
      <c r="E3599">
        <v>2</v>
      </c>
      <c r="F3599" t="s">
        <v>21</v>
      </c>
      <c r="G3599">
        <v>2</v>
      </c>
      <c r="H3599" t="s">
        <v>24</v>
      </c>
      <c r="I3599" t="str">
        <f t="shared" si="56"/>
        <v>Female</v>
      </c>
      <c r="J3599">
        <v>2.2000000000000002</v>
      </c>
      <c r="K3599">
        <v>2006</v>
      </c>
      <c r="L3599">
        <v>8</v>
      </c>
      <c r="M3599" t="s">
        <v>20</v>
      </c>
      <c r="N3599">
        <v>1.1000000000000001</v>
      </c>
      <c r="O3599">
        <v>1.2</v>
      </c>
    </row>
    <row r="3600" spans="1:15" hidden="1" x14ac:dyDescent="0.5">
      <c r="A3600" t="s">
        <v>15</v>
      </c>
      <c r="B3600" t="s">
        <v>77</v>
      </c>
      <c r="C3600">
        <v>3</v>
      </c>
      <c r="D3600" t="s">
        <v>23</v>
      </c>
      <c r="E3600">
        <v>2</v>
      </c>
      <c r="F3600" t="s">
        <v>21</v>
      </c>
      <c r="G3600">
        <v>2</v>
      </c>
      <c r="H3600" t="s">
        <v>24</v>
      </c>
      <c r="I3600" t="str">
        <f t="shared" si="56"/>
        <v>Female</v>
      </c>
      <c r="J3600">
        <v>2.2000000000000002</v>
      </c>
      <c r="K3600">
        <v>2007</v>
      </c>
      <c r="L3600">
        <v>9</v>
      </c>
      <c r="M3600" t="s">
        <v>20</v>
      </c>
      <c r="N3600">
        <v>1.1000000000000001</v>
      </c>
      <c r="O3600">
        <v>1.3</v>
      </c>
    </row>
    <row r="3601" spans="1:16" hidden="1" x14ac:dyDescent="0.5">
      <c r="A3601" t="s">
        <v>15</v>
      </c>
      <c r="B3601" t="s">
        <v>77</v>
      </c>
      <c r="C3601">
        <v>3</v>
      </c>
      <c r="D3601" t="s">
        <v>23</v>
      </c>
      <c r="E3601">
        <v>2</v>
      </c>
      <c r="F3601" t="s">
        <v>21</v>
      </c>
      <c r="G3601">
        <v>2</v>
      </c>
      <c r="H3601" t="s">
        <v>24</v>
      </c>
      <c r="I3601" t="str">
        <f t="shared" si="56"/>
        <v>Female</v>
      </c>
      <c r="J3601">
        <v>2.2000000000000002</v>
      </c>
      <c r="K3601">
        <v>2008</v>
      </c>
      <c r="L3601">
        <v>10</v>
      </c>
      <c r="M3601" t="s">
        <v>20</v>
      </c>
      <c r="N3601">
        <v>1.1000000000000001</v>
      </c>
      <c r="O3601">
        <v>1.1000000000000001</v>
      </c>
    </row>
    <row r="3602" spans="1:16" hidden="1" x14ac:dyDescent="0.5">
      <c r="A3602" t="s">
        <v>15</v>
      </c>
      <c r="B3602" t="s">
        <v>77</v>
      </c>
      <c r="C3602">
        <v>3</v>
      </c>
      <c r="D3602" t="s">
        <v>23</v>
      </c>
      <c r="E3602">
        <v>2</v>
      </c>
      <c r="F3602" t="s">
        <v>21</v>
      </c>
      <c r="G3602">
        <v>2</v>
      </c>
      <c r="H3602" t="s">
        <v>24</v>
      </c>
      <c r="I3602" t="str">
        <f t="shared" si="56"/>
        <v>Female</v>
      </c>
      <c r="J3602">
        <v>2.2000000000000002</v>
      </c>
      <c r="K3602">
        <v>2009</v>
      </c>
      <c r="L3602">
        <v>11</v>
      </c>
      <c r="M3602" t="s">
        <v>20</v>
      </c>
      <c r="N3602">
        <v>1.1000000000000001</v>
      </c>
      <c r="O3602">
        <v>1.1000000000000001</v>
      </c>
    </row>
    <row r="3603" spans="1:16" hidden="1" x14ac:dyDescent="0.5">
      <c r="A3603" t="s">
        <v>15</v>
      </c>
      <c r="B3603" t="s">
        <v>77</v>
      </c>
      <c r="C3603">
        <v>3</v>
      </c>
      <c r="D3603" t="s">
        <v>23</v>
      </c>
      <c r="E3603">
        <v>2</v>
      </c>
      <c r="F3603" t="s">
        <v>21</v>
      </c>
      <c r="G3603">
        <v>2</v>
      </c>
      <c r="H3603" t="s">
        <v>24</v>
      </c>
      <c r="I3603" t="str">
        <f t="shared" si="56"/>
        <v>Female</v>
      </c>
      <c r="J3603">
        <v>2.2000000000000002</v>
      </c>
      <c r="K3603">
        <v>2010</v>
      </c>
      <c r="L3603">
        <v>12</v>
      </c>
      <c r="M3603" t="s">
        <v>20</v>
      </c>
      <c r="N3603">
        <v>1.1000000000000001</v>
      </c>
      <c r="O3603">
        <v>1</v>
      </c>
    </row>
    <row r="3604" spans="1:16" hidden="1" x14ac:dyDescent="0.5">
      <c r="A3604" t="s">
        <v>15</v>
      </c>
      <c r="B3604" t="s">
        <v>77</v>
      </c>
      <c r="C3604">
        <v>3</v>
      </c>
      <c r="D3604" t="s">
        <v>23</v>
      </c>
      <c r="E3604">
        <v>2</v>
      </c>
      <c r="F3604" t="s">
        <v>21</v>
      </c>
      <c r="G3604">
        <v>2</v>
      </c>
      <c r="H3604" t="s">
        <v>24</v>
      </c>
      <c r="I3604" t="str">
        <f t="shared" si="56"/>
        <v>Female</v>
      </c>
      <c r="J3604">
        <v>2.2000000000000002</v>
      </c>
      <c r="K3604">
        <v>2011</v>
      </c>
      <c r="L3604">
        <v>13</v>
      </c>
      <c r="M3604" t="s">
        <v>20</v>
      </c>
      <c r="N3604">
        <v>1.1000000000000001</v>
      </c>
      <c r="O3604">
        <v>1.1000000000000001</v>
      </c>
    </row>
    <row r="3605" spans="1:16" hidden="1" x14ac:dyDescent="0.5">
      <c r="A3605" t="s">
        <v>15</v>
      </c>
      <c r="B3605" t="s">
        <v>77</v>
      </c>
      <c r="C3605">
        <v>3</v>
      </c>
      <c r="D3605" t="s">
        <v>23</v>
      </c>
      <c r="E3605">
        <v>2</v>
      </c>
      <c r="F3605" t="s">
        <v>21</v>
      </c>
      <c r="G3605">
        <v>2</v>
      </c>
      <c r="H3605" t="s">
        <v>24</v>
      </c>
      <c r="I3605" t="str">
        <f t="shared" si="56"/>
        <v>Female</v>
      </c>
      <c r="J3605">
        <v>2.2000000000000002</v>
      </c>
      <c r="K3605">
        <v>2012</v>
      </c>
      <c r="L3605">
        <v>14</v>
      </c>
      <c r="M3605" t="s">
        <v>20</v>
      </c>
      <c r="N3605">
        <v>1.1000000000000001</v>
      </c>
      <c r="O3605">
        <v>0.9</v>
      </c>
    </row>
    <row r="3606" spans="1:16" hidden="1" x14ac:dyDescent="0.5">
      <c r="A3606" t="s">
        <v>15</v>
      </c>
      <c r="B3606" t="s">
        <v>77</v>
      </c>
      <c r="C3606">
        <v>3</v>
      </c>
      <c r="D3606" t="s">
        <v>23</v>
      </c>
      <c r="E3606">
        <v>2</v>
      </c>
      <c r="F3606" t="s">
        <v>21</v>
      </c>
      <c r="G3606">
        <v>2</v>
      </c>
      <c r="H3606" t="s">
        <v>24</v>
      </c>
      <c r="I3606" t="str">
        <f t="shared" si="56"/>
        <v>Female</v>
      </c>
      <c r="J3606">
        <v>2.2000000000000002</v>
      </c>
      <c r="K3606">
        <v>2013</v>
      </c>
      <c r="L3606">
        <v>15</v>
      </c>
      <c r="M3606" t="s">
        <v>20</v>
      </c>
      <c r="N3606">
        <v>1.1000000000000001</v>
      </c>
      <c r="O3606">
        <v>0.9</v>
      </c>
    </row>
    <row r="3607" spans="1:16" hidden="1" x14ac:dyDescent="0.5">
      <c r="A3607" t="s">
        <v>15</v>
      </c>
      <c r="B3607" t="s">
        <v>77</v>
      </c>
      <c r="C3607">
        <v>3</v>
      </c>
      <c r="D3607" t="s">
        <v>23</v>
      </c>
      <c r="E3607">
        <v>2</v>
      </c>
      <c r="F3607" t="s">
        <v>21</v>
      </c>
      <c r="G3607">
        <v>2</v>
      </c>
      <c r="H3607" t="s">
        <v>24</v>
      </c>
      <c r="I3607" t="str">
        <f t="shared" si="56"/>
        <v>Female</v>
      </c>
      <c r="J3607">
        <v>2.2000000000000002</v>
      </c>
      <c r="K3607">
        <v>2014</v>
      </c>
      <c r="L3607">
        <v>16</v>
      </c>
      <c r="M3607" t="s">
        <v>20</v>
      </c>
      <c r="N3607">
        <v>1.1000000000000001</v>
      </c>
      <c r="O3607">
        <v>0.9</v>
      </c>
    </row>
    <row r="3608" spans="1:16" hidden="1" x14ac:dyDescent="0.5">
      <c r="A3608" t="s">
        <v>15</v>
      </c>
      <c r="B3608" t="s">
        <v>77</v>
      </c>
      <c r="C3608">
        <v>3</v>
      </c>
      <c r="D3608" t="s">
        <v>23</v>
      </c>
      <c r="E3608">
        <v>2</v>
      </c>
      <c r="F3608" t="s">
        <v>21</v>
      </c>
      <c r="G3608">
        <v>2</v>
      </c>
      <c r="H3608" t="s">
        <v>24</v>
      </c>
      <c r="I3608" t="str">
        <f t="shared" si="56"/>
        <v>Female</v>
      </c>
      <c r="J3608">
        <v>2.2000000000000002</v>
      </c>
      <c r="K3608">
        <v>2015</v>
      </c>
      <c r="L3608">
        <v>17</v>
      </c>
      <c r="M3608" t="s">
        <v>20</v>
      </c>
      <c r="N3608">
        <v>1.1000000000000001</v>
      </c>
      <c r="O3608">
        <v>0.8</v>
      </c>
    </row>
    <row r="3609" spans="1:16" hidden="1" x14ac:dyDescent="0.5">
      <c r="A3609" t="s">
        <v>15</v>
      </c>
      <c r="B3609" t="s">
        <v>77</v>
      </c>
      <c r="C3609">
        <v>3</v>
      </c>
      <c r="D3609" t="s">
        <v>23</v>
      </c>
      <c r="E3609">
        <v>2</v>
      </c>
      <c r="F3609" t="s">
        <v>21</v>
      </c>
      <c r="G3609">
        <v>2</v>
      </c>
      <c r="H3609" t="s">
        <v>24</v>
      </c>
      <c r="I3609" t="str">
        <f t="shared" si="56"/>
        <v>Female</v>
      </c>
      <c r="J3609">
        <v>2.2000000000000002</v>
      </c>
      <c r="K3609">
        <v>2016</v>
      </c>
      <c r="L3609">
        <v>18</v>
      </c>
      <c r="M3609" t="s">
        <v>20</v>
      </c>
      <c r="N3609">
        <v>1.1000000000000001</v>
      </c>
      <c r="O3609">
        <v>0.8</v>
      </c>
    </row>
    <row r="3610" spans="1:16" hidden="1" x14ac:dyDescent="0.5">
      <c r="A3610" t="s">
        <v>15</v>
      </c>
      <c r="B3610" t="s">
        <v>77</v>
      </c>
      <c r="C3610">
        <v>3</v>
      </c>
      <c r="D3610" t="s">
        <v>23</v>
      </c>
      <c r="E3610">
        <v>2</v>
      </c>
      <c r="F3610" t="s">
        <v>21</v>
      </c>
      <c r="G3610">
        <v>2</v>
      </c>
      <c r="H3610" t="s">
        <v>24</v>
      </c>
      <c r="I3610" t="str">
        <f t="shared" si="56"/>
        <v>Female</v>
      </c>
      <c r="J3610">
        <v>2.2000000000000002</v>
      </c>
      <c r="K3610">
        <v>2017</v>
      </c>
      <c r="L3610">
        <v>19</v>
      </c>
      <c r="M3610" t="s">
        <v>20</v>
      </c>
      <c r="N3610">
        <v>1.1000000000000001</v>
      </c>
      <c r="O3610">
        <v>0.8</v>
      </c>
    </row>
    <row r="3611" spans="1:16" hidden="1" x14ac:dyDescent="0.5">
      <c r="A3611" t="s">
        <v>15</v>
      </c>
      <c r="B3611" t="s">
        <v>77</v>
      </c>
      <c r="C3611">
        <v>3</v>
      </c>
      <c r="D3611" t="s">
        <v>23</v>
      </c>
      <c r="E3611">
        <v>2</v>
      </c>
      <c r="F3611" t="s">
        <v>55</v>
      </c>
      <c r="G3611">
        <v>3</v>
      </c>
      <c r="H3611" t="s">
        <v>56</v>
      </c>
      <c r="I3611" t="str">
        <f t="shared" si="56"/>
        <v>Male: Under 15 years</v>
      </c>
      <c r="J3611">
        <v>3.11</v>
      </c>
      <c r="K3611">
        <v>1999</v>
      </c>
      <c r="L3611">
        <v>1</v>
      </c>
      <c r="M3611" t="s">
        <v>46</v>
      </c>
      <c r="N3611">
        <v>1.2</v>
      </c>
      <c r="P3611" t="s">
        <v>75</v>
      </c>
    </row>
    <row r="3612" spans="1:16" hidden="1" x14ac:dyDescent="0.5">
      <c r="A3612" t="s">
        <v>15</v>
      </c>
      <c r="B3612" t="s">
        <v>77</v>
      </c>
      <c r="C3612">
        <v>3</v>
      </c>
      <c r="D3612" t="s">
        <v>23</v>
      </c>
      <c r="E3612">
        <v>2</v>
      </c>
      <c r="F3612" t="s">
        <v>55</v>
      </c>
      <c r="G3612">
        <v>3</v>
      </c>
      <c r="H3612" t="s">
        <v>56</v>
      </c>
      <c r="I3612" t="str">
        <f t="shared" si="56"/>
        <v>Male: Under 15 years</v>
      </c>
      <c r="J3612">
        <v>3.11</v>
      </c>
      <c r="K3612">
        <v>2000</v>
      </c>
      <c r="L3612">
        <v>2</v>
      </c>
      <c r="M3612" t="s">
        <v>46</v>
      </c>
      <c r="N3612">
        <v>1.2</v>
      </c>
      <c r="P3612" t="s">
        <v>75</v>
      </c>
    </row>
    <row r="3613" spans="1:16" hidden="1" x14ac:dyDescent="0.5">
      <c r="A3613" t="s">
        <v>15</v>
      </c>
      <c r="B3613" t="s">
        <v>77</v>
      </c>
      <c r="C3613">
        <v>3</v>
      </c>
      <c r="D3613" t="s">
        <v>23</v>
      </c>
      <c r="E3613">
        <v>2</v>
      </c>
      <c r="F3613" t="s">
        <v>55</v>
      </c>
      <c r="G3613">
        <v>3</v>
      </c>
      <c r="H3613" t="s">
        <v>56</v>
      </c>
      <c r="I3613" t="str">
        <f t="shared" si="56"/>
        <v>Male: Under 15 years</v>
      </c>
      <c r="J3613">
        <v>3.11</v>
      </c>
      <c r="K3613">
        <v>2001</v>
      </c>
      <c r="L3613">
        <v>3</v>
      </c>
      <c r="M3613" t="s">
        <v>46</v>
      </c>
      <c r="N3613">
        <v>1.2</v>
      </c>
      <c r="P3613" t="s">
        <v>75</v>
      </c>
    </row>
    <row r="3614" spans="1:16" hidden="1" x14ac:dyDescent="0.5">
      <c r="A3614" t="s">
        <v>15</v>
      </c>
      <c r="B3614" t="s">
        <v>77</v>
      </c>
      <c r="C3614">
        <v>3</v>
      </c>
      <c r="D3614" t="s">
        <v>23</v>
      </c>
      <c r="E3614">
        <v>2</v>
      </c>
      <c r="F3614" t="s">
        <v>55</v>
      </c>
      <c r="G3614">
        <v>3</v>
      </c>
      <c r="H3614" t="s">
        <v>56</v>
      </c>
      <c r="I3614" t="str">
        <f t="shared" si="56"/>
        <v>Male: Under 15 years</v>
      </c>
      <c r="J3614">
        <v>3.11</v>
      </c>
      <c r="K3614">
        <v>2002</v>
      </c>
      <c r="L3614">
        <v>4</v>
      </c>
      <c r="M3614" t="s">
        <v>46</v>
      </c>
      <c r="N3614">
        <v>1.2</v>
      </c>
      <c r="P3614" t="s">
        <v>75</v>
      </c>
    </row>
    <row r="3615" spans="1:16" hidden="1" x14ac:dyDescent="0.5">
      <c r="A3615" t="s">
        <v>15</v>
      </c>
      <c r="B3615" t="s">
        <v>77</v>
      </c>
      <c r="C3615">
        <v>3</v>
      </c>
      <c r="D3615" t="s">
        <v>23</v>
      </c>
      <c r="E3615">
        <v>2</v>
      </c>
      <c r="F3615" t="s">
        <v>55</v>
      </c>
      <c r="G3615">
        <v>3</v>
      </c>
      <c r="H3615" t="s">
        <v>56</v>
      </c>
      <c r="I3615" t="str">
        <f t="shared" si="56"/>
        <v>Male: Under 15 years</v>
      </c>
      <c r="J3615">
        <v>3.11</v>
      </c>
      <c r="K3615">
        <v>2003</v>
      </c>
      <c r="L3615">
        <v>5</v>
      </c>
      <c r="M3615" t="s">
        <v>46</v>
      </c>
      <c r="N3615">
        <v>1.2</v>
      </c>
      <c r="P3615" t="s">
        <v>75</v>
      </c>
    </row>
    <row r="3616" spans="1:16" hidden="1" x14ac:dyDescent="0.5">
      <c r="A3616" t="s">
        <v>15</v>
      </c>
      <c r="B3616" t="s">
        <v>77</v>
      </c>
      <c r="C3616">
        <v>3</v>
      </c>
      <c r="D3616" t="s">
        <v>23</v>
      </c>
      <c r="E3616">
        <v>2</v>
      </c>
      <c r="F3616" t="s">
        <v>55</v>
      </c>
      <c r="G3616">
        <v>3</v>
      </c>
      <c r="H3616" t="s">
        <v>56</v>
      </c>
      <c r="I3616" t="str">
        <f t="shared" si="56"/>
        <v>Male: Under 15 years</v>
      </c>
      <c r="J3616">
        <v>3.11</v>
      </c>
      <c r="K3616">
        <v>2004</v>
      </c>
      <c r="L3616">
        <v>6</v>
      </c>
      <c r="M3616" t="s">
        <v>46</v>
      </c>
      <c r="N3616">
        <v>1.2</v>
      </c>
      <c r="P3616" t="s">
        <v>75</v>
      </c>
    </row>
    <row r="3617" spans="1:16" hidden="1" x14ac:dyDescent="0.5">
      <c r="A3617" t="s">
        <v>15</v>
      </c>
      <c r="B3617" t="s">
        <v>77</v>
      </c>
      <c r="C3617">
        <v>3</v>
      </c>
      <c r="D3617" t="s">
        <v>23</v>
      </c>
      <c r="E3617">
        <v>2</v>
      </c>
      <c r="F3617" t="s">
        <v>55</v>
      </c>
      <c r="G3617">
        <v>3</v>
      </c>
      <c r="H3617" t="s">
        <v>56</v>
      </c>
      <c r="I3617" t="str">
        <f t="shared" si="56"/>
        <v>Male: Under 15 years</v>
      </c>
      <c r="J3617">
        <v>3.11</v>
      </c>
      <c r="K3617">
        <v>2005</v>
      </c>
      <c r="L3617">
        <v>7</v>
      </c>
      <c r="M3617" t="s">
        <v>46</v>
      </c>
      <c r="N3617">
        <v>1.2</v>
      </c>
      <c r="P3617" t="s">
        <v>75</v>
      </c>
    </row>
    <row r="3618" spans="1:16" hidden="1" x14ac:dyDescent="0.5">
      <c r="A3618" t="s">
        <v>15</v>
      </c>
      <c r="B3618" t="s">
        <v>77</v>
      </c>
      <c r="C3618">
        <v>3</v>
      </c>
      <c r="D3618" t="s">
        <v>23</v>
      </c>
      <c r="E3618">
        <v>2</v>
      </c>
      <c r="F3618" t="s">
        <v>55</v>
      </c>
      <c r="G3618">
        <v>3</v>
      </c>
      <c r="H3618" t="s">
        <v>56</v>
      </c>
      <c r="I3618" t="str">
        <f t="shared" si="56"/>
        <v>Male: Under 15 years</v>
      </c>
      <c r="J3618">
        <v>3.11</v>
      </c>
      <c r="K3618">
        <v>2006</v>
      </c>
      <c r="L3618">
        <v>8</v>
      </c>
      <c r="M3618" t="s">
        <v>46</v>
      </c>
      <c r="N3618">
        <v>1.2</v>
      </c>
      <c r="P3618" t="s">
        <v>75</v>
      </c>
    </row>
    <row r="3619" spans="1:16" hidden="1" x14ac:dyDescent="0.5">
      <c r="A3619" t="s">
        <v>15</v>
      </c>
      <c r="B3619" t="s">
        <v>77</v>
      </c>
      <c r="C3619">
        <v>3</v>
      </c>
      <c r="D3619" t="s">
        <v>23</v>
      </c>
      <c r="E3619">
        <v>2</v>
      </c>
      <c r="F3619" t="s">
        <v>55</v>
      </c>
      <c r="G3619">
        <v>3</v>
      </c>
      <c r="H3619" t="s">
        <v>56</v>
      </c>
      <c r="I3619" t="str">
        <f t="shared" si="56"/>
        <v>Male: Under 15 years</v>
      </c>
      <c r="J3619">
        <v>3.11</v>
      </c>
      <c r="K3619">
        <v>2007</v>
      </c>
      <c r="L3619">
        <v>9</v>
      </c>
      <c r="M3619" t="s">
        <v>46</v>
      </c>
      <c r="N3619">
        <v>1.2</v>
      </c>
      <c r="O3619">
        <v>0.1</v>
      </c>
    </row>
    <row r="3620" spans="1:16" hidden="1" x14ac:dyDescent="0.5">
      <c r="A3620" t="s">
        <v>15</v>
      </c>
      <c r="B3620" t="s">
        <v>77</v>
      </c>
      <c r="C3620">
        <v>3</v>
      </c>
      <c r="D3620" t="s">
        <v>23</v>
      </c>
      <c r="E3620">
        <v>2</v>
      </c>
      <c r="F3620" t="s">
        <v>55</v>
      </c>
      <c r="G3620">
        <v>3</v>
      </c>
      <c r="H3620" t="s">
        <v>56</v>
      </c>
      <c r="I3620" t="str">
        <f t="shared" si="56"/>
        <v>Male: Under 15 years</v>
      </c>
      <c r="J3620">
        <v>3.11</v>
      </c>
      <c r="K3620">
        <v>2008</v>
      </c>
      <c r="L3620">
        <v>10</v>
      </c>
      <c r="M3620" t="s">
        <v>46</v>
      </c>
      <c r="N3620">
        <v>1.2</v>
      </c>
      <c r="P3620" t="s">
        <v>75</v>
      </c>
    </row>
    <row r="3621" spans="1:16" hidden="1" x14ac:dyDescent="0.5">
      <c r="A3621" t="s">
        <v>15</v>
      </c>
      <c r="B3621" t="s">
        <v>77</v>
      </c>
      <c r="C3621">
        <v>3</v>
      </c>
      <c r="D3621" t="s">
        <v>23</v>
      </c>
      <c r="E3621">
        <v>2</v>
      </c>
      <c r="F3621" t="s">
        <v>55</v>
      </c>
      <c r="G3621">
        <v>3</v>
      </c>
      <c r="H3621" t="s">
        <v>56</v>
      </c>
      <c r="I3621" t="str">
        <f t="shared" si="56"/>
        <v>Male: Under 15 years</v>
      </c>
      <c r="J3621">
        <v>3.11</v>
      </c>
      <c r="K3621">
        <v>2009</v>
      </c>
      <c r="L3621">
        <v>11</v>
      </c>
      <c r="M3621" t="s">
        <v>46</v>
      </c>
      <c r="N3621">
        <v>1.2</v>
      </c>
      <c r="P3621" t="s">
        <v>75</v>
      </c>
    </row>
    <row r="3622" spans="1:16" hidden="1" x14ac:dyDescent="0.5">
      <c r="A3622" t="s">
        <v>15</v>
      </c>
      <c r="B3622" t="s">
        <v>77</v>
      </c>
      <c r="C3622">
        <v>3</v>
      </c>
      <c r="D3622" t="s">
        <v>23</v>
      </c>
      <c r="E3622">
        <v>2</v>
      </c>
      <c r="F3622" t="s">
        <v>55</v>
      </c>
      <c r="G3622">
        <v>3</v>
      </c>
      <c r="H3622" t="s">
        <v>56</v>
      </c>
      <c r="I3622" t="str">
        <f t="shared" si="56"/>
        <v>Male: Under 15 years</v>
      </c>
      <c r="J3622">
        <v>3.11</v>
      </c>
      <c r="K3622">
        <v>2010</v>
      </c>
      <c r="L3622">
        <v>12</v>
      </c>
      <c r="M3622" t="s">
        <v>46</v>
      </c>
      <c r="N3622">
        <v>1.2</v>
      </c>
      <c r="P3622" t="s">
        <v>75</v>
      </c>
    </row>
    <row r="3623" spans="1:16" hidden="1" x14ac:dyDescent="0.5">
      <c r="A3623" t="s">
        <v>15</v>
      </c>
      <c r="B3623" t="s">
        <v>77</v>
      </c>
      <c r="C3623">
        <v>3</v>
      </c>
      <c r="D3623" t="s">
        <v>23</v>
      </c>
      <c r="E3623">
        <v>2</v>
      </c>
      <c r="F3623" t="s">
        <v>55</v>
      </c>
      <c r="G3623">
        <v>3</v>
      </c>
      <c r="H3623" t="s">
        <v>56</v>
      </c>
      <c r="I3623" t="str">
        <f t="shared" si="56"/>
        <v>Male: Under 15 years</v>
      </c>
      <c r="J3623">
        <v>3.11</v>
      </c>
      <c r="K3623">
        <v>2011</v>
      </c>
      <c r="L3623">
        <v>13</v>
      </c>
      <c r="M3623" t="s">
        <v>46</v>
      </c>
      <c r="N3623">
        <v>1.2</v>
      </c>
      <c r="P3623" t="s">
        <v>75</v>
      </c>
    </row>
    <row r="3624" spans="1:16" hidden="1" x14ac:dyDescent="0.5">
      <c r="A3624" t="s">
        <v>15</v>
      </c>
      <c r="B3624" t="s">
        <v>77</v>
      </c>
      <c r="C3624">
        <v>3</v>
      </c>
      <c r="D3624" t="s">
        <v>23</v>
      </c>
      <c r="E3624">
        <v>2</v>
      </c>
      <c r="F3624" t="s">
        <v>55</v>
      </c>
      <c r="G3624">
        <v>3</v>
      </c>
      <c r="H3624" t="s">
        <v>56</v>
      </c>
      <c r="I3624" t="str">
        <f t="shared" si="56"/>
        <v>Male: Under 15 years</v>
      </c>
      <c r="J3624">
        <v>3.11</v>
      </c>
      <c r="K3624">
        <v>2012</v>
      </c>
      <c r="L3624">
        <v>14</v>
      </c>
      <c r="M3624" t="s">
        <v>46</v>
      </c>
      <c r="N3624">
        <v>1.2</v>
      </c>
      <c r="P3624" t="s">
        <v>75</v>
      </c>
    </row>
    <row r="3625" spans="1:16" hidden="1" x14ac:dyDescent="0.5">
      <c r="A3625" t="s">
        <v>15</v>
      </c>
      <c r="B3625" t="s">
        <v>77</v>
      </c>
      <c r="C3625">
        <v>3</v>
      </c>
      <c r="D3625" t="s">
        <v>23</v>
      </c>
      <c r="E3625">
        <v>2</v>
      </c>
      <c r="F3625" t="s">
        <v>55</v>
      </c>
      <c r="G3625">
        <v>3</v>
      </c>
      <c r="H3625" t="s">
        <v>56</v>
      </c>
      <c r="I3625" t="str">
        <f t="shared" si="56"/>
        <v>Male: Under 15 years</v>
      </c>
      <c r="J3625">
        <v>3.11</v>
      </c>
      <c r="K3625">
        <v>2013</v>
      </c>
      <c r="L3625">
        <v>15</v>
      </c>
      <c r="M3625" t="s">
        <v>46</v>
      </c>
      <c r="N3625">
        <v>1.2</v>
      </c>
      <c r="P3625" t="s">
        <v>75</v>
      </c>
    </row>
    <row r="3626" spans="1:16" hidden="1" x14ac:dyDescent="0.5">
      <c r="A3626" t="s">
        <v>15</v>
      </c>
      <c r="B3626" t="s">
        <v>77</v>
      </c>
      <c r="C3626">
        <v>3</v>
      </c>
      <c r="D3626" t="s">
        <v>23</v>
      </c>
      <c r="E3626">
        <v>2</v>
      </c>
      <c r="F3626" t="s">
        <v>55</v>
      </c>
      <c r="G3626">
        <v>3</v>
      </c>
      <c r="H3626" t="s">
        <v>56</v>
      </c>
      <c r="I3626" t="str">
        <f t="shared" si="56"/>
        <v>Male: Under 15 years</v>
      </c>
      <c r="J3626">
        <v>3.11</v>
      </c>
      <c r="K3626">
        <v>2014</v>
      </c>
      <c r="L3626">
        <v>16</v>
      </c>
      <c r="M3626" t="s">
        <v>46</v>
      </c>
      <c r="N3626">
        <v>1.2</v>
      </c>
      <c r="P3626" t="s">
        <v>75</v>
      </c>
    </row>
    <row r="3627" spans="1:16" hidden="1" x14ac:dyDescent="0.5">
      <c r="A3627" t="s">
        <v>15</v>
      </c>
      <c r="B3627" t="s">
        <v>77</v>
      </c>
      <c r="C3627">
        <v>3</v>
      </c>
      <c r="D3627" t="s">
        <v>23</v>
      </c>
      <c r="E3627">
        <v>2</v>
      </c>
      <c r="F3627" t="s">
        <v>55</v>
      </c>
      <c r="G3627">
        <v>3</v>
      </c>
      <c r="H3627" t="s">
        <v>56</v>
      </c>
      <c r="I3627" t="str">
        <f t="shared" si="56"/>
        <v>Male: Under 15 years</v>
      </c>
      <c r="J3627">
        <v>3.11</v>
      </c>
      <c r="K3627">
        <v>2015</v>
      </c>
      <c r="L3627">
        <v>17</v>
      </c>
      <c r="M3627" t="s">
        <v>46</v>
      </c>
      <c r="N3627">
        <v>1.2</v>
      </c>
      <c r="P3627" t="s">
        <v>75</v>
      </c>
    </row>
    <row r="3628" spans="1:16" hidden="1" x14ac:dyDescent="0.5">
      <c r="A3628" t="s">
        <v>15</v>
      </c>
      <c r="B3628" t="s">
        <v>77</v>
      </c>
      <c r="C3628">
        <v>3</v>
      </c>
      <c r="D3628" t="s">
        <v>23</v>
      </c>
      <c r="E3628">
        <v>2</v>
      </c>
      <c r="F3628" t="s">
        <v>55</v>
      </c>
      <c r="G3628">
        <v>3</v>
      </c>
      <c r="H3628" t="s">
        <v>56</v>
      </c>
      <c r="I3628" t="str">
        <f t="shared" si="56"/>
        <v>Male: Under 15 years</v>
      </c>
      <c r="J3628">
        <v>3.11</v>
      </c>
      <c r="K3628">
        <v>2016</v>
      </c>
      <c r="L3628">
        <v>18</v>
      </c>
      <c r="M3628" t="s">
        <v>46</v>
      </c>
      <c r="N3628">
        <v>1.2</v>
      </c>
      <c r="P3628" t="s">
        <v>75</v>
      </c>
    </row>
    <row r="3629" spans="1:16" hidden="1" x14ac:dyDescent="0.5">
      <c r="A3629" t="s">
        <v>15</v>
      </c>
      <c r="B3629" t="s">
        <v>77</v>
      </c>
      <c r="C3629">
        <v>3</v>
      </c>
      <c r="D3629" t="s">
        <v>23</v>
      </c>
      <c r="E3629">
        <v>2</v>
      </c>
      <c r="F3629" t="s">
        <v>55</v>
      </c>
      <c r="G3629">
        <v>3</v>
      </c>
      <c r="H3629" t="s">
        <v>56</v>
      </c>
      <c r="I3629" t="str">
        <f t="shared" si="56"/>
        <v>Male: Under 15 years</v>
      </c>
      <c r="J3629">
        <v>3.11</v>
      </c>
      <c r="K3629">
        <v>2017</v>
      </c>
      <c r="L3629">
        <v>19</v>
      </c>
      <c r="M3629" t="s">
        <v>46</v>
      </c>
      <c r="N3629">
        <v>1.2</v>
      </c>
      <c r="P3629" t="s">
        <v>75</v>
      </c>
    </row>
    <row r="3630" spans="1:16" hidden="1" x14ac:dyDescent="0.5">
      <c r="A3630" t="s">
        <v>15</v>
      </c>
      <c r="B3630" t="s">
        <v>77</v>
      </c>
      <c r="C3630">
        <v>3</v>
      </c>
      <c r="D3630" t="s">
        <v>23</v>
      </c>
      <c r="E3630">
        <v>2</v>
      </c>
      <c r="F3630" t="s">
        <v>55</v>
      </c>
      <c r="G3630">
        <v>3</v>
      </c>
      <c r="H3630" t="s">
        <v>57</v>
      </c>
      <c r="I3630" t="str">
        <f t="shared" si="56"/>
        <v>Male: 15-24 years</v>
      </c>
      <c r="J3630">
        <v>3.12</v>
      </c>
      <c r="K3630">
        <v>1999</v>
      </c>
      <c r="L3630">
        <v>1</v>
      </c>
      <c r="M3630" t="s">
        <v>47</v>
      </c>
      <c r="N3630">
        <v>1.3</v>
      </c>
      <c r="O3630">
        <v>0.2</v>
      </c>
    </row>
    <row r="3631" spans="1:16" hidden="1" x14ac:dyDescent="0.5">
      <c r="A3631" t="s">
        <v>15</v>
      </c>
      <c r="B3631" t="s">
        <v>77</v>
      </c>
      <c r="C3631">
        <v>3</v>
      </c>
      <c r="D3631" t="s">
        <v>23</v>
      </c>
      <c r="E3631">
        <v>2</v>
      </c>
      <c r="F3631" t="s">
        <v>55</v>
      </c>
      <c r="G3631">
        <v>3</v>
      </c>
      <c r="H3631" t="s">
        <v>57</v>
      </c>
      <c r="I3631" t="str">
        <f t="shared" si="56"/>
        <v>Male: 15-24 years</v>
      </c>
      <c r="J3631">
        <v>3.12</v>
      </c>
      <c r="K3631">
        <v>2000</v>
      </c>
      <c r="L3631">
        <v>2</v>
      </c>
      <c r="M3631" t="s">
        <v>47</v>
      </c>
      <c r="N3631">
        <v>1.3</v>
      </c>
      <c r="O3631">
        <v>0.3</v>
      </c>
    </row>
    <row r="3632" spans="1:16" hidden="1" x14ac:dyDescent="0.5">
      <c r="A3632" t="s">
        <v>15</v>
      </c>
      <c r="B3632" t="s">
        <v>77</v>
      </c>
      <c r="C3632">
        <v>3</v>
      </c>
      <c r="D3632" t="s">
        <v>23</v>
      </c>
      <c r="E3632">
        <v>2</v>
      </c>
      <c r="F3632" t="s">
        <v>55</v>
      </c>
      <c r="G3632">
        <v>3</v>
      </c>
      <c r="H3632" t="s">
        <v>57</v>
      </c>
      <c r="I3632" t="str">
        <f t="shared" si="56"/>
        <v>Male: 15-24 years</v>
      </c>
      <c r="J3632">
        <v>3.12</v>
      </c>
      <c r="K3632">
        <v>2001</v>
      </c>
      <c r="L3632">
        <v>3</v>
      </c>
      <c r="M3632" t="s">
        <v>47</v>
      </c>
      <c r="N3632">
        <v>1.3</v>
      </c>
      <c r="O3632">
        <v>0.6</v>
      </c>
    </row>
    <row r="3633" spans="1:15" hidden="1" x14ac:dyDescent="0.5">
      <c r="A3633" t="s">
        <v>15</v>
      </c>
      <c r="B3633" t="s">
        <v>77</v>
      </c>
      <c r="C3633">
        <v>3</v>
      </c>
      <c r="D3633" t="s">
        <v>23</v>
      </c>
      <c r="E3633">
        <v>2</v>
      </c>
      <c r="F3633" t="s">
        <v>55</v>
      </c>
      <c r="G3633">
        <v>3</v>
      </c>
      <c r="H3633" t="s">
        <v>57</v>
      </c>
      <c r="I3633" t="str">
        <f t="shared" si="56"/>
        <v>Male: 15-24 years</v>
      </c>
      <c r="J3633">
        <v>3.12</v>
      </c>
      <c r="K3633">
        <v>2002</v>
      </c>
      <c r="L3633">
        <v>4</v>
      </c>
      <c r="M3633" t="s">
        <v>47</v>
      </c>
      <c r="N3633">
        <v>1.3</v>
      </c>
      <c r="O3633">
        <v>1.1000000000000001</v>
      </c>
    </row>
    <row r="3634" spans="1:15" hidden="1" x14ac:dyDescent="0.5">
      <c r="A3634" t="s">
        <v>15</v>
      </c>
      <c r="B3634" t="s">
        <v>77</v>
      </c>
      <c r="C3634">
        <v>3</v>
      </c>
      <c r="D3634" t="s">
        <v>23</v>
      </c>
      <c r="E3634">
        <v>2</v>
      </c>
      <c r="F3634" t="s">
        <v>55</v>
      </c>
      <c r="G3634">
        <v>3</v>
      </c>
      <c r="H3634" t="s">
        <v>57</v>
      </c>
      <c r="I3634" t="str">
        <f t="shared" si="56"/>
        <v>Male: 15-24 years</v>
      </c>
      <c r="J3634">
        <v>3.12</v>
      </c>
      <c r="K3634">
        <v>2003</v>
      </c>
      <c r="L3634">
        <v>5</v>
      </c>
      <c r="M3634" t="s">
        <v>47</v>
      </c>
      <c r="N3634">
        <v>1.3</v>
      </c>
      <c r="O3634">
        <v>1.7</v>
      </c>
    </row>
    <row r="3635" spans="1:15" hidden="1" x14ac:dyDescent="0.5">
      <c r="A3635" t="s">
        <v>15</v>
      </c>
      <c r="B3635" t="s">
        <v>77</v>
      </c>
      <c r="C3635">
        <v>3</v>
      </c>
      <c r="D3635" t="s">
        <v>23</v>
      </c>
      <c r="E3635">
        <v>2</v>
      </c>
      <c r="F3635" t="s">
        <v>55</v>
      </c>
      <c r="G3635">
        <v>3</v>
      </c>
      <c r="H3635" t="s">
        <v>57</v>
      </c>
      <c r="I3635" t="str">
        <f t="shared" si="56"/>
        <v>Male: 15-24 years</v>
      </c>
      <c r="J3635">
        <v>3.12</v>
      </c>
      <c r="K3635">
        <v>2004</v>
      </c>
      <c r="L3635">
        <v>6</v>
      </c>
      <c r="M3635" t="s">
        <v>47</v>
      </c>
      <c r="N3635">
        <v>1.3</v>
      </c>
      <c r="O3635">
        <v>2.2999999999999998</v>
      </c>
    </row>
    <row r="3636" spans="1:15" hidden="1" x14ac:dyDescent="0.5">
      <c r="A3636" t="s">
        <v>15</v>
      </c>
      <c r="B3636" t="s">
        <v>77</v>
      </c>
      <c r="C3636">
        <v>3</v>
      </c>
      <c r="D3636" t="s">
        <v>23</v>
      </c>
      <c r="E3636">
        <v>2</v>
      </c>
      <c r="F3636" t="s">
        <v>55</v>
      </c>
      <c r="G3636">
        <v>3</v>
      </c>
      <c r="H3636" t="s">
        <v>57</v>
      </c>
      <c r="I3636" t="str">
        <f t="shared" si="56"/>
        <v>Male: 15-24 years</v>
      </c>
      <c r="J3636">
        <v>3.12</v>
      </c>
      <c r="K3636">
        <v>2005</v>
      </c>
      <c r="L3636">
        <v>7</v>
      </c>
      <c r="M3636" t="s">
        <v>47</v>
      </c>
      <c r="N3636">
        <v>1.3</v>
      </c>
      <c r="O3636">
        <v>2.2000000000000002</v>
      </c>
    </row>
    <row r="3637" spans="1:15" hidden="1" x14ac:dyDescent="0.5">
      <c r="A3637" t="s">
        <v>15</v>
      </c>
      <c r="B3637" t="s">
        <v>77</v>
      </c>
      <c r="C3637">
        <v>3</v>
      </c>
      <c r="D3637" t="s">
        <v>23</v>
      </c>
      <c r="E3637">
        <v>2</v>
      </c>
      <c r="F3637" t="s">
        <v>55</v>
      </c>
      <c r="G3637">
        <v>3</v>
      </c>
      <c r="H3637" t="s">
        <v>57</v>
      </c>
      <c r="I3637" t="str">
        <f t="shared" si="56"/>
        <v>Male: 15-24 years</v>
      </c>
      <c r="J3637">
        <v>3.12</v>
      </c>
      <c r="K3637">
        <v>2006</v>
      </c>
      <c r="L3637">
        <v>8</v>
      </c>
      <c r="M3637" t="s">
        <v>47</v>
      </c>
      <c r="N3637">
        <v>1.3</v>
      </c>
      <c r="O3637">
        <v>3</v>
      </c>
    </row>
    <row r="3638" spans="1:15" hidden="1" x14ac:dyDescent="0.5">
      <c r="A3638" t="s">
        <v>15</v>
      </c>
      <c r="B3638" t="s">
        <v>77</v>
      </c>
      <c r="C3638">
        <v>3</v>
      </c>
      <c r="D3638" t="s">
        <v>23</v>
      </c>
      <c r="E3638">
        <v>2</v>
      </c>
      <c r="F3638" t="s">
        <v>55</v>
      </c>
      <c r="G3638">
        <v>3</v>
      </c>
      <c r="H3638" t="s">
        <v>57</v>
      </c>
      <c r="I3638" t="str">
        <f t="shared" si="56"/>
        <v>Male: 15-24 years</v>
      </c>
      <c r="J3638">
        <v>3.12</v>
      </c>
      <c r="K3638">
        <v>2007</v>
      </c>
      <c r="L3638">
        <v>9</v>
      </c>
      <c r="M3638" t="s">
        <v>47</v>
      </c>
      <c r="N3638">
        <v>1.3</v>
      </c>
      <c r="O3638">
        <v>3</v>
      </c>
    </row>
    <row r="3639" spans="1:15" hidden="1" x14ac:dyDescent="0.5">
      <c r="A3639" t="s">
        <v>15</v>
      </c>
      <c r="B3639" t="s">
        <v>77</v>
      </c>
      <c r="C3639">
        <v>3</v>
      </c>
      <c r="D3639" t="s">
        <v>23</v>
      </c>
      <c r="E3639">
        <v>2</v>
      </c>
      <c r="F3639" t="s">
        <v>55</v>
      </c>
      <c r="G3639">
        <v>3</v>
      </c>
      <c r="H3639" t="s">
        <v>57</v>
      </c>
      <c r="I3639" t="str">
        <f t="shared" si="56"/>
        <v>Male: 15-24 years</v>
      </c>
      <c r="J3639">
        <v>3.12</v>
      </c>
      <c r="K3639">
        <v>2008</v>
      </c>
      <c r="L3639">
        <v>10</v>
      </c>
      <c r="M3639" t="s">
        <v>47</v>
      </c>
      <c r="N3639">
        <v>1.3</v>
      </c>
      <c r="O3639">
        <v>2.5</v>
      </c>
    </row>
    <row r="3640" spans="1:15" hidden="1" x14ac:dyDescent="0.5">
      <c r="A3640" t="s">
        <v>15</v>
      </c>
      <c r="B3640" t="s">
        <v>77</v>
      </c>
      <c r="C3640">
        <v>3</v>
      </c>
      <c r="D3640" t="s">
        <v>23</v>
      </c>
      <c r="E3640">
        <v>2</v>
      </c>
      <c r="F3640" t="s">
        <v>55</v>
      </c>
      <c r="G3640">
        <v>3</v>
      </c>
      <c r="H3640" t="s">
        <v>57</v>
      </c>
      <c r="I3640" t="str">
        <f t="shared" si="56"/>
        <v>Male: 15-24 years</v>
      </c>
      <c r="J3640">
        <v>3.12</v>
      </c>
      <c r="K3640">
        <v>2009</v>
      </c>
      <c r="L3640">
        <v>11</v>
      </c>
      <c r="M3640" t="s">
        <v>47</v>
      </c>
      <c r="N3640">
        <v>1.3</v>
      </c>
      <c r="O3640">
        <v>2.2000000000000002</v>
      </c>
    </row>
    <row r="3641" spans="1:15" hidden="1" x14ac:dyDescent="0.5">
      <c r="A3641" t="s">
        <v>15</v>
      </c>
      <c r="B3641" t="s">
        <v>77</v>
      </c>
      <c r="C3641">
        <v>3</v>
      </c>
      <c r="D3641" t="s">
        <v>23</v>
      </c>
      <c r="E3641">
        <v>2</v>
      </c>
      <c r="F3641" t="s">
        <v>55</v>
      </c>
      <c r="G3641">
        <v>3</v>
      </c>
      <c r="H3641" t="s">
        <v>57</v>
      </c>
      <c r="I3641" t="str">
        <f t="shared" si="56"/>
        <v>Male: 15-24 years</v>
      </c>
      <c r="J3641">
        <v>3.12</v>
      </c>
      <c r="K3641">
        <v>2010</v>
      </c>
      <c r="L3641">
        <v>12</v>
      </c>
      <c r="M3641" t="s">
        <v>47</v>
      </c>
      <c r="N3641">
        <v>1.3</v>
      </c>
      <c r="O3641">
        <v>1.9</v>
      </c>
    </row>
    <row r="3642" spans="1:15" hidden="1" x14ac:dyDescent="0.5">
      <c r="A3642" t="s">
        <v>15</v>
      </c>
      <c r="B3642" t="s">
        <v>77</v>
      </c>
      <c r="C3642">
        <v>3</v>
      </c>
      <c r="D3642" t="s">
        <v>23</v>
      </c>
      <c r="E3642">
        <v>2</v>
      </c>
      <c r="F3642" t="s">
        <v>55</v>
      </c>
      <c r="G3642">
        <v>3</v>
      </c>
      <c r="H3642" t="s">
        <v>57</v>
      </c>
      <c r="I3642" t="str">
        <f t="shared" si="56"/>
        <v>Male: 15-24 years</v>
      </c>
      <c r="J3642">
        <v>3.12</v>
      </c>
      <c r="K3642">
        <v>2011</v>
      </c>
      <c r="L3642">
        <v>13</v>
      </c>
      <c r="M3642" t="s">
        <v>47</v>
      </c>
      <c r="N3642">
        <v>1.3</v>
      </c>
      <c r="O3642">
        <v>1.7</v>
      </c>
    </row>
    <row r="3643" spans="1:15" hidden="1" x14ac:dyDescent="0.5">
      <c r="A3643" t="s">
        <v>15</v>
      </c>
      <c r="B3643" t="s">
        <v>77</v>
      </c>
      <c r="C3643">
        <v>3</v>
      </c>
      <c r="D3643" t="s">
        <v>23</v>
      </c>
      <c r="E3643">
        <v>2</v>
      </c>
      <c r="F3643" t="s">
        <v>55</v>
      </c>
      <c r="G3643">
        <v>3</v>
      </c>
      <c r="H3643" t="s">
        <v>57</v>
      </c>
      <c r="I3643" t="str">
        <f t="shared" si="56"/>
        <v>Male: 15-24 years</v>
      </c>
      <c r="J3643">
        <v>3.12</v>
      </c>
      <c r="K3643">
        <v>2012</v>
      </c>
      <c r="L3643">
        <v>14</v>
      </c>
      <c r="M3643" t="s">
        <v>47</v>
      </c>
      <c r="N3643">
        <v>1.3</v>
      </c>
      <c r="O3643">
        <v>1.2</v>
      </c>
    </row>
    <row r="3644" spans="1:15" hidden="1" x14ac:dyDescent="0.5">
      <c r="A3644" t="s">
        <v>15</v>
      </c>
      <c r="B3644" t="s">
        <v>77</v>
      </c>
      <c r="C3644">
        <v>3</v>
      </c>
      <c r="D3644" t="s">
        <v>23</v>
      </c>
      <c r="E3644">
        <v>2</v>
      </c>
      <c r="F3644" t="s">
        <v>55</v>
      </c>
      <c r="G3644">
        <v>3</v>
      </c>
      <c r="H3644" t="s">
        <v>57</v>
      </c>
      <c r="I3644" t="str">
        <f t="shared" si="56"/>
        <v>Male: 15-24 years</v>
      </c>
      <c r="J3644">
        <v>3.12</v>
      </c>
      <c r="K3644">
        <v>2013</v>
      </c>
      <c r="L3644">
        <v>15</v>
      </c>
      <c r="M3644" t="s">
        <v>47</v>
      </c>
      <c r="N3644">
        <v>1.3</v>
      </c>
      <c r="O3644">
        <v>0.9</v>
      </c>
    </row>
    <row r="3645" spans="1:15" hidden="1" x14ac:dyDescent="0.5">
      <c r="A3645" t="s">
        <v>15</v>
      </c>
      <c r="B3645" t="s">
        <v>77</v>
      </c>
      <c r="C3645">
        <v>3</v>
      </c>
      <c r="D3645" t="s">
        <v>23</v>
      </c>
      <c r="E3645">
        <v>2</v>
      </c>
      <c r="F3645" t="s">
        <v>55</v>
      </c>
      <c r="G3645">
        <v>3</v>
      </c>
      <c r="H3645" t="s">
        <v>57</v>
      </c>
      <c r="I3645" t="str">
        <f t="shared" si="56"/>
        <v>Male: 15-24 years</v>
      </c>
      <c r="J3645">
        <v>3.12</v>
      </c>
      <c r="K3645">
        <v>2014</v>
      </c>
      <c r="L3645">
        <v>16</v>
      </c>
      <c r="M3645" t="s">
        <v>47</v>
      </c>
      <c r="N3645">
        <v>1.3</v>
      </c>
      <c r="O3645">
        <v>0.8</v>
      </c>
    </row>
    <row r="3646" spans="1:15" hidden="1" x14ac:dyDescent="0.5">
      <c r="A3646" t="s">
        <v>15</v>
      </c>
      <c r="B3646" t="s">
        <v>77</v>
      </c>
      <c r="C3646">
        <v>3</v>
      </c>
      <c r="D3646" t="s">
        <v>23</v>
      </c>
      <c r="E3646">
        <v>2</v>
      </c>
      <c r="F3646" t="s">
        <v>55</v>
      </c>
      <c r="G3646">
        <v>3</v>
      </c>
      <c r="H3646" t="s">
        <v>57</v>
      </c>
      <c r="I3646" t="str">
        <f t="shared" si="56"/>
        <v>Male: 15-24 years</v>
      </c>
      <c r="J3646">
        <v>3.12</v>
      </c>
      <c r="K3646">
        <v>2015</v>
      </c>
      <c r="L3646">
        <v>17</v>
      </c>
      <c r="M3646" t="s">
        <v>47</v>
      </c>
      <c r="N3646">
        <v>1.3</v>
      </c>
      <c r="O3646">
        <v>0.7</v>
      </c>
    </row>
    <row r="3647" spans="1:15" hidden="1" x14ac:dyDescent="0.5">
      <c r="A3647" t="s">
        <v>15</v>
      </c>
      <c r="B3647" t="s">
        <v>77</v>
      </c>
      <c r="C3647">
        <v>3</v>
      </c>
      <c r="D3647" t="s">
        <v>23</v>
      </c>
      <c r="E3647">
        <v>2</v>
      </c>
      <c r="F3647" t="s">
        <v>55</v>
      </c>
      <c r="G3647">
        <v>3</v>
      </c>
      <c r="H3647" t="s">
        <v>57</v>
      </c>
      <c r="I3647" t="str">
        <f t="shared" si="56"/>
        <v>Male: 15-24 years</v>
      </c>
      <c r="J3647">
        <v>3.12</v>
      </c>
      <c r="K3647">
        <v>2016</v>
      </c>
      <c r="L3647">
        <v>18</v>
      </c>
      <c r="M3647" t="s">
        <v>47</v>
      </c>
      <c r="N3647">
        <v>1.3</v>
      </c>
      <c r="O3647">
        <v>0.6</v>
      </c>
    </row>
    <row r="3648" spans="1:15" hidden="1" x14ac:dyDescent="0.5">
      <c r="A3648" t="s">
        <v>15</v>
      </c>
      <c r="B3648" t="s">
        <v>77</v>
      </c>
      <c r="C3648">
        <v>3</v>
      </c>
      <c r="D3648" t="s">
        <v>23</v>
      </c>
      <c r="E3648">
        <v>2</v>
      </c>
      <c r="F3648" t="s">
        <v>55</v>
      </c>
      <c r="G3648">
        <v>3</v>
      </c>
      <c r="H3648" t="s">
        <v>57</v>
      </c>
      <c r="I3648" t="str">
        <f t="shared" si="56"/>
        <v>Male: 15-24 years</v>
      </c>
      <c r="J3648">
        <v>3.12</v>
      </c>
      <c r="K3648">
        <v>2017</v>
      </c>
      <c r="L3648">
        <v>19</v>
      </c>
      <c r="M3648" t="s">
        <v>47</v>
      </c>
      <c r="N3648">
        <v>1.3</v>
      </c>
      <c r="O3648">
        <v>0.5</v>
      </c>
    </row>
    <row r="3649" spans="1:15" hidden="1" x14ac:dyDescent="0.5">
      <c r="A3649" t="s">
        <v>15</v>
      </c>
      <c r="B3649" t="s">
        <v>77</v>
      </c>
      <c r="C3649">
        <v>3</v>
      </c>
      <c r="D3649" t="s">
        <v>23</v>
      </c>
      <c r="E3649">
        <v>2</v>
      </c>
      <c r="F3649" t="s">
        <v>55</v>
      </c>
      <c r="G3649">
        <v>3</v>
      </c>
      <c r="H3649" t="s">
        <v>58</v>
      </c>
      <c r="I3649" t="str">
        <f t="shared" si="56"/>
        <v>Male: 25-34 years</v>
      </c>
      <c r="J3649">
        <v>3.13</v>
      </c>
      <c r="K3649">
        <v>1999</v>
      </c>
      <c r="L3649">
        <v>1</v>
      </c>
      <c r="M3649" t="s">
        <v>48</v>
      </c>
      <c r="N3649">
        <v>1.4</v>
      </c>
      <c r="O3649">
        <v>0.5</v>
      </c>
    </row>
    <row r="3650" spans="1:15" hidden="1" x14ac:dyDescent="0.5">
      <c r="A3650" t="s">
        <v>15</v>
      </c>
      <c r="B3650" t="s">
        <v>77</v>
      </c>
      <c r="C3650">
        <v>3</v>
      </c>
      <c r="D3650" t="s">
        <v>23</v>
      </c>
      <c r="E3650">
        <v>2</v>
      </c>
      <c r="F3650" t="s">
        <v>55</v>
      </c>
      <c r="G3650">
        <v>3</v>
      </c>
      <c r="H3650" t="s">
        <v>58</v>
      </c>
      <c r="I3650" t="str">
        <f t="shared" si="56"/>
        <v>Male: 25-34 years</v>
      </c>
      <c r="J3650">
        <v>3.13</v>
      </c>
      <c r="K3650">
        <v>2000</v>
      </c>
      <c r="L3650">
        <v>2</v>
      </c>
      <c r="M3650" t="s">
        <v>48</v>
      </c>
      <c r="N3650">
        <v>1.4</v>
      </c>
      <c r="O3650">
        <v>0.6</v>
      </c>
    </row>
    <row r="3651" spans="1:15" hidden="1" x14ac:dyDescent="0.5">
      <c r="A3651" t="s">
        <v>15</v>
      </c>
      <c r="B3651" t="s">
        <v>77</v>
      </c>
      <c r="C3651">
        <v>3</v>
      </c>
      <c r="D3651" t="s">
        <v>23</v>
      </c>
      <c r="E3651">
        <v>2</v>
      </c>
      <c r="F3651" t="s">
        <v>55</v>
      </c>
      <c r="G3651">
        <v>3</v>
      </c>
      <c r="H3651" t="s">
        <v>58</v>
      </c>
      <c r="I3651" t="str">
        <f t="shared" si="56"/>
        <v>Male: 25-34 years</v>
      </c>
      <c r="J3651">
        <v>3.13</v>
      </c>
      <c r="K3651">
        <v>2001</v>
      </c>
      <c r="L3651">
        <v>3</v>
      </c>
      <c r="M3651" t="s">
        <v>48</v>
      </c>
      <c r="N3651">
        <v>1.4</v>
      </c>
      <c r="O3651">
        <v>0.9</v>
      </c>
    </row>
    <row r="3652" spans="1:15" hidden="1" x14ac:dyDescent="0.5">
      <c r="A3652" t="s">
        <v>15</v>
      </c>
      <c r="B3652" t="s">
        <v>77</v>
      </c>
      <c r="C3652">
        <v>3</v>
      </c>
      <c r="D3652" t="s">
        <v>23</v>
      </c>
      <c r="E3652">
        <v>2</v>
      </c>
      <c r="F3652" t="s">
        <v>55</v>
      </c>
      <c r="G3652">
        <v>3</v>
      </c>
      <c r="H3652" t="s">
        <v>58</v>
      </c>
      <c r="I3652" t="str">
        <f t="shared" si="56"/>
        <v>Male: 25-34 years</v>
      </c>
      <c r="J3652">
        <v>3.13</v>
      </c>
      <c r="K3652">
        <v>2002</v>
      </c>
      <c r="L3652">
        <v>4</v>
      </c>
      <c r="M3652" t="s">
        <v>48</v>
      </c>
      <c r="N3652">
        <v>1.4</v>
      </c>
      <c r="O3652">
        <v>1.6</v>
      </c>
    </row>
    <row r="3653" spans="1:15" hidden="1" x14ac:dyDescent="0.5">
      <c r="A3653" t="s">
        <v>15</v>
      </c>
      <c r="B3653" t="s">
        <v>77</v>
      </c>
      <c r="C3653">
        <v>3</v>
      </c>
      <c r="D3653" t="s">
        <v>23</v>
      </c>
      <c r="E3653">
        <v>2</v>
      </c>
      <c r="F3653" t="s">
        <v>55</v>
      </c>
      <c r="G3653">
        <v>3</v>
      </c>
      <c r="H3653" t="s">
        <v>58</v>
      </c>
      <c r="I3653" t="str">
        <f t="shared" ref="I3653:I3716" si="57">H3653</f>
        <v>Male: 25-34 years</v>
      </c>
      <c r="J3653">
        <v>3.13</v>
      </c>
      <c r="K3653">
        <v>2003</v>
      </c>
      <c r="L3653">
        <v>5</v>
      </c>
      <c r="M3653" t="s">
        <v>48</v>
      </c>
      <c r="N3653">
        <v>1.4</v>
      </c>
      <c r="O3653">
        <v>1.8</v>
      </c>
    </row>
    <row r="3654" spans="1:15" hidden="1" x14ac:dyDescent="0.5">
      <c r="A3654" t="s">
        <v>15</v>
      </c>
      <c r="B3654" t="s">
        <v>77</v>
      </c>
      <c r="C3654">
        <v>3</v>
      </c>
      <c r="D3654" t="s">
        <v>23</v>
      </c>
      <c r="E3654">
        <v>2</v>
      </c>
      <c r="F3654" t="s">
        <v>55</v>
      </c>
      <c r="G3654">
        <v>3</v>
      </c>
      <c r="H3654" t="s">
        <v>58</v>
      </c>
      <c r="I3654" t="str">
        <f t="shared" si="57"/>
        <v>Male: 25-34 years</v>
      </c>
      <c r="J3654">
        <v>3.13</v>
      </c>
      <c r="K3654">
        <v>2004</v>
      </c>
      <c r="L3654">
        <v>6</v>
      </c>
      <c r="M3654" t="s">
        <v>48</v>
      </c>
      <c r="N3654">
        <v>1.4</v>
      </c>
      <c r="O3654">
        <v>2.9</v>
      </c>
    </row>
    <row r="3655" spans="1:15" hidden="1" x14ac:dyDescent="0.5">
      <c r="A3655" t="s">
        <v>15</v>
      </c>
      <c r="B3655" t="s">
        <v>77</v>
      </c>
      <c r="C3655">
        <v>3</v>
      </c>
      <c r="D3655" t="s">
        <v>23</v>
      </c>
      <c r="E3655">
        <v>2</v>
      </c>
      <c r="F3655" t="s">
        <v>55</v>
      </c>
      <c r="G3655">
        <v>3</v>
      </c>
      <c r="H3655" t="s">
        <v>58</v>
      </c>
      <c r="I3655" t="str">
        <f t="shared" si="57"/>
        <v>Male: 25-34 years</v>
      </c>
      <c r="J3655">
        <v>3.13</v>
      </c>
      <c r="K3655">
        <v>2005</v>
      </c>
      <c r="L3655">
        <v>7</v>
      </c>
      <c r="M3655" t="s">
        <v>48</v>
      </c>
      <c r="N3655">
        <v>1.4</v>
      </c>
      <c r="O3655">
        <v>3.4</v>
      </c>
    </row>
    <row r="3656" spans="1:15" hidden="1" x14ac:dyDescent="0.5">
      <c r="A3656" t="s">
        <v>15</v>
      </c>
      <c r="B3656" t="s">
        <v>77</v>
      </c>
      <c r="C3656">
        <v>3</v>
      </c>
      <c r="D3656" t="s">
        <v>23</v>
      </c>
      <c r="E3656">
        <v>2</v>
      </c>
      <c r="F3656" t="s">
        <v>55</v>
      </c>
      <c r="G3656">
        <v>3</v>
      </c>
      <c r="H3656" t="s">
        <v>58</v>
      </c>
      <c r="I3656" t="str">
        <f t="shared" si="57"/>
        <v>Male: 25-34 years</v>
      </c>
      <c r="J3656">
        <v>3.13</v>
      </c>
      <c r="K3656">
        <v>2006</v>
      </c>
      <c r="L3656">
        <v>8</v>
      </c>
      <c r="M3656" t="s">
        <v>48</v>
      </c>
      <c r="N3656">
        <v>1.4</v>
      </c>
      <c r="O3656">
        <v>4.5</v>
      </c>
    </row>
    <row r="3657" spans="1:15" hidden="1" x14ac:dyDescent="0.5">
      <c r="A3657" t="s">
        <v>15</v>
      </c>
      <c r="B3657" t="s">
        <v>77</v>
      </c>
      <c r="C3657">
        <v>3</v>
      </c>
      <c r="D3657" t="s">
        <v>23</v>
      </c>
      <c r="E3657">
        <v>2</v>
      </c>
      <c r="F3657" t="s">
        <v>55</v>
      </c>
      <c r="G3657">
        <v>3</v>
      </c>
      <c r="H3657" t="s">
        <v>58</v>
      </c>
      <c r="I3657" t="str">
        <f t="shared" si="57"/>
        <v>Male: 25-34 years</v>
      </c>
      <c r="J3657">
        <v>3.13</v>
      </c>
      <c r="K3657">
        <v>2007</v>
      </c>
      <c r="L3657">
        <v>9</v>
      </c>
      <c r="M3657" t="s">
        <v>48</v>
      </c>
      <c r="N3657">
        <v>1.4</v>
      </c>
      <c r="O3657">
        <v>4.8</v>
      </c>
    </row>
    <row r="3658" spans="1:15" hidden="1" x14ac:dyDescent="0.5">
      <c r="A3658" t="s">
        <v>15</v>
      </c>
      <c r="B3658" t="s">
        <v>77</v>
      </c>
      <c r="C3658">
        <v>3</v>
      </c>
      <c r="D3658" t="s">
        <v>23</v>
      </c>
      <c r="E3658">
        <v>2</v>
      </c>
      <c r="F3658" t="s">
        <v>55</v>
      </c>
      <c r="G3658">
        <v>3</v>
      </c>
      <c r="H3658" t="s">
        <v>58</v>
      </c>
      <c r="I3658" t="str">
        <f t="shared" si="57"/>
        <v>Male: 25-34 years</v>
      </c>
      <c r="J3658">
        <v>3.13</v>
      </c>
      <c r="K3658">
        <v>2008</v>
      </c>
      <c r="L3658">
        <v>10</v>
      </c>
      <c r="M3658" t="s">
        <v>48</v>
      </c>
      <c r="N3658">
        <v>1.4</v>
      </c>
      <c r="O3658">
        <v>4.0999999999999996</v>
      </c>
    </row>
    <row r="3659" spans="1:15" hidden="1" x14ac:dyDescent="0.5">
      <c r="A3659" t="s">
        <v>15</v>
      </c>
      <c r="B3659" t="s">
        <v>77</v>
      </c>
      <c r="C3659">
        <v>3</v>
      </c>
      <c r="D3659" t="s">
        <v>23</v>
      </c>
      <c r="E3659">
        <v>2</v>
      </c>
      <c r="F3659" t="s">
        <v>55</v>
      </c>
      <c r="G3659">
        <v>3</v>
      </c>
      <c r="H3659" t="s">
        <v>58</v>
      </c>
      <c r="I3659" t="str">
        <f t="shared" si="57"/>
        <v>Male: 25-34 years</v>
      </c>
      <c r="J3659">
        <v>3.13</v>
      </c>
      <c r="K3659">
        <v>2009</v>
      </c>
      <c r="L3659">
        <v>11</v>
      </c>
      <c r="M3659" t="s">
        <v>48</v>
      </c>
      <c r="N3659">
        <v>1.4</v>
      </c>
      <c r="O3659">
        <v>3.8</v>
      </c>
    </row>
    <row r="3660" spans="1:15" hidden="1" x14ac:dyDescent="0.5">
      <c r="A3660" t="s">
        <v>15</v>
      </c>
      <c r="B3660" t="s">
        <v>77</v>
      </c>
      <c r="C3660">
        <v>3</v>
      </c>
      <c r="D3660" t="s">
        <v>23</v>
      </c>
      <c r="E3660">
        <v>2</v>
      </c>
      <c r="F3660" t="s">
        <v>55</v>
      </c>
      <c r="G3660">
        <v>3</v>
      </c>
      <c r="H3660" t="s">
        <v>58</v>
      </c>
      <c r="I3660" t="str">
        <f t="shared" si="57"/>
        <v>Male: 25-34 years</v>
      </c>
      <c r="J3660">
        <v>3.13</v>
      </c>
      <c r="K3660">
        <v>2010</v>
      </c>
      <c r="L3660">
        <v>12</v>
      </c>
      <c r="M3660" t="s">
        <v>48</v>
      </c>
      <c r="N3660">
        <v>1.4</v>
      </c>
      <c r="O3660">
        <v>4</v>
      </c>
    </row>
    <row r="3661" spans="1:15" hidden="1" x14ac:dyDescent="0.5">
      <c r="A3661" t="s">
        <v>15</v>
      </c>
      <c r="B3661" t="s">
        <v>77</v>
      </c>
      <c r="C3661">
        <v>3</v>
      </c>
      <c r="D3661" t="s">
        <v>23</v>
      </c>
      <c r="E3661">
        <v>2</v>
      </c>
      <c r="F3661" t="s">
        <v>55</v>
      </c>
      <c r="G3661">
        <v>3</v>
      </c>
      <c r="H3661" t="s">
        <v>58</v>
      </c>
      <c r="I3661" t="str">
        <f t="shared" si="57"/>
        <v>Male: 25-34 years</v>
      </c>
      <c r="J3661">
        <v>3.13</v>
      </c>
      <c r="K3661">
        <v>2011</v>
      </c>
      <c r="L3661">
        <v>13</v>
      </c>
      <c r="M3661" t="s">
        <v>48</v>
      </c>
      <c r="N3661">
        <v>1.4</v>
      </c>
      <c r="O3661">
        <v>3.5</v>
      </c>
    </row>
    <row r="3662" spans="1:15" hidden="1" x14ac:dyDescent="0.5">
      <c r="A3662" t="s">
        <v>15</v>
      </c>
      <c r="B3662" t="s">
        <v>77</v>
      </c>
      <c r="C3662">
        <v>3</v>
      </c>
      <c r="D3662" t="s">
        <v>23</v>
      </c>
      <c r="E3662">
        <v>2</v>
      </c>
      <c r="F3662" t="s">
        <v>55</v>
      </c>
      <c r="G3662">
        <v>3</v>
      </c>
      <c r="H3662" t="s">
        <v>58</v>
      </c>
      <c r="I3662" t="str">
        <f t="shared" si="57"/>
        <v>Male: 25-34 years</v>
      </c>
      <c r="J3662">
        <v>3.13</v>
      </c>
      <c r="K3662">
        <v>2012</v>
      </c>
      <c r="L3662">
        <v>14</v>
      </c>
      <c r="M3662" t="s">
        <v>48</v>
      </c>
      <c r="N3662">
        <v>1.4</v>
      </c>
      <c r="O3662">
        <v>3.2</v>
      </c>
    </row>
    <row r="3663" spans="1:15" hidden="1" x14ac:dyDescent="0.5">
      <c r="A3663" t="s">
        <v>15</v>
      </c>
      <c r="B3663" t="s">
        <v>77</v>
      </c>
      <c r="C3663">
        <v>3</v>
      </c>
      <c r="D3663" t="s">
        <v>23</v>
      </c>
      <c r="E3663">
        <v>2</v>
      </c>
      <c r="F3663" t="s">
        <v>55</v>
      </c>
      <c r="G3663">
        <v>3</v>
      </c>
      <c r="H3663" t="s">
        <v>58</v>
      </c>
      <c r="I3663" t="str">
        <f t="shared" si="57"/>
        <v>Male: 25-34 years</v>
      </c>
      <c r="J3663">
        <v>3.13</v>
      </c>
      <c r="K3663">
        <v>2013</v>
      </c>
      <c r="L3663">
        <v>15</v>
      </c>
      <c r="M3663" t="s">
        <v>48</v>
      </c>
      <c r="N3663">
        <v>1.4</v>
      </c>
      <c r="O3663">
        <v>2.6</v>
      </c>
    </row>
    <row r="3664" spans="1:15" hidden="1" x14ac:dyDescent="0.5">
      <c r="A3664" t="s">
        <v>15</v>
      </c>
      <c r="B3664" t="s">
        <v>77</v>
      </c>
      <c r="C3664">
        <v>3</v>
      </c>
      <c r="D3664" t="s">
        <v>23</v>
      </c>
      <c r="E3664">
        <v>2</v>
      </c>
      <c r="F3664" t="s">
        <v>55</v>
      </c>
      <c r="G3664">
        <v>3</v>
      </c>
      <c r="H3664" t="s">
        <v>58</v>
      </c>
      <c r="I3664" t="str">
        <f t="shared" si="57"/>
        <v>Male: 25-34 years</v>
      </c>
      <c r="J3664">
        <v>3.13</v>
      </c>
      <c r="K3664">
        <v>2014</v>
      </c>
      <c r="L3664">
        <v>16</v>
      </c>
      <c r="M3664" t="s">
        <v>48</v>
      </c>
      <c r="N3664">
        <v>1.4</v>
      </c>
      <c r="O3664">
        <v>2.4</v>
      </c>
    </row>
    <row r="3665" spans="1:15" hidden="1" x14ac:dyDescent="0.5">
      <c r="A3665" t="s">
        <v>15</v>
      </c>
      <c r="B3665" t="s">
        <v>77</v>
      </c>
      <c r="C3665">
        <v>3</v>
      </c>
      <c r="D3665" t="s">
        <v>23</v>
      </c>
      <c r="E3665">
        <v>2</v>
      </c>
      <c r="F3665" t="s">
        <v>55</v>
      </c>
      <c r="G3665">
        <v>3</v>
      </c>
      <c r="H3665" t="s">
        <v>58</v>
      </c>
      <c r="I3665" t="str">
        <f t="shared" si="57"/>
        <v>Male: 25-34 years</v>
      </c>
      <c r="J3665">
        <v>3.13</v>
      </c>
      <c r="K3665">
        <v>2015</v>
      </c>
      <c r="L3665">
        <v>17</v>
      </c>
      <c r="M3665" t="s">
        <v>48</v>
      </c>
      <c r="N3665">
        <v>1.4</v>
      </c>
      <c r="O3665">
        <v>2.2000000000000002</v>
      </c>
    </row>
    <row r="3666" spans="1:15" hidden="1" x14ac:dyDescent="0.5">
      <c r="A3666" t="s">
        <v>15</v>
      </c>
      <c r="B3666" t="s">
        <v>77</v>
      </c>
      <c r="C3666">
        <v>3</v>
      </c>
      <c r="D3666" t="s">
        <v>23</v>
      </c>
      <c r="E3666">
        <v>2</v>
      </c>
      <c r="F3666" t="s">
        <v>55</v>
      </c>
      <c r="G3666">
        <v>3</v>
      </c>
      <c r="H3666" t="s">
        <v>58</v>
      </c>
      <c r="I3666" t="str">
        <f t="shared" si="57"/>
        <v>Male: 25-34 years</v>
      </c>
      <c r="J3666">
        <v>3.13</v>
      </c>
      <c r="K3666">
        <v>2016</v>
      </c>
      <c r="L3666">
        <v>18</v>
      </c>
      <c r="M3666" t="s">
        <v>48</v>
      </c>
      <c r="N3666">
        <v>1.4</v>
      </c>
      <c r="O3666">
        <v>2.2000000000000002</v>
      </c>
    </row>
    <row r="3667" spans="1:15" hidden="1" x14ac:dyDescent="0.5">
      <c r="A3667" t="s">
        <v>15</v>
      </c>
      <c r="B3667" t="s">
        <v>77</v>
      </c>
      <c r="C3667">
        <v>3</v>
      </c>
      <c r="D3667" t="s">
        <v>23</v>
      </c>
      <c r="E3667">
        <v>2</v>
      </c>
      <c r="F3667" t="s">
        <v>55</v>
      </c>
      <c r="G3667">
        <v>3</v>
      </c>
      <c r="H3667" t="s">
        <v>58</v>
      </c>
      <c r="I3667" t="str">
        <f t="shared" si="57"/>
        <v>Male: 25-34 years</v>
      </c>
      <c r="J3667">
        <v>3.13</v>
      </c>
      <c r="K3667">
        <v>2017</v>
      </c>
      <c r="L3667">
        <v>19</v>
      </c>
      <c r="M3667" t="s">
        <v>48</v>
      </c>
      <c r="N3667">
        <v>1.4</v>
      </c>
      <c r="O3667">
        <v>1.8</v>
      </c>
    </row>
    <row r="3668" spans="1:15" hidden="1" x14ac:dyDescent="0.5">
      <c r="A3668" t="s">
        <v>15</v>
      </c>
      <c r="B3668" t="s">
        <v>77</v>
      </c>
      <c r="C3668">
        <v>3</v>
      </c>
      <c r="D3668" t="s">
        <v>23</v>
      </c>
      <c r="E3668">
        <v>2</v>
      </c>
      <c r="F3668" t="s">
        <v>55</v>
      </c>
      <c r="G3668">
        <v>3</v>
      </c>
      <c r="H3668" t="s">
        <v>59</v>
      </c>
      <c r="I3668" t="str">
        <f t="shared" si="57"/>
        <v>Male: 35-44 years</v>
      </c>
      <c r="J3668">
        <v>3.14</v>
      </c>
      <c r="K3668">
        <v>1999</v>
      </c>
      <c r="L3668">
        <v>1</v>
      </c>
      <c r="M3668" t="s">
        <v>49</v>
      </c>
      <c r="N3668">
        <v>1.5</v>
      </c>
      <c r="O3668">
        <v>1</v>
      </c>
    </row>
    <row r="3669" spans="1:15" hidden="1" x14ac:dyDescent="0.5">
      <c r="A3669" t="s">
        <v>15</v>
      </c>
      <c r="B3669" t="s">
        <v>77</v>
      </c>
      <c r="C3669">
        <v>3</v>
      </c>
      <c r="D3669" t="s">
        <v>23</v>
      </c>
      <c r="E3669">
        <v>2</v>
      </c>
      <c r="F3669" t="s">
        <v>55</v>
      </c>
      <c r="G3669">
        <v>3</v>
      </c>
      <c r="H3669" t="s">
        <v>59</v>
      </c>
      <c r="I3669" t="str">
        <f t="shared" si="57"/>
        <v>Male: 35-44 years</v>
      </c>
      <c r="J3669">
        <v>3.14</v>
      </c>
      <c r="K3669">
        <v>2000</v>
      </c>
      <c r="L3669">
        <v>2</v>
      </c>
      <c r="M3669" t="s">
        <v>49</v>
      </c>
      <c r="N3669">
        <v>1.5</v>
      </c>
      <c r="O3669">
        <v>1.1000000000000001</v>
      </c>
    </row>
    <row r="3670" spans="1:15" hidden="1" x14ac:dyDescent="0.5">
      <c r="A3670" t="s">
        <v>15</v>
      </c>
      <c r="B3670" t="s">
        <v>77</v>
      </c>
      <c r="C3670">
        <v>3</v>
      </c>
      <c r="D3670" t="s">
        <v>23</v>
      </c>
      <c r="E3670">
        <v>2</v>
      </c>
      <c r="F3670" t="s">
        <v>55</v>
      </c>
      <c r="G3670">
        <v>3</v>
      </c>
      <c r="H3670" t="s">
        <v>59</v>
      </c>
      <c r="I3670" t="str">
        <f t="shared" si="57"/>
        <v>Male: 35-44 years</v>
      </c>
      <c r="J3670">
        <v>3.14</v>
      </c>
      <c r="K3670">
        <v>2001</v>
      </c>
      <c r="L3670">
        <v>3</v>
      </c>
      <c r="M3670" t="s">
        <v>49</v>
      </c>
      <c r="N3670">
        <v>1.5</v>
      </c>
      <c r="O3670">
        <v>1.5</v>
      </c>
    </row>
    <row r="3671" spans="1:15" hidden="1" x14ac:dyDescent="0.5">
      <c r="A3671" t="s">
        <v>15</v>
      </c>
      <c r="B3671" t="s">
        <v>77</v>
      </c>
      <c r="C3671">
        <v>3</v>
      </c>
      <c r="D3671" t="s">
        <v>23</v>
      </c>
      <c r="E3671">
        <v>2</v>
      </c>
      <c r="F3671" t="s">
        <v>55</v>
      </c>
      <c r="G3671">
        <v>3</v>
      </c>
      <c r="H3671" t="s">
        <v>59</v>
      </c>
      <c r="I3671" t="str">
        <f t="shared" si="57"/>
        <v>Male: 35-44 years</v>
      </c>
      <c r="J3671">
        <v>3.14</v>
      </c>
      <c r="K3671">
        <v>2002</v>
      </c>
      <c r="L3671">
        <v>4</v>
      </c>
      <c r="M3671" t="s">
        <v>49</v>
      </c>
      <c r="N3671">
        <v>1.5</v>
      </c>
      <c r="O3671">
        <v>2.1</v>
      </c>
    </row>
    <row r="3672" spans="1:15" hidden="1" x14ac:dyDescent="0.5">
      <c r="A3672" t="s">
        <v>15</v>
      </c>
      <c r="B3672" t="s">
        <v>77</v>
      </c>
      <c r="C3672">
        <v>3</v>
      </c>
      <c r="D3672" t="s">
        <v>23</v>
      </c>
      <c r="E3672">
        <v>2</v>
      </c>
      <c r="F3672" t="s">
        <v>55</v>
      </c>
      <c r="G3672">
        <v>3</v>
      </c>
      <c r="H3672" t="s">
        <v>59</v>
      </c>
      <c r="I3672" t="str">
        <f t="shared" si="57"/>
        <v>Male: 35-44 years</v>
      </c>
      <c r="J3672">
        <v>3.14</v>
      </c>
      <c r="K3672">
        <v>2003</v>
      </c>
      <c r="L3672">
        <v>5</v>
      </c>
      <c r="M3672" t="s">
        <v>49</v>
      </c>
      <c r="N3672">
        <v>1.5</v>
      </c>
      <c r="O3672">
        <v>2.6</v>
      </c>
    </row>
    <row r="3673" spans="1:15" hidden="1" x14ac:dyDescent="0.5">
      <c r="A3673" t="s">
        <v>15</v>
      </c>
      <c r="B3673" t="s">
        <v>77</v>
      </c>
      <c r="C3673">
        <v>3</v>
      </c>
      <c r="D3673" t="s">
        <v>23</v>
      </c>
      <c r="E3673">
        <v>2</v>
      </c>
      <c r="F3673" t="s">
        <v>55</v>
      </c>
      <c r="G3673">
        <v>3</v>
      </c>
      <c r="H3673" t="s">
        <v>59</v>
      </c>
      <c r="I3673" t="str">
        <f t="shared" si="57"/>
        <v>Male: 35-44 years</v>
      </c>
      <c r="J3673">
        <v>3.14</v>
      </c>
      <c r="K3673">
        <v>2004</v>
      </c>
      <c r="L3673">
        <v>6</v>
      </c>
      <c r="M3673" t="s">
        <v>49</v>
      </c>
      <c r="N3673">
        <v>1.5</v>
      </c>
      <c r="O3673">
        <v>3.1</v>
      </c>
    </row>
    <row r="3674" spans="1:15" hidden="1" x14ac:dyDescent="0.5">
      <c r="A3674" t="s">
        <v>15</v>
      </c>
      <c r="B3674" t="s">
        <v>77</v>
      </c>
      <c r="C3674">
        <v>3</v>
      </c>
      <c r="D3674" t="s">
        <v>23</v>
      </c>
      <c r="E3674">
        <v>2</v>
      </c>
      <c r="F3674" t="s">
        <v>55</v>
      </c>
      <c r="G3674">
        <v>3</v>
      </c>
      <c r="H3674" t="s">
        <v>59</v>
      </c>
      <c r="I3674" t="str">
        <f t="shared" si="57"/>
        <v>Male: 35-44 years</v>
      </c>
      <c r="J3674">
        <v>3.14</v>
      </c>
      <c r="K3674">
        <v>2005</v>
      </c>
      <c r="L3674">
        <v>7</v>
      </c>
      <c r="M3674" t="s">
        <v>49</v>
      </c>
      <c r="N3674">
        <v>1.5</v>
      </c>
      <c r="O3674">
        <v>3.5</v>
      </c>
    </row>
    <row r="3675" spans="1:15" hidden="1" x14ac:dyDescent="0.5">
      <c r="A3675" t="s">
        <v>15</v>
      </c>
      <c r="B3675" t="s">
        <v>77</v>
      </c>
      <c r="C3675">
        <v>3</v>
      </c>
      <c r="D3675" t="s">
        <v>23</v>
      </c>
      <c r="E3675">
        <v>2</v>
      </c>
      <c r="F3675" t="s">
        <v>55</v>
      </c>
      <c r="G3675">
        <v>3</v>
      </c>
      <c r="H3675" t="s">
        <v>59</v>
      </c>
      <c r="I3675" t="str">
        <f t="shared" si="57"/>
        <v>Male: 35-44 years</v>
      </c>
      <c r="J3675">
        <v>3.14</v>
      </c>
      <c r="K3675">
        <v>2006</v>
      </c>
      <c r="L3675">
        <v>8</v>
      </c>
      <c r="M3675" t="s">
        <v>49</v>
      </c>
      <c r="N3675">
        <v>1.5</v>
      </c>
      <c r="O3675">
        <v>4</v>
      </c>
    </row>
    <row r="3676" spans="1:15" hidden="1" x14ac:dyDescent="0.5">
      <c r="A3676" t="s">
        <v>15</v>
      </c>
      <c r="B3676" t="s">
        <v>77</v>
      </c>
      <c r="C3676">
        <v>3</v>
      </c>
      <c r="D3676" t="s">
        <v>23</v>
      </c>
      <c r="E3676">
        <v>2</v>
      </c>
      <c r="F3676" t="s">
        <v>55</v>
      </c>
      <c r="G3676">
        <v>3</v>
      </c>
      <c r="H3676" t="s">
        <v>59</v>
      </c>
      <c r="I3676" t="str">
        <f t="shared" si="57"/>
        <v>Male: 35-44 years</v>
      </c>
      <c r="J3676">
        <v>3.14</v>
      </c>
      <c r="K3676">
        <v>2007</v>
      </c>
      <c r="L3676">
        <v>9</v>
      </c>
      <c r="M3676" t="s">
        <v>49</v>
      </c>
      <c r="N3676">
        <v>1.5</v>
      </c>
      <c r="O3676">
        <v>3.7</v>
      </c>
    </row>
    <row r="3677" spans="1:15" hidden="1" x14ac:dyDescent="0.5">
      <c r="A3677" t="s">
        <v>15</v>
      </c>
      <c r="B3677" t="s">
        <v>77</v>
      </c>
      <c r="C3677">
        <v>3</v>
      </c>
      <c r="D3677" t="s">
        <v>23</v>
      </c>
      <c r="E3677">
        <v>2</v>
      </c>
      <c r="F3677" t="s">
        <v>55</v>
      </c>
      <c r="G3677">
        <v>3</v>
      </c>
      <c r="H3677" t="s">
        <v>59</v>
      </c>
      <c r="I3677" t="str">
        <f t="shared" si="57"/>
        <v>Male: 35-44 years</v>
      </c>
      <c r="J3677">
        <v>3.14</v>
      </c>
      <c r="K3677">
        <v>2008</v>
      </c>
      <c r="L3677">
        <v>10</v>
      </c>
      <c r="M3677" t="s">
        <v>49</v>
      </c>
      <c r="N3677">
        <v>1.5</v>
      </c>
      <c r="O3677">
        <v>3.2</v>
      </c>
    </row>
    <row r="3678" spans="1:15" hidden="1" x14ac:dyDescent="0.5">
      <c r="A3678" t="s">
        <v>15</v>
      </c>
      <c r="B3678" t="s">
        <v>77</v>
      </c>
      <c r="C3678">
        <v>3</v>
      </c>
      <c r="D3678" t="s">
        <v>23</v>
      </c>
      <c r="E3678">
        <v>2</v>
      </c>
      <c r="F3678" t="s">
        <v>55</v>
      </c>
      <c r="G3678">
        <v>3</v>
      </c>
      <c r="H3678" t="s">
        <v>59</v>
      </c>
      <c r="I3678" t="str">
        <f t="shared" si="57"/>
        <v>Male: 35-44 years</v>
      </c>
      <c r="J3678">
        <v>3.14</v>
      </c>
      <c r="K3678">
        <v>2009</v>
      </c>
      <c r="L3678">
        <v>11</v>
      </c>
      <c r="M3678" t="s">
        <v>49</v>
      </c>
      <c r="N3678">
        <v>1.5</v>
      </c>
      <c r="O3678">
        <v>3.2</v>
      </c>
    </row>
    <row r="3679" spans="1:15" hidden="1" x14ac:dyDescent="0.5">
      <c r="A3679" t="s">
        <v>15</v>
      </c>
      <c r="B3679" t="s">
        <v>77</v>
      </c>
      <c r="C3679">
        <v>3</v>
      </c>
      <c r="D3679" t="s">
        <v>23</v>
      </c>
      <c r="E3679">
        <v>2</v>
      </c>
      <c r="F3679" t="s">
        <v>55</v>
      </c>
      <c r="G3679">
        <v>3</v>
      </c>
      <c r="H3679" t="s">
        <v>59</v>
      </c>
      <c r="I3679" t="str">
        <f t="shared" si="57"/>
        <v>Male: 35-44 years</v>
      </c>
      <c r="J3679">
        <v>3.14</v>
      </c>
      <c r="K3679">
        <v>2010</v>
      </c>
      <c r="L3679">
        <v>12</v>
      </c>
      <c r="M3679" t="s">
        <v>49</v>
      </c>
      <c r="N3679">
        <v>1.5</v>
      </c>
      <c r="O3679">
        <v>2.9</v>
      </c>
    </row>
    <row r="3680" spans="1:15" hidden="1" x14ac:dyDescent="0.5">
      <c r="A3680" t="s">
        <v>15</v>
      </c>
      <c r="B3680" t="s">
        <v>77</v>
      </c>
      <c r="C3680">
        <v>3</v>
      </c>
      <c r="D3680" t="s">
        <v>23</v>
      </c>
      <c r="E3680">
        <v>2</v>
      </c>
      <c r="F3680" t="s">
        <v>55</v>
      </c>
      <c r="G3680">
        <v>3</v>
      </c>
      <c r="H3680" t="s">
        <v>59</v>
      </c>
      <c r="I3680" t="str">
        <f t="shared" si="57"/>
        <v>Male: 35-44 years</v>
      </c>
      <c r="J3680">
        <v>3.14</v>
      </c>
      <c r="K3680">
        <v>2011</v>
      </c>
      <c r="L3680">
        <v>13</v>
      </c>
      <c r="M3680" t="s">
        <v>49</v>
      </c>
      <c r="N3680">
        <v>1.5</v>
      </c>
      <c r="O3680">
        <v>3</v>
      </c>
    </row>
    <row r="3681" spans="1:15" hidden="1" x14ac:dyDescent="0.5">
      <c r="A3681" t="s">
        <v>15</v>
      </c>
      <c r="B3681" t="s">
        <v>77</v>
      </c>
      <c r="C3681">
        <v>3</v>
      </c>
      <c r="D3681" t="s">
        <v>23</v>
      </c>
      <c r="E3681">
        <v>2</v>
      </c>
      <c r="F3681" t="s">
        <v>55</v>
      </c>
      <c r="G3681">
        <v>3</v>
      </c>
      <c r="H3681" t="s">
        <v>59</v>
      </c>
      <c r="I3681" t="str">
        <f t="shared" si="57"/>
        <v>Male: 35-44 years</v>
      </c>
      <c r="J3681">
        <v>3.14</v>
      </c>
      <c r="K3681">
        <v>2012</v>
      </c>
      <c r="L3681">
        <v>14</v>
      </c>
      <c r="M3681" t="s">
        <v>49</v>
      </c>
      <c r="N3681">
        <v>1.5</v>
      </c>
      <c r="O3681">
        <v>2.7</v>
      </c>
    </row>
    <row r="3682" spans="1:15" hidden="1" x14ac:dyDescent="0.5">
      <c r="A3682" t="s">
        <v>15</v>
      </c>
      <c r="B3682" t="s">
        <v>77</v>
      </c>
      <c r="C3682">
        <v>3</v>
      </c>
      <c r="D3682" t="s">
        <v>23</v>
      </c>
      <c r="E3682">
        <v>2</v>
      </c>
      <c r="F3682" t="s">
        <v>55</v>
      </c>
      <c r="G3682">
        <v>3</v>
      </c>
      <c r="H3682" t="s">
        <v>59</v>
      </c>
      <c r="I3682" t="str">
        <f t="shared" si="57"/>
        <v>Male: 35-44 years</v>
      </c>
      <c r="J3682">
        <v>3.14</v>
      </c>
      <c r="K3682">
        <v>2013</v>
      </c>
      <c r="L3682">
        <v>15</v>
      </c>
      <c r="M3682" t="s">
        <v>49</v>
      </c>
      <c r="N3682">
        <v>1.5</v>
      </c>
      <c r="O3682">
        <v>2.2999999999999998</v>
      </c>
    </row>
    <row r="3683" spans="1:15" hidden="1" x14ac:dyDescent="0.5">
      <c r="A3683" t="s">
        <v>15</v>
      </c>
      <c r="B3683" t="s">
        <v>77</v>
      </c>
      <c r="C3683">
        <v>3</v>
      </c>
      <c r="D3683" t="s">
        <v>23</v>
      </c>
      <c r="E3683">
        <v>2</v>
      </c>
      <c r="F3683" t="s">
        <v>55</v>
      </c>
      <c r="G3683">
        <v>3</v>
      </c>
      <c r="H3683" t="s">
        <v>59</v>
      </c>
      <c r="I3683" t="str">
        <f t="shared" si="57"/>
        <v>Male: 35-44 years</v>
      </c>
      <c r="J3683">
        <v>3.14</v>
      </c>
      <c r="K3683">
        <v>2014</v>
      </c>
      <c r="L3683">
        <v>16</v>
      </c>
      <c r="M3683" t="s">
        <v>49</v>
      </c>
      <c r="N3683">
        <v>1.5</v>
      </c>
      <c r="O3683">
        <v>2.2000000000000002</v>
      </c>
    </row>
    <row r="3684" spans="1:15" hidden="1" x14ac:dyDescent="0.5">
      <c r="A3684" t="s">
        <v>15</v>
      </c>
      <c r="B3684" t="s">
        <v>77</v>
      </c>
      <c r="C3684">
        <v>3</v>
      </c>
      <c r="D3684" t="s">
        <v>23</v>
      </c>
      <c r="E3684">
        <v>2</v>
      </c>
      <c r="F3684" t="s">
        <v>55</v>
      </c>
      <c r="G3684">
        <v>3</v>
      </c>
      <c r="H3684" t="s">
        <v>59</v>
      </c>
      <c r="I3684" t="str">
        <f t="shared" si="57"/>
        <v>Male: 35-44 years</v>
      </c>
      <c r="J3684">
        <v>3.14</v>
      </c>
      <c r="K3684">
        <v>2015</v>
      </c>
      <c r="L3684">
        <v>17</v>
      </c>
      <c r="M3684" t="s">
        <v>49</v>
      </c>
      <c r="N3684">
        <v>1.5</v>
      </c>
      <c r="O3684">
        <v>2.1</v>
      </c>
    </row>
    <row r="3685" spans="1:15" hidden="1" x14ac:dyDescent="0.5">
      <c r="A3685" t="s">
        <v>15</v>
      </c>
      <c r="B3685" t="s">
        <v>77</v>
      </c>
      <c r="C3685">
        <v>3</v>
      </c>
      <c r="D3685" t="s">
        <v>23</v>
      </c>
      <c r="E3685">
        <v>2</v>
      </c>
      <c r="F3685" t="s">
        <v>55</v>
      </c>
      <c r="G3685">
        <v>3</v>
      </c>
      <c r="H3685" t="s">
        <v>59</v>
      </c>
      <c r="I3685" t="str">
        <f t="shared" si="57"/>
        <v>Male: 35-44 years</v>
      </c>
      <c r="J3685">
        <v>3.14</v>
      </c>
      <c r="K3685">
        <v>2016</v>
      </c>
      <c r="L3685">
        <v>18</v>
      </c>
      <c r="M3685" t="s">
        <v>49</v>
      </c>
      <c r="N3685">
        <v>1.5</v>
      </c>
      <c r="O3685">
        <v>2.4</v>
      </c>
    </row>
    <row r="3686" spans="1:15" hidden="1" x14ac:dyDescent="0.5">
      <c r="A3686" t="s">
        <v>15</v>
      </c>
      <c r="B3686" t="s">
        <v>77</v>
      </c>
      <c r="C3686">
        <v>3</v>
      </c>
      <c r="D3686" t="s">
        <v>23</v>
      </c>
      <c r="E3686">
        <v>2</v>
      </c>
      <c r="F3686" t="s">
        <v>55</v>
      </c>
      <c r="G3686">
        <v>3</v>
      </c>
      <c r="H3686" t="s">
        <v>59</v>
      </c>
      <c r="I3686" t="str">
        <f t="shared" si="57"/>
        <v>Male: 35-44 years</v>
      </c>
      <c r="J3686">
        <v>3.14</v>
      </c>
      <c r="K3686">
        <v>2017</v>
      </c>
      <c r="L3686">
        <v>19</v>
      </c>
      <c r="M3686" t="s">
        <v>49</v>
      </c>
      <c r="N3686">
        <v>1.5</v>
      </c>
      <c r="O3686">
        <v>2</v>
      </c>
    </row>
    <row r="3687" spans="1:15" hidden="1" x14ac:dyDescent="0.5">
      <c r="A3687" t="s">
        <v>15</v>
      </c>
      <c r="B3687" t="s">
        <v>77</v>
      </c>
      <c r="C3687">
        <v>3</v>
      </c>
      <c r="D3687" t="s">
        <v>23</v>
      </c>
      <c r="E3687">
        <v>2</v>
      </c>
      <c r="F3687" t="s">
        <v>55</v>
      </c>
      <c r="G3687">
        <v>3</v>
      </c>
      <c r="H3687" t="s">
        <v>60</v>
      </c>
      <c r="I3687" t="str">
        <f t="shared" si="57"/>
        <v>Male: 45-54 years</v>
      </c>
      <c r="J3687">
        <v>3.15</v>
      </c>
      <c r="K3687">
        <v>1999</v>
      </c>
      <c r="L3687">
        <v>1</v>
      </c>
      <c r="M3687" t="s">
        <v>50</v>
      </c>
      <c r="N3687">
        <v>1.6</v>
      </c>
      <c r="O3687">
        <v>0.7</v>
      </c>
    </row>
    <row r="3688" spans="1:15" hidden="1" x14ac:dyDescent="0.5">
      <c r="A3688" t="s">
        <v>15</v>
      </c>
      <c r="B3688" t="s">
        <v>77</v>
      </c>
      <c r="C3688">
        <v>3</v>
      </c>
      <c r="D3688" t="s">
        <v>23</v>
      </c>
      <c r="E3688">
        <v>2</v>
      </c>
      <c r="F3688" t="s">
        <v>55</v>
      </c>
      <c r="G3688">
        <v>3</v>
      </c>
      <c r="H3688" t="s">
        <v>60</v>
      </c>
      <c r="I3688" t="str">
        <f t="shared" si="57"/>
        <v>Male: 45-54 years</v>
      </c>
      <c r="J3688">
        <v>3.15</v>
      </c>
      <c r="K3688">
        <v>2000</v>
      </c>
      <c r="L3688">
        <v>2</v>
      </c>
      <c r="M3688" t="s">
        <v>50</v>
      </c>
      <c r="N3688">
        <v>1.6</v>
      </c>
      <c r="O3688">
        <v>0.9</v>
      </c>
    </row>
    <row r="3689" spans="1:15" hidden="1" x14ac:dyDescent="0.5">
      <c r="A3689" t="s">
        <v>15</v>
      </c>
      <c r="B3689" t="s">
        <v>77</v>
      </c>
      <c r="C3689">
        <v>3</v>
      </c>
      <c r="D3689" t="s">
        <v>23</v>
      </c>
      <c r="E3689">
        <v>2</v>
      </c>
      <c r="F3689" t="s">
        <v>55</v>
      </c>
      <c r="G3689">
        <v>3</v>
      </c>
      <c r="H3689" t="s">
        <v>60</v>
      </c>
      <c r="I3689" t="str">
        <f t="shared" si="57"/>
        <v>Male: 45-54 years</v>
      </c>
      <c r="J3689">
        <v>3.15</v>
      </c>
      <c r="K3689">
        <v>2001</v>
      </c>
      <c r="L3689">
        <v>3</v>
      </c>
      <c r="M3689" t="s">
        <v>50</v>
      </c>
      <c r="N3689">
        <v>1.6</v>
      </c>
      <c r="O3689">
        <v>1.4</v>
      </c>
    </row>
    <row r="3690" spans="1:15" hidden="1" x14ac:dyDescent="0.5">
      <c r="A3690" t="s">
        <v>15</v>
      </c>
      <c r="B3690" t="s">
        <v>77</v>
      </c>
      <c r="C3690">
        <v>3</v>
      </c>
      <c r="D3690" t="s">
        <v>23</v>
      </c>
      <c r="E3690">
        <v>2</v>
      </c>
      <c r="F3690" t="s">
        <v>55</v>
      </c>
      <c r="G3690">
        <v>3</v>
      </c>
      <c r="H3690" t="s">
        <v>60</v>
      </c>
      <c r="I3690" t="str">
        <f t="shared" si="57"/>
        <v>Male: 45-54 years</v>
      </c>
      <c r="J3690">
        <v>3.15</v>
      </c>
      <c r="K3690">
        <v>2002</v>
      </c>
      <c r="L3690">
        <v>4</v>
      </c>
      <c r="M3690" t="s">
        <v>50</v>
      </c>
      <c r="N3690">
        <v>1.6</v>
      </c>
      <c r="O3690">
        <v>2.1</v>
      </c>
    </row>
    <row r="3691" spans="1:15" hidden="1" x14ac:dyDescent="0.5">
      <c r="A3691" t="s">
        <v>15</v>
      </c>
      <c r="B3691" t="s">
        <v>77</v>
      </c>
      <c r="C3691">
        <v>3</v>
      </c>
      <c r="D3691" t="s">
        <v>23</v>
      </c>
      <c r="E3691">
        <v>2</v>
      </c>
      <c r="F3691" t="s">
        <v>55</v>
      </c>
      <c r="G3691">
        <v>3</v>
      </c>
      <c r="H3691" t="s">
        <v>60</v>
      </c>
      <c r="I3691" t="str">
        <f t="shared" si="57"/>
        <v>Male: 45-54 years</v>
      </c>
      <c r="J3691">
        <v>3.15</v>
      </c>
      <c r="K3691">
        <v>2003</v>
      </c>
      <c r="L3691">
        <v>5</v>
      </c>
      <c r="M3691" t="s">
        <v>50</v>
      </c>
      <c r="N3691">
        <v>1.6</v>
      </c>
      <c r="O3691">
        <v>2.6</v>
      </c>
    </row>
    <row r="3692" spans="1:15" hidden="1" x14ac:dyDescent="0.5">
      <c r="A3692" t="s">
        <v>15</v>
      </c>
      <c r="B3692" t="s">
        <v>77</v>
      </c>
      <c r="C3692">
        <v>3</v>
      </c>
      <c r="D3692" t="s">
        <v>23</v>
      </c>
      <c r="E3692">
        <v>2</v>
      </c>
      <c r="F3692" t="s">
        <v>55</v>
      </c>
      <c r="G3692">
        <v>3</v>
      </c>
      <c r="H3692" t="s">
        <v>60</v>
      </c>
      <c r="I3692" t="str">
        <f t="shared" si="57"/>
        <v>Male: 45-54 years</v>
      </c>
      <c r="J3692">
        <v>3.15</v>
      </c>
      <c r="K3692">
        <v>2004</v>
      </c>
      <c r="L3692">
        <v>6</v>
      </c>
      <c r="M3692" t="s">
        <v>50</v>
      </c>
      <c r="N3692">
        <v>1.6</v>
      </c>
      <c r="O3692">
        <v>3</v>
      </c>
    </row>
    <row r="3693" spans="1:15" hidden="1" x14ac:dyDescent="0.5">
      <c r="A3693" t="s">
        <v>15</v>
      </c>
      <c r="B3693" t="s">
        <v>77</v>
      </c>
      <c r="C3693">
        <v>3</v>
      </c>
      <c r="D3693" t="s">
        <v>23</v>
      </c>
      <c r="E3693">
        <v>2</v>
      </c>
      <c r="F3693" t="s">
        <v>55</v>
      </c>
      <c r="G3693">
        <v>3</v>
      </c>
      <c r="H3693" t="s">
        <v>60</v>
      </c>
      <c r="I3693" t="str">
        <f t="shared" si="57"/>
        <v>Male: 45-54 years</v>
      </c>
      <c r="J3693">
        <v>3.15</v>
      </c>
      <c r="K3693">
        <v>2005</v>
      </c>
      <c r="L3693">
        <v>7</v>
      </c>
      <c r="M3693" t="s">
        <v>50</v>
      </c>
      <c r="N3693">
        <v>1.6</v>
      </c>
      <c r="O3693">
        <v>3.7</v>
      </c>
    </row>
    <row r="3694" spans="1:15" hidden="1" x14ac:dyDescent="0.5">
      <c r="A3694" t="s">
        <v>15</v>
      </c>
      <c r="B3694" t="s">
        <v>77</v>
      </c>
      <c r="C3694">
        <v>3</v>
      </c>
      <c r="D3694" t="s">
        <v>23</v>
      </c>
      <c r="E3694">
        <v>2</v>
      </c>
      <c r="F3694" t="s">
        <v>55</v>
      </c>
      <c r="G3694">
        <v>3</v>
      </c>
      <c r="H3694" t="s">
        <v>60</v>
      </c>
      <c r="I3694" t="str">
        <f t="shared" si="57"/>
        <v>Male: 45-54 years</v>
      </c>
      <c r="J3694">
        <v>3.15</v>
      </c>
      <c r="K3694">
        <v>2006</v>
      </c>
      <c r="L3694">
        <v>8</v>
      </c>
      <c r="M3694" t="s">
        <v>50</v>
      </c>
      <c r="N3694">
        <v>1.6</v>
      </c>
      <c r="O3694">
        <v>4.3</v>
      </c>
    </row>
    <row r="3695" spans="1:15" hidden="1" x14ac:dyDescent="0.5">
      <c r="A3695" t="s">
        <v>15</v>
      </c>
      <c r="B3695" t="s">
        <v>77</v>
      </c>
      <c r="C3695">
        <v>3</v>
      </c>
      <c r="D3695" t="s">
        <v>23</v>
      </c>
      <c r="E3695">
        <v>2</v>
      </c>
      <c r="F3695" t="s">
        <v>55</v>
      </c>
      <c r="G3695">
        <v>3</v>
      </c>
      <c r="H3695" t="s">
        <v>60</v>
      </c>
      <c r="I3695" t="str">
        <f t="shared" si="57"/>
        <v>Male: 45-54 years</v>
      </c>
      <c r="J3695">
        <v>3.15</v>
      </c>
      <c r="K3695">
        <v>2007</v>
      </c>
      <c r="L3695">
        <v>9</v>
      </c>
      <c r="M3695" t="s">
        <v>50</v>
      </c>
      <c r="N3695">
        <v>1.6</v>
      </c>
      <c r="O3695">
        <v>4.0999999999999996</v>
      </c>
    </row>
    <row r="3696" spans="1:15" hidden="1" x14ac:dyDescent="0.5">
      <c r="A3696" t="s">
        <v>15</v>
      </c>
      <c r="B3696" t="s">
        <v>77</v>
      </c>
      <c r="C3696">
        <v>3</v>
      </c>
      <c r="D3696" t="s">
        <v>23</v>
      </c>
      <c r="E3696">
        <v>2</v>
      </c>
      <c r="F3696" t="s">
        <v>55</v>
      </c>
      <c r="G3696">
        <v>3</v>
      </c>
      <c r="H3696" t="s">
        <v>60</v>
      </c>
      <c r="I3696" t="str">
        <f t="shared" si="57"/>
        <v>Male: 45-54 years</v>
      </c>
      <c r="J3696">
        <v>3.15</v>
      </c>
      <c r="K3696">
        <v>2008</v>
      </c>
      <c r="L3696">
        <v>10</v>
      </c>
      <c r="M3696" t="s">
        <v>50</v>
      </c>
      <c r="N3696">
        <v>1.6</v>
      </c>
      <c r="O3696">
        <v>3.9</v>
      </c>
    </row>
    <row r="3697" spans="1:16" hidden="1" x14ac:dyDescent="0.5">
      <c r="A3697" t="s">
        <v>15</v>
      </c>
      <c r="B3697" t="s">
        <v>77</v>
      </c>
      <c r="C3697">
        <v>3</v>
      </c>
      <c r="D3697" t="s">
        <v>23</v>
      </c>
      <c r="E3697">
        <v>2</v>
      </c>
      <c r="F3697" t="s">
        <v>55</v>
      </c>
      <c r="G3697">
        <v>3</v>
      </c>
      <c r="H3697" t="s">
        <v>60</v>
      </c>
      <c r="I3697" t="str">
        <f t="shared" si="57"/>
        <v>Male: 45-54 years</v>
      </c>
      <c r="J3697">
        <v>3.15</v>
      </c>
      <c r="K3697">
        <v>2009</v>
      </c>
      <c r="L3697">
        <v>11</v>
      </c>
      <c r="M3697" t="s">
        <v>50</v>
      </c>
      <c r="N3697">
        <v>1.6</v>
      </c>
      <c r="O3697">
        <v>3.3</v>
      </c>
    </row>
    <row r="3698" spans="1:16" hidden="1" x14ac:dyDescent="0.5">
      <c r="A3698" t="s">
        <v>15</v>
      </c>
      <c r="B3698" t="s">
        <v>77</v>
      </c>
      <c r="C3698">
        <v>3</v>
      </c>
      <c r="D3698" t="s">
        <v>23</v>
      </c>
      <c r="E3698">
        <v>2</v>
      </c>
      <c r="F3698" t="s">
        <v>55</v>
      </c>
      <c r="G3698">
        <v>3</v>
      </c>
      <c r="H3698" t="s">
        <v>60</v>
      </c>
      <c r="I3698" t="str">
        <f t="shared" si="57"/>
        <v>Male: 45-54 years</v>
      </c>
      <c r="J3698">
        <v>3.15</v>
      </c>
      <c r="K3698">
        <v>2010</v>
      </c>
      <c r="L3698">
        <v>12</v>
      </c>
      <c r="M3698" t="s">
        <v>50</v>
      </c>
      <c r="N3698">
        <v>1.6</v>
      </c>
      <c r="O3698">
        <v>3.2</v>
      </c>
    </row>
    <row r="3699" spans="1:16" hidden="1" x14ac:dyDescent="0.5">
      <c r="A3699" t="s">
        <v>15</v>
      </c>
      <c r="B3699" t="s">
        <v>77</v>
      </c>
      <c r="C3699">
        <v>3</v>
      </c>
      <c r="D3699" t="s">
        <v>23</v>
      </c>
      <c r="E3699">
        <v>2</v>
      </c>
      <c r="F3699" t="s">
        <v>55</v>
      </c>
      <c r="G3699">
        <v>3</v>
      </c>
      <c r="H3699" t="s">
        <v>60</v>
      </c>
      <c r="I3699" t="str">
        <f t="shared" si="57"/>
        <v>Male: 45-54 years</v>
      </c>
      <c r="J3699">
        <v>3.15</v>
      </c>
      <c r="K3699">
        <v>2011</v>
      </c>
      <c r="L3699">
        <v>13</v>
      </c>
      <c r="M3699" t="s">
        <v>50</v>
      </c>
      <c r="N3699">
        <v>1.6</v>
      </c>
      <c r="O3699">
        <v>3</v>
      </c>
    </row>
    <row r="3700" spans="1:16" hidden="1" x14ac:dyDescent="0.5">
      <c r="A3700" t="s">
        <v>15</v>
      </c>
      <c r="B3700" t="s">
        <v>77</v>
      </c>
      <c r="C3700">
        <v>3</v>
      </c>
      <c r="D3700" t="s">
        <v>23</v>
      </c>
      <c r="E3700">
        <v>2</v>
      </c>
      <c r="F3700" t="s">
        <v>55</v>
      </c>
      <c r="G3700">
        <v>3</v>
      </c>
      <c r="H3700" t="s">
        <v>60</v>
      </c>
      <c r="I3700" t="str">
        <f t="shared" si="57"/>
        <v>Male: 45-54 years</v>
      </c>
      <c r="J3700">
        <v>3.15</v>
      </c>
      <c r="K3700">
        <v>2012</v>
      </c>
      <c r="L3700">
        <v>14</v>
      </c>
      <c r="M3700" t="s">
        <v>50</v>
      </c>
      <c r="N3700">
        <v>1.6</v>
      </c>
      <c r="O3700">
        <v>2.5</v>
      </c>
    </row>
    <row r="3701" spans="1:16" hidden="1" x14ac:dyDescent="0.5">
      <c r="A3701" t="s">
        <v>15</v>
      </c>
      <c r="B3701" t="s">
        <v>77</v>
      </c>
      <c r="C3701">
        <v>3</v>
      </c>
      <c r="D3701" t="s">
        <v>23</v>
      </c>
      <c r="E3701">
        <v>2</v>
      </c>
      <c r="F3701" t="s">
        <v>55</v>
      </c>
      <c r="G3701">
        <v>3</v>
      </c>
      <c r="H3701" t="s">
        <v>60</v>
      </c>
      <c r="I3701" t="str">
        <f t="shared" si="57"/>
        <v>Male: 45-54 years</v>
      </c>
      <c r="J3701">
        <v>3.15</v>
      </c>
      <c r="K3701">
        <v>2013</v>
      </c>
      <c r="L3701">
        <v>15</v>
      </c>
      <c r="M3701" t="s">
        <v>50</v>
      </c>
      <c r="N3701">
        <v>1.6</v>
      </c>
      <c r="O3701">
        <v>2.2999999999999998</v>
      </c>
    </row>
    <row r="3702" spans="1:16" hidden="1" x14ac:dyDescent="0.5">
      <c r="A3702" t="s">
        <v>15</v>
      </c>
      <c r="B3702" t="s">
        <v>77</v>
      </c>
      <c r="C3702">
        <v>3</v>
      </c>
      <c r="D3702" t="s">
        <v>23</v>
      </c>
      <c r="E3702">
        <v>2</v>
      </c>
      <c r="F3702" t="s">
        <v>55</v>
      </c>
      <c r="G3702">
        <v>3</v>
      </c>
      <c r="H3702" t="s">
        <v>60</v>
      </c>
      <c r="I3702" t="str">
        <f t="shared" si="57"/>
        <v>Male: 45-54 years</v>
      </c>
      <c r="J3702">
        <v>3.15</v>
      </c>
      <c r="K3702">
        <v>2014</v>
      </c>
      <c r="L3702">
        <v>16</v>
      </c>
      <c r="M3702" t="s">
        <v>50</v>
      </c>
      <c r="N3702">
        <v>1.6</v>
      </c>
      <c r="O3702">
        <v>2.1</v>
      </c>
    </row>
    <row r="3703" spans="1:16" hidden="1" x14ac:dyDescent="0.5">
      <c r="A3703" t="s">
        <v>15</v>
      </c>
      <c r="B3703" t="s">
        <v>77</v>
      </c>
      <c r="C3703">
        <v>3</v>
      </c>
      <c r="D3703" t="s">
        <v>23</v>
      </c>
      <c r="E3703">
        <v>2</v>
      </c>
      <c r="F3703" t="s">
        <v>55</v>
      </c>
      <c r="G3703">
        <v>3</v>
      </c>
      <c r="H3703" t="s">
        <v>60</v>
      </c>
      <c r="I3703" t="str">
        <f t="shared" si="57"/>
        <v>Male: 45-54 years</v>
      </c>
      <c r="J3703">
        <v>3.15</v>
      </c>
      <c r="K3703">
        <v>2015</v>
      </c>
      <c r="L3703">
        <v>17</v>
      </c>
      <c r="M3703" t="s">
        <v>50</v>
      </c>
      <c r="N3703">
        <v>1.6</v>
      </c>
      <c r="O3703">
        <v>2</v>
      </c>
    </row>
    <row r="3704" spans="1:16" hidden="1" x14ac:dyDescent="0.5">
      <c r="A3704" t="s">
        <v>15</v>
      </c>
      <c r="B3704" t="s">
        <v>77</v>
      </c>
      <c r="C3704">
        <v>3</v>
      </c>
      <c r="D3704" t="s">
        <v>23</v>
      </c>
      <c r="E3704">
        <v>2</v>
      </c>
      <c r="F3704" t="s">
        <v>55</v>
      </c>
      <c r="G3704">
        <v>3</v>
      </c>
      <c r="H3704" t="s">
        <v>60</v>
      </c>
      <c r="I3704" t="str">
        <f t="shared" si="57"/>
        <v>Male: 45-54 years</v>
      </c>
      <c r="J3704">
        <v>3.15</v>
      </c>
      <c r="K3704">
        <v>2016</v>
      </c>
      <c r="L3704">
        <v>18</v>
      </c>
      <c r="M3704" t="s">
        <v>50</v>
      </c>
      <c r="N3704">
        <v>1.6</v>
      </c>
      <c r="O3704">
        <v>2</v>
      </c>
    </row>
    <row r="3705" spans="1:16" hidden="1" x14ac:dyDescent="0.5">
      <c r="A3705" t="s">
        <v>15</v>
      </c>
      <c r="B3705" t="s">
        <v>77</v>
      </c>
      <c r="C3705">
        <v>3</v>
      </c>
      <c r="D3705" t="s">
        <v>23</v>
      </c>
      <c r="E3705">
        <v>2</v>
      </c>
      <c r="F3705" t="s">
        <v>55</v>
      </c>
      <c r="G3705">
        <v>3</v>
      </c>
      <c r="H3705" t="s">
        <v>60</v>
      </c>
      <c r="I3705" t="str">
        <f t="shared" si="57"/>
        <v>Male: 45-54 years</v>
      </c>
      <c r="J3705">
        <v>3.15</v>
      </c>
      <c r="K3705">
        <v>2017</v>
      </c>
      <c r="L3705">
        <v>19</v>
      </c>
      <c r="M3705" t="s">
        <v>50</v>
      </c>
      <c r="N3705">
        <v>1.6</v>
      </c>
      <c r="O3705">
        <v>2</v>
      </c>
    </row>
    <row r="3706" spans="1:16" hidden="1" x14ac:dyDescent="0.5">
      <c r="A3706" t="s">
        <v>15</v>
      </c>
      <c r="B3706" t="s">
        <v>77</v>
      </c>
      <c r="C3706">
        <v>3</v>
      </c>
      <c r="D3706" t="s">
        <v>23</v>
      </c>
      <c r="E3706">
        <v>2</v>
      </c>
      <c r="F3706" t="s">
        <v>55</v>
      </c>
      <c r="G3706">
        <v>3</v>
      </c>
      <c r="H3706" t="s">
        <v>61</v>
      </c>
      <c r="I3706" t="str">
        <f t="shared" si="57"/>
        <v>Male: 55-64 years</v>
      </c>
      <c r="J3706">
        <v>3.16</v>
      </c>
      <c r="K3706">
        <v>1999</v>
      </c>
      <c r="L3706">
        <v>1</v>
      </c>
      <c r="M3706" t="s">
        <v>51</v>
      </c>
      <c r="N3706">
        <v>1.7</v>
      </c>
      <c r="P3706" t="s">
        <v>75</v>
      </c>
    </row>
    <row r="3707" spans="1:16" hidden="1" x14ac:dyDescent="0.5">
      <c r="A3707" t="s">
        <v>15</v>
      </c>
      <c r="B3707" t="s">
        <v>77</v>
      </c>
      <c r="C3707">
        <v>3</v>
      </c>
      <c r="D3707" t="s">
        <v>23</v>
      </c>
      <c r="E3707">
        <v>2</v>
      </c>
      <c r="F3707" t="s">
        <v>55</v>
      </c>
      <c r="G3707">
        <v>3</v>
      </c>
      <c r="H3707" t="s">
        <v>61</v>
      </c>
      <c r="I3707" t="str">
        <f t="shared" si="57"/>
        <v>Male: 55-64 years</v>
      </c>
      <c r="J3707">
        <v>3.16</v>
      </c>
      <c r="K3707">
        <v>2000</v>
      </c>
      <c r="L3707">
        <v>2</v>
      </c>
      <c r="M3707" t="s">
        <v>51</v>
      </c>
      <c r="N3707">
        <v>1.7</v>
      </c>
      <c r="O3707">
        <v>0.2</v>
      </c>
    </row>
    <row r="3708" spans="1:16" hidden="1" x14ac:dyDescent="0.5">
      <c r="A3708" t="s">
        <v>15</v>
      </c>
      <c r="B3708" t="s">
        <v>77</v>
      </c>
      <c r="C3708">
        <v>3</v>
      </c>
      <c r="D3708" t="s">
        <v>23</v>
      </c>
      <c r="E3708">
        <v>2</v>
      </c>
      <c r="F3708" t="s">
        <v>55</v>
      </c>
      <c r="G3708">
        <v>3</v>
      </c>
      <c r="H3708" t="s">
        <v>61</v>
      </c>
      <c r="I3708" t="str">
        <f t="shared" si="57"/>
        <v>Male: 55-64 years</v>
      </c>
      <c r="J3708">
        <v>3.16</v>
      </c>
      <c r="K3708">
        <v>2001</v>
      </c>
      <c r="L3708">
        <v>3</v>
      </c>
      <c r="M3708" t="s">
        <v>51</v>
      </c>
      <c r="N3708">
        <v>1.7</v>
      </c>
      <c r="O3708">
        <v>0.4</v>
      </c>
    </row>
    <row r="3709" spans="1:16" hidden="1" x14ac:dyDescent="0.5">
      <c r="A3709" t="s">
        <v>15</v>
      </c>
      <c r="B3709" t="s">
        <v>77</v>
      </c>
      <c r="C3709">
        <v>3</v>
      </c>
      <c r="D3709" t="s">
        <v>23</v>
      </c>
      <c r="E3709">
        <v>2</v>
      </c>
      <c r="F3709" t="s">
        <v>55</v>
      </c>
      <c r="G3709">
        <v>3</v>
      </c>
      <c r="H3709" t="s">
        <v>61</v>
      </c>
      <c r="I3709" t="str">
        <f t="shared" si="57"/>
        <v>Male: 55-64 years</v>
      </c>
      <c r="J3709">
        <v>3.16</v>
      </c>
      <c r="K3709">
        <v>2002</v>
      </c>
      <c r="L3709">
        <v>4</v>
      </c>
      <c r="M3709" t="s">
        <v>51</v>
      </c>
      <c r="N3709">
        <v>1.7</v>
      </c>
      <c r="O3709">
        <v>0.5</v>
      </c>
    </row>
    <row r="3710" spans="1:16" hidden="1" x14ac:dyDescent="0.5">
      <c r="A3710" t="s">
        <v>15</v>
      </c>
      <c r="B3710" t="s">
        <v>77</v>
      </c>
      <c r="C3710">
        <v>3</v>
      </c>
      <c r="D3710" t="s">
        <v>23</v>
      </c>
      <c r="E3710">
        <v>2</v>
      </c>
      <c r="F3710" t="s">
        <v>55</v>
      </c>
      <c r="G3710">
        <v>3</v>
      </c>
      <c r="H3710" t="s">
        <v>61</v>
      </c>
      <c r="I3710" t="str">
        <f t="shared" si="57"/>
        <v>Male: 55-64 years</v>
      </c>
      <c r="J3710">
        <v>3.16</v>
      </c>
      <c r="K3710">
        <v>2003</v>
      </c>
      <c r="L3710">
        <v>5</v>
      </c>
      <c r="M3710" t="s">
        <v>51</v>
      </c>
      <c r="N3710">
        <v>1.7</v>
      </c>
      <c r="O3710">
        <v>0.7</v>
      </c>
    </row>
    <row r="3711" spans="1:16" hidden="1" x14ac:dyDescent="0.5">
      <c r="A3711" t="s">
        <v>15</v>
      </c>
      <c r="B3711" t="s">
        <v>77</v>
      </c>
      <c r="C3711">
        <v>3</v>
      </c>
      <c r="D3711" t="s">
        <v>23</v>
      </c>
      <c r="E3711">
        <v>2</v>
      </c>
      <c r="F3711" t="s">
        <v>55</v>
      </c>
      <c r="G3711">
        <v>3</v>
      </c>
      <c r="H3711" t="s">
        <v>61</v>
      </c>
      <c r="I3711" t="str">
        <f t="shared" si="57"/>
        <v>Male: 55-64 years</v>
      </c>
      <c r="J3711">
        <v>3.16</v>
      </c>
      <c r="K3711">
        <v>2004</v>
      </c>
      <c r="L3711">
        <v>6</v>
      </c>
      <c r="M3711" t="s">
        <v>51</v>
      </c>
      <c r="N3711">
        <v>1.7</v>
      </c>
      <c r="O3711">
        <v>0.8</v>
      </c>
    </row>
    <row r="3712" spans="1:16" hidden="1" x14ac:dyDescent="0.5">
      <c r="A3712" t="s">
        <v>15</v>
      </c>
      <c r="B3712" t="s">
        <v>77</v>
      </c>
      <c r="C3712">
        <v>3</v>
      </c>
      <c r="D3712" t="s">
        <v>23</v>
      </c>
      <c r="E3712">
        <v>2</v>
      </c>
      <c r="F3712" t="s">
        <v>55</v>
      </c>
      <c r="G3712">
        <v>3</v>
      </c>
      <c r="H3712" t="s">
        <v>61</v>
      </c>
      <c r="I3712" t="str">
        <f t="shared" si="57"/>
        <v>Male: 55-64 years</v>
      </c>
      <c r="J3712">
        <v>3.16</v>
      </c>
      <c r="K3712">
        <v>2005</v>
      </c>
      <c r="L3712">
        <v>7</v>
      </c>
      <c r="M3712" t="s">
        <v>51</v>
      </c>
      <c r="N3712">
        <v>1.7</v>
      </c>
      <c r="O3712">
        <v>1.3</v>
      </c>
    </row>
    <row r="3713" spans="1:16" hidden="1" x14ac:dyDescent="0.5">
      <c r="A3713" t="s">
        <v>15</v>
      </c>
      <c r="B3713" t="s">
        <v>77</v>
      </c>
      <c r="C3713">
        <v>3</v>
      </c>
      <c r="D3713" t="s">
        <v>23</v>
      </c>
      <c r="E3713">
        <v>2</v>
      </c>
      <c r="F3713" t="s">
        <v>55</v>
      </c>
      <c r="G3713">
        <v>3</v>
      </c>
      <c r="H3713" t="s">
        <v>61</v>
      </c>
      <c r="I3713" t="str">
        <f t="shared" si="57"/>
        <v>Male: 55-64 years</v>
      </c>
      <c r="J3713">
        <v>3.16</v>
      </c>
      <c r="K3713">
        <v>2006</v>
      </c>
      <c r="L3713">
        <v>8</v>
      </c>
      <c r="M3713" t="s">
        <v>51</v>
      </c>
      <c r="N3713">
        <v>1.7</v>
      </c>
      <c r="O3713">
        <v>1.4</v>
      </c>
    </row>
    <row r="3714" spans="1:16" hidden="1" x14ac:dyDescent="0.5">
      <c r="A3714" t="s">
        <v>15</v>
      </c>
      <c r="B3714" t="s">
        <v>77</v>
      </c>
      <c r="C3714">
        <v>3</v>
      </c>
      <c r="D3714" t="s">
        <v>23</v>
      </c>
      <c r="E3714">
        <v>2</v>
      </c>
      <c r="F3714" t="s">
        <v>55</v>
      </c>
      <c r="G3714">
        <v>3</v>
      </c>
      <c r="H3714" t="s">
        <v>61</v>
      </c>
      <c r="I3714" t="str">
        <f t="shared" si="57"/>
        <v>Male: 55-64 years</v>
      </c>
      <c r="J3714">
        <v>3.16</v>
      </c>
      <c r="K3714">
        <v>2007</v>
      </c>
      <c r="L3714">
        <v>9</v>
      </c>
      <c r="M3714" t="s">
        <v>51</v>
      </c>
      <c r="N3714">
        <v>1.7</v>
      </c>
      <c r="O3714">
        <v>1.7</v>
      </c>
    </row>
    <row r="3715" spans="1:16" hidden="1" x14ac:dyDescent="0.5">
      <c r="A3715" t="s">
        <v>15</v>
      </c>
      <c r="B3715" t="s">
        <v>77</v>
      </c>
      <c r="C3715">
        <v>3</v>
      </c>
      <c r="D3715" t="s">
        <v>23</v>
      </c>
      <c r="E3715">
        <v>2</v>
      </c>
      <c r="F3715" t="s">
        <v>55</v>
      </c>
      <c r="G3715">
        <v>3</v>
      </c>
      <c r="H3715" t="s">
        <v>61</v>
      </c>
      <c r="I3715" t="str">
        <f t="shared" si="57"/>
        <v>Male: 55-64 years</v>
      </c>
      <c r="J3715">
        <v>3.16</v>
      </c>
      <c r="K3715">
        <v>2008</v>
      </c>
      <c r="L3715">
        <v>10</v>
      </c>
      <c r="M3715" t="s">
        <v>51</v>
      </c>
      <c r="N3715">
        <v>1.7</v>
      </c>
      <c r="O3715">
        <v>1.5</v>
      </c>
    </row>
    <row r="3716" spans="1:16" hidden="1" x14ac:dyDescent="0.5">
      <c r="A3716" t="s">
        <v>15</v>
      </c>
      <c r="B3716" t="s">
        <v>77</v>
      </c>
      <c r="C3716">
        <v>3</v>
      </c>
      <c r="D3716" t="s">
        <v>23</v>
      </c>
      <c r="E3716">
        <v>2</v>
      </c>
      <c r="F3716" t="s">
        <v>55</v>
      </c>
      <c r="G3716">
        <v>3</v>
      </c>
      <c r="H3716" t="s">
        <v>61</v>
      </c>
      <c r="I3716" t="str">
        <f t="shared" si="57"/>
        <v>Male: 55-64 years</v>
      </c>
      <c r="J3716">
        <v>3.16</v>
      </c>
      <c r="K3716">
        <v>2009</v>
      </c>
      <c r="L3716">
        <v>11</v>
      </c>
      <c r="M3716" t="s">
        <v>51</v>
      </c>
      <c r="N3716">
        <v>1.7</v>
      </c>
      <c r="O3716">
        <v>1.9</v>
      </c>
    </row>
    <row r="3717" spans="1:16" hidden="1" x14ac:dyDescent="0.5">
      <c r="A3717" t="s">
        <v>15</v>
      </c>
      <c r="B3717" t="s">
        <v>77</v>
      </c>
      <c r="C3717">
        <v>3</v>
      </c>
      <c r="D3717" t="s">
        <v>23</v>
      </c>
      <c r="E3717">
        <v>2</v>
      </c>
      <c r="F3717" t="s">
        <v>55</v>
      </c>
      <c r="G3717">
        <v>3</v>
      </c>
      <c r="H3717" t="s">
        <v>61</v>
      </c>
      <c r="I3717" t="str">
        <f t="shared" ref="I3717:I3780" si="58">H3717</f>
        <v>Male: 55-64 years</v>
      </c>
      <c r="J3717">
        <v>3.16</v>
      </c>
      <c r="K3717">
        <v>2010</v>
      </c>
      <c r="L3717">
        <v>12</v>
      </c>
      <c r="M3717" t="s">
        <v>51</v>
      </c>
      <c r="N3717">
        <v>1.7</v>
      </c>
      <c r="O3717">
        <v>1.9</v>
      </c>
    </row>
    <row r="3718" spans="1:16" hidden="1" x14ac:dyDescent="0.5">
      <c r="A3718" t="s">
        <v>15</v>
      </c>
      <c r="B3718" t="s">
        <v>77</v>
      </c>
      <c r="C3718">
        <v>3</v>
      </c>
      <c r="D3718" t="s">
        <v>23</v>
      </c>
      <c r="E3718">
        <v>2</v>
      </c>
      <c r="F3718" t="s">
        <v>55</v>
      </c>
      <c r="G3718">
        <v>3</v>
      </c>
      <c r="H3718" t="s">
        <v>61</v>
      </c>
      <c r="I3718" t="str">
        <f t="shared" si="58"/>
        <v>Male: 55-64 years</v>
      </c>
      <c r="J3718">
        <v>3.16</v>
      </c>
      <c r="K3718">
        <v>2011</v>
      </c>
      <c r="L3718">
        <v>13</v>
      </c>
      <c r="M3718" t="s">
        <v>51</v>
      </c>
      <c r="N3718">
        <v>1.7</v>
      </c>
      <c r="O3718">
        <v>1.7</v>
      </c>
    </row>
    <row r="3719" spans="1:16" hidden="1" x14ac:dyDescent="0.5">
      <c r="A3719" t="s">
        <v>15</v>
      </c>
      <c r="B3719" t="s">
        <v>77</v>
      </c>
      <c r="C3719">
        <v>3</v>
      </c>
      <c r="D3719" t="s">
        <v>23</v>
      </c>
      <c r="E3719">
        <v>2</v>
      </c>
      <c r="F3719" t="s">
        <v>55</v>
      </c>
      <c r="G3719">
        <v>3</v>
      </c>
      <c r="H3719" t="s">
        <v>61</v>
      </c>
      <c r="I3719" t="str">
        <f t="shared" si="58"/>
        <v>Male: 55-64 years</v>
      </c>
      <c r="J3719">
        <v>3.16</v>
      </c>
      <c r="K3719">
        <v>2012</v>
      </c>
      <c r="L3719">
        <v>14</v>
      </c>
      <c r="M3719" t="s">
        <v>51</v>
      </c>
      <c r="N3719">
        <v>1.7</v>
      </c>
      <c r="O3719">
        <v>1.9</v>
      </c>
    </row>
    <row r="3720" spans="1:16" hidden="1" x14ac:dyDescent="0.5">
      <c r="A3720" t="s">
        <v>15</v>
      </c>
      <c r="B3720" t="s">
        <v>77</v>
      </c>
      <c r="C3720">
        <v>3</v>
      </c>
      <c r="D3720" t="s">
        <v>23</v>
      </c>
      <c r="E3720">
        <v>2</v>
      </c>
      <c r="F3720" t="s">
        <v>55</v>
      </c>
      <c r="G3720">
        <v>3</v>
      </c>
      <c r="H3720" t="s">
        <v>61</v>
      </c>
      <c r="I3720" t="str">
        <f t="shared" si="58"/>
        <v>Male: 55-64 years</v>
      </c>
      <c r="J3720">
        <v>3.16</v>
      </c>
      <c r="K3720">
        <v>2013</v>
      </c>
      <c r="L3720">
        <v>15</v>
      </c>
      <c r="M3720" t="s">
        <v>51</v>
      </c>
      <c r="N3720">
        <v>1.7</v>
      </c>
      <c r="O3720">
        <v>1.8</v>
      </c>
    </row>
    <row r="3721" spans="1:16" hidden="1" x14ac:dyDescent="0.5">
      <c r="A3721" t="s">
        <v>15</v>
      </c>
      <c r="B3721" t="s">
        <v>77</v>
      </c>
      <c r="C3721">
        <v>3</v>
      </c>
      <c r="D3721" t="s">
        <v>23</v>
      </c>
      <c r="E3721">
        <v>2</v>
      </c>
      <c r="F3721" t="s">
        <v>55</v>
      </c>
      <c r="G3721">
        <v>3</v>
      </c>
      <c r="H3721" t="s">
        <v>61</v>
      </c>
      <c r="I3721" t="str">
        <f t="shared" si="58"/>
        <v>Male: 55-64 years</v>
      </c>
      <c r="J3721">
        <v>3.16</v>
      </c>
      <c r="K3721">
        <v>2014</v>
      </c>
      <c r="L3721">
        <v>16</v>
      </c>
      <c r="M3721" t="s">
        <v>51</v>
      </c>
      <c r="N3721">
        <v>1.7</v>
      </c>
      <c r="O3721">
        <v>1.9</v>
      </c>
    </row>
    <row r="3722" spans="1:16" hidden="1" x14ac:dyDescent="0.5">
      <c r="A3722" t="s">
        <v>15</v>
      </c>
      <c r="B3722" t="s">
        <v>77</v>
      </c>
      <c r="C3722">
        <v>3</v>
      </c>
      <c r="D3722" t="s">
        <v>23</v>
      </c>
      <c r="E3722">
        <v>2</v>
      </c>
      <c r="F3722" t="s">
        <v>55</v>
      </c>
      <c r="G3722">
        <v>3</v>
      </c>
      <c r="H3722" t="s">
        <v>61</v>
      </c>
      <c r="I3722" t="str">
        <f t="shared" si="58"/>
        <v>Male: 55-64 years</v>
      </c>
      <c r="J3722">
        <v>3.16</v>
      </c>
      <c r="K3722">
        <v>2015</v>
      </c>
      <c r="L3722">
        <v>17</v>
      </c>
      <c r="M3722" t="s">
        <v>51</v>
      </c>
      <c r="N3722">
        <v>1.7</v>
      </c>
      <c r="O3722">
        <v>1.8</v>
      </c>
    </row>
    <row r="3723" spans="1:16" hidden="1" x14ac:dyDescent="0.5">
      <c r="A3723" t="s">
        <v>15</v>
      </c>
      <c r="B3723" t="s">
        <v>77</v>
      </c>
      <c r="C3723">
        <v>3</v>
      </c>
      <c r="D3723" t="s">
        <v>23</v>
      </c>
      <c r="E3723">
        <v>2</v>
      </c>
      <c r="F3723" t="s">
        <v>55</v>
      </c>
      <c r="G3723">
        <v>3</v>
      </c>
      <c r="H3723" t="s">
        <v>61</v>
      </c>
      <c r="I3723" t="str">
        <f t="shared" si="58"/>
        <v>Male: 55-64 years</v>
      </c>
      <c r="J3723">
        <v>3.16</v>
      </c>
      <c r="K3723">
        <v>2016</v>
      </c>
      <c r="L3723">
        <v>18</v>
      </c>
      <c r="M3723" t="s">
        <v>51</v>
      </c>
      <c r="N3723">
        <v>1.7</v>
      </c>
      <c r="O3723">
        <v>2.1</v>
      </c>
    </row>
    <row r="3724" spans="1:16" hidden="1" x14ac:dyDescent="0.5">
      <c r="A3724" t="s">
        <v>15</v>
      </c>
      <c r="B3724" t="s">
        <v>77</v>
      </c>
      <c r="C3724">
        <v>3</v>
      </c>
      <c r="D3724" t="s">
        <v>23</v>
      </c>
      <c r="E3724">
        <v>2</v>
      </c>
      <c r="F3724" t="s">
        <v>55</v>
      </c>
      <c r="G3724">
        <v>3</v>
      </c>
      <c r="H3724" t="s">
        <v>61</v>
      </c>
      <c r="I3724" t="str">
        <f t="shared" si="58"/>
        <v>Male: 55-64 years</v>
      </c>
      <c r="J3724">
        <v>3.16</v>
      </c>
      <c r="K3724">
        <v>2017</v>
      </c>
      <c r="L3724">
        <v>19</v>
      </c>
      <c r="M3724" t="s">
        <v>51</v>
      </c>
      <c r="N3724">
        <v>1.7</v>
      </c>
      <c r="O3724">
        <v>2</v>
      </c>
    </row>
    <row r="3725" spans="1:16" hidden="1" x14ac:dyDescent="0.5">
      <c r="A3725" t="s">
        <v>15</v>
      </c>
      <c r="B3725" t="s">
        <v>77</v>
      </c>
      <c r="C3725">
        <v>3</v>
      </c>
      <c r="D3725" t="s">
        <v>23</v>
      </c>
      <c r="E3725">
        <v>2</v>
      </c>
      <c r="F3725" t="s">
        <v>55</v>
      </c>
      <c r="G3725">
        <v>3</v>
      </c>
      <c r="H3725" t="s">
        <v>62</v>
      </c>
      <c r="I3725" t="str">
        <f t="shared" si="58"/>
        <v>Male: 65-74 years</v>
      </c>
      <c r="J3725">
        <v>3.17</v>
      </c>
      <c r="K3725">
        <v>1999</v>
      </c>
      <c r="L3725">
        <v>1</v>
      </c>
      <c r="M3725" t="s">
        <v>52</v>
      </c>
      <c r="N3725">
        <v>1.8</v>
      </c>
      <c r="P3725" t="s">
        <v>75</v>
      </c>
    </row>
    <row r="3726" spans="1:16" hidden="1" x14ac:dyDescent="0.5">
      <c r="A3726" t="s">
        <v>15</v>
      </c>
      <c r="B3726" t="s">
        <v>77</v>
      </c>
      <c r="C3726">
        <v>3</v>
      </c>
      <c r="D3726" t="s">
        <v>23</v>
      </c>
      <c r="E3726">
        <v>2</v>
      </c>
      <c r="F3726" t="s">
        <v>55</v>
      </c>
      <c r="G3726">
        <v>3</v>
      </c>
      <c r="H3726" t="s">
        <v>62</v>
      </c>
      <c r="I3726" t="str">
        <f t="shared" si="58"/>
        <v>Male: 65-74 years</v>
      </c>
      <c r="J3726">
        <v>3.17</v>
      </c>
      <c r="K3726">
        <v>2000</v>
      </c>
      <c r="L3726">
        <v>2</v>
      </c>
      <c r="M3726" t="s">
        <v>52</v>
      </c>
      <c r="N3726">
        <v>1.8</v>
      </c>
      <c r="P3726" t="s">
        <v>75</v>
      </c>
    </row>
    <row r="3727" spans="1:16" hidden="1" x14ac:dyDescent="0.5">
      <c r="A3727" t="s">
        <v>15</v>
      </c>
      <c r="B3727" t="s">
        <v>77</v>
      </c>
      <c r="C3727">
        <v>3</v>
      </c>
      <c r="D3727" t="s">
        <v>23</v>
      </c>
      <c r="E3727">
        <v>2</v>
      </c>
      <c r="F3727" t="s">
        <v>55</v>
      </c>
      <c r="G3727">
        <v>3</v>
      </c>
      <c r="H3727" t="s">
        <v>62</v>
      </c>
      <c r="I3727" t="str">
        <f t="shared" si="58"/>
        <v>Male: 65-74 years</v>
      </c>
      <c r="J3727">
        <v>3.17</v>
      </c>
      <c r="K3727">
        <v>2001</v>
      </c>
      <c r="L3727">
        <v>3</v>
      </c>
      <c r="M3727" t="s">
        <v>52</v>
      </c>
      <c r="N3727">
        <v>1.8</v>
      </c>
      <c r="P3727" t="s">
        <v>75</v>
      </c>
    </row>
    <row r="3728" spans="1:16" hidden="1" x14ac:dyDescent="0.5">
      <c r="A3728" t="s">
        <v>15</v>
      </c>
      <c r="B3728" t="s">
        <v>77</v>
      </c>
      <c r="C3728">
        <v>3</v>
      </c>
      <c r="D3728" t="s">
        <v>23</v>
      </c>
      <c r="E3728">
        <v>2</v>
      </c>
      <c r="F3728" t="s">
        <v>55</v>
      </c>
      <c r="G3728">
        <v>3</v>
      </c>
      <c r="H3728" t="s">
        <v>62</v>
      </c>
      <c r="I3728" t="str">
        <f t="shared" si="58"/>
        <v>Male: 65-74 years</v>
      </c>
      <c r="J3728">
        <v>3.17</v>
      </c>
      <c r="K3728">
        <v>2002</v>
      </c>
      <c r="L3728">
        <v>4</v>
      </c>
      <c r="M3728" t="s">
        <v>52</v>
      </c>
      <c r="N3728">
        <v>1.8</v>
      </c>
      <c r="P3728" t="s">
        <v>75</v>
      </c>
    </row>
    <row r="3729" spans="1:16" hidden="1" x14ac:dyDescent="0.5">
      <c r="A3729" t="s">
        <v>15</v>
      </c>
      <c r="B3729" t="s">
        <v>77</v>
      </c>
      <c r="C3729">
        <v>3</v>
      </c>
      <c r="D3729" t="s">
        <v>23</v>
      </c>
      <c r="E3729">
        <v>2</v>
      </c>
      <c r="F3729" t="s">
        <v>55</v>
      </c>
      <c r="G3729">
        <v>3</v>
      </c>
      <c r="H3729" t="s">
        <v>62</v>
      </c>
      <c r="I3729" t="str">
        <f t="shared" si="58"/>
        <v>Male: 65-74 years</v>
      </c>
      <c r="J3729">
        <v>3.17</v>
      </c>
      <c r="K3729">
        <v>2003</v>
      </c>
      <c r="L3729">
        <v>5</v>
      </c>
      <c r="M3729" t="s">
        <v>52</v>
      </c>
      <c r="N3729">
        <v>1.8</v>
      </c>
      <c r="P3729" t="s">
        <v>75</v>
      </c>
    </row>
    <row r="3730" spans="1:16" hidden="1" x14ac:dyDescent="0.5">
      <c r="A3730" t="s">
        <v>15</v>
      </c>
      <c r="B3730" t="s">
        <v>77</v>
      </c>
      <c r="C3730">
        <v>3</v>
      </c>
      <c r="D3730" t="s">
        <v>23</v>
      </c>
      <c r="E3730">
        <v>2</v>
      </c>
      <c r="F3730" t="s">
        <v>55</v>
      </c>
      <c r="G3730">
        <v>3</v>
      </c>
      <c r="H3730" t="s">
        <v>62</v>
      </c>
      <c r="I3730" t="str">
        <f t="shared" si="58"/>
        <v>Male: 65-74 years</v>
      </c>
      <c r="J3730">
        <v>3.17</v>
      </c>
      <c r="K3730">
        <v>2004</v>
      </c>
      <c r="L3730">
        <v>6</v>
      </c>
      <c r="M3730" t="s">
        <v>52</v>
      </c>
      <c r="N3730">
        <v>1.8</v>
      </c>
      <c r="P3730" t="s">
        <v>75</v>
      </c>
    </row>
    <row r="3731" spans="1:16" hidden="1" x14ac:dyDescent="0.5">
      <c r="A3731" t="s">
        <v>15</v>
      </c>
      <c r="B3731" t="s">
        <v>77</v>
      </c>
      <c r="C3731">
        <v>3</v>
      </c>
      <c r="D3731" t="s">
        <v>23</v>
      </c>
      <c r="E3731">
        <v>2</v>
      </c>
      <c r="F3731" t="s">
        <v>55</v>
      </c>
      <c r="G3731">
        <v>3</v>
      </c>
      <c r="H3731" t="s">
        <v>62</v>
      </c>
      <c r="I3731" t="str">
        <f t="shared" si="58"/>
        <v>Male: 65-74 years</v>
      </c>
      <c r="J3731">
        <v>3.17</v>
      </c>
      <c r="K3731">
        <v>2005</v>
      </c>
      <c r="L3731">
        <v>7</v>
      </c>
      <c r="M3731" t="s">
        <v>52</v>
      </c>
      <c r="N3731">
        <v>1.8</v>
      </c>
      <c r="P3731" t="s">
        <v>75</v>
      </c>
    </row>
    <row r="3732" spans="1:16" hidden="1" x14ac:dyDescent="0.5">
      <c r="A3732" t="s">
        <v>15</v>
      </c>
      <c r="B3732" t="s">
        <v>77</v>
      </c>
      <c r="C3732">
        <v>3</v>
      </c>
      <c r="D3732" t="s">
        <v>23</v>
      </c>
      <c r="E3732">
        <v>2</v>
      </c>
      <c r="F3732" t="s">
        <v>55</v>
      </c>
      <c r="G3732">
        <v>3</v>
      </c>
      <c r="H3732" t="s">
        <v>62</v>
      </c>
      <c r="I3732" t="str">
        <f t="shared" si="58"/>
        <v>Male: 65-74 years</v>
      </c>
      <c r="J3732">
        <v>3.17</v>
      </c>
      <c r="K3732">
        <v>2006</v>
      </c>
      <c r="L3732">
        <v>8</v>
      </c>
      <c r="M3732" t="s">
        <v>52</v>
      </c>
      <c r="N3732">
        <v>1.8</v>
      </c>
      <c r="O3732">
        <v>0.3</v>
      </c>
    </row>
    <row r="3733" spans="1:16" hidden="1" x14ac:dyDescent="0.5">
      <c r="A3733" t="s">
        <v>15</v>
      </c>
      <c r="B3733" t="s">
        <v>77</v>
      </c>
      <c r="C3733">
        <v>3</v>
      </c>
      <c r="D3733" t="s">
        <v>23</v>
      </c>
      <c r="E3733">
        <v>2</v>
      </c>
      <c r="F3733" t="s">
        <v>55</v>
      </c>
      <c r="G3733">
        <v>3</v>
      </c>
      <c r="H3733" t="s">
        <v>62</v>
      </c>
      <c r="I3733" t="str">
        <f t="shared" si="58"/>
        <v>Male: 65-74 years</v>
      </c>
      <c r="J3733">
        <v>3.17</v>
      </c>
      <c r="K3733">
        <v>2007</v>
      </c>
      <c r="L3733">
        <v>9</v>
      </c>
      <c r="M3733" t="s">
        <v>52</v>
      </c>
      <c r="N3733">
        <v>1.8</v>
      </c>
      <c r="P3733" t="s">
        <v>75</v>
      </c>
    </row>
    <row r="3734" spans="1:16" hidden="1" x14ac:dyDescent="0.5">
      <c r="A3734" t="s">
        <v>15</v>
      </c>
      <c r="B3734" t="s">
        <v>77</v>
      </c>
      <c r="C3734">
        <v>3</v>
      </c>
      <c r="D3734" t="s">
        <v>23</v>
      </c>
      <c r="E3734">
        <v>2</v>
      </c>
      <c r="F3734" t="s">
        <v>55</v>
      </c>
      <c r="G3734">
        <v>3</v>
      </c>
      <c r="H3734" t="s">
        <v>62</v>
      </c>
      <c r="I3734" t="str">
        <f t="shared" si="58"/>
        <v>Male: 65-74 years</v>
      </c>
      <c r="J3734">
        <v>3.17</v>
      </c>
      <c r="K3734">
        <v>2008</v>
      </c>
      <c r="L3734">
        <v>10</v>
      </c>
      <c r="M3734" t="s">
        <v>52</v>
      </c>
      <c r="N3734">
        <v>1.8</v>
      </c>
      <c r="O3734">
        <v>0.3</v>
      </c>
    </row>
    <row r="3735" spans="1:16" hidden="1" x14ac:dyDescent="0.5">
      <c r="A3735" t="s">
        <v>15</v>
      </c>
      <c r="B3735" t="s">
        <v>77</v>
      </c>
      <c r="C3735">
        <v>3</v>
      </c>
      <c r="D3735" t="s">
        <v>23</v>
      </c>
      <c r="E3735">
        <v>2</v>
      </c>
      <c r="F3735" t="s">
        <v>55</v>
      </c>
      <c r="G3735">
        <v>3</v>
      </c>
      <c r="H3735" t="s">
        <v>62</v>
      </c>
      <c r="I3735" t="str">
        <f t="shared" si="58"/>
        <v>Male: 65-74 years</v>
      </c>
      <c r="J3735">
        <v>3.17</v>
      </c>
      <c r="K3735">
        <v>2009</v>
      </c>
      <c r="L3735">
        <v>11</v>
      </c>
      <c r="M3735" t="s">
        <v>52</v>
      </c>
      <c r="N3735">
        <v>1.8</v>
      </c>
      <c r="O3735">
        <v>0.4</v>
      </c>
    </row>
    <row r="3736" spans="1:16" hidden="1" x14ac:dyDescent="0.5">
      <c r="A3736" t="s">
        <v>15</v>
      </c>
      <c r="B3736" t="s">
        <v>77</v>
      </c>
      <c r="C3736">
        <v>3</v>
      </c>
      <c r="D3736" t="s">
        <v>23</v>
      </c>
      <c r="E3736">
        <v>2</v>
      </c>
      <c r="F3736" t="s">
        <v>55</v>
      </c>
      <c r="G3736">
        <v>3</v>
      </c>
      <c r="H3736" t="s">
        <v>62</v>
      </c>
      <c r="I3736" t="str">
        <f t="shared" si="58"/>
        <v>Male: 65-74 years</v>
      </c>
      <c r="J3736">
        <v>3.17</v>
      </c>
      <c r="K3736">
        <v>2010</v>
      </c>
      <c r="L3736">
        <v>12</v>
      </c>
      <c r="M3736" t="s">
        <v>52</v>
      </c>
      <c r="N3736">
        <v>1.8</v>
      </c>
      <c r="O3736">
        <v>0.2</v>
      </c>
    </row>
    <row r="3737" spans="1:16" hidden="1" x14ac:dyDescent="0.5">
      <c r="A3737" t="s">
        <v>15</v>
      </c>
      <c r="B3737" t="s">
        <v>77</v>
      </c>
      <c r="C3737">
        <v>3</v>
      </c>
      <c r="D3737" t="s">
        <v>23</v>
      </c>
      <c r="E3737">
        <v>2</v>
      </c>
      <c r="F3737" t="s">
        <v>55</v>
      </c>
      <c r="G3737">
        <v>3</v>
      </c>
      <c r="H3737" t="s">
        <v>62</v>
      </c>
      <c r="I3737" t="str">
        <f t="shared" si="58"/>
        <v>Male: 65-74 years</v>
      </c>
      <c r="J3737">
        <v>3.17</v>
      </c>
      <c r="K3737">
        <v>2011</v>
      </c>
      <c r="L3737">
        <v>13</v>
      </c>
      <c r="M3737" t="s">
        <v>52</v>
      </c>
      <c r="N3737">
        <v>1.8</v>
      </c>
      <c r="O3737">
        <v>0.3</v>
      </c>
    </row>
    <row r="3738" spans="1:16" hidden="1" x14ac:dyDescent="0.5">
      <c r="A3738" t="s">
        <v>15</v>
      </c>
      <c r="B3738" t="s">
        <v>77</v>
      </c>
      <c r="C3738">
        <v>3</v>
      </c>
      <c r="D3738" t="s">
        <v>23</v>
      </c>
      <c r="E3738">
        <v>2</v>
      </c>
      <c r="F3738" t="s">
        <v>55</v>
      </c>
      <c r="G3738">
        <v>3</v>
      </c>
      <c r="H3738" t="s">
        <v>62</v>
      </c>
      <c r="I3738" t="str">
        <f t="shared" si="58"/>
        <v>Male: 65-74 years</v>
      </c>
      <c r="J3738">
        <v>3.17</v>
      </c>
      <c r="K3738">
        <v>2012</v>
      </c>
      <c r="L3738">
        <v>14</v>
      </c>
      <c r="M3738" t="s">
        <v>52</v>
      </c>
      <c r="N3738">
        <v>1.8</v>
      </c>
      <c r="O3738">
        <v>0.3</v>
      </c>
    </row>
    <row r="3739" spans="1:16" hidden="1" x14ac:dyDescent="0.5">
      <c r="A3739" t="s">
        <v>15</v>
      </c>
      <c r="B3739" t="s">
        <v>77</v>
      </c>
      <c r="C3739">
        <v>3</v>
      </c>
      <c r="D3739" t="s">
        <v>23</v>
      </c>
      <c r="E3739">
        <v>2</v>
      </c>
      <c r="F3739" t="s">
        <v>55</v>
      </c>
      <c r="G3739">
        <v>3</v>
      </c>
      <c r="H3739" t="s">
        <v>62</v>
      </c>
      <c r="I3739" t="str">
        <f t="shared" si="58"/>
        <v>Male: 65-74 years</v>
      </c>
      <c r="J3739">
        <v>3.17</v>
      </c>
      <c r="K3739">
        <v>2013</v>
      </c>
      <c r="L3739">
        <v>15</v>
      </c>
      <c r="M3739" t="s">
        <v>52</v>
      </c>
      <c r="N3739">
        <v>1.8</v>
      </c>
      <c r="O3739">
        <v>0.4</v>
      </c>
    </row>
    <row r="3740" spans="1:16" hidden="1" x14ac:dyDescent="0.5">
      <c r="A3740" t="s">
        <v>15</v>
      </c>
      <c r="B3740" t="s">
        <v>77</v>
      </c>
      <c r="C3740">
        <v>3</v>
      </c>
      <c r="D3740" t="s">
        <v>23</v>
      </c>
      <c r="E3740">
        <v>2</v>
      </c>
      <c r="F3740" t="s">
        <v>55</v>
      </c>
      <c r="G3740">
        <v>3</v>
      </c>
      <c r="H3740" t="s">
        <v>62</v>
      </c>
      <c r="I3740" t="str">
        <f t="shared" si="58"/>
        <v>Male: 65-74 years</v>
      </c>
      <c r="J3740">
        <v>3.17</v>
      </c>
      <c r="K3740">
        <v>2014</v>
      </c>
      <c r="L3740">
        <v>16</v>
      </c>
      <c r="M3740" t="s">
        <v>52</v>
      </c>
      <c r="N3740">
        <v>1.8</v>
      </c>
      <c r="O3740">
        <v>0.4</v>
      </c>
    </row>
    <row r="3741" spans="1:16" hidden="1" x14ac:dyDescent="0.5">
      <c r="A3741" t="s">
        <v>15</v>
      </c>
      <c r="B3741" t="s">
        <v>77</v>
      </c>
      <c r="C3741">
        <v>3</v>
      </c>
      <c r="D3741" t="s">
        <v>23</v>
      </c>
      <c r="E3741">
        <v>2</v>
      </c>
      <c r="F3741" t="s">
        <v>55</v>
      </c>
      <c r="G3741">
        <v>3</v>
      </c>
      <c r="H3741" t="s">
        <v>62</v>
      </c>
      <c r="I3741" t="str">
        <f t="shared" si="58"/>
        <v>Male: 65-74 years</v>
      </c>
      <c r="J3741">
        <v>3.17</v>
      </c>
      <c r="K3741">
        <v>2015</v>
      </c>
      <c r="L3741">
        <v>17</v>
      </c>
      <c r="M3741" t="s">
        <v>52</v>
      </c>
      <c r="N3741">
        <v>1.8</v>
      </c>
      <c r="O3741">
        <v>0.6</v>
      </c>
    </row>
    <row r="3742" spans="1:16" hidden="1" x14ac:dyDescent="0.5">
      <c r="A3742" t="s">
        <v>15</v>
      </c>
      <c r="B3742" t="s">
        <v>77</v>
      </c>
      <c r="C3742">
        <v>3</v>
      </c>
      <c r="D3742" t="s">
        <v>23</v>
      </c>
      <c r="E3742">
        <v>2</v>
      </c>
      <c r="F3742" t="s">
        <v>55</v>
      </c>
      <c r="G3742">
        <v>3</v>
      </c>
      <c r="H3742" t="s">
        <v>62</v>
      </c>
      <c r="I3742" t="str">
        <f t="shared" si="58"/>
        <v>Male: 65-74 years</v>
      </c>
      <c r="J3742">
        <v>3.17</v>
      </c>
      <c r="K3742">
        <v>2016</v>
      </c>
      <c r="L3742">
        <v>18</v>
      </c>
      <c r="M3742" t="s">
        <v>52</v>
      </c>
      <c r="N3742">
        <v>1.8</v>
      </c>
      <c r="O3742">
        <v>0.5</v>
      </c>
    </row>
    <row r="3743" spans="1:16" hidden="1" x14ac:dyDescent="0.5">
      <c r="A3743" t="s">
        <v>15</v>
      </c>
      <c r="B3743" t="s">
        <v>77</v>
      </c>
      <c r="C3743">
        <v>3</v>
      </c>
      <c r="D3743" t="s">
        <v>23</v>
      </c>
      <c r="E3743">
        <v>2</v>
      </c>
      <c r="F3743" t="s">
        <v>55</v>
      </c>
      <c r="G3743">
        <v>3</v>
      </c>
      <c r="H3743" t="s">
        <v>62</v>
      </c>
      <c r="I3743" t="str">
        <f t="shared" si="58"/>
        <v>Male: 65-74 years</v>
      </c>
      <c r="J3743">
        <v>3.17</v>
      </c>
      <c r="K3743">
        <v>2017</v>
      </c>
      <c r="L3743">
        <v>19</v>
      </c>
      <c r="M3743" t="s">
        <v>52</v>
      </c>
      <c r="N3743">
        <v>1.8</v>
      </c>
      <c r="O3743">
        <v>0.6</v>
      </c>
    </row>
    <row r="3744" spans="1:16" hidden="1" x14ac:dyDescent="0.5">
      <c r="A3744" t="s">
        <v>15</v>
      </c>
      <c r="B3744" t="s">
        <v>77</v>
      </c>
      <c r="C3744">
        <v>3</v>
      </c>
      <c r="D3744" t="s">
        <v>23</v>
      </c>
      <c r="E3744">
        <v>2</v>
      </c>
      <c r="F3744" t="s">
        <v>55</v>
      </c>
      <c r="G3744">
        <v>3</v>
      </c>
      <c r="H3744" t="s">
        <v>63</v>
      </c>
      <c r="I3744" t="str">
        <f t="shared" si="58"/>
        <v>Male: 75-84 years</v>
      </c>
      <c r="J3744">
        <v>3.18</v>
      </c>
      <c r="K3744">
        <v>1999</v>
      </c>
      <c r="L3744">
        <v>1</v>
      </c>
      <c r="M3744" t="s">
        <v>53</v>
      </c>
      <c r="N3744">
        <v>1.9</v>
      </c>
      <c r="P3744" t="s">
        <v>75</v>
      </c>
    </row>
    <row r="3745" spans="1:16" hidden="1" x14ac:dyDescent="0.5">
      <c r="A3745" t="s">
        <v>15</v>
      </c>
      <c r="B3745" t="s">
        <v>77</v>
      </c>
      <c r="C3745">
        <v>3</v>
      </c>
      <c r="D3745" t="s">
        <v>23</v>
      </c>
      <c r="E3745">
        <v>2</v>
      </c>
      <c r="F3745" t="s">
        <v>55</v>
      </c>
      <c r="G3745">
        <v>3</v>
      </c>
      <c r="H3745" t="s">
        <v>63</v>
      </c>
      <c r="I3745" t="str">
        <f t="shared" si="58"/>
        <v>Male: 75-84 years</v>
      </c>
      <c r="J3745">
        <v>3.18</v>
      </c>
      <c r="K3745">
        <v>2000</v>
      </c>
      <c r="L3745">
        <v>2</v>
      </c>
      <c r="M3745" t="s">
        <v>53</v>
      </c>
      <c r="N3745">
        <v>1.9</v>
      </c>
      <c r="P3745" t="s">
        <v>75</v>
      </c>
    </row>
    <row r="3746" spans="1:16" hidden="1" x14ac:dyDescent="0.5">
      <c r="A3746" t="s">
        <v>15</v>
      </c>
      <c r="B3746" t="s">
        <v>77</v>
      </c>
      <c r="C3746">
        <v>3</v>
      </c>
      <c r="D3746" t="s">
        <v>23</v>
      </c>
      <c r="E3746">
        <v>2</v>
      </c>
      <c r="F3746" t="s">
        <v>55</v>
      </c>
      <c r="G3746">
        <v>3</v>
      </c>
      <c r="H3746" t="s">
        <v>63</v>
      </c>
      <c r="I3746" t="str">
        <f t="shared" si="58"/>
        <v>Male: 75-84 years</v>
      </c>
      <c r="J3746">
        <v>3.18</v>
      </c>
      <c r="K3746">
        <v>2001</v>
      </c>
      <c r="L3746">
        <v>3</v>
      </c>
      <c r="M3746" t="s">
        <v>53</v>
      </c>
      <c r="N3746">
        <v>1.9</v>
      </c>
      <c r="P3746" t="s">
        <v>75</v>
      </c>
    </row>
    <row r="3747" spans="1:16" hidden="1" x14ac:dyDescent="0.5">
      <c r="A3747" t="s">
        <v>15</v>
      </c>
      <c r="B3747" t="s">
        <v>77</v>
      </c>
      <c r="C3747">
        <v>3</v>
      </c>
      <c r="D3747" t="s">
        <v>23</v>
      </c>
      <c r="E3747">
        <v>2</v>
      </c>
      <c r="F3747" t="s">
        <v>55</v>
      </c>
      <c r="G3747">
        <v>3</v>
      </c>
      <c r="H3747" t="s">
        <v>63</v>
      </c>
      <c r="I3747" t="str">
        <f t="shared" si="58"/>
        <v>Male: 75-84 years</v>
      </c>
      <c r="J3747">
        <v>3.18</v>
      </c>
      <c r="K3747">
        <v>2002</v>
      </c>
      <c r="L3747">
        <v>4</v>
      </c>
      <c r="M3747" t="s">
        <v>53</v>
      </c>
      <c r="N3747">
        <v>1.9</v>
      </c>
      <c r="P3747" t="s">
        <v>75</v>
      </c>
    </row>
    <row r="3748" spans="1:16" hidden="1" x14ac:dyDescent="0.5">
      <c r="A3748" t="s">
        <v>15</v>
      </c>
      <c r="B3748" t="s">
        <v>77</v>
      </c>
      <c r="C3748">
        <v>3</v>
      </c>
      <c r="D3748" t="s">
        <v>23</v>
      </c>
      <c r="E3748">
        <v>2</v>
      </c>
      <c r="F3748" t="s">
        <v>55</v>
      </c>
      <c r="G3748">
        <v>3</v>
      </c>
      <c r="H3748" t="s">
        <v>63</v>
      </c>
      <c r="I3748" t="str">
        <f t="shared" si="58"/>
        <v>Male: 75-84 years</v>
      </c>
      <c r="J3748">
        <v>3.18</v>
      </c>
      <c r="K3748">
        <v>2003</v>
      </c>
      <c r="L3748">
        <v>5</v>
      </c>
      <c r="M3748" t="s">
        <v>53</v>
      </c>
      <c r="N3748">
        <v>1.9</v>
      </c>
      <c r="P3748" t="s">
        <v>75</v>
      </c>
    </row>
    <row r="3749" spans="1:16" hidden="1" x14ac:dyDescent="0.5">
      <c r="A3749" t="s">
        <v>15</v>
      </c>
      <c r="B3749" t="s">
        <v>77</v>
      </c>
      <c r="C3749">
        <v>3</v>
      </c>
      <c r="D3749" t="s">
        <v>23</v>
      </c>
      <c r="E3749">
        <v>2</v>
      </c>
      <c r="F3749" t="s">
        <v>55</v>
      </c>
      <c r="G3749">
        <v>3</v>
      </c>
      <c r="H3749" t="s">
        <v>63</v>
      </c>
      <c r="I3749" t="str">
        <f t="shared" si="58"/>
        <v>Male: 75-84 years</v>
      </c>
      <c r="J3749">
        <v>3.18</v>
      </c>
      <c r="K3749">
        <v>2004</v>
      </c>
      <c r="L3749">
        <v>6</v>
      </c>
      <c r="M3749" t="s">
        <v>53</v>
      </c>
      <c r="N3749">
        <v>1.9</v>
      </c>
      <c r="P3749" t="s">
        <v>75</v>
      </c>
    </row>
    <row r="3750" spans="1:16" hidden="1" x14ac:dyDescent="0.5">
      <c r="A3750" t="s">
        <v>15</v>
      </c>
      <c r="B3750" t="s">
        <v>77</v>
      </c>
      <c r="C3750">
        <v>3</v>
      </c>
      <c r="D3750" t="s">
        <v>23</v>
      </c>
      <c r="E3750">
        <v>2</v>
      </c>
      <c r="F3750" t="s">
        <v>55</v>
      </c>
      <c r="G3750">
        <v>3</v>
      </c>
      <c r="H3750" t="s">
        <v>63</v>
      </c>
      <c r="I3750" t="str">
        <f t="shared" si="58"/>
        <v>Male: 75-84 years</v>
      </c>
      <c r="J3750">
        <v>3.18</v>
      </c>
      <c r="K3750">
        <v>2005</v>
      </c>
      <c r="L3750">
        <v>7</v>
      </c>
      <c r="M3750" t="s">
        <v>53</v>
      </c>
      <c r="N3750">
        <v>1.9</v>
      </c>
      <c r="P3750" t="s">
        <v>75</v>
      </c>
    </row>
    <row r="3751" spans="1:16" hidden="1" x14ac:dyDescent="0.5">
      <c r="A3751" t="s">
        <v>15</v>
      </c>
      <c r="B3751" t="s">
        <v>77</v>
      </c>
      <c r="C3751">
        <v>3</v>
      </c>
      <c r="D3751" t="s">
        <v>23</v>
      </c>
      <c r="E3751">
        <v>2</v>
      </c>
      <c r="F3751" t="s">
        <v>55</v>
      </c>
      <c r="G3751">
        <v>3</v>
      </c>
      <c r="H3751" t="s">
        <v>63</v>
      </c>
      <c r="I3751" t="str">
        <f t="shared" si="58"/>
        <v>Male: 75-84 years</v>
      </c>
      <c r="J3751">
        <v>3.18</v>
      </c>
      <c r="K3751">
        <v>2006</v>
      </c>
      <c r="L3751">
        <v>8</v>
      </c>
      <c r="M3751" t="s">
        <v>53</v>
      </c>
      <c r="N3751">
        <v>1.9</v>
      </c>
      <c r="P3751" t="s">
        <v>75</v>
      </c>
    </row>
    <row r="3752" spans="1:16" hidden="1" x14ac:dyDescent="0.5">
      <c r="A3752" t="s">
        <v>15</v>
      </c>
      <c r="B3752" t="s">
        <v>77</v>
      </c>
      <c r="C3752">
        <v>3</v>
      </c>
      <c r="D3752" t="s">
        <v>23</v>
      </c>
      <c r="E3752">
        <v>2</v>
      </c>
      <c r="F3752" t="s">
        <v>55</v>
      </c>
      <c r="G3752">
        <v>3</v>
      </c>
      <c r="H3752" t="s">
        <v>63</v>
      </c>
      <c r="I3752" t="str">
        <f t="shared" si="58"/>
        <v>Male: 75-84 years</v>
      </c>
      <c r="J3752">
        <v>3.18</v>
      </c>
      <c r="K3752">
        <v>2007</v>
      </c>
      <c r="L3752">
        <v>9</v>
      </c>
      <c r="M3752" t="s">
        <v>53</v>
      </c>
      <c r="N3752">
        <v>1.9</v>
      </c>
      <c r="P3752" t="s">
        <v>75</v>
      </c>
    </row>
    <row r="3753" spans="1:16" hidden="1" x14ac:dyDescent="0.5">
      <c r="A3753" t="s">
        <v>15</v>
      </c>
      <c r="B3753" t="s">
        <v>77</v>
      </c>
      <c r="C3753">
        <v>3</v>
      </c>
      <c r="D3753" t="s">
        <v>23</v>
      </c>
      <c r="E3753">
        <v>2</v>
      </c>
      <c r="F3753" t="s">
        <v>55</v>
      </c>
      <c r="G3753">
        <v>3</v>
      </c>
      <c r="H3753" t="s">
        <v>63</v>
      </c>
      <c r="I3753" t="str">
        <f t="shared" si="58"/>
        <v>Male: 75-84 years</v>
      </c>
      <c r="J3753">
        <v>3.18</v>
      </c>
      <c r="K3753">
        <v>2008</v>
      </c>
      <c r="L3753">
        <v>10</v>
      </c>
      <c r="M3753" t="s">
        <v>53</v>
      </c>
      <c r="N3753">
        <v>1.9</v>
      </c>
      <c r="P3753" t="s">
        <v>75</v>
      </c>
    </row>
    <row r="3754" spans="1:16" hidden="1" x14ac:dyDescent="0.5">
      <c r="A3754" t="s">
        <v>15</v>
      </c>
      <c r="B3754" t="s">
        <v>77</v>
      </c>
      <c r="C3754">
        <v>3</v>
      </c>
      <c r="D3754" t="s">
        <v>23</v>
      </c>
      <c r="E3754">
        <v>2</v>
      </c>
      <c r="F3754" t="s">
        <v>55</v>
      </c>
      <c r="G3754">
        <v>3</v>
      </c>
      <c r="H3754" t="s">
        <v>63</v>
      </c>
      <c r="I3754" t="str">
        <f t="shared" si="58"/>
        <v>Male: 75-84 years</v>
      </c>
      <c r="J3754">
        <v>3.18</v>
      </c>
      <c r="K3754">
        <v>2009</v>
      </c>
      <c r="L3754">
        <v>11</v>
      </c>
      <c r="M3754" t="s">
        <v>53</v>
      </c>
      <c r="N3754">
        <v>1.9</v>
      </c>
      <c r="P3754" t="s">
        <v>75</v>
      </c>
    </row>
    <row r="3755" spans="1:16" hidden="1" x14ac:dyDescent="0.5">
      <c r="A3755" t="s">
        <v>15</v>
      </c>
      <c r="B3755" t="s">
        <v>77</v>
      </c>
      <c r="C3755">
        <v>3</v>
      </c>
      <c r="D3755" t="s">
        <v>23</v>
      </c>
      <c r="E3755">
        <v>2</v>
      </c>
      <c r="F3755" t="s">
        <v>55</v>
      </c>
      <c r="G3755">
        <v>3</v>
      </c>
      <c r="H3755" t="s">
        <v>63</v>
      </c>
      <c r="I3755" t="str">
        <f t="shared" si="58"/>
        <v>Male: 75-84 years</v>
      </c>
      <c r="J3755">
        <v>3.18</v>
      </c>
      <c r="K3755">
        <v>2010</v>
      </c>
      <c r="L3755">
        <v>12</v>
      </c>
      <c r="M3755" t="s">
        <v>53</v>
      </c>
      <c r="N3755">
        <v>1.9</v>
      </c>
      <c r="P3755" t="s">
        <v>75</v>
      </c>
    </row>
    <row r="3756" spans="1:16" hidden="1" x14ac:dyDescent="0.5">
      <c r="A3756" t="s">
        <v>15</v>
      </c>
      <c r="B3756" t="s">
        <v>77</v>
      </c>
      <c r="C3756">
        <v>3</v>
      </c>
      <c r="D3756" t="s">
        <v>23</v>
      </c>
      <c r="E3756">
        <v>2</v>
      </c>
      <c r="F3756" t="s">
        <v>55</v>
      </c>
      <c r="G3756">
        <v>3</v>
      </c>
      <c r="H3756" t="s">
        <v>63</v>
      </c>
      <c r="I3756" t="str">
        <f t="shared" si="58"/>
        <v>Male: 75-84 years</v>
      </c>
      <c r="J3756">
        <v>3.18</v>
      </c>
      <c r="K3756">
        <v>2011</v>
      </c>
      <c r="L3756">
        <v>13</v>
      </c>
      <c r="M3756" t="s">
        <v>53</v>
      </c>
      <c r="N3756">
        <v>1.9</v>
      </c>
      <c r="P3756" t="s">
        <v>75</v>
      </c>
    </row>
    <row r="3757" spans="1:16" hidden="1" x14ac:dyDescent="0.5">
      <c r="A3757" t="s">
        <v>15</v>
      </c>
      <c r="B3757" t="s">
        <v>77</v>
      </c>
      <c r="C3757">
        <v>3</v>
      </c>
      <c r="D3757" t="s">
        <v>23</v>
      </c>
      <c r="E3757">
        <v>2</v>
      </c>
      <c r="F3757" t="s">
        <v>55</v>
      </c>
      <c r="G3757">
        <v>3</v>
      </c>
      <c r="H3757" t="s">
        <v>63</v>
      </c>
      <c r="I3757" t="str">
        <f t="shared" si="58"/>
        <v>Male: 75-84 years</v>
      </c>
      <c r="J3757">
        <v>3.18</v>
      </c>
      <c r="K3757">
        <v>2012</v>
      </c>
      <c r="L3757">
        <v>14</v>
      </c>
      <c r="M3757" t="s">
        <v>53</v>
      </c>
      <c r="N3757">
        <v>1.9</v>
      </c>
      <c r="P3757" t="s">
        <v>75</v>
      </c>
    </row>
    <row r="3758" spans="1:16" hidden="1" x14ac:dyDescent="0.5">
      <c r="A3758" t="s">
        <v>15</v>
      </c>
      <c r="B3758" t="s">
        <v>77</v>
      </c>
      <c r="C3758">
        <v>3</v>
      </c>
      <c r="D3758" t="s">
        <v>23</v>
      </c>
      <c r="E3758">
        <v>2</v>
      </c>
      <c r="F3758" t="s">
        <v>55</v>
      </c>
      <c r="G3758">
        <v>3</v>
      </c>
      <c r="H3758" t="s">
        <v>63</v>
      </c>
      <c r="I3758" t="str">
        <f t="shared" si="58"/>
        <v>Male: 75-84 years</v>
      </c>
      <c r="J3758">
        <v>3.18</v>
      </c>
      <c r="K3758">
        <v>2013</v>
      </c>
      <c r="L3758">
        <v>15</v>
      </c>
      <c r="M3758" t="s">
        <v>53</v>
      </c>
      <c r="N3758">
        <v>1.9</v>
      </c>
      <c r="P3758" t="s">
        <v>75</v>
      </c>
    </row>
    <row r="3759" spans="1:16" hidden="1" x14ac:dyDescent="0.5">
      <c r="A3759" t="s">
        <v>15</v>
      </c>
      <c r="B3759" t="s">
        <v>77</v>
      </c>
      <c r="C3759">
        <v>3</v>
      </c>
      <c r="D3759" t="s">
        <v>23</v>
      </c>
      <c r="E3759">
        <v>2</v>
      </c>
      <c r="F3759" t="s">
        <v>55</v>
      </c>
      <c r="G3759">
        <v>3</v>
      </c>
      <c r="H3759" t="s">
        <v>63</v>
      </c>
      <c r="I3759" t="str">
        <f t="shared" si="58"/>
        <v>Male: 75-84 years</v>
      </c>
      <c r="J3759">
        <v>3.18</v>
      </c>
      <c r="K3759">
        <v>2014</v>
      </c>
      <c r="L3759">
        <v>16</v>
      </c>
      <c r="M3759" t="s">
        <v>53</v>
      </c>
      <c r="N3759">
        <v>1.9</v>
      </c>
      <c r="P3759" t="s">
        <v>75</v>
      </c>
    </row>
    <row r="3760" spans="1:16" hidden="1" x14ac:dyDescent="0.5">
      <c r="A3760" t="s">
        <v>15</v>
      </c>
      <c r="B3760" t="s">
        <v>77</v>
      </c>
      <c r="C3760">
        <v>3</v>
      </c>
      <c r="D3760" t="s">
        <v>23</v>
      </c>
      <c r="E3760">
        <v>2</v>
      </c>
      <c r="F3760" t="s">
        <v>55</v>
      </c>
      <c r="G3760">
        <v>3</v>
      </c>
      <c r="H3760" t="s">
        <v>63</v>
      </c>
      <c r="I3760" t="str">
        <f t="shared" si="58"/>
        <v>Male: 75-84 years</v>
      </c>
      <c r="J3760">
        <v>3.18</v>
      </c>
      <c r="K3760">
        <v>2015</v>
      </c>
      <c r="L3760">
        <v>17</v>
      </c>
      <c r="M3760" t="s">
        <v>53</v>
      </c>
      <c r="N3760">
        <v>1.9</v>
      </c>
      <c r="P3760" t="s">
        <v>75</v>
      </c>
    </row>
    <row r="3761" spans="1:16" hidden="1" x14ac:dyDescent="0.5">
      <c r="A3761" t="s">
        <v>15</v>
      </c>
      <c r="B3761" t="s">
        <v>77</v>
      </c>
      <c r="C3761">
        <v>3</v>
      </c>
      <c r="D3761" t="s">
        <v>23</v>
      </c>
      <c r="E3761">
        <v>2</v>
      </c>
      <c r="F3761" t="s">
        <v>55</v>
      </c>
      <c r="G3761">
        <v>3</v>
      </c>
      <c r="H3761" t="s">
        <v>63</v>
      </c>
      <c r="I3761" t="str">
        <f t="shared" si="58"/>
        <v>Male: 75-84 years</v>
      </c>
      <c r="J3761">
        <v>3.18</v>
      </c>
      <c r="K3761">
        <v>2016</v>
      </c>
      <c r="L3761">
        <v>18</v>
      </c>
      <c r="M3761" t="s">
        <v>53</v>
      </c>
      <c r="N3761">
        <v>1.9</v>
      </c>
      <c r="P3761" t="s">
        <v>75</v>
      </c>
    </row>
    <row r="3762" spans="1:16" hidden="1" x14ac:dyDescent="0.5">
      <c r="A3762" t="s">
        <v>15</v>
      </c>
      <c r="B3762" t="s">
        <v>77</v>
      </c>
      <c r="C3762">
        <v>3</v>
      </c>
      <c r="D3762" t="s">
        <v>23</v>
      </c>
      <c r="E3762">
        <v>2</v>
      </c>
      <c r="F3762" t="s">
        <v>55</v>
      </c>
      <c r="G3762">
        <v>3</v>
      </c>
      <c r="H3762" t="s">
        <v>63</v>
      </c>
      <c r="I3762" t="str">
        <f t="shared" si="58"/>
        <v>Male: 75-84 years</v>
      </c>
      <c r="J3762">
        <v>3.18</v>
      </c>
      <c r="K3762">
        <v>2017</v>
      </c>
      <c r="L3762">
        <v>19</v>
      </c>
      <c r="M3762" t="s">
        <v>53</v>
      </c>
      <c r="N3762">
        <v>1.9</v>
      </c>
      <c r="P3762" t="s">
        <v>75</v>
      </c>
    </row>
    <row r="3763" spans="1:16" hidden="1" x14ac:dyDescent="0.5">
      <c r="A3763" t="s">
        <v>15</v>
      </c>
      <c r="B3763" t="s">
        <v>77</v>
      </c>
      <c r="C3763">
        <v>3</v>
      </c>
      <c r="D3763" t="s">
        <v>23</v>
      </c>
      <c r="E3763">
        <v>2</v>
      </c>
      <c r="F3763" t="s">
        <v>55</v>
      </c>
      <c r="G3763">
        <v>3</v>
      </c>
      <c r="H3763" t="s">
        <v>64</v>
      </c>
      <c r="I3763" t="str">
        <f t="shared" si="58"/>
        <v>Male: 85 years and over</v>
      </c>
      <c r="J3763">
        <v>3.19</v>
      </c>
      <c r="K3763">
        <v>1999</v>
      </c>
      <c r="L3763">
        <v>1</v>
      </c>
      <c r="M3763" t="s">
        <v>54</v>
      </c>
      <c r="N3763">
        <v>1.91</v>
      </c>
      <c r="P3763" t="s">
        <v>75</v>
      </c>
    </row>
    <row r="3764" spans="1:16" hidden="1" x14ac:dyDescent="0.5">
      <c r="A3764" t="s">
        <v>15</v>
      </c>
      <c r="B3764" t="s">
        <v>77</v>
      </c>
      <c r="C3764">
        <v>3</v>
      </c>
      <c r="D3764" t="s">
        <v>23</v>
      </c>
      <c r="E3764">
        <v>2</v>
      </c>
      <c r="F3764" t="s">
        <v>55</v>
      </c>
      <c r="G3764">
        <v>3</v>
      </c>
      <c r="H3764" t="s">
        <v>64</v>
      </c>
      <c r="I3764" t="str">
        <f t="shared" si="58"/>
        <v>Male: 85 years and over</v>
      </c>
      <c r="J3764">
        <v>3.19</v>
      </c>
      <c r="K3764">
        <v>2000</v>
      </c>
      <c r="L3764">
        <v>2</v>
      </c>
      <c r="M3764" t="s">
        <v>54</v>
      </c>
      <c r="N3764">
        <v>1.91</v>
      </c>
      <c r="P3764" t="s">
        <v>75</v>
      </c>
    </row>
    <row r="3765" spans="1:16" hidden="1" x14ac:dyDescent="0.5">
      <c r="A3765" t="s">
        <v>15</v>
      </c>
      <c r="B3765" t="s">
        <v>77</v>
      </c>
      <c r="C3765">
        <v>3</v>
      </c>
      <c r="D3765" t="s">
        <v>23</v>
      </c>
      <c r="E3765">
        <v>2</v>
      </c>
      <c r="F3765" t="s">
        <v>55</v>
      </c>
      <c r="G3765">
        <v>3</v>
      </c>
      <c r="H3765" t="s">
        <v>64</v>
      </c>
      <c r="I3765" t="str">
        <f t="shared" si="58"/>
        <v>Male: 85 years and over</v>
      </c>
      <c r="J3765">
        <v>3.19</v>
      </c>
      <c r="K3765">
        <v>2001</v>
      </c>
      <c r="L3765">
        <v>3</v>
      </c>
      <c r="M3765" t="s">
        <v>54</v>
      </c>
      <c r="N3765">
        <v>1.91</v>
      </c>
      <c r="P3765" t="s">
        <v>75</v>
      </c>
    </row>
    <row r="3766" spans="1:16" hidden="1" x14ac:dyDescent="0.5">
      <c r="A3766" t="s">
        <v>15</v>
      </c>
      <c r="B3766" t="s">
        <v>77</v>
      </c>
      <c r="C3766">
        <v>3</v>
      </c>
      <c r="D3766" t="s">
        <v>23</v>
      </c>
      <c r="E3766">
        <v>2</v>
      </c>
      <c r="F3766" t="s">
        <v>55</v>
      </c>
      <c r="G3766">
        <v>3</v>
      </c>
      <c r="H3766" t="s">
        <v>64</v>
      </c>
      <c r="I3766" t="str">
        <f t="shared" si="58"/>
        <v>Male: 85 years and over</v>
      </c>
      <c r="J3766">
        <v>3.19</v>
      </c>
      <c r="K3766">
        <v>2002</v>
      </c>
      <c r="L3766">
        <v>4</v>
      </c>
      <c r="M3766" t="s">
        <v>54</v>
      </c>
      <c r="N3766">
        <v>1.91</v>
      </c>
      <c r="P3766" t="s">
        <v>75</v>
      </c>
    </row>
    <row r="3767" spans="1:16" hidden="1" x14ac:dyDescent="0.5">
      <c r="A3767" t="s">
        <v>15</v>
      </c>
      <c r="B3767" t="s">
        <v>77</v>
      </c>
      <c r="C3767">
        <v>3</v>
      </c>
      <c r="D3767" t="s">
        <v>23</v>
      </c>
      <c r="E3767">
        <v>2</v>
      </c>
      <c r="F3767" t="s">
        <v>55</v>
      </c>
      <c r="G3767">
        <v>3</v>
      </c>
      <c r="H3767" t="s">
        <v>64</v>
      </c>
      <c r="I3767" t="str">
        <f t="shared" si="58"/>
        <v>Male: 85 years and over</v>
      </c>
      <c r="J3767">
        <v>3.19</v>
      </c>
      <c r="K3767">
        <v>2003</v>
      </c>
      <c r="L3767">
        <v>5</v>
      </c>
      <c r="M3767" t="s">
        <v>54</v>
      </c>
      <c r="N3767">
        <v>1.91</v>
      </c>
      <c r="P3767" t="s">
        <v>75</v>
      </c>
    </row>
    <row r="3768" spans="1:16" hidden="1" x14ac:dyDescent="0.5">
      <c r="A3768" t="s">
        <v>15</v>
      </c>
      <c r="B3768" t="s">
        <v>77</v>
      </c>
      <c r="C3768">
        <v>3</v>
      </c>
      <c r="D3768" t="s">
        <v>23</v>
      </c>
      <c r="E3768">
        <v>2</v>
      </c>
      <c r="F3768" t="s">
        <v>55</v>
      </c>
      <c r="G3768">
        <v>3</v>
      </c>
      <c r="H3768" t="s">
        <v>64</v>
      </c>
      <c r="I3768" t="str">
        <f t="shared" si="58"/>
        <v>Male: 85 years and over</v>
      </c>
      <c r="J3768">
        <v>3.19</v>
      </c>
      <c r="K3768">
        <v>2004</v>
      </c>
      <c r="L3768">
        <v>6</v>
      </c>
      <c r="M3768" t="s">
        <v>54</v>
      </c>
      <c r="N3768">
        <v>1.91</v>
      </c>
      <c r="P3768" t="s">
        <v>75</v>
      </c>
    </row>
    <row r="3769" spans="1:16" hidden="1" x14ac:dyDescent="0.5">
      <c r="A3769" t="s">
        <v>15</v>
      </c>
      <c r="B3769" t="s">
        <v>77</v>
      </c>
      <c r="C3769">
        <v>3</v>
      </c>
      <c r="D3769" t="s">
        <v>23</v>
      </c>
      <c r="E3769">
        <v>2</v>
      </c>
      <c r="F3769" t="s">
        <v>55</v>
      </c>
      <c r="G3769">
        <v>3</v>
      </c>
      <c r="H3769" t="s">
        <v>64</v>
      </c>
      <c r="I3769" t="str">
        <f t="shared" si="58"/>
        <v>Male: 85 years and over</v>
      </c>
      <c r="J3769">
        <v>3.19</v>
      </c>
      <c r="K3769">
        <v>2005</v>
      </c>
      <c r="L3769">
        <v>7</v>
      </c>
      <c r="M3769" t="s">
        <v>54</v>
      </c>
      <c r="N3769">
        <v>1.91</v>
      </c>
      <c r="P3769" t="s">
        <v>75</v>
      </c>
    </row>
    <row r="3770" spans="1:16" hidden="1" x14ac:dyDescent="0.5">
      <c r="A3770" t="s">
        <v>15</v>
      </c>
      <c r="B3770" t="s">
        <v>77</v>
      </c>
      <c r="C3770">
        <v>3</v>
      </c>
      <c r="D3770" t="s">
        <v>23</v>
      </c>
      <c r="E3770">
        <v>2</v>
      </c>
      <c r="F3770" t="s">
        <v>55</v>
      </c>
      <c r="G3770">
        <v>3</v>
      </c>
      <c r="H3770" t="s">
        <v>64</v>
      </c>
      <c r="I3770" t="str">
        <f t="shared" si="58"/>
        <v>Male: 85 years and over</v>
      </c>
      <c r="J3770">
        <v>3.19</v>
      </c>
      <c r="K3770">
        <v>2006</v>
      </c>
      <c r="L3770">
        <v>8</v>
      </c>
      <c r="M3770" t="s">
        <v>54</v>
      </c>
      <c r="N3770">
        <v>1.91</v>
      </c>
      <c r="P3770" t="s">
        <v>75</v>
      </c>
    </row>
    <row r="3771" spans="1:16" hidden="1" x14ac:dyDescent="0.5">
      <c r="A3771" t="s">
        <v>15</v>
      </c>
      <c r="B3771" t="s">
        <v>77</v>
      </c>
      <c r="C3771">
        <v>3</v>
      </c>
      <c r="D3771" t="s">
        <v>23</v>
      </c>
      <c r="E3771">
        <v>2</v>
      </c>
      <c r="F3771" t="s">
        <v>55</v>
      </c>
      <c r="G3771">
        <v>3</v>
      </c>
      <c r="H3771" t="s">
        <v>64</v>
      </c>
      <c r="I3771" t="str">
        <f t="shared" si="58"/>
        <v>Male: 85 years and over</v>
      </c>
      <c r="J3771">
        <v>3.19</v>
      </c>
      <c r="K3771">
        <v>2007</v>
      </c>
      <c r="L3771">
        <v>9</v>
      </c>
      <c r="M3771" t="s">
        <v>54</v>
      </c>
      <c r="N3771">
        <v>1.91</v>
      </c>
      <c r="P3771" t="s">
        <v>75</v>
      </c>
    </row>
    <row r="3772" spans="1:16" hidden="1" x14ac:dyDescent="0.5">
      <c r="A3772" t="s">
        <v>15</v>
      </c>
      <c r="B3772" t="s">
        <v>77</v>
      </c>
      <c r="C3772">
        <v>3</v>
      </c>
      <c r="D3772" t="s">
        <v>23</v>
      </c>
      <c r="E3772">
        <v>2</v>
      </c>
      <c r="F3772" t="s">
        <v>55</v>
      </c>
      <c r="G3772">
        <v>3</v>
      </c>
      <c r="H3772" t="s">
        <v>64</v>
      </c>
      <c r="I3772" t="str">
        <f t="shared" si="58"/>
        <v>Male: 85 years and over</v>
      </c>
      <c r="J3772">
        <v>3.19</v>
      </c>
      <c r="K3772">
        <v>2008</v>
      </c>
      <c r="L3772">
        <v>10</v>
      </c>
      <c r="M3772" t="s">
        <v>54</v>
      </c>
      <c r="N3772">
        <v>1.91</v>
      </c>
      <c r="P3772" t="s">
        <v>75</v>
      </c>
    </row>
    <row r="3773" spans="1:16" hidden="1" x14ac:dyDescent="0.5">
      <c r="A3773" t="s">
        <v>15</v>
      </c>
      <c r="B3773" t="s">
        <v>77</v>
      </c>
      <c r="C3773">
        <v>3</v>
      </c>
      <c r="D3773" t="s">
        <v>23</v>
      </c>
      <c r="E3773">
        <v>2</v>
      </c>
      <c r="F3773" t="s">
        <v>55</v>
      </c>
      <c r="G3773">
        <v>3</v>
      </c>
      <c r="H3773" t="s">
        <v>64</v>
      </c>
      <c r="I3773" t="str">
        <f t="shared" si="58"/>
        <v>Male: 85 years and over</v>
      </c>
      <c r="J3773">
        <v>3.19</v>
      </c>
      <c r="K3773">
        <v>2009</v>
      </c>
      <c r="L3773">
        <v>11</v>
      </c>
      <c r="M3773" t="s">
        <v>54</v>
      </c>
      <c r="N3773">
        <v>1.91</v>
      </c>
      <c r="P3773" t="s">
        <v>75</v>
      </c>
    </row>
    <row r="3774" spans="1:16" hidden="1" x14ac:dyDescent="0.5">
      <c r="A3774" t="s">
        <v>15</v>
      </c>
      <c r="B3774" t="s">
        <v>77</v>
      </c>
      <c r="C3774">
        <v>3</v>
      </c>
      <c r="D3774" t="s">
        <v>23</v>
      </c>
      <c r="E3774">
        <v>2</v>
      </c>
      <c r="F3774" t="s">
        <v>55</v>
      </c>
      <c r="G3774">
        <v>3</v>
      </c>
      <c r="H3774" t="s">
        <v>64</v>
      </c>
      <c r="I3774" t="str">
        <f t="shared" si="58"/>
        <v>Male: 85 years and over</v>
      </c>
      <c r="J3774">
        <v>3.19</v>
      </c>
      <c r="K3774">
        <v>2010</v>
      </c>
      <c r="L3774">
        <v>12</v>
      </c>
      <c r="M3774" t="s">
        <v>54</v>
      </c>
      <c r="N3774">
        <v>1.91</v>
      </c>
      <c r="P3774" t="s">
        <v>75</v>
      </c>
    </row>
    <row r="3775" spans="1:16" hidden="1" x14ac:dyDescent="0.5">
      <c r="A3775" t="s">
        <v>15</v>
      </c>
      <c r="B3775" t="s">
        <v>77</v>
      </c>
      <c r="C3775">
        <v>3</v>
      </c>
      <c r="D3775" t="s">
        <v>23</v>
      </c>
      <c r="E3775">
        <v>2</v>
      </c>
      <c r="F3775" t="s">
        <v>55</v>
      </c>
      <c r="G3775">
        <v>3</v>
      </c>
      <c r="H3775" t="s">
        <v>64</v>
      </c>
      <c r="I3775" t="str">
        <f t="shared" si="58"/>
        <v>Male: 85 years and over</v>
      </c>
      <c r="J3775">
        <v>3.19</v>
      </c>
      <c r="K3775">
        <v>2011</v>
      </c>
      <c r="L3775">
        <v>13</v>
      </c>
      <c r="M3775" t="s">
        <v>54</v>
      </c>
      <c r="N3775">
        <v>1.91</v>
      </c>
      <c r="P3775" t="s">
        <v>75</v>
      </c>
    </row>
    <row r="3776" spans="1:16" hidden="1" x14ac:dyDescent="0.5">
      <c r="A3776" t="s">
        <v>15</v>
      </c>
      <c r="B3776" t="s">
        <v>77</v>
      </c>
      <c r="C3776">
        <v>3</v>
      </c>
      <c r="D3776" t="s">
        <v>23</v>
      </c>
      <c r="E3776">
        <v>2</v>
      </c>
      <c r="F3776" t="s">
        <v>55</v>
      </c>
      <c r="G3776">
        <v>3</v>
      </c>
      <c r="H3776" t="s">
        <v>64</v>
      </c>
      <c r="I3776" t="str">
        <f t="shared" si="58"/>
        <v>Male: 85 years and over</v>
      </c>
      <c r="J3776">
        <v>3.19</v>
      </c>
      <c r="K3776">
        <v>2012</v>
      </c>
      <c r="L3776">
        <v>14</v>
      </c>
      <c r="M3776" t="s">
        <v>54</v>
      </c>
      <c r="N3776">
        <v>1.91</v>
      </c>
      <c r="P3776" t="s">
        <v>75</v>
      </c>
    </row>
    <row r="3777" spans="1:16" hidden="1" x14ac:dyDescent="0.5">
      <c r="A3777" t="s">
        <v>15</v>
      </c>
      <c r="B3777" t="s">
        <v>77</v>
      </c>
      <c r="C3777">
        <v>3</v>
      </c>
      <c r="D3777" t="s">
        <v>23</v>
      </c>
      <c r="E3777">
        <v>2</v>
      </c>
      <c r="F3777" t="s">
        <v>55</v>
      </c>
      <c r="G3777">
        <v>3</v>
      </c>
      <c r="H3777" t="s">
        <v>64</v>
      </c>
      <c r="I3777" t="str">
        <f t="shared" si="58"/>
        <v>Male: 85 years and over</v>
      </c>
      <c r="J3777">
        <v>3.19</v>
      </c>
      <c r="K3777">
        <v>2013</v>
      </c>
      <c r="L3777">
        <v>15</v>
      </c>
      <c r="M3777" t="s">
        <v>54</v>
      </c>
      <c r="N3777">
        <v>1.91</v>
      </c>
      <c r="P3777" t="s">
        <v>75</v>
      </c>
    </row>
    <row r="3778" spans="1:16" hidden="1" x14ac:dyDescent="0.5">
      <c r="A3778" t="s">
        <v>15</v>
      </c>
      <c r="B3778" t="s">
        <v>77</v>
      </c>
      <c r="C3778">
        <v>3</v>
      </c>
      <c r="D3778" t="s">
        <v>23</v>
      </c>
      <c r="E3778">
        <v>2</v>
      </c>
      <c r="F3778" t="s">
        <v>55</v>
      </c>
      <c r="G3778">
        <v>3</v>
      </c>
      <c r="H3778" t="s">
        <v>64</v>
      </c>
      <c r="I3778" t="str">
        <f t="shared" si="58"/>
        <v>Male: 85 years and over</v>
      </c>
      <c r="J3778">
        <v>3.19</v>
      </c>
      <c r="K3778">
        <v>2014</v>
      </c>
      <c r="L3778">
        <v>16</v>
      </c>
      <c r="M3778" t="s">
        <v>54</v>
      </c>
      <c r="N3778">
        <v>1.91</v>
      </c>
      <c r="P3778" t="s">
        <v>75</v>
      </c>
    </row>
    <row r="3779" spans="1:16" hidden="1" x14ac:dyDescent="0.5">
      <c r="A3779" t="s">
        <v>15</v>
      </c>
      <c r="B3779" t="s">
        <v>77</v>
      </c>
      <c r="C3779">
        <v>3</v>
      </c>
      <c r="D3779" t="s">
        <v>23</v>
      </c>
      <c r="E3779">
        <v>2</v>
      </c>
      <c r="F3779" t="s">
        <v>55</v>
      </c>
      <c r="G3779">
        <v>3</v>
      </c>
      <c r="H3779" t="s">
        <v>64</v>
      </c>
      <c r="I3779" t="str">
        <f t="shared" si="58"/>
        <v>Male: 85 years and over</v>
      </c>
      <c r="J3779">
        <v>3.19</v>
      </c>
      <c r="K3779">
        <v>2015</v>
      </c>
      <c r="L3779">
        <v>17</v>
      </c>
      <c r="M3779" t="s">
        <v>54</v>
      </c>
      <c r="N3779">
        <v>1.91</v>
      </c>
      <c r="P3779" t="s">
        <v>75</v>
      </c>
    </row>
    <row r="3780" spans="1:16" hidden="1" x14ac:dyDescent="0.5">
      <c r="A3780" t="s">
        <v>15</v>
      </c>
      <c r="B3780" t="s">
        <v>77</v>
      </c>
      <c r="C3780">
        <v>3</v>
      </c>
      <c r="D3780" t="s">
        <v>23</v>
      </c>
      <c r="E3780">
        <v>2</v>
      </c>
      <c r="F3780" t="s">
        <v>55</v>
      </c>
      <c r="G3780">
        <v>3</v>
      </c>
      <c r="H3780" t="s">
        <v>64</v>
      </c>
      <c r="I3780" t="str">
        <f t="shared" si="58"/>
        <v>Male: 85 years and over</v>
      </c>
      <c r="J3780">
        <v>3.19</v>
      </c>
      <c r="K3780">
        <v>2016</v>
      </c>
      <c r="L3780">
        <v>18</v>
      </c>
      <c r="M3780" t="s">
        <v>54</v>
      </c>
      <c r="N3780">
        <v>1.91</v>
      </c>
      <c r="P3780" t="s">
        <v>75</v>
      </c>
    </row>
    <row r="3781" spans="1:16" hidden="1" x14ac:dyDescent="0.5">
      <c r="A3781" t="s">
        <v>15</v>
      </c>
      <c r="B3781" t="s">
        <v>77</v>
      </c>
      <c r="C3781">
        <v>3</v>
      </c>
      <c r="D3781" t="s">
        <v>23</v>
      </c>
      <c r="E3781">
        <v>2</v>
      </c>
      <c r="F3781" t="s">
        <v>55</v>
      </c>
      <c r="G3781">
        <v>3</v>
      </c>
      <c r="H3781" t="s">
        <v>64</v>
      </c>
      <c r="I3781" t="str">
        <f t="shared" ref="I3781:I3844" si="59">H3781</f>
        <v>Male: 85 years and over</v>
      </c>
      <c r="J3781">
        <v>3.19</v>
      </c>
      <c r="K3781">
        <v>2017</v>
      </c>
      <c r="L3781">
        <v>19</v>
      </c>
      <c r="M3781" t="s">
        <v>54</v>
      </c>
      <c r="N3781">
        <v>1.91</v>
      </c>
      <c r="P3781" t="s">
        <v>75</v>
      </c>
    </row>
    <row r="3782" spans="1:16" hidden="1" x14ac:dyDescent="0.5">
      <c r="A3782" t="s">
        <v>15</v>
      </c>
      <c r="B3782" t="s">
        <v>77</v>
      </c>
      <c r="C3782">
        <v>3</v>
      </c>
      <c r="D3782" t="s">
        <v>23</v>
      </c>
      <c r="E3782">
        <v>2</v>
      </c>
      <c r="F3782" t="s">
        <v>55</v>
      </c>
      <c r="G3782">
        <v>3</v>
      </c>
      <c r="H3782" t="s">
        <v>65</v>
      </c>
      <c r="I3782" t="str">
        <f t="shared" si="59"/>
        <v>Female: Under 15 years</v>
      </c>
      <c r="J3782">
        <v>3.21</v>
      </c>
      <c r="K3782">
        <v>1999</v>
      </c>
      <c r="L3782">
        <v>1</v>
      </c>
      <c r="M3782" t="s">
        <v>46</v>
      </c>
      <c r="N3782">
        <v>1.2</v>
      </c>
      <c r="P3782" t="s">
        <v>75</v>
      </c>
    </row>
    <row r="3783" spans="1:16" hidden="1" x14ac:dyDescent="0.5">
      <c r="A3783" t="s">
        <v>15</v>
      </c>
      <c r="B3783" t="s">
        <v>77</v>
      </c>
      <c r="C3783">
        <v>3</v>
      </c>
      <c r="D3783" t="s">
        <v>23</v>
      </c>
      <c r="E3783">
        <v>2</v>
      </c>
      <c r="F3783" t="s">
        <v>55</v>
      </c>
      <c r="G3783">
        <v>3</v>
      </c>
      <c r="H3783" t="s">
        <v>65</v>
      </c>
      <c r="I3783" t="str">
        <f t="shared" si="59"/>
        <v>Female: Under 15 years</v>
      </c>
      <c r="J3783">
        <v>3.21</v>
      </c>
      <c r="K3783">
        <v>2000</v>
      </c>
      <c r="L3783">
        <v>2</v>
      </c>
      <c r="M3783" t="s">
        <v>46</v>
      </c>
      <c r="N3783">
        <v>1.2</v>
      </c>
      <c r="P3783" t="s">
        <v>75</v>
      </c>
    </row>
    <row r="3784" spans="1:16" hidden="1" x14ac:dyDescent="0.5">
      <c r="A3784" t="s">
        <v>15</v>
      </c>
      <c r="B3784" t="s">
        <v>77</v>
      </c>
      <c r="C3784">
        <v>3</v>
      </c>
      <c r="D3784" t="s">
        <v>23</v>
      </c>
      <c r="E3784">
        <v>2</v>
      </c>
      <c r="F3784" t="s">
        <v>55</v>
      </c>
      <c r="G3784">
        <v>3</v>
      </c>
      <c r="H3784" t="s">
        <v>65</v>
      </c>
      <c r="I3784" t="str">
        <f t="shared" si="59"/>
        <v>Female: Under 15 years</v>
      </c>
      <c r="J3784">
        <v>3.21</v>
      </c>
      <c r="K3784">
        <v>2001</v>
      </c>
      <c r="L3784">
        <v>3</v>
      </c>
      <c r="M3784" t="s">
        <v>46</v>
      </c>
      <c r="N3784">
        <v>1.2</v>
      </c>
      <c r="P3784" t="s">
        <v>75</v>
      </c>
    </row>
    <row r="3785" spans="1:16" hidden="1" x14ac:dyDescent="0.5">
      <c r="A3785" t="s">
        <v>15</v>
      </c>
      <c r="B3785" t="s">
        <v>77</v>
      </c>
      <c r="C3785">
        <v>3</v>
      </c>
      <c r="D3785" t="s">
        <v>23</v>
      </c>
      <c r="E3785">
        <v>2</v>
      </c>
      <c r="F3785" t="s">
        <v>55</v>
      </c>
      <c r="G3785">
        <v>3</v>
      </c>
      <c r="H3785" t="s">
        <v>65</v>
      </c>
      <c r="I3785" t="str">
        <f t="shared" si="59"/>
        <v>Female: Under 15 years</v>
      </c>
      <c r="J3785">
        <v>3.21</v>
      </c>
      <c r="K3785">
        <v>2002</v>
      </c>
      <c r="L3785">
        <v>4</v>
      </c>
      <c r="M3785" t="s">
        <v>46</v>
      </c>
      <c r="N3785">
        <v>1.2</v>
      </c>
      <c r="P3785" t="s">
        <v>75</v>
      </c>
    </row>
    <row r="3786" spans="1:16" hidden="1" x14ac:dyDescent="0.5">
      <c r="A3786" t="s">
        <v>15</v>
      </c>
      <c r="B3786" t="s">
        <v>77</v>
      </c>
      <c r="C3786">
        <v>3</v>
      </c>
      <c r="D3786" t="s">
        <v>23</v>
      </c>
      <c r="E3786">
        <v>2</v>
      </c>
      <c r="F3786" t="s">
        <v>55</v>
      </c>
      <c r="G3786">
        <v>3</v>
      </c>
      <c r="H3786" t="s">
        <v>65</v>
      </c>
      <c r="I3786" t="str">
        <f t="shared" si="59"/>
        <v>Female: Under 15 years</v>
      </c>
      <c r="J3786">
        <v>3.21</v>
      </c>
      <c r="K3786">
        <v>2003</v>
      </c>
      <c r="L3786">
        <v>5</v>
      </c>
      <c r="M3786" t="s">
        <v>46</v>
      </c>
      <c r="N3786">
        <v>1.2</v>
      </c>
      <c r="P3786" t="s">
        <v>75</v>
      </c>
    </row>
    <row r="3787" spans="1:16" hidden="1" x14ac:dyDescent="0.5">
      <c r="A3787" t="s">
        <v>15</v>
      </c>
      <c r="B3787" t="s">
        <v>77</v>
      </c>
      <c r="C3787">
        <v>3</v>
      </c>
      <c r="D3787" t="s">
        <v>23</v>
      </c>
      <c r="E3787">
        <v>2</v>
      </c>
      <c r="F3787" t="s">
        <v>55</v>
      </c>
      <c r="G3787">
        <v>3</v>
      </c>
      <c r="H3787" t="s">
        <v>65</v>
      </c>
      <c r="I3787" t="str">
        <f t="shared" si="59"/>
        <v>Female: Under 15 years</v>
      </c>
      <c r="J3787">
        <v>3.21</v>
      </c>
      <c r="K3787">
        <v>2004</v>
      </c>
      <c r="L3787">
        <v>6</v>
      </c>
      <c r="M3787" t="s">
        <v>46</v>
      </c>
      <c r="N3787">
        <v>1.2</v>
      </c>
      <c r="P3787" t="s">
        <v>75</v>
      </c>
    </row>
    <row r="3788" spans="1:16" hidden="1" x14ac:dyDescent="0.5">
      <c r="A3788" t="s">
        <v>15</v>
      </c>
      <c r="B3788" t="s">
        <v>77</v>
      </c>
      <c r="C3788">
        <v>3</v>
      </c>
      <c r="D3788" t="s">
        <v>23</v>
      </c>
      <c r="E3788">
        <v>2</v>
      </c>
      <c r="F3788" t="s">
        <v>55</v>
      </c>
      <c r="G3788">
        <v>3</v>
      </c>
      <c r="H3788" t="s">
        <v>65</v>
      </c>
      <c r="I3788" t="str">
        <f t="shared" si="59"/>
        <v>Female: Under 15 years</v>
      </c>
      <c r="J3788">
        <v>3.21</v>
      </c>
      <c r="K3788">
        <v>2005</v>
      </c>
      <c r="L3788">
        <v>7</v>
      </c>
      <c r="M3788" t="s">
        <v>46</v>
      </c>
      <c r="N3788">
        <v>1.2</v>
      </c>
      <c r="P3788" t="s">
        <v>75</v>
      </c>
    </row>
    <row r="3789" spans="1:16" hidden="1" x14ac:dyDescent="0.5">
      <c r="A3789" t="s">
        <v>15</v>
      </c>
      <c r="B3789" t="s">
        <v>77</v>
      </c>
      <c r="C3789">
        <v>3</v>
      </c>
      <c r="D3789" t="s">
        <v>23</v>
      </c>
      <c r="E3789">
        <v>2</v>
      </c>
      <c r="F3789" t="s">
        <v>55</v>
      </c>
      <c r="G3789">
        <v>3</v>
      </c>
      <c r="H3789" t="s">
        <v>65</v>
      </c>
      <c r="I3789" t="str">
        <f t="shared" si="59"/>
        <v>Female: Under 15 years</v>
      </c>
      <c r="J3789">
        <v>3.21</v>
      </c>
      <c r="K3789">
        <v>2006</v>
      </c>
      <c r="L3789">
        <v>8</v>
      </c>
      <c r="M3789" t="s">
        <v>46</v>
      </c>
      <c r="N3789">
        <v>1.2</v>
      </c>
      <c r="P3789" t="s">
        <v>75</v>
      </c>
    </row>
    <row r="3790" spans="1:16" hidden="1" x14ac:dyDescent="0.5">
      <c r="A3790" t="s">
        <v>15</v>
      </c>
      <c r="B3790" t="s">
        <v>77</v>
      </c>
      <c r="C3790">
        <v>3</v>
      </c>
      <c r="D3790" t="s">
        <v>23</v>
      </c>
      <c r="E3790">
        <v>2</v>
      </c>
      <c r="F3790" t="s">
        <v>55</v>
      </c>
      <c r="G3790">
        <v>3</v>
      </c>
      <c r="H3790" t="s">
        <v>65</v>
      </c>
      <c r="I3790" t="str">
        <f t="shared" si="59"/>
        <v>Female: Under 15 years</v>
      </c>
      <c r="J3790">
        <v>3.21</v>
      </c>
      <c r="K3790">
        <v>2007</v>
      </c>
      <c r="L3790">
        <v>9</v>
      </c>
      <c r="M3790" t="s">
        <v>46</v>
      </c>
      <c r="N3790">
        <v>1.2</v>
      </c>
      <c r="P3790" t="s">
        <v>75</v>
      </c>
    </row>
    <row r="3791" spans="1:16" hidden="1" x14ac:dyDescent="0.5">
      <c r="A3791" t="s">
        <v>15</v>
      </c>
      <c r="B3791" t="s">
        <v>77</v>
      </c>
      <c r="C3791">
        <v>3</v>
      </c>
      <c r="D3791" t="s">
        <v>23</v>
      </c>
      <c r="E3791">
        <v>2</v>
      </c>
      <c r="F3791" t="s">
        <v>55</v>
      </c>
      <c r="G3791">
        <v>3</v>
      </c>
      <c r="H3791" t="s">
        <v>65</v>
      </c>
      <c r="I3791" t="str">
        <f t="shared" si="59"/>
        <v>Female: Under 15 years</v>
      </c>
      <c r="J3791">
        <v>3.21</v>
      </c>
      <c r="K3791">
        <v>2008</v>
      </c>
      <c r="L3791">
        <v>10</v>
      </c>
      <c r="M3791" t="s">
        <v>46</v>
      </c>
      <c r="N3791">
        <v>1.2</v>
      </c>
      <c r="P3791" t="s">
        <v>75</v>
      </c>
    </row>
    <row r="3792" spans="1:16" hidden="1" x14ac:dyDescent="0.5">
      <c r="A3792" t="s">
        <v>15</v>
      </c>
      <c r="B3792" t="s">
        <v>77</v>
      </c>
      <c r="C3792">
        <v>3</v>
      </c>
      <c r="D3792" t="s">
        <v>23</v>
      </c>
      <c r="E3792">
        <v>2</v>
      </c>
      <c r="F3792" t="s">
        <v>55</v>
      </c>
      <c r="G3792">
        <v>3</v>
      </c>
      <c r="H3792" t="s">
        <v>65</v>
      </c>
      <c r="I3792" t="str">
        <f t="shared" si="59"/>
        <v>Female: Under 15 years</v>
      </c>
      <c r="J3792">
        <v>3.21</v>
      </c>
      <c r="K3792">
        <v>2009</v>
      </c>
      <c r="L3792">
        <v>11</v>
      </c>
      <c r="M3792" t="s">
        <v>46</v>
      </c>
      <c r="N3792">
        <v>1.2</v>
      </c>
      <c r="P3792" t="s">
        <v>75</v>
      </c>
    </row>
    <row r="3793" spans="1:16" hidden="1" x14ac:dyDescent="0.5">
      <c r="A3793" t="s">
        <v>15</v>
      </c>
      <c r="B3793" t="s">
        <v>77</v>
      </c>
      <c r="C3793">
        <v>3</v>
      </c>
      <c r="D3793" t="s">
        <v>23</v>
      </c>
      <c r="E3793">
        <v>2</v>
      </c>
      <c r="F3793" t="s">
        <v>55</v>
      </c>
      <c r="G3793">
        <v>3</v>
      </c>
      <c r="H3793" t="s">
        <v>65</v>
      </c>
      <c r="I3793" t="str">
        <f t="shared" si="59"/>
        <v>Female: Under 15 years</v>
      </c>
      <c r="J3793">
        <v>3.21</v>
      </c>
      <c r="K3793">
        <v>2010</v>
      </c>
      <c r="L3793">
        <v>12</v>
      </c>
      <c r="M3793" t="s">
        <v>46</v>
      </c>
      <c r="N3793">
        <v>1.2</v>
      </c>
      <c r="P3793" t="s">
        <v>75</v>
      </c>
    </row>
    <row r="3794" spans="1:16" hidden="1" x14ac:dyDescent="0.5">
      <c r="A3794" t="s">
        <v>15</v>
      </c>
      <c r="B3794" t="s">
        <v>77</v>
      </c>
      <c r="C3794">
        <v>3</v>
      </c>
      <c r="D3794" t="s">
        <v>23</v>
      </c>
      <c r="E3794">
        <v>2</v>
      </c>
      <c r="F3794" t="s">
        <v>55</v>
      </c>
      <c r="G3794">
        <v>3</v>
      </c>
      <c r="H3794" t="s">
        <v>65</v>
      </c>
      <c r="I3794" t="str">
        <f t="shared" si="59"/>
        <v>Female: Under 15 years</v>
      </c>
      <c r="J3794">
        <v>3.21</v>
      </c>
      <c r="K3794">
        <v>2011</v>
      </c>
      <c r="L3794">
        <v>13</v>
      </c>
      <c r="M3794" t="s">
        <v>46</v>
      </c>
      <c r="N3794">
        <v>1.2</v>
      </c>
      <c r="P3794" t="s">
        <v>75</v>
      </c>
    </row>
    <row r="3795" spans="1:16" hidden="1" x14ac:dyDescent="0.5">
      <c r="A3795" t="s">
        <v>15</v>
      </c>
      <c r="B3795" t="s">
        <v>77</v>
      </c>
      <c r="C3795">
        <v>3</v>
      </c>
      <c r="D3795" t="s">
        <v>23</v>
      </c>
      <c r="E3795">
        <v>2</v>
      </c>
      <c r="F3795" t="s">
        <v>55</v>
      </c>
      <c r="G3795">
        <v>3</v>
      </c>
      <c r="H3795" t="s">
        <v>65</v>
      </c>
      <c r="I3795" t="str">
        <f t="shared" si="59"/>
        <v>Female: Under 15 years</v>
      </c>
      <c r="J3795">
        <v>3.21</v>
      </c>
      <c r="K3795">
        <v>2012</v>
      </c>
      <c r="L3795">
        <v>14</v>
      </c>
      <c r="M3795" t="s">
        <v>46</v>
      </c>
      <c r="N3795">
        <v>1.2</v>
      </c>
      <c r="P3795" t="s">
        <v>75</v>
      </c>
    </row>
    <row r="3796" spans="1:16" hidden="1" x14ac:dyDescent="0.5">
      <c r="A3796" t="s">
        <v>15</v>
      </c>
      <c r="B3796" t="s">
        <v>77</v>
      </c>
      <c r="C3796">
        <v>3</v>
      </c>
      <c r="D3796" t="s">
        <v>23</v>
      </c>
      <c r="E3796">
        <v>2</v>
      </c>
      <c r="F3796" t="s">
        <v>55</v>
      </c>
      <c r="G3796">
        <v>3</v>
      </c>
      <c r="H3796" t="s">
        <v>65</v>
      </c>
      <c r="I3796" t="str">
        <f t="shared" si="59"/>
        <v>Female: Under 15 years</v>
      </c>
      <c r="J3796">
        <v>3.21</v>
      </c>
      <c r="K3796">
        <v>2013</v>
      </c>
      <c r="L3796">
        <v>15</v>
      </c>
      <c r="M3796" t="s">
        <v>46</v>
      </c>
      <c r="N3796">
        <v>1.2</v>
      </c>
      <c r="P3796" t="s">
        <v>75</v>
      </c>
    </row>
    <row r="3797" spans="1:16" hidden="1" x14ac:dyDescent="0.5">
      <c r="A3797" t="s">
        <v>15</v>
      </c>
      <c r="B3797" t="s">
        <v>77</v>
      </c>
      <c r="C3797">
        <v>3</v>
      </c>
      <c r="D3797" t="s">
        <v>23</v>
      </c>
      <c r="E3797">
        <v>2</v>
      </c>
      <c r="F3797" t="s">
        <v>55</v>
      </c>
      <c r="G3797">
        <v>3</v>
      </c>
      <c r="H3797" t="s">
        <v>65</v>
      </c>
      <c r="I3797" t="str">
        <f t="shared" si="59"/>
        <v>Female: Under 15 years</v>
      </c>
      <c r="J3797">
        <v>3.21</v>
      </c>
      <c r="K3797">
        <v>2014</v>
      </c>
      <c r="L3797">
        <v>16</v>
      </c>
      <c r="M3797" t="s">
        <v>46</v>
      </c>
      <c r="N3797">
        <v>1.2</v>
      </c>
      <c r="P3797" t="s">
        <v>75</v>
      </c>
    </row>
    <row r="3798" spans="1:16" hidden="1" x14ac:dyDescent="0.5">
      <c r="A3798" t="s">
        <v>15</v>
      </c>
      <c r="B3798" t="s">
        <v>77</v>
      </c>
      <c r="C3798">
        <v>3</v>
      </c>
      <c r="D3798" t="s">
        <v>23</v>
      </c>
      <c r="E3798">
        <v>2</v>
      </c>
      <c r="F3798" t="s">
        <v>55</v>
      </c>
      <c r="G3798">
        <v>3</v>
      </c>
      <c r="H3798" t="s">
        <v>65</v>
      </c>
      <c r="I3798" t="str">
        <f t="shared" si="59"/>
        <v>Female: Under 15 years</v>
      </c>
      <c r="J3798">
        <v>3.21</v>
      </c>
      <c r="K3798">
        <v>2015</v>
      </c>
      <c r="L3798">
        <v>17</v>
      </c>
      <c r="M3798" t="s">
        <v>46</v>
      </c>
      <c r="N3798">
        <v>1.2</v>
      </c>
      <c r="P3798" t="s">
        <v>75</v>
      </c>
    </row>
    <row r="3799" spans="1:16" hidden="1" x14ac:dyDescent="0.5">
      <c r="A3799" t="s">
        <v>15</v>
      </c>
      <c r="B3799" t="s">
        <v>77</v>
      </c>
      <c r="C3799">
        <v>3</v>
      </c>
      <c r="D3799" t="s">
        <v>23</v>
      </c>
      <c r="E3799">
        <v>2</v>
      </c>
      <c r="F3799" t="s">
        <v>55</v>
      </c>
      <c r="G3799">
        <v>3</v>
      </c>
      <c r="H3799" t="s">
        <v>65</v>
      </c>
      <c r="I3799" t="str">
        <f t="shared" si="59"/>
        <v>Female: Under 15 years</v>
      </c>
      <c r="J3799">
        <v>3.21</v>
      </c>
      <c r="K3799">
        <v>2016</v>
      </c>
      <c r="L3799">
        <v>18</v>
      </c>
      <c r="M3799" t="s">
        <v>46</v>
      </c>
      <c r="N3799">
        <v>1.2</v>
      </c>
      <c r="P3799" t="s">
        <v>75</v>
      </c>
    </row>
    <row r="3800" spans="1:16" hidden="1" x14ac:dyDescent="0.5">
      <c r="A3800" t="s">
        <v>15</v>
      </c>
      <c r="B3800" t="s">
        <v>77</v>
      </c>
      <c r="C3800">
        <v>3</v>
      </c>
      <c r="D3800" t="s">
        <v>23</v>
      </c>
      <c r="E3800">
        <v>2</v>
      </c>
      <c r="F3800" t="s">
        <v>55</v>
      </c>
      <c r="G3800">
        <v>3</v>
      </c>
      <c r="H3800" t="s">
        <v>65</v>
      </c>
      <c r="I3800" t="str">
        <f t="shared" si="59"/>
        <v>Female: Under 15 years</v>
      </c>
      <c r="J3800">
        <v>3.21</v>
      </c>
      <c r="K3800">
        <v>2017</v>
      </c>
      <c r="L3800">
        <v>19</v>
      </c>
      <c r="M3800" t="s">
        <v>46</v>
      </c>
      <c r="N3800">
        <v>1.2</v>
      </c>
      <c r="P3800" t="s">
        <v>75</v>
      </c>
    </row>
    <row r="3801" spans="1:16" hidden="1" x14ac:dyDescent="0.5">
      <c r="A3801" t="s">
        <v>15</v>
      </c>
      <c r="B3801" t="s">
        <v>77</v>
      </c>
      <c r="C3801">
        <v>3</v>
      </c>
      <c r="D3801" t="s">
        <v>23</v>
      </c>
      <c r="E3801">
        <v>2</v>
      </c>
      <c r="F3801" t="s">
        <v>55</v>
      </c>
      <c r="G3801">
        <v>3</v>
      </c>
      <c r="H3801" t="s">
        <v>66</v>
      </c>
      <c r="I3801" t="str">
        <f t="shared" si="59"/>
        <v>Female: 15-24 years</v>
      </c>
      <c r="J3801">
        <v>3.22</v>
      </c>
      <c r="K3801">
        <v>1999</v>
      </c>
      <c r="L3801">
        <v>1</v>
      </c>
      <c r="M3801" t="s">
        <v>47</v>
      </c>
      <c r="N3801">
        <v>1.3</v>
      </c>
      <c r="P3801" t="s">
        <v>75</v>
      </c>
    </row>
    <row r="3802" spans="1:16" hidden="1" x14ac:dyDescent="0.5">
      <c r="A3802" t="s">
        <v>15</v>
      </c>
      <c r="B3802" t="s">
        <v>77</v>
      </c>
      <c r="C3802">
        <v>3</v>
      </c>
      <c r="D3802" t="s">
        <v>23</v>
      </c>
      <c r="E3802">
        <v>2</v>
      </c>
      <c r="F3802" t="s">
        <v>55</v>
      </c>
      <c r="G3802">
        <v>3</v>
      </c>
      <c r="H3802" t="s">
        <v>66</v>
      </c>
      <c r="I3802" t="str">
        <f t="shared" si="59"/>
        <v>Female: 15-24 years</v>
      </c>
      <c r="J3802">
        <v>3.22</v>
      </c>
      <c r="K3802">
        <v>2000</v>
      </c>
      <c r="L3802">
        <v>2</v>
      </c>
      <c r="M3802" t="s">
        <v>47</v>
      </c>
      <c r="N3802">
        <v>1.3</v>
      </c>
      <c r="P3802" t="s">
        <v>75</v>
      </c>
    </row>
    <row r="3803" spans="1:16" hidden="1" x14ac:dyDescent="0.5">
      <c r="A3803" t="s">
        <v>15</v>
      </c>
      <c r="B3803" t="s">
        <v>77</v>
      </c>
      <c r="C3803">
        <v>3</v>
      </c>
      <c r="D3803" t="s">
        <v>23</v>
      </c>
      <c r="E3803">
        <v>2</v>
      </c>
      <c r="F3803" t="s">
        <v>55</v>
      </c>
      <c r="G3803">
        <v>3</v>
      </c>
      <c r="H3803" t="s">
        <v>66</v>
      </c>
      <c r="I3803" t="str">
        <f t="shared" si="59"/>
        <v>Female: 15-24 years</v>
      </c>
      <c r="J3803">
        <v>3.22</v>
      </c>
      <c r="K3803">
        <v>2001</v>
      </c>
      <c r="L3803">
        <v>3</v>
      </c>
      <c r="M3803" t="s">
        <v>47</v>
      </c>
      <c r="N3803">
        <v>1.3</v>
      </c>
      <c r="O3803">
        <v>0.2</v>
      </c>
    </row>
    <row r="3804" spans="1:16" hidden="1" x14ac:dyDescent="0.5">
      <c r="A3804" t="s">
        <v>15</v>
      </c>
      <c r="B3804" t="s">
        <v>77</v>
      </c>
      <c r="C3804">
        <v>3</v>
      </c>
      <c r="D3804" t="s">
        <v>23</v>
      </c>
      <c r="E3804">
        <v>2</v>
      </c>
      <c r="F3804" t="s">
        <v>55</v>
      </c>
      <c r="G3804">
        <v>3</v>
      </c>
      <c r="H3804" t="s">
        <v>66</v>
      </c>
      <c r="I3804" t="str">
        <f t="shared" si="59"/>
        <v>Female: 15-24 years</v>
      </c>
      <c r="J3804">
        <v>3.22</v>
      </c>
      <c r="K3804">
        <v>2002</v>
      </c>
      <c r="L3804">
        <v>4</v>
      </c>
      <c r="M3804" t="s">
        <v>47</v>
      </c>
      <c r="N3804">
        <v>1.3</v>
      </c>
      <c r="O3804">
        <v>0.3</v>
      </c>
    </row>
    <row r="3805" spans="1:16" hidden="1" x14ac:dyDescent="0.5">
      <c r="A3805" t="s">
        <v>15</v>
      </c>
      <c r="B3805" t="s">
        <v>77</v>
      </c>
      <c r="C3805">
        <v>3</v>
      </c>
      <c r="D3805" t="s">
        <v>23</v>
      </c>
      <c r="E3805">
        <v>2</v>
      </c>
      <c r="F3805" t="s">
        <v>55</v>
      </c>
      <c r="G3805">
        <v>3</v>
      </c>
      <c r="H3805" t="s">
        <v>66</v>
      </c>
      <c r="I3805" t="str">
        <f t="shared" si="59"/>
        <v>Female: 15-24 years</v>
      </c>
      <c r="J3805">
        <v>3.22</v>
      </c>
      <c r="K3805">
        <v>2003</v>
      </c>
      <c r="L3805">
        <v>5</v>
      </c>
      <c r="M3805" t="s">
        <v>47</v>
      </c>
      <c r="N3805">
        <v>1.3</v>
      </c>
      <c r="O3805">
        <v>0.4</v>
      </c>
    </row>
    <row r="3806" spans="1:16" hidden="1" x14ac:dyDescent="0.5">
      <c r="A3806" t="s">
        <v>15</v>
      </c>
      <c r="B3806" t="s">
        <v>77</v>
      </c>
      <c r="C3806">
        <v>3</v>
      </c>
      <c r="D3806" t="s">
        <v>23</v>
      </c>
      <c r="E3806">
        <v>2</v>
      </c>
      <c r="F3806" t="s">
        <v>55</v>
      </c>
      <c r="G3806">
        <v>3</v>
      </c>
      <c r="H3806" t="s">
        <v>66</v>
      </c>
      <c r="I3806" t="str">
        <f t="shared" si="59"/>
        <v>Female: 15-24 years</v>
      </c>
      <c r="J3806">
        <v>3.22</v>
      </c>
      <c r="K3806">
        <v>2004</v>
      </c>
      <c r="L3806">
        <v>6</v>
      </c>
      <c r="M3806" t="s">
        <v>47</v>
      </c>
      <c r="N3806">
        <v>1.3</v>
      </c>
      <c r="O3806">
        <v>0.5</v>
      </c>
    </row>
    <row r="3807" spans="1:16" hidden="1" x14ac:dyDescent="0.5">
      <c r="A3807" t="s">
        <v>15</v>
      </c>
      <c r="B3807" t="s">
        <v>77</v>
      </c>
      <c r="C3807">
        <v>3</v>
      </c>
      <c r="D3807" t="s">
        <v>23</v>
      </c>
      <c r="E3807">
        <v>2</v>
      </c>
      <c r="F3807" t="s">
        <v>55</v>
      </c>
      <c r="G3807">
        <v>3</v>
      </c>
      <c r="H3807" t="s">
        <v>66</v>
      </c>
      <c r="I3807" t="str">
        <f t="shared" si="59"/>
        <v>Female: 15-24 years</v>
      </c>
      <c r="J3807">
        <v>3.22</v>
      </c>
      <c r="K3807">
        <v>2005</v>
      </c>
      <c r="L3807">
        <v>7</v>
      </c>
      <c r="M3807" t="s">
        <v>47</v>
      </c>
      <c r="N3807">
        <v>1.3</v>
      </c>
      <c r="O3807">
        <v>0.6</v>
      </c>
    </row>
    <row r="3808" spans="1:16" hidden="1" x14ac:dyDescent="0.5">
      <c r="A3808" t="s">
        <v>15</v>
      </c>
      <c r="B3808" t="s">
        <v>77</v>
      </c>
      <c r="C3808">
        <v>3</v>
      </c>
      <c r="D3808" t="s">
        <v>23</v>
      </c>
      <c r="E3808">
        <v>2</v>
      </c>
      <c r="F3808" t="s">
        <v>55</v>
      </c>
      <c r="G3808">
        <v>3</v>
      </c>
      <c r="H3808" t="s">
        <v>66</v>
      </c>
      <c r="I3808" t="str">
        <f t="shared" si="59"/>
        <v>Female: 15-24 years</v>
      </c>
      <c r="J3808">
        <v>3.22</v>
      </c>
      <c r="K3808">
        <v>2006</v>
      </c>
      <c r="L3808">
        <v>8</v>
      </c>
      <c r="M3808" t="s">
        <v>47</v>
      </c>
      <c r="N3808">
        <v>1.3</v>
      </c>
      <c r="O3808">
        <v>0.7</v>
      </c>
    </row>
    <row r="3809" spans="1:15" hidden="1" x14ac:dyDescent="0.5">
      <c r="A3809" t="s">
        <v>15</v>
      </c>
      <c r="B3809" t="s">
        <v>77</v>
      </c>
      <c r="C3809">
        <v>3</v>
      </c>
      <c r="D3809" t="s">
        <v>23</v>
      </c>
      <c r="E3809">
        <v>2</v>
      </c>
      <c r="F3809" t="s">
        <v>55</v>
      </c>
      <c r="G3809">
        <v>3</v>
      </c>
      <c r="H3809" t="s">
        <v>66</v>
      </c>
      <c r="I3809" t="str">
        <f t="shared" si="59"/>
        <v>Female: 15-24 years</v>
      </c>
      <c r="J3809">
        <v>3.22</v>
      </c>
      <c r="K3809">
        <v>2007</v>
      </c>
      <c r="L3809">
        <v>9</v>
      </c>
      <c r="M3809" t="s">
        <v>47</v>
      </c>
      <c r="N3809">
        <v>1.3</v>
      </c>
      <c r="O3809">
        <v>0.9</v>
      </c>
    </row>
    <row r="3810" spans="1:15" hidden="1" x14ac:dyDescent="0.5">
      <c r="A3810" t="s">
        <v>15</v>
      </c>
      <c r="B3810" t="s">
        <v>77</v>
      </c>
      <c r="C3810">
        <v>3</v>
      </c>
      <c r="D3810" t="s">
        <v>23</v>
      </c>
      <c r="E3810">
        <v>2</v>
      </c>
      <c r="F3810" t="s">
        <v>55</v>
      </c>
      <c r="G3810">
        <v>3</v>
      </c>
      <c r="H3810" t="s">
        <v>66</v>
      </c>
      <c r="I3810" t="str">
        <f t="shared" si="59"/>
        <v>Female: 15-24 years</v>
      </c>
      <c r="J3810">
        <v>3.22</v>
      </c>
      <c r="K3810">
        <v>2008</v>
      </c>
      <c r="L3810">
        <v>10</v>
      </c>
      <c r="M3810" t="s">
        <v>47</v>
      </c>
      <c r="N3810">
        <v>1.3</v>
      </c>
      <c r="O3810">
        <v>0.7</v>
      </c>
    </row>
    <row r="3811" spans="1:15" hidden="1" x14ac:dyDescent="0.5">
      <c r="A3811" t="s">
        <v>15</v>
      </c>
      <c r="B3811" t="s">
        <v>77</v>
      </c>
      <c r="C3811">
        <v>3</v>
      </c>
      <c r="D3811" t="s">
        <v>23</v>
      </c>
      <c r="E3811">
        <v>2</v>
      </c>
      <c r="F3811" t="s">
        <v>55</v>
      </c>
      <c r="G3811">
        <v>3</v>
      </c>
      <c r="H3811" t="s">
        <v>66</v>
      </c>
      <c r="I3811" t="str">
        <f t="shared" si="59"/>
        <v>Female: 15-24 years</v>
      </c>
      <c r="J3811">
        <v>3.22</v>
      </c>
      <c r="K3811">
        <v>2009</v>
      </c>
      <c r="L3811">
        <v>11</v>
      </c>
      <c r="M3811" t="s">
        <v>47</v>
      </c>
      <c r="N3811">
        <v>1.3</v>
      </c>
      <c r="O3811">
        <v>0.6</v>
      </c>
    </row>
    <row r="3812" spans="1:15" hidden="1" x14ac:dyDescent="0.5">
      <c r="A3812" t="s">
        <v>15</v>
      </c>
      <c r="B3812" t="s">
        <v>77</v>
      </c>
      <c r="C3812">
        <v>3</v>
      </c>
      <c r="D3812" t="s">
        <v>23</v>
      </c>
      <c r="E3812">
        <v>2</v>
      </c>
      <c r="F3812" t="s">
        <v>55</v>
      </c>
      <c r="G3812">
        <v>3</v>
      </c>
      <c r="H3812" t="s">
        <v>66</v>
      </c>
      <c r="I3812" t="str">
        <f t="shared" si="59"/>
        <v>Female: 15-24 years</v>
      </c>
      <c r="J3812">
        <v>3.22</v>
      </c>
      <c r="K3812">
        <v>2010</v>
      </c>
      <c r="L3812">
        <v>12</v>
      </c>
      <c r="M3812" t="s">
        <v>47</v>
      </c>
      <c r="N3812">
        <v>1.3</v>
      </c>
      <c r="O3812">
        <v>0.6</v>
      </c>
    </row>
    <row r="3813" spans="1:15" hidden="1" x14ac:dyDescent="0.5">
      <c r="A3813" t="s">
        <v>15</v>
      </c>
      <c r="B3813" t="s">
        <v>77</v>
      </c>
      <c r="C3813">
        <v>3</v>
      </c>
      <c r="D3813" t="s">
        <v>23</v>
      </c>
      <c r="E3813">
        <v>2</v>
      </c>
      <c r="F3813" t="s">
        <v>55</v>
      </c>
      <c r="G3813">
        <v>3</v>
      </c>
      <c r="H3813" t="s">
        <v>66</v>
      </c>
      <c r="I3813" t="str">
        <f t="shared" si="59"/>
        <v>Female: 15-24 years</v>
      </c>
      <c r="J3813">
        <v>3.22</v>
      </c>
      <c r="K3813">
        <v>2011</v>
      </c>
      <c r="L3813">
        <v>13</v>
      </c>
      <c r="M3813" t="s">
        <v>47</v>
      </c>
      <c r="N3813">
        <v>1.3</v>
      </c>
      <c r="O3813">
        <v>0.4</v>
      </c>
    </row>
    <row r="3814" spans="1:15" hidden="1" x14ac:dyDescent="0.5">
      <c r="A3814" t="s">
        <v>15</v>
      </c>
      <c r="B3814" t="s">
        <v>77</v>
      </c>
      <c r="C3814">
        <v>3</v>
      </c>
      <c r="D3814" t="s">
        <v>23</v>
      </c>
      <c r="E3814">
        <v>2</v>
      </c>
      <c r="F3814" t="s">
        <v>55</v>
      </c>
      <c r="G3814">
        <v>3</v>
      </c>
      <c r="H3814" t="s">
        <v>66</v>
      </c>
      <c r="I3814" t="str">
        <f t="shared" si="59"/>
        <v>Female: 15-24 years</v>
      </c>
      <c r="J3814">
        <v>3.22</v>
      </c>
      <c r="K3814">
        <v>2012</v>
      </c>
      <c r="L3814">
        <v>14</v>
      </c>
      <c r="M3814" t="s">
        <v>47</v>
      </c>
      <c r="N3814">
        <v>1.3</v>
      </c>
      <c r="O3814">
        <v>0.4</v>
      </c>
    </row>
    <row r="3815" spans="1:15" hidden="1" x14ac:dyDescent="0.5">
      <c r="A3815" t="s">
        <v>15</v>
      </c>
      <c r="B3815" t="s">
        <v>77</v>
      </c>
      <c r="C3815">
        <v>3</v>
      </c>
      <c r="D3815" t="s">
        <v>23</v>
      </c>
      <c r="E3815">
        <v>2</v>
      </c>
      <c r="F3815" t="s">
        <v>55</v>
      </c>
      <c r="G3815">
        <v>3</v>
      </c>
      <c r="H3815" t="s">
        <v>66</v>
      </c>
      <c r="I3815" t="str">
        <f t="shared" si="59"/>
        <v>Female: 15-24 years</v>
      </c>
      <c r="J3815">
        <v>3.22</v>
      </c>
      <c r="K3815">
        <v>2013</v>
      </c>
      <c r="L3815">
        <v>15</v>
      </c>
      <c r="M3815" t="s">
        <v>47</v>
      </c>
      <c r="N3815">
        <v>1.3</v>
      </c>
      <c r="O3815">
        <v>0.3</v>
      </c>
    </row>
    <row r="3816" spans="1:15" hidden="1" x14ac:dyDescent="0.5">
      <c r="A3816" t="s">
        <v>15</v>
      </c>
      <c r="B3816" t="s">
        <v>77</v>
      </c>
      <c r="C3816">
        <v>3</v>
      </c>
      <c r="D3816" t="s">
        <v>23</v>
      </c>
      <c r="E3816">
        <v>2</v>
      </c>
      <c r="F3816" t="s">
        <v>55</v>
      </c>
      <c r="G3816">
        <v>3</v>
      </c>
      <c r="H3816" t="s">
        <v>66</v>
      </c>
      <c r="I3816" t="str">
        <f t="shared" si="59"/>
        <v>Female: 15-24 years</v>
      </c>
      <c r="J3816">
        <v>3.22</v>
      </c>
      <c r="K3816">
        <v>2014</v>
      </c>
      <c r="L3816">
        <v>16</v>
      </c>
      <c r="M3816" t="s">
        <v>47</v>
      </c>
      <c r="N3816">
        <v>1.3</v>
      </c>
      <c r="O3816">
        <v>0.3</v>
      </c>
    </row>
    <row r="3817" spans="1:15" hidden="1" x14ac:dyDescent="0.5">
      <c r="A3817" t="s">
        <v>15</v>
      </c>
      <c r="B3817" t="s">
        <v>77</v>
      </c>
      <c r="C3817">
        <v>3</v>
      </c>
      <c r="D3817" t="s">
        <v>23</v>
      </c>
      <c r="E3817">
        <v>2</v>
      </c>
      <c r="F3817" t="s">
        <v>55</v>
      </c>
      <c r="G3817">
        <v>3</v>
      </c>
      <c r="H3817" t="s">
        <v>66</v>
      </c>
      <c r="I3817" t="str">
        <f t="shared" si="59"/>
        <v>Female: 15-24 years</v>
      </c>
      <c r="J3817">
        <v>3.22</v>
      </c>
      <c r="K3817">
        <v>2015</v>
      </c>
      <c r="L3817">
        <v>17</v>
      </c>
      <c r="M3817" t="s">
        <v>47</v>
      </c>
      <c r="N3817">
        <v>1.3</v>
      </c>
      <c r="O3817">
        <v>0.2</v>
      </c>
    </row>
    <row r="3818" spans="1:15" hidden="1" x14ac:dyDescent="0.5">
      <c r="A3818" t="s">
        <v>15</v>
      </c>
      <c r="B3818" t="s">
        <v>77</v>
      </c>
      <c r="C3818">
        <v>3</v>
      </c>
      <c r="D3818" t="s">
        <v>23</v>
      </c>
      <c r="E3818">
        <v>2</v>
      </c>
      <c r="F3818" t="s">
        <v>55</v>
      </c>
      <c r="G3818">
        <v>3</v>
      </c>
      <c r="H3818" t="s">
        <v>66</v>
      </c>
      <c r="I3818" t="str">
        <f t="shared" si="59"/>
        <v>Female: 15-24 years</v>
      </c>
      <c r="J3818">
        <v>3.22</v>
      </c>
      <c r="K3818">
        <v>2016</v>
      </c>
      <c r="L3818">
        <v>18</v>
      </c>
      <c r="M3818" t="s">
        <v>47</v>
      </c>
      <c r="N3818">
        <v>1.3</v>
      </c>
      <c r="O3818">
        <v>0.2</v>
      </c>
    </row>
    <row r="3819" spans="1:15" hidden="1" x14ac:dyDescent="0.5">
      <c r="A3819" t="s">
        <v>15</v>
      </c>
      <c r="B3819" t="s">
        <v>77</v>
      </c>
      <c r="C3819">
        <v>3</v>
      </c>
      <c r="D3819" t="s">
        <v>23</v>
      </c>
      <c r="E3819">
        <v>2</v>
      </c>
      <c r="F3819" t="s">
        <v>55</v>
      </c>
      <c r="G3819">
        <v>3</v>
      </c>
      <c r="H3819" t="s">
        <v>66</v>
      </c>
      <c r="I3819" t="str">
        <f t="shared" si="59"/>
        <v>Female: 15-24 years</v>
      </c>
      <c r="J3819">
        <v>3.22</v>
      </c>
      <c r="K3819">
        <v>2017</v>
      </c>
      <c r="L3819">
        <v>19</v>
      </c>
      <c r="M3819" t="s">
        <v>47</v>
      </c>
      <c r="N3819">
        <v>1.3</v>
      </c>
      <c r="O3819">
        <v>0.2</v>
      </c>
    </row>
    <row r="3820" spans="1:15" hidden="1" x14ac:dyDescent="0.5">
      <c r="A3820" t="s">
        <v>15</v>
      </c>
      <c r="B3820" t="s">
        <v>77</v>
      </c>
      <c r="C3820">
        <v>3</v>
      </c>
      <c r="D3820" t="s">
        <v>23</v>
      </c>
      <c r="E3820">
        <v>2</v>
      </c>
      <c r="F3820" t="s">
        <v>55</v>
      </c>
      <c r="G3820">
        <v>3</v>
      </c>
      <c r="H3820" t="s">
        <v>67</v>
      </c>
      <c r="I3820" t="str">
        <f t="shared" si="59"/>
        <v>Female: 25-34 years</v>
      </c>
      <c r="J3820">
        <v>3.23</v>
      </c>
      <c r="K3820">
        <v>1999</v>
      </c>
      <c r="L3820">
        <v>1</v>
      </c>
      <c r="M3820" t="s">
        <v>48</v>
      </c>
      <c r="N3820">
        <v>1.4</v>
      </c>
      <c r="O3820">
        <v>0.3</v>
      </c>
    </row>
    <row r="3821" spans="1:15" hidden="1" x14ac:dyDescent="0.5">
      <c r="A3821" t="s">
        <v>15</v>
      </c>
      <c r="B3821" t="s">
        <v>77</v>
      </c>
      <c r="C3821">
        <v>3</v>
      </c>
      <c r="D3821" t="s">
        <v>23</v>
      </c>
      <c r="E3821">
        <v>2</v>
      </c>
      <c r="F3821" t="s">
        <v>55</v>
      </c>
      <c r="G3821">
        <v>3</v>
      </c>
      <c r="H3821" t="s">
        <v>67</v>
      </c>
      <c r="I3821" t="str">
        <f t="shared" si="59"/>
        <v>Female: 25-34 years</v>
      </c>
      <c r="J3821">
        <v>3.23</v>
      </c>
      <c r="K3821">
        <v>2000</v>
      </c>
      <c r="L3821">
        <v>2</v>
      </c>
      <c r="M3821" t="s">
        <v>48</v>
      </c>
      <c r="N3821">
        <v>1.4</v>
      </c>
      <c r="O3821">
        <v>0.3</v>
      </c>
    </row>
    <row r="3822" spans="1:15" hidden="1" x14ac:dyDescent="0.5">
      <c r="A3822" t="s">
        <v>15</v>
      </c>
      <c r="B3822" t="s">
        <v>77</v>
      </c>
      <c r="C3822">
        <v>3</v>
      </c>
      <c r="D3822" t="s">
        <v>23</v>
      </c>
      <c r="E3822">
        <v>2</v>
      </c>
      <c r="F3822" t="s">
        <v>55</v>
      </c>
      <c r="G3822">
        <v>3</v>
      </c>
      <c r="H3822" t="s">
        <v>67</v>
      </c>
      <c r="I3822" t="str">
        <f t="shared" si="59"/>
        <v>Female: 25-34 years</v>
      </c>
      <c r="J3822">
        <v>3.23</v>
      </c>
      <c r="K3822">
        <v>2001</v>
      </c>
      <c r="L3822">
        <v>3</v>
      </c>
      <c r="M3822" t="s">
        <v>48</v>
      </c>
      <c r="N3822">
        <v>1.4</v>
      </c>
      <c r="O3822">
        <v>0.4</v>
      </c>
    </row>
    <row r="3823" spans="1:15" hidden="1" x14ac:dyDescent="0.5">
      <c r="A3823" t="s">
        <v>15</v>
      </c>
      <c r="B3823" t="s">
        <v>77</v>
      </c>
      <c r="C3823">
        <v>3</v>
      </c>
      <c r="D3823" t="s">
        <v>23</v>
      </c>
      <c r="E3823">
        <v>2</v>
      </c>
      <c r="F3823" t="s">
        <v>55</v>
      </c>
      <c r="G3823">
        <v>3</v>
      </c>
      <c r="H3823" t="s">
        <v>67</v>
      </c>
      <c r="I3823" t="str">
        <f t="shared" si="59"/>
        <v>Female: 25-34 years</v>
      </c>
      <c r="J3823">
        <v>3.23</v>
      </c>
      <c r="K3823">
        <v>2002</v>
      </c>
      <c r="L3823">
        <v>4</v>
      </c>
      <c r="M3823" t="s">
        <v>48</v>
      </c>
      <c r="N3823">
        <v>1.4</v>
      </c>
      <c r="O3823">
        <v>0.7</v>
      </c>
    </row>
    <row r="3824" spans="1:15" hidden="1" x14ac:dyDescent="0.5">
      <c r="A3824" t="s">
        <v>15</v>
      </c>
      <c r="B3824" t="s">
        <v>77</v>
      </c>
      <c r="C3824">
        <v>3</v>
      </c>
      <c r="D3824" t="s">
        <v>23</v>
      </c>
      <c r="E3824">
        <v>2</v>
      </c>
      <c r="F3824" t="s">
        <v>55</v>
      </c>
      <c r="G3824">
        <v>3</v>
      </c>
      <c r="H3824" t="s">
        <v>67</v>
      </c>
      <c r="I3824" t="str">
        <f t="shared" si="59"/>
        <v>Female: 25-34 years</v>
      </c>
      <c r="J3824">
        <v>3.23</v>
      </c>
      <c r="K3824">
        <v>2003</v>
      </c>
      <c r="L3824">
        <v>5</v>
      </c>
      <c r="M3824" t="s">
        <v>48</v>
      </c>
      <c r="N3824">
        <v>1.4</v>
      </c>
      <c r="O3824">
        <v>0.9</v>
      </c>
    </row>
    <row r="3825" spans="1:15" hidden="1" x14ac:dyDescent="0.5">
      <c r="A3825" t="s">
        <v>15</v>
      </c>
      <c r="B3825" t="s">
        <v>77</v>
      </c>
      <c r="C3825">
        <v>3</v>
      </c>
      <c r="D3825" t="s">
        <v>23</v>
      </c>
      <c r="E3825">
        <v>2</v>
      </c>
      <c r="F3825" t="s">
        <v>55</v>
      </c>
      <c r="G3825">
        <v>3</v>
      </c>
      <c r="H3825" t="s">
        <v>67</v>
      </c>
      <c r="I3825" t="str">
        <f t="shared" si="59"/>
        <v>Female: 25-34 years</v>
      </c>
      <c r="J3825">
        <v>3.23</v>
      </c>
      <c r="K3825">
        <v>2004</v>
      </c>
      <c r="L3825">
        <v>6</v>
      </c>
      <c r="M3825" t="s">
        <v>48</v>
      </c>
      <c r="N3825">
        <v>1.4</v>
      </c>
      <c r="O3825">
        <v>1.3</v>
      </c>
    </row>
    <row r="3826" spans="1:15" hidden="1" x14ac:dyDescent="0.5">
      <c r="A3826" t="s">
        <v>15</v>
      </c>
      <c r="B3826" t="s">
        <v>77</v>
      </c>
      <c r="C3826">
        <v>3</v>
      </c>
      <c r="D3826" t="s">
        <v>23</v>
      </c>
      <c r="E3826">
        <v>2</v>
      </c>
      <c r="F3826" t="s">
        <v>55</v>
      </c>
      <c r="G3826">
        <v>3</v>
      </c>
      <c r="H3826" t="s">
        <v>67</v>
      </c>
      <c r="I3826" t="str">
        <f t="shared" si="59"/>
        <v>Female: 25-34 years</v>
      </c>
      <c r="J3826">
        <v>3.23</v>
      </c>
      <c r="K3826">
        <v>2005</v>
      </c>
      <c r="L3826">
        <v>7</v>
      </c>
      <c r="M3826" t="s">
        <v>48</v>
      </c>
      <c r="N3826">
        <v>1.4</v>
      </c>
      <c r="O3826">
        <v>1.5</v>
      </c>
    </row>
    <row r="3827" spans="1:15" hidden="1" x14ac:dyDescent="0.5">
      <c r="A3827" t="s">
        <v>15</v>
      </c>
      <c r="B3827" t="s">
        <v>77</v>
      </c>
      <c r="C3827">
        <v>3</v>
      </c>
      <c r="D3827" t="s">
        <v>23</v>
      </c>
      <c r="E3827">
        <v>2</v>
      </c>
      <c r="F3827" t="s">
        <v>55</v>
      </c>
      <c r="G3827">
        <v>3</v>
      </c>
      <c r="H3827" t="s">
        <v>67</v>
      </c>
      <c r="I3827" t="str">
        <f t="shared" si="59"/>
        <v>Female: 25-34 years</v>
      </c>
      <c r="J3827">
        <v>3.23</v>
      </c>
      <c r="K3827">
        <v>2006</v>
      </c>
      <c r="L3827">
        <v>8</v>
      </c>
      <c r="M3827" t="s">
        <v>48</v>
      </c>
      <c r="N3827">
        <v>1.4</v>
      </c>
      <c r="O3827">
        <v>1.7</v>
      </c>
    </row>
    <row r="3828" spans="1:15" hidden="1" x14ac:dyDescent="0.5">
      <c r="A3828" t="s">
        <v>15</v>
      </c>
      <c r="B3828" t="s">
        <v>77</v>
      </c>
      <c r="C3828">
        <v>3</v>
      </c>
      <c r="D3828" t="s">
        <v>23</v>
      </c>
      <c r="E3828">
        <v>2</v>
      </c>
      <c r="F3828" t="s">
        <v>55</v>
      </c>
      <c r="G3828">
        <v>3</v>
      </c>
      <c r="H3828" t="s">
        <v>67</v>
      </c>
      <c r="I3828" t="str">
        <f t="shared" si="59"/>
        <v>Female: 25-34 years</v>
      </c>
      <c r="J3828">
        <v>3.23</v>
      </c>
      <c r="K3828">
        <v>2007</v>
      </c>
      <c r="L3828">
        <v>9</v>
      </c>
      <c r="M3828" t="s">
        <v>48</v>
      </c>
      <c r="N3828">
        <v>1.4</v>
      </c>
      <c r="O3828">
        <v>1.8</v>
      </c>
    </row>
    <row r="3829" spans="1:15" hidden="1" x14ac:dyDescent="0.5">
      <c r="A3829" t="s">
        <v>15</v>
      </c>
      <c r="B3829" t="s">
        <v>77</v>
      </c>
      <c r="C3829">
        <v>3</v>
      </c>
      <c r="D3829" t="s">
        <v>23</v>
      </c>
      <c r="E3829">
        <v>2</v>
      </c>
      <c r="F3829" t="s">
        <v>55</v>
      </c>
      <c r="G3829">
        <v>3</v>
      </c>
      <c r="H3829" t="s">
        <v>67</v>
      </c>
      <c r="I3829" t="str">
        <f t="shared" si="59"/>
        <v>Female: 25-34 years</v>
      </c>
      <c r="J3829">
        <v>3.23</v>
      </c>
      <c r="K3829">
        <v>2008</v>
      </c>
      <c r="L3829">
        <v>10</v>
      </c>
      <c r="M3829" t="s">
        <v>48</v>
      </c>
      <c r="N3829">
        <v>1.4</v>
      </c>
      <c r="O3829">
        <v>1.6</v>
      </c>
    </row>
    <row r="3830" spans="1:15" hidden="1" x14ac:dyDescent="0.5">
      <c r="A3830" t="s">
        <v>15</v>
      </c>
      <c r="B3830" t="s">
        <v>77</v>
      </c>
      <c r="C3830">
        <v>3</v>
      </c>
      <c r="D3830" t="s">
        <v>23</v>
      </c>
      <c r="E3830">
        <v>2</v>
      </c>
      <c r="F3830" t="s">
        <v>55</v>
      </c>
      <c r="G3830">
        <v>3</v>
      </c>
      <c r="H3830" t="s">
        <v>67</v>
      </c>
      <c r="I3830" t="str">
        <f t="shared" si="59"/>
        <v>Female: 25-34 years</v>
      </c>
      <c r="J3830">
        <v>3.23</v>
      </c>
      <c r="K3830">
        <v>2009</v>
      </c>
      <c r="L3830">
        <v>11</v>
      </c>
      <c r="M3830" t="s">
        <v>48</v>
      </c>
      <c r="N3830">
        <v>1.4</v>
      </c>
      <c r="O3830">
        <v>1.6</v>
      </c>
    </row>
    <row r="3831" spans="1:15" hidden="1" x14ac:dyDescent="0.5">
      <c r="A3831" t="s">
        <v>15</v>
      </c>
      <c r="B3831" t="s">
        <v>77</v>
      </c>
      <c r="C3831">
        <v>3</v>
      </c>
      <c r="D3831" t="s">
        <v>23</v>
      </c>
      <c r="E3831">
        <v>2</v>
      </c>
      <c r="F3831" t="s">
        <v>55</v>
      </c>
      <c r="G3831">
        <v>3</v>
      </c>
      <c r="H3831" t="s">
        <v>67</v>
      </c>
      <c r="I3831" t="str">
        <f t="shared" si="59"/>
        <v>Female: 25-34 years</v>
      </c>
      <c r="J3831">
        <v>3.23</v>
      </c>
      <c r="K3831">
        <v>2010</v>
      </c>
      <c r="L3831">
        <v>12</v>
      </c>
      <c r="M3831" t="s">
        <v>48</v>
      </c>
      <c r="N3831">
        <v>1.4</v>
      </c>
      <c r="O3831">
        <v>1.6</v>
      </c>
    </row>
    <row r="3832" spans="1:15" hidden="1" x14ac:dyDescent="0.5">
      <c r="A3832" t="s">
        <v>15</v>
      </c>
      <c r="B3832" t="s">
        <v>77</v>
      </c>
      <c r="C3832">
        <v>3</v>
      </c>
      <c r="D3832" t="s">
        <v>23</v>
      </c>
      <c r="E3832">
        <v>2</v>
      </c>
      <c r="F3832" t="s">
        <v>55</v>
      </c>
      <c r="G3832">
        <v>3</v>
      </c>
      <c r="H3832" t="s">
        <v>67</v>
      </c>
      <c r="I3832" t="str">
        <f t="shared" si="59"/>
        <v>Female: 25-34 years</v>
      </c>
      <c r="J3832">
        <v>3.23</v>
      </c>
      <c r="K3832">
        <v>2011</v>
      </c>
      <c r="L3832">
        <v>13</v>
      </c>
      <c r="M3832" t="s">
        <v>48</v>
      </c>
      <c r="N3832">
        <v>1.4</v>
      </c>
      <c r="O3832">
        <v>1.7</v>
      </c>
    </row>
    <row r="3833" spans="1:15" hidden="1" x14ac:dyDescent="0.5">
      <c r="A3833" t="s">
        <v>15</v>
      </c>
      <c r="B3833" t="s">
        <v>77</v>
      </c>
      <c r="C3833">
        <v>3</v>
      </c>
      <c r="D3833" t="s">
        <v>23</v>
      </c>
      <c r="E3833">
        <v>2</v>
      </c>
      <c r="F3833" t="s">
        <v>55</v>
      </c>
      <c r="G3833">
        <v>3</v>
      </c>
      <c r="H3833" t="s">
        <v>67</v>
      </c>
      <c r="I3833" t="str">
        <f t="shared" si="59"/>
        <v>Female: 25-34 years</v>
      </c>
      <c r="J3833">
        <v>3.23</v>
      </c>
      <c r="K3833">
        <v>2012</v>
      </c>
      <c r="L3833">
        <v>14</v>
      </c>
      <c r="M3833" t="s">
        <v>48</v>
      </c>
      <c r="N3833">
        <v>1.4</v>
      </c>
      <c r="O3833">
        <v>1.5</v>
      </c>
    </row>
    <row r="3834" spans="1:15" hidden="1" x14ac:dyDescent="0.5">
      <c r="A3834" t="s">
        <v>15</v>
      </c>
      <c r="B3834" t="s">
        <v>77</v>
      </c>
      <c r="C3834">
        <v>3</v>
      </c>
      <c r="D3834" t="s">
        <v>23</v>
      </c>
      <c r="E3834">
        <v>2</v>
      </c>
      <c r="F3834" t="s">
        <v>55</v>
      </c>
      <c r="G3834">
        <v>3</v>
      </c>
      <c r="H3834" t="s">
        <v>67</v>
      </c>
      <c r="I3834" t="str">
        <f t="shared" si="59"/>
        <v>Female: 25-34 years</v>
      </c>
      <c r="J3834">
        <v>3.23</v>
      </c>
      <c r="K3834">
        <v>2013</v>
      </c>
      <c r="L3834">
        <v>15</v>
      </c>
      <c r="M3834" t="s">
        <v>48</v>
      </c>
      <c r="N3834">
        <v>1.4</v>
      </c>
      <c r="O3834">
        <v>1.3</v>
      </c>
    </row>
    <row r="3835" spans="1:15" hidden="1" x14ac:dyDescent="0.5">
      <c r="A3835" t="s">
        <v>15</v>
      </c>
      <c r="B3835" t="s">
        <v>77</v>
      </c>
      <c r="C3835">
        <v>3</v>
      </c>
      <c r="D3835" t="s">
        <v>23</v>
      </c>
      <c r="E3835">
        <v>2</v>
      </c>
      <c r="F3835" t="s">
        <v>55</v>
      </c>
      <c r="G3835">
        <v>3</v>
      </c>
      <c r="H3835" t="s">
        <v>67</v>
      </c>
      <c r="I3835" t="str">
        <f t="shared" si="59"/>
        <v>Female: 25-34 years</v>
      </c>
      <c r="J3835">
        <v>3.23</v>
      </c>
      <c r="K3835">
        <v>2014</v>
      </c>
      <c r="L3835">
        <v>16</v>
      </c>
      <c r="M3835" t="s">
        <v>48</v>
      </c>
      <c r="N3835">
        <v>1.4</v>
      </c>
      <c r="O3835">
        <v>1.2</v>
      </c>
    </row>
    <row r="3836" spans="1:15" hidden="1" x14ac:dyDescent="0.5">
      <c r="A3836" t="s">
        <v>15</v>
      </c>
      <c r="B3836" t="s">
        <v>77</v>
      </c>
      <c r="C3836">
        <v>3</v>
      </c>
      <c r="D3836" t="s">
        <v>23</v>
      </c>
      <c r="E3836">
        <v>2</v>
      </c>
      <c r="F3836" t="s">
        <v>55</v>
      </c>
      <c r="G3836">
        <v>3</v>
      </c>
      <c r="H3836" t="s">
        <v>67</v>
      </c>
      <c r="I3836" t="str">
        <f t="shared" si="59"/>
        <v>Female: 25-34 years</v>
      </c>
      <c r="J3836">
        <v>3.23</v>
      </c>
      <c r="K3836">
        <v>2015</v>
      </c>
      <c r="L3836">
        <v>17</v>
      </c>
      <c r="M3836" t="s">
        <v>48</v>
      </c>
      <c r="N3836">
        <v>1.4</v>
      </c>
      <c r="O3836">
        <v>1.1000000000000001</v>
      </c>
    </row>
    <row r="3837" spans="1:15" hidden="1" x14ac:dyDescent="0.5">
      <c r="A3837" t="s">
        <v>15</v>
      </c>
      <c r="B3837" t="s">
        <v>77</v>
      </c>
      <c r="C3837">
        <v>3</v>
      </c>
      <c r="D3837" t="s">
        <v>23</v>
      </c>
      <c r="E3837">
        <v>2</v>
      </c>
      <c r="F3837" t="s">
        <v>55</v>
      </c>
      <c r="G3837">
        <v>3</v>
      </c>
      <c r="H3837" t="s">
        <v>67</v>
      </c>
      <c r="I3837" t="str">
        <f t="shared" si="59"/>
        <v>Female: 25-34 years</v>
      </c>
      <c r="J3837">
        <v>3.23</v>
      </c>
      <c r="K3837">
        <v>2016</v>
      </c>
      <c r="L3837">
        <v>18</v>
      </c>
      <c r="M3837" t="s">
        <v>48</v>
      </c>
      <c r="N3837">
        <v>1.4</v>
      </c>
      <c r="O3837">
        <v>1.2</v>
      </c>
    </row>
    <row r="3838" spans="1:15" hidden="1" x14ac:dyDescent="0.5">
      <c r="A3838" t="s">
        <v>15</v>
      </c>
      <c r="B3838" t="s">
        <v>77</v>
      </c>
      <c r="C3838">
        <v>3</v>
      </c>
      <c r="D3838" t="s">
        <v>23</v>
      </c>
      <c r="E3838">
        <v>2</v>
      </c>
      <c r="F3838" t="s">
        <v>55</v>
      </c>
      <c r="G3838">
        <v>3</v>
      </c>
      <c r="H3838" t="s">
        <v>67</v>
      </c>
      <c r="I3838" t="str">
        <f t="shared" si="59"/>
        <v>Female: 25-34 years</v>
      </c>
      <c r="J3838">
        <v>3.23</v>
      </c>
      <c r="K3838">
        <v>2017</v>
      </c>
      <c r="L3838">
        <v>19</v>
      </c>
      <c r="M3838" t="s">
        <v>48</v>
      </c>
      <c r="N3838">
        <v>1.4</v>
      </c>
      <c r="O3838">
        <v>1.1000000000000001</v>
      </c>
    </row>
    <row r="3839" spans="1:15" hidden="1" x14ac:dyDescent="0.5">
      <c r="A3839" t="s">
        <v>15</v>
      </c>
      <c r="B3839" t="s">
        <v>77</v>
      </c>
      <c r="C3839">
        <v>3</v>
      </c>
      <c r="D3839" t="s">
        <v>23</v>
      </c>
      <c r="E3839">
        <v>2</v>
      </c>
      <c r="F3839" t="s">
        <v>55</v>
      </c>
      <c r="G3839">
        <v>3</v>
      </c>
      <c r="H3839" t="s">
        <v>68</v>
      </c>
      <c r="I3839" t="str">
        <f t="shared" si="59"/>
        <v>Female: 35-44 years</v>
      </c>
      <c r="J3839">
        <v>3.24</v>
      </c>
      <c r="K3839">
        <v>1999</v>
      </c>
      <c r="L3839">
        <v>1</v>
      </c>
      <c r="M3839" t="s">
        <v>49</v>
      </c>
      <c r="N3839">
        <v>1.5</v>
      </c>
      <c r="O3839">
        <v>0.6</v>
      </c>
    </row>
    <row r="3840" spans="1:15" hidden="1" x14ac:dyDescent="0.5">
      <c r="A3840" t="s">
        <v>15</v>
      </c>
      <c r="B3840" t="s">
        <v>77</v>
      </c>
      <c r="C3840">
        <v>3</v>
      </c>
      <c r="D3840" t="s">
        <v>23</v>
      </c>
      <c r="E3840">
        <v>2</v>
      </c>
      <c r="F3840" t="s">
        <v>55</v>
      </c>
      <c r="G3840">
        <v>3</v>
      </c>
      <c r="H3840" t="s">
        <v>68</v>
      </c>
      <c r="I3840" t="str">
        <f t="shared" si="59"/>
        <v>Female: 35-44 years</v>
      </c>
      <c r="J3840">
        <v>3.24</v>
      </c>
      <c r="K3840">
        <v>2000</v>
      </c>
      <c r="L3840">
        <v>2</v>
      </c>
      <c r="M3840" t="s">
        <v>49</v>
      </c>
      <c r="N3840">
        <v>1.5</v>
      </c>
      <c r="O3840">
        <v>0.7</v>
      </c>
    </row>
    <row r="3841" spans="1:15" hidden="1" x14ac:dyDescent="0.5">
      <c r="A3841" t="s">
        <v>15</v>
      </c>
      <c r="B3841" t="s">
        <v>77</v>
      </c>
      <c r="C3841">
        <v>3</v>
      </c>
      <c r="D3841" t="s">
        <v>23</v>
      </c>
      <c r="E3841">
        <v>2</v>
      </c>
      <c r="F3841" t="s">
        <v>55</v>
      </c>
      <c r="G3841">
        <v>3</v>
      </c>
      <c r="H3841" t="s">
        <v>68</v>
      </c>
      <c r="I3841" t="str">
        <f t="shared" si="59"/>
        <v>Female: 35-44 years</v>
      </c>
      <c r="J3841">
        <v>3.24</v>
      </c>
      <c r="K3841">
        <v>2001</v>
      </c>
      <c r="L3841">
        <v>3</v>
      </c>
      <c r="M3841" t="s">
        <v>49</v>
      </c>
      <c r="N3841">
        <v>1.5</v>
      </c>
      <c r="O3841">
        <v>0.9</v>
      </c>
    </row>
    <row r="3842" spans="1:15" hidden="1" x14ac:dyDescent="0.5">
      <c r="A3842" t="s">
        <v>15</v>
      </c>
      <c r="B3842" t="s">
        <v>77</v>
      </c>
      <c r="C3842">
        <v>3</v>
      </c>
      <c r="D3842" t="s">
        <v>23</v>
      </c>
      <c r="E3842">
        <v>2</v>
      </c>
      <c r="F3842" t="s">
        <v>55</v>
      </c>
      <c r="G3842">
        <v>3</v>
      </c>
      <c r="H3842" t="s">
        <v>68</v>
      </c>
      <c r="I3842" t="str">
        <f t="shared" si="59"/>
        <v>Female: 35-44 years</v>
      </c>
      <c r="J3842">
        <v>3.24</v>
      </c>
      <c r="K3842">
        <v>2002</v>
      </c>
      <c r="L3842">
        <v>4</v>
      </c>
      <c r="M3842" t="s">
        <v>49</v>
      </c>
      <c r="N3842">
        <v>1.5</v>
      </c>
      <c r="O3842">
        <v>1.4</v>
      </c>
    </row>
    <row r="3843" spans="1:15" hidden="1" x14ac:dyDescent="0.5">
      <c r="A3843" t="s">
        <v>15</v>
      </c>
      <c r="B3843" t="s">
        <v>77</v>
      </c>
      <c r="C3843">
        <v>3</v>
      </c>
      <c r="D3843" t="s">
        <v>23</v>
      </c>
      <c r="E3843">
        <v>2</v>
      </c>
      <c r="F3843" t="s">
        <v>55</v>
      </c>
      <c r="G3843">
        <v>3</v>
      </c>
      <c r="H3843" t="s">
        <v>68</v>
      </c>
      <c r="I3843" t="str">
        <f t="shared" si="59"/>
        <v>Female: 35-44 years</v>
      </c>
      <c r="J3843">
        <v>3.24</v>
      </c>
      <c r="K3843">
        <v>2003</v>
      </c>
      <c r="L3843">
        <v>5</v>
      </c>
      <c r="M3843" t="s">
        <v>49</v>
      </c>
      <c r="N3843">
        <v>1.5</v>
      </c>
      <c r="O3843">
        <v>1.8</v>
      </c>
    </row>
    <row r="3844" spans="1:15" hidden="1" x14ac:dyDescent="0.5">
      <c r="A3844" t="s">
        <v>15</v>
      </c>
      <c r="B3844" t="s">
        <v>77</v>
      </c>
      <c r="C3844">
        <v>3</v>
      </c>
      <c r="D3844" t="s">
        <v>23</v>
      </c>
      <c r="E3844">
        <v>2</v>
      </c>
      <c r="F3844" t="s">
        <v>55</v>
      </c>
      <c r="G3844">
        <v>3</v>
      </c>
      <c r="H3844" t="s">
        <v>68</v>
      </c>
      <c r="I3844" t="str">
        <f t="shared" si="59"/>
        <v>Female: 35-44 years</v>
      </c>
      <c r="J3844">
        <v>3.24</v>
      </c>
      <c r="K3844">
        <v>2004</v>
      </c>
      <c r="L3844">
        <v>6</v>
      </c>
      <c r="M3844" t="s">
        <v>49</v>
      </c>
      <c r="N3844">
        <v>1.5</v>
      </c>
      <c r="O3844">
        <v>2.1</v>
      </c>
    </row>
    <row r="3845" spans="1:15" hidden="1" x14ac:dyDescent="0.5">
      <c r="A3845" t="s">
        <v>15</v>
      </c>
      <c r="B3845" t="s">
        <v>77</v>
      </c>
      <c r="C3845">
        <v>3</v>
      </c>
      <c r="D3845" t="s">
        <v>23</v>
      </c>
      <c r="E3845">
        <v>2</v>
      </c>
      <c r="F3845" t="s">
        <v>55</v>
      </c>
      <c r="G3845">
        <v>3</v>
      </c>
      <c r="H3845" t="s">
        <v>68</v>
      </c>
      <c r="I3845" t="str">
        <f t="shared" ref="I3845:I3908" si="60">H3845</f>
        <v>Female: 35-44 years</v>
      </c>
      <c r="J3845">
        <v>3.24</v>
      </c>
      <c r="K3845">
        <v>2005</v>
      </c>
      <c r="L3845">
        <v>7</v>
      </c>
      <c r="M3845" t="s">
        <v>49</v>
      </c>
      <c r="N3845">
        <v>1.5</v>
      </c>
      <c r="O3845">
        <v>2.1</v>
      </c>
    </row>
    <row r="3846" spans="1:15" hidden="1" x14ac:dyDescent="0.5">
      <c r="A3846" t="s">
        <v>15</v>
      </c>
      <c r="B3846" t="s">
        <v>77</v>
      </c>
      <c r="C3846">
        <v>3</v>
      </c>
      <c r="D3846" t="s">
        <v>23</v>
      </c>
      <c r="E3846">
        <v>2</v>
      </c>
      <c r="F3846" t="s">
        <v>55</v>
      </c>
      <c r="G3846">
        <v>3</v>
      </c>
      <c r="H3846" t="s">
        <v>68</v>
      </c>
      <c r="I3846" t="str">
        <f t="shared" si="60"/>
        <v>Female: 35-44 years</v>
      </c>
      <c r="J3846">
        <v>3.24</v>
      </c>
      <c r="K3846">
        <v>2006</v>
      </c>
      <c r="L3846">
        <v>8</v>
      </c>
      <c r="M3846" t="s">
        <v>49</v>
      </c>
      <c r="N3846">
        <v>1.5</v>
      </c>
      <c r="O3846">
        <v>2.4</v>
      </c>
    </row>
    <row r="3847" spans="1:15" hidden="1" x14ac:dyDescent="0.5">
      <c r="A3847" t="s">
        <v>15</v>
      </c>
      <c r="B3847" t="s">
        <v>77</v>
      </c>
      <c r="C3847">
        <v>3</v>
      </c>
      <c r="D3847" t="s">
        <v>23</v>
      </c>
      <c r="E3847">
        <v>2</v>
      </c>
      <c r="F3847" t="s">
        <v>55</v>
      </c>
      <c r="G3847">
        <v>3</v>
      </c>
      <c r="H3847" t="s">
        <v>68</v>
      </c>
      <c r="I3847" t="str">
        <f t="shared" si="60"/>
        <v>Female: 35-44 years</v>
      </c>
      <c r="J3847">
        <v>3.24</v>
      </c>
      <c r="K3847">
        <v>2007</v>
      </c>
      <c r="L3847">
        <v>9</v>
      </c>
      <c r="M3847" t="s">
        <v>49</v>
      </c>
      <c r="N3847">
        <v>1.5</v>
      </c>
      <c r="O3847">
        <v>2.4</v>
      </c>
    </row>
    <row r="3848" spans="1:15" hidden="1" x14ac:dyDescent="0.5">
      <c r="A3848" t="s">
        <v>15</v>
      </c>
      <c r="B3848" t="s">
        <v>77</v>
      </c>
      <c r="C3848">
        <v>3</v>
      </c>
      <c r="D3848" t="s">
        <v>23</v>
      </c>
      <c r="E3848">
        <v>2</v>
      </c>
      <c r="F3848" t="s">
        <v>55</v>
      </c>
      <c r="G3848">
        <v>3</v>
      </c>
      <c r="H3848" t="s">
        <v>68</v>
      </c>
      <c r="I3848" t="str">
        <f t="shared" si="60"/>
        <v>Female: 35-44 years</v>
      </c>
      <c r="J3848">
        <v>3.24</v>
      </c>
      <c r="K3848">
        <v>2008</v>
      </c>
      <c r="L3848">
        <v>10</v>
      </c>
      <c r="M3848" t="s">
        <v>49</v>
      </c>
      <c r="N3848">
        <v>1.5</v>
      </c>
      <c r="O3848">
        <v>2</v>
      </c>
    </row>
    <row r="3849" spans="1:15" hidden="1" x14ac:dyDescent="0.5">
      <c r="A3849" t="s">
        <v>15</v>
      </c>
      <c r="B3849" t="s">
        <v>77</v>
      </c>
      <c r="C3849">
        <v>3</v>
      </c>
      <c r="D3849" t="s">
        <v>23</v>
      </c>
      <c r="E3849">
        <v>2</v>
      </c>
      <c r="F3849" t="s">
        <v>55</v>
      </c>
      <c r="G3849">
        <v>3</v>
      </c>
      <c r="H3849" t="s">
        <v>68</v>
      </c>
      <c r="I3849" t="str">
        <f t="shared" si="60"/>
        <v>Female: 35-44 years</v>
      </c>
      <c r="J3849">
        <v>3.24</v>
      </c>
      <c r="K3849">
        <v>2009</v>
      </c>
      <c r="L3849">
        <v>11</v>
      </c>
      <c r="M3849" t="s">
        <v>49</v>
      </c>
      <c r="N3849">
        <v>1.5</v>
      </c>
      <c r="O3849">
        <v>1.8</v>
      </c>
    </row>
    <row r="3850" spans="1:15" hidden="1" x14ac:dyDescent="0.5">
      <c r="A3850" t="s">
        <v>15</v>
      </c>
      <c r="B3850" t="s">
        <v>77</v>
      </c>
      <c r="C3850">
        <v>3</v>
      </c>
      <c r="D3850" t="s">
        <v>23</v>
      </c>
      <c r="E3850">
        <v>2</v>
      </c>
      <c r="F3850" t="s">
        <v>55</v>
      </c>
      <c r="G3850">
        <v>3</v>
      </c>
      <c r="H3850" t="s">
        <v>68</v>
      </c>
      <c r="I3850" t="str">
        <f t="shared" si="60"/>
        <v>Female: 35-44 years</v>
      </c>
      <c r="J3850">
        <v>3.24</v>
      </c>
      <c r="K3850">
        <v>2010</v>
      </c>
      <c r="L3850">
        <v>12</v>
      </c>
      <c r="M3850" t="s">
        <v>49</v>
      </c>
      <c r="N3850">
        <v>1.5</v>
      </c>
      <c r="O3850">
        <v>1.9</v>
      </c>
    </row>
    <row r="3851" spans="1:15" hidden="1" x14ac:dyDescent="0.5">
      <c r="A3851" t="s">
        <v>15</v>
      </c>
      <c r="B3851" t="s">
        <v>77</v>
      </c>
      <c r="C3851">
        <v>3</v>
      </c>
      <c r="D3851" t="s">
        <v>23</v>
      </c>
      <c r="E3851">
        <v>2</v>
      </c>
      <c r="F3851" t="s">
        <v>55</v>
      </c>
      <c r="G3851">
        <v>3</v>
      </c>
      <c r="H3851" t="s">
        <v>68</v>
      </c>
      <c r="I3851" t="str">
        <f t="shared" si="60"/>
        <v>Female: 35-44 years</v>
      </c>
      <c r="J3851">
        <v>3.24</v>
      </c>
      <c r="K3851">
        <v>2011</v>
      </c>
      <c r="L3851">
        <v>13</v>
      </c>
      <c r="M3851" t="s">
        <v>49</v>
      </c>
      <c r="N3851">
        <v>1.5</v>
      </c>
      <c r="O3851">
        <v>2</v>
      </c>
    </row>
    <row r="3852" spans="1:15" hidden="1" x14ac:dyDescent="0.5">
      <c r="A3852" t="s">
        <v>15</v>
      </c>
      <c r="B3852" t="s">
        <v>77</v>
      </c>
      <c r="C3852">
        <v>3</v>
      </c>
      <c r="D3852" t="s">
        <v>23</v>
      </c>
      <c r="E3852">
        <v>2</v>
      </c>
      <c r="F3852" t="s">
        <v>55</v>
      </c>
      <c r="G3852">
        <v>3</v>
      </c>
      <c r="H3852" t="s">
        <v>68</v>
      </c>
      <c r="I3852" t="str">
        <f t="shared" si="60"/>
        <v>Female: 35-44 years</v>
      </c>
      <c r="J3852">
        <v>3.24</v>
      </c>
      <c r="K3852">
        <v>2012</v>
      </c>
      <c r="L3852">
        <v>14</v>
      </c>
      <c r="M3852" t="s">
        <v>49</v>
      </c>
      <c r="N3852">
        <v>1.5</v>
      </c>
      <c r="O3852">
        <v>1.7</v>
      </c>
    </row>
    <row r="3853" spans="1:15" hidden="1" x14ac:dyDescent="0.5">
      <c r="A3853" t="s">
        <v>15</v>
      </c>
      <c r="B3853" t="s">
        <v>77</v>
      </c>
      <c r="C3853">
        <v>3</v>
      </c>
      <c r="D3853" t="s">
        <v>23</v>
      </c>
      <c r="E3853">
        <v>2</v>
      </c>
      <c r="F3853" t="s">
        <v>55</v>
      </c>
      <c r="G3853">
        <v>3</v>
      </c>
      <c r="H3853" t="s">
        <v>68</v>
      </c>
      <c r="I3853" t="str">
        <f t="shared" si="60"/>
        <v>Female: 35-44 years</v>
      </c>
      <c r="J3853">
        <v>3.24</v>
      </c>
      <c r="K3853">
        <v>2013</v>
      </c>
      <c r="L3853">
        <v>15</v>
      </c>
      <c r="M3853" t="s">
        <v>49</v>
      </c>
      <c r="N3853">
        <v>1.5</v>
      </c>
      <c r="O3853">
        <v>1.9</v>
      </c>
    </row>
    <row r="3854" spans="1:15" hidden="1" x14ac:dyDescent="0.5">
      <c r="A3854" t="s">
        <v>15</v>
      </c>
      <c r="B3854" t="s">
        <v>77</v>
      </c>
      <c r="C3854">
        <v>3</v>
      </c>
      <c r="D3854" t="s">
        <v>23</v>
      </c>
      <c r="E3854">
        <v>2</v>
      </c>
      <c r="F3854" t="s">
        <v>55</v>
      </c>
      <c r="G3854">
        <v>3</v>
      </c>
      <c r="H3854" t="s">
        <v>68</v>
      </c>
      <c r="I3854" t="str">
        <f t="shared" si="60"/>
        <v>Female: 35-44 years</v>
      </c>
      <c r="J3854">
        <v>3.24</v>
      </c>
      <c r="K3854">
        <v>2014</v>
      </c>
      <c r="L3854">
        <v>16</v>
      </c>
      <c r="M3854" t="s">
        <v>49</v>
      </c>
      <c r="N3854">
        <v>1.5</v>
      </c>
      <c r="O3854">
        <v>1.6</v>
      </c>
    </row>
    <row r="3855" spans="1:15" hidden="1" x14ac:dyDescent="0.5">
      <c r="A3855" t="s">
        <v>15</v>
      </c>
      <c r="B3855" t="s">
        <v>77</v>
      </c>
      <c r="C3855">
        <v>3</v>
      </c>
      <c r="D3855" t="s">
        <v>23</v>
      </c>
      <c r="E3855">
        <v>2</v>
      </c>
      <c r="F3855" t="s">
        <v>55</v>
      </c>
      <c r="G3855">
        <v>3</v>
      </c>
      <c r="H3855" t="s">
        <v>68</v>
      </c>
      <c r="I3855" t="str">
        <f t="shared" si="60"/>
        <v>Female: 35-44 years</v>
      </c>
      <c r="J3855">
        <v>3.24</v>
      </c>
      <c r="K3855">
        <v>2015</v>
      </c>
      <c r="L3855">
        <v>17</v>
      </c>
      <c r="M3855" t="s">
        <v>49</v>
      </c>
      <c r="N3855">
        <v>1.5</v>
      </c>
      <c r="O3855">
        <v>1.5</v>
      </c>
    </row>
    <row r="3856" spans="1:15" hidden="1" x14ac:dyDescent="0.5">
      <c r="A3856" t="s">
        <v>15</v>
      </c>
      <c r="B3856" t="s">
        <v>77</v>
      </c>
      <c r="C3856">
        <v>3</v>
      </c>
      <c r="D3856" t="s">
        <v>23</v>
      </c>
      <c r="E3856">
        <v>2</v>
      </c>
      <c r="F3856" t="s">
        <v>55</v>
      </c>
      <c r="G3856">
        <v>3</v>
      </c>
      <c r="H3856" t="s">
        <v>68</v>
      </c>
      <c r="I3856" t="str">
        <f t="shared" si="60"/>
        <v>Female: 35-44 years</v>
      </c>
      <c r="J3856">
        <v>3.24</v>
      </c>
      <c r="K3856">
        <v>2016</v>
      </c>
      <c r="L3856">
        <v>18</v>
      </c>
      <c r="M3856" t="s">
        <v>49</v>
      </c>
      <c r="N3856">
        <v>1.5</v>
      </c>
      <c r="O3856">
        <v>1.6</v>
      </c>
    </row>
    <row r="3857" spans="1:15" hidden="1" x14ac:dyDescent="0.5">
      <c r="A3857" t="s">
        <v>15</v>
      </c>
      <c r="B3857" t="s">
        <v>77</v>
      </c>
      <c r="C3857">
        <v>3</v>
      </c>
      <c r="D3857" t="s">
        <v>23</v>
      </c>
      <c r="E3857">
        <v>2</v>
      </c>
      <c r="F3857" t="s">
        <v>55</v>
      </c>
      <c r="G3857">
        <v>3</v>
      </c>
      <c r="H3857" t="s">
        <v>68</v>
      </c>
      <c r="I3857" t="str">
        <f t="shared" si="60"/>
        <v>Female: 35-44 years</v>
      </c>
      <c r="J3857">
        <v>3.24</v>
      </c>
      <c r="K3857">
        <v>2017</v>
      </c>
      <c r="L3857">
        <v>19</v>
      </c>
      <c r="M3857" t="s">
        <v>49</v>
      </c>
      <c r="N3857">
        <v>1.5</v>
      </c>
      <c r="O3857">
        <v>1.6</v>
      </c>
    </row>
    <row r="3858" spans="1:15" hidden="1" x14ac:dyDescent="0.5">
      <c r="A3858" t="s">
        <v>15</v>
      </c>
      <c r="B3858" t="s">
        <v>77</v>
      </c>
      <c r="C3858">
        <v>3</v>
      </c>
      <c r="D3858" t="s">
        <v>23</v>
      </c>
      <c r="E3858">
        <v>2</v>
      </c>
      <c r="F3858" t="s">
        <v>55</v>
      </c>
      <c r="G3858">
        <v>3</v>
      </c>
      <c r="H3858" t="s">
        <v>69</v>
      </c>
      <c r="I3858" t="str">
        <f t="shared" si="60"/>
        <v>Female: 45-54 years</v>
      </c>
      <c r="J3858">
        <v>3.25</v>
      </c>
      <c r="K3858">
        <v>1999</v>
      </c>
      <c r="L3858">
        <v>1</v>
      </c>
      <c r="M3858" t="s">
        <v>50</v>
      </c>
      <c r="N3858">
        <v>1.6</v>
      </c>
      <c r="O3858">
        <v>0.4</v>
      </c>
    </row>
    <row r="3859" spans="1:15" hidden="1" x14ac:dyDescent="0.5">
      <c r="A3859" t="s">
        <v>15</v>
      </c>
      <c r="B3859" t="s">
        <v>77</v>
      </c>
      <c r="C3859">
        <v>3</v>
      </c>
      <c r="D3859" t="s">
        <v>23</v>
      </c>
      <c r="E3859">
        <v>2</v>
      </c>
      <c r="F3859" t="s">
        <v>55</v>
      </c>
      <c r="G3859">
        <v>3</v>
      </c>
      <c r="H3859" t="s">
        <v>69</v>
      </c>
      <c r="I3859" t="str">
        <f t="shared" si="60"/>
        <v>Female: 45-54 years</v>
      </c>
      <c r="J3859">
        <v>3.25</v>
      </c>
      <c r="K3859">
        <v>2000</v>
      </c>
      <c r="L3859">
        <v>2</v>
      </c>
      <c r="M3859" t="s">
        <v>50</v>
      </c>
      <c r="N3859">
        <v>1.6</v>
      </c>
      <c r="O3859">
        <v>0.5</v>
      </c>
    </row>
    <row r="3860" spans="1:15" hidden="1" x14ac:dyDescent="0.5">
      <c r="A3860" t="s">
        <v>15</v>
      </c>
      <c r="B3860" t="s">
        <v>77</v>
      </c>
      <c r="C3860">
        <v>3</v>
      </c>
      <c r="D3860" t="s">
        <v>23</v>
      </c>
      <c r="E3860">
        <v>2</v>
      </c>
      <c r="F3860" t="s">
        <v>55</v>
      </c>
      <c r="G3860">
        <v>3</v>
      </c>
      <c r="H3860" t="s">
        <v>69</v>
      </c>
      <c r="I3860" t="str">
        <f t="shared" si="60"/>
        <v>Female: 45-54 years</v>
      </c>
      <c r="J3860">
        <v>3.25</v>
      </c>
      <c r="K3860">
        <v>2001</v>
      </c>
      <c r="L3860">
        <v>3</v>
      </c>
      <c r="M3860" t="s">
        <v>50</v>
      </c>
      <c r="N3860">
        <v>1.6</v>
      </c>
      <c r="O3860">
        <v>0.7</v>
      </c>
    </row>
    <row r="3861" spans="1:15" hidden="1" x14ac:dyDescent="0.5">
      <c r="A3861" t="s">
        <v>15</v>
      </c>
      <c r="B3861" t="s">
        <v>77</v>
      </c>
      <c r="C3861">
        <v>3</v>
      </c>
      <c r="D3861" t="s">
        <v>23</v>
      </c>
      <c r="E3861">
        <v>2</v>
      </c>
      <c r="F3861" t="s">
        <v>55</v>
      </c>
      <c r="G3861">
        <v>3</v>
      </c>
      <c r="H3861" t="s">
        <v>69</v>
      </c>
      <c r="I3861" t="str">
        <f t="shared" si="60"/>
        <v>Female: 45-54 years</v>
      </c>
      <c r="J3861">
        <v>3.25</v>
      </c>
      <c r="K3861">
        <v>2002</v>
      </c>
      <c r="L3861">
        <v>4</v>
      </c>
      <c r="M3861" t="s">
        <v>50</v>
      </c>
      <c r="N3861">
        <v>1.6</v>
      </c>
      <c r="O3861">
        <v>1.2</v>
      </c>
    </row>
    <row r="3862" spans="1:15" hidden="1" x14ac:dyDescent="0.5">
      <c r="A3862" t="s">
        <v>15</v>
      </c>
      <c r="B3862" t="s">
        <v>77</v>
      </c>
      <c r="C3862">
        <v>3</v>
      </c>
      <c r="D3862" t="s">
        <v>23</v>
      </c>
      <c r="E3862">
        <v>2</v>
      </c>
      <c r="F3862" t="s">
        <v>55</v>
      </c>
      <c r="G3862">
        <v>3</v>
      </c>
      <c r="H3862" t="s">
        <v>69</v>
      </c>
      <c r="I3862" t="str">
        <f t="shared" si="60"/>
        <v>Female: 45-54 years</v>
      </c>
      <c r="J3862">
        <v>3.25</v>
      </c>
      <c r="K3862">
        <v>2003</v>
      </c>
      <c r="L3862">
        <v>5</v>
      </c>
      <c r="M3862" t="s">
        <v>50</v>
      </c>
      <c r="N3862">
        <v>1.6</v>
      </c>
      <c r="O3862">
        <v>1.5</v>
      </c>
    </row>
    <row r="3863" spans="1:15" hidden="1" x14ac:dyDescent="0.5">
      <c r="A3863" t="s">
        <v>15</v>
      </c>
      <c r="B3863" t="s">
        <v>77</v>
      </c>
      <c r="C3863">
        <v>3</v>
      </c>
      <c r="D3863" t="s">
        <v>23</v>
      </c>
      <c r="E3863">
        <v>2</v>
      </c>
      <c r="F3863" t="s">
        <v>55</v>
      </c>
      <c r="G3863">
        <v>3</v>
      </c>
      <c r="H3863" t="s">
        <v>69</v>
      </c>
      <c r="I3863" t="str">
        <f t="shared" si="60"/>
        <v>Female: 45-54 years</v>
      </c>
      <c r="J3863">
        <v>3.25</v>
      </c>
      <c r="K3863">
        <v>2004</v>
      </c>
      <c r="L3863">
        <v>6</v>
      </c>
      <c r="M3863" t="s">
        <v>50</v>
      </c>
      <c r="N3863">
        <v>1.6</v>
      </c>
      <c r="O3863">
        <v>1.9</v>
      </c>
    </row>
    <row r="3864" spans="1:15" hidden="1" x14ac:dyDescent="0.5">
      <c r="A3864" t="s">
        <v>15</v>
      </c>
      <c r="B3864" t="s">
        <v>77</v>
      </c>
      <c r="C3864">
        <v>3</v>
      </c>
      <c r="D3864" t="s">
        <v>23</v>
      </c>
      <c r="E3864">
        <v>2</v>
      </c>
      <c r="F3864" t="s">
        <v>55</v>
      </c>
      <c r="G3864">
        <v>3</v>
      </c>
      <c r="H3864" t="s">
        <v>69</v>
      </c>
      <c r="I3864" t="str">
        <f t="shared" si="60"/>
        <v>Female: 45-54 years</v>
      </c>
      <c r="J3864">
        <v>3.25</v>
      </c>
      <c r="K3864">
        <v>2005</v>
      </c>
      <c r="L3864">
        <v>7</v>
      </c>
      <c r="M3864" t="s">
        <v>50</v>
      </c>
      <c r="N3864">
        <v>1.6</v>
      </c>
      <c r="O3864">
        <v>2.4</v>
      </c>
    </row>
    <row r="3865" spans="1:15" hidden="1" x14ac:dyDescent="0.5">
      <c r="A3865" t="s">
        <v>15</v>
      </c>
      <c r="B3865" t="s">
        <v>77</v>
      </c>
      <c r="C3865">
        <v>3</v>
      </c>
      <c r="D3865" t="s">
        <v>23</v>
      </c>
      <c r="E3865">
        <v>2</v>
      </c>
      <c r="F3865" t="s">
        <v>55</v>
      </c>
      <c r="G3865">
        <v>3</v>
      </c>
      <c r="H3865" t="s">
        <v>69</v>
      </c>
      <c r="I3865" t="str">
        <f t="shared" si="60"/>
        <v>Female: 45-54 years</v>
      </c>
      <c r="J3865">
        <v>3.25</v>
      </c>
      <c r="K3865">
        <v>2006</v>
      </c>
      <c r="L3865">
        <v>8</v>
      </c>
      <c r="M3865" t="s">
        <v>50</v>
      </c>
      <c r="N3865">
        <v>1.6</v>
      </c>
      <c r="O3865">
        <v>2.7</v>
      </c>
    </row>
    <row r="3866" spans="1:15" hidden="1" x14ac:dyDescent="0.5">
      <c r="A3866" t="s">
        <v>15</v>
      </c>
      <c r="B3866" t="s">
        <v>77</v>
      </c>
      <c r="C3866">
        <v>3</v>
      </c>
      <c r="D3866" t="s">
        <v>23</v>
      </c>
      <c r="E3866">
        <v>2</v>
      </c>
      <c r="F3866" t="s">
        <v>55</v>
      </c>
      <c r="G3866">
        <v>3</v>
      </c>
      <c r="H3866" t="s">
        <v>69</v>
      </c>
      <c r="I3866" t="str">
        <f t="shared" si="60"/>
        <v>Female: 45-54 years</v>
      </c>
      <c r="J3866">
        <v>3.25</v>
      </c>
      <c r="K3866">
        <v>2007</v>
      </c>
      <c r="L3866">
        <v>9</v>
      </c>
      <c r="M3866" t="s">
        <v>50</v>
      </c>
      <c r="N3866">
        <v>1.6</v>
      </c>
      <c r="O3866">
        <v>2.9</v>
      </c>
    </row>
    <row r="3867" spans="1:15" hidden="1" x14ac:dyDescent="0.5">
      <c r="A3867" t="s">
        <v>15</v>
      </c>
      <c r="B3867" t="s">
        <v>77</v>
      </c>
      <c r="C3867">
        <v>3</v>
      </c>
      <c r="D3867" t="s">
        <v>23</v>
      </c>
      <c r="E3867">
        <v>2</v>
      </c>
      <c r="F3867" t="s">
        <v>55</v>
      </c>
      <c r="G3867">
        <v>3</v>
      </c>
      <c r="H3867" t="s">
        <v>69</v>
      </c>
      <c r="I3867" t="str">
        <f t="shared" si="60"/>
        <v>Female: 45-54 years</v>
      </c>
      <c r="J3867">
        <v>3.25</v>
      </c>
      <c r="K3867">
        <v>2008</v>
      </c>
      <c r="L3867">
        <v>10</v>
      </c>
      <c r="M3867" t="s">
        <v>50</v>
      </c>
      <c r="N3867">
        <v>1.6</v>
      </c>
      <c r="O3867">
        <v>2.7</v>
      </c>
    </row>
    <row r="3868" spans="1:15" hidden="1" x14ac:dyDescent="0.5">
      <c r="A3868" t="s">
        <v>15</v>
      </c>
      <c r="B3868" t="s">
        <v>77</v>
      </c>
      <c r="C3868">
        <v>3</v>
      </c>
      <c r="D3868" t="s">
        <v>23</v>
      </c>
      <c r="E3868">
        <v>2</v>
      </c>
      <c r="F3868" t="s">
        <v>55</v>
      </c>
      <c r="G3868">
        <v>3</v>
      </c>
      <c r="H3868" t="s">
        <v>69</v>
      </c>
      <c r="I3868" t="str">
        <f t="shared" si="60"/>
        <v>Female: 45-54 years</v>
      </c>
      <c r="J3868">
        <v>3.25</v>
      </c>
      <c r="K3868">
        <v>2009</v>
      </c>
      <c r="L3868">
        <v>11</v>
      </c>
      <c r="M3868" t="s">
        <v>50</v>
      </c>
      <c r="N3868">
        <v>1.6</v>
      </c>
      <c r="O3868">
        <v>2.6</v>
      </c>
    </row>
    <row r="3869" spans="1:15" hidden="1" x14ac:dyDescent="0.5">
      <c r="A3869" t="s">
        <v>15</v>
      </c>
      <c r="B3869" t="s">
        <v>77</v>
      </c>
      <c r="C3869">
        <v>3</v>
      </c>
      <c r="D3869" t="s">
        <v>23</v>
      </c>
      <c r="E3869">
        <v>2</v>
      </c>
      <c r="F3869" t="s">
        <v>55</v>
      </c>
      <c r="G3869">
        <v>3</v>
      </c>
      <c r="H3869" t="s">
        <v>69</v>
      </c>
      <c r="I3869" t="str">
        <f t="shared" si="60"/>
        <v>Female: 45-54 years</v>
      </c>
      <c r="J3869">
        <v>3.25</v>
      </c>
      <c r="K3869">
        <v>2010</v>
      </c>
      <c r="L3869">
        <v>12</v>
      </c>
      <c r="M3869" t="s">
        <v>50</v>
      </c>
      <c r="N3869">
        <v>1.6</v>
      </c>
      <c r="O3869">
        <v>2.4</v>
      </c>
    </row>
    <row r="3870" spans="1:15" hidden="1" x14ac:dyDescent="0.5">
      <c r="A3870" t="s">
        <v>15</v>
      </c>
      <c r="B3870" t="s">
        <v>77</v>
      </c>
      <c r="C3870">
        <v>3</v>
      </c>
      <c r="D3870" t="s">
        <v>23</v>
      </c>
      <c r="E3870">
        <v>2</v>
      </c>
      <c r="F3870" t="s">
        <v>55</v>
      </c>
      <c r="G3870">
        <v>3</v>
      </c>
      <c r="H3870" t="s">
        <v>69</v>
      </c>
      <c r="I3870" t="str">
        <f t="shared" si="60"/>
        <v>Female: 45-54 years</v>
      </c>
      <c r="J3870">
        <v>3.25</v>
      </c>
      <c r="K3870">
        <v>2011</v>
      </c>
      <c r="L3870">
        <v>13</v>
      </c>
      <c r="M3870" t="s">
        <v>50</v>
      </c>
      <c r="N3870">
        <v>1.6</v>
      </c>
      <c r="O3870">
        <v>2.4</v>
      </c>
    </row>
    <row r="3871" spans="1:15" hidden="1" x14ac:dyDescent="0.5">
      <c r="A3871" t="s">
        <v>15</v>
      </c>
      <c r="B3871" t="s">
        <v>77</v>
      </c>
      <c r="C3871">
        <v>3</v>
      </c>
      <c r="D3871" t="s">
        <v>23</v>
      </c>
      <c r="E3871">
        <v>2</v>
      </c>
      <c r="F3871" t="s">
        <v>55</v>
      </c>
      <c r="G3871">
        <v>3</v>
      </c>
      <c r="H3871" t="s">
        <v>69</v>
      </c>
      <c r="I3871" t="str">
        <f t="shared" si="60"/>
        <v>Female: 45-54 years</v>
      </c>
      <c r="J3871">
        <v>3.25</v>
      </c>
      <c r="K3871">
        <v>2012</v>
      </c>
      <c r="L3871">
        <v>14</v>
      </c>
      <c r="M3871" t="s">
        <v>50</v>
      </c>
      <c r="N3871">
        <v>1.6</v>
      </c>
      <c r="O3871">
        <v>2.1</v>
      </c>
    </row>
    <row r="3872" spans="1:15" hidden="1" x14ac:dyDescent="0.5">
      <c r="A3872" t="s">
        <v>15</v>
      </c>
      <c r="B3872" t="s">
        <v>77</v>
      </c>
      <c r="C3872">
        <v>3</v>
      </c>
      <c r="D3872" t="s">
        <v>23</v>
      </c>
      <c r="E3872">
        <v>2</v>
      </c>
      <c r="F3872" t="s">
        <v>55</v>
      </c>
      <c r="G3872">
        <v>3</v>
      </c>
      <c r="H3872" t="s">
        <v>69</v>
      </c>
      <c r="I3872" t="str">
        <f t="shared" si="60"/>
        <v>Female: 45-54 years</v>
      </c>
      <c r="J3872">
        <v>3.25</v>
      </c>
      <c r="K3872">
        <v>2013</v>
      </c>
      <c r="L3872">
        <v>15</v>
      </c>
      <c r="M3872" t="s">
        <v>50</v>
      </c>
      <c r="N3872">
        <v>1.6</v>
      </c>
      <c r="O3872">
        <v>1.8</v>
      </c>
    </row>
    <row r="3873" spans="1:16" hidden="1" x14ac:dyDescent="0.5">
      <c r="A3873" t="s">
        <v>15</v>
      </c>
      <c r="B3873" t="s">
        <v>77</v>
      </c>
      <c r="C3873">
        <v>3</v>
      </c>
      <c r="D3873" t="s">
        <v>23</v>
      </c>
      <c r="E3873">
        <v>2</v>
      </c>
      <c r="F3873" t="s">
        <v>55</v>
      </c>
      <c r="G3873">
        <v>3</v>
      </c>
      <c r="H3873" t="s">
        <v>69</v>
      </c>
      <c r="I3873" t="str">
        <f t="shared" si="60"/>
        <v>Female: 45-54 years</v>
      </c>
      <c r="J3873">
        <v>3.25</v>
      </c>
      <c r="K3873">
        <v>2014</v>
      </c>
      <c r="L3873">
        <v>16</v>
      </c>
      <c r="M3873" t="s">
        <v>50</v>
      </c>
      <c r="N3873">
        <v>1.6</v>
      </c>
      <c r="O3873">
        <v>1.9</v>
      </c>
    </row>
    <row r="3874" spans="1:16" hidden="1" x14ac:dyDescent="0.5">
      <c r="A3874" t="s">
        <v>15</v>
      </c>
      <c r="B3874" t="s">
        <v>77</v>
      </c>
      <c r="C3874">
        <v>3</v>
      </c>
      <c r="D3874" t="s">
        <v>23</v>
      </c>
      <c r="E3874">
        <v>2</v>
      </c>
      <c r="F3874" t="s">
        <v>55</v>
      </c>
      <c r="G3874">
        <v>3</v>
      </c>
      <c r="H3874" t="s">
        <v>69</v>
      </c>
      <c r="I3874" t="str">
        <f t="shared" si="60"/>
        <v>Female: 45-54 years</v>
      </c>
      <c r="J3874">
        <v>3.25</v>
      </c>
      <c r="K3874">
        <v>2015</v>
      </c>
      <c r="L3874">
        <v>17</v>
      </c>
      <c r="M3874" t="s">
        <v>50</v>
      </c>
      <c r="N3874">
        <v>1.6</v>
      </c>
      <c r="O3874">
        <v>1.9</v>
      </c>
    </row>
    <row r="3875" spans="1:16" hidden="1" x14ac:dyDescent="0.5">
      <c r="A3875" t="s">
        <v>15</v>
      </c>
      <c r="B3875" t="s">
        <v>77</v>
      </c>
      <c r="C3875">
        <v>3</v>
      </c>
      <c r="D3875" t="s">
        <v>23</v>
      </c>
      <c r="E3875">
        <v>2</v>
      </c>
      <c r="F3875" t="s">
        <v>55</v>
      </c>
      <c r="G3875">
        <v>3</v>
      </c>
      <c r="H3875" t="s">
        <v>69</v>
      </c>
      <c r="I3875" t="str">
        <f t="shared" si="60"/>
        <v>Female: 45-54 years</v>
      </c>
      <c r="J3875">
        <v>3.25</v>
      </c>
      <c r="K3875">
        <v>2016</v>
      </c>
      <c r="L3875">
        <v>18</v>
      </c>
      <c r="M3875" t="s">
        <v>50</v>
      </c>
      <c r="N3875">
        <v>1.6</v>
      </c>
      <c r="O3875">
        <v>1.7</v>
      </c>
    </row>
    <row r="3876" spans="1:16" hidden="1" x14ac:dyDescent="0.5">
      <c r="A3876" t="s">
        <v>15</v>
      </c>
      <c r="B3876" t="s">
        <v>77</v>
      </c>
      <c r="C3876">
        <v>3</v>
      </c>
      <c r="D3876" t="s">
        <v>23</v>
      </c>
      <c r="E3876">
        <v>2</v>
      </c>
      <c r="F3876" t="s">
        <v>55</v>
      </c>
      <c r="G3876">
        <v>3</v>
      </c>
      <c r="H3876" t="s">
        <v>69</v>
      </c>
      <c r="I3876" t="str">
        <f t="shared" si="60"/>
        <v>Female: 45-54 years</v>
      </c>
      <c r="J3876">
        <v>3.25</v>
      </c>
      <c r="K3876">
        <v>2017</v>
      </c>
      <c r="L3876">
        <v>19</v>
      </c>
      <c r="M3876" t="s">
        <v>50</v>
      </c>
      <c r="N3876">
        <v>1.6</v>
      </c>
      <c r="O3876">
        <v>1.5</v>
      </c>
    </row>
    <row r="3877" spans="1:16" hidden="1" x14ac:dyDescent="0.5">
      <c r="A3877" t="s">
        <v>15</v>
      </c>
      <c r="B3877" t="s">
        <v>77</v>
      </c>
      <c r="C3877">
        <v>3</v>
      </c>
      <c r="D3877" t="s">
        <v>23</v>
      </c>
      <c r="E3877">
        <v>2</v>
      </c>
      <c r="F3877" t="s">
        <v>55</v>
      </c>
      <c r="G3877">
        <v>3</v>
      </c>
      <c r="H3877" t="s">
        <v>70</v>
      </c>
      <c r="I3877" t="str">
        <f t="shared" si="60"/>
        <v>Female: 55-64 years</v>
      </c>
      <c r="J3877">
        <v>3.26</v>
      </c>
      <c r="K3877">
        <v>1999</v>
      </c>
      <c r="L3877">
        <v>1</v>
      </c>
      <c r="M3877" t="s">
        <v>51</v>
      </c>
      <c r="N3877">
        <v>1.7</v>
      </c>
      <c r="P3877" t="s">
        <v>75</v>
      </c>
    </row>
    <row r="3878" spans="1:16" hidden="1" x14ac:dyDescent="0.5">
      <c r="A3878" t="s">
        <v>15</v>
      </c>
      <c r="B3878" t="s">
        <v>77</v>
      </c>
      <c r="C3878">
        <v>3</v>
      </c>
      <c r="D3878" t="s">
        <v>23</v>
      </c>
      <c r="E3878">
        <v>2</v>
      </c>
      <c r="F3878" t="s">
        <v>55</v>
      </c>
      <c r="G3878">
        <v>3</v>
      </c>
      <c r="H3878" t="s">
        <v>70</v>
      </c>
      <c r="I3878" t="str">
        <f t="shared" si="60"/>
        <v>Female: 55-64 years</v>
      </c>
      <c r="J3878">
        <v>3.26</v>
      </c>
      <c r="K3878">
        <v>2000</v>
      </c>
      <c r="L3878">
        <v>2</v>
      </c>
      <c r="M3878" t="s">
        <v>51</v>
      </c>
      <c r="N3878">
        <v>1.7</v>
      </c>
      <c r="P3878" t="s">
        <v>75</v>
      </c>
    </row>
    <row r="3879" spans="1:16" hidden="1" x14ac:dyDescent="0.5">
      <c r="A3879" t="s">
        <v>15</v>
      </c>
      <c r="B3879" t="s">
        <v>77</v>
      </c>
      <c r="C3879">
        <v>3</v>
      </c>
      <c r="D3879" t="s">
        <v>23</v>
      </c>
      <c r="E3879">
        <v>2</v>
      </c>
      <c r="F3879" t="s">
        <v>55</v>
      </c>
      <c r="G3879">
        <v>3</v>
      </c>
      <c r="H3879" t="s">
        <v>70</v>
      </c>
      <c r="I3879" t="str">
        <f t="shared" si="60"/>
        <v>Female: 55-64 years</v>
      </c>
      <c r="J3879">
        <v>3.26</v>
      </c>
      <c r="K3879">
        <v>2001</v>
      </c>
      <c r="L3879">
        <v>3</v>
      </c>
      <c r="M3879" t="s">
        <v>51</v>
      </c>
      <c r="N3879">
        <v>1.7</v>
      </c>
      <c r="O3879">
        <v>0.2</v>
      </c>
    </row>
    <row r="3880" spans="1:16" hidden="1" x14ac:dyDescent="0.5">
      <c r="A3880" t="s">
        <v>15</v>
      </c>
      <c r="B3880" t="s">
        <v>77</v>
      </c>
      <c r="C3880">
        <v>3</v>
      </c>
      <c r="D3880" t="s">
        <v>23</v>
      </c>
      <c r="E3880">
        <v>2</v>
      </c>
      <c r="F3880" t="s">
        <v>55</v>
      </c>
      <c r="G3880">
        <v>3</v>
      </c>
      <c r="H3880" t="s">
        <v>70</v>
      </c>
      <c r="I3880" t="str">
        <f t="shared" si="60"/>
        <v>Female: 55-64 years</v>
      </c>
      <c r="J3880">
        <v>3.26</v>
      </c>
      <c r="K3880">
        <v>2002</v>
      </c>
      <c r="L3880">
        <v>4</v>
      </c>
      <c r="M3880" t="s">
        <v>51</v>
      </c>
      <c r="N3880">
        <v>1.7</v>
      </c>
      <c r="O3880">
        <v>0.3</v>
      </c>
    </row>
    <row r="3881" spans="1:16" hidden="1" x14ac:dyDescent="0.5">
      <c r="A3881" t="s">
        <v>15</v>
      </c>
      <c r="B3881" t="s">
        <v>77</v>
      </c>
      <c r="C3881">
        <v>3</v>
      </c>
      <c r="D3881" t="s">
        <v>23</v>
      </c>
      <c r="E3881">
        <v>2</v>
      </c>
      <c r="F3881" t="s">
        <v>55</v>
      </c>
      <c r="G3881">
        <v>3</v>
      </c>
      <c r="H3881" t="s">
        <v>70</v>
      </c>
      <c r="I3881" t="str">
        <f t="shared" si="60"/>
        <v>Female: 55-64 years</v>
      </c>
      <c r="J3881">
        <v>3.26</v>
      </c>
      <c r="K3881">
        <v>2003</v>
      </c>
      <c r="L3881">
        <v>5</v>
      </c>
      <c r="M3881" t="s">
        <v>51</v>
      </c>
      <c r="N3881">
        <v>1.7</v>
      </c>
      <c r="O3881">
        <v>0.4</v>
      </c>
    </row>
    <row r="3882" spans="1:16" hidden="1" x14ac:dyDescent="0.5">
      <c r="A3882" t="s">
        <v>15</v>
      </c>
      <c r="B3882" t="s">
        <v>77</v>
      </c>
      <c r="C3882">
        <v>3</v>
      </c>
      <c r="D3882" t="s">
        <v>23</v>
      </c>
      <c r="E3882">
        <v>2</v>
      </c>
      <c r="F3882" t="s">
        <v>55</v>
      </c>
      <c r="G3882">
        <v>3</v>
      </c>
      <c r="H3882" t="s">
        <v>70</v>
      </c>
      <c r="I3882" t="str">
        <f t="shared" si="60"/>
        <v>Female: 55-64 years</v>
      </c>
      <c r="J3882">
        <v>3.26</v>
      </c>
      <c r="K3882">
        <v>2004</v>
      </c>
      <c r="L3882">
        <v>6</v>
      </c>
      <c r="M3882" t="s">
        <v>51</v>
      </c>
      <c r="N3882">
        <v>1.7</v>
      </c>
      <c r="O3882">
        <v>0.6</v>
      </c>
    </row>
    <row r="3883" spans="1:16" hidden="1" x14ac:dyDescent="0.5">
      <c r="A3883" t="s">
        <v>15</v>
      </c>
      <c r="B3883" t="s">
        <v>77</v>
      </c>
      <c r="C3883">
        <v>3</v>
      </c>
      <c r="D3883" t="s">
        <v>23</v>
      </c>
      <c r="E3883">
        <v>2</v>
      </c>
      <c r="F3883" t="s">
        <v>55</v>
      </c>
      <c r="G3883">
        <v>3</v>
      </c>
      <c r="H3883" t="s">
        <v>70</v>
      </c>
      <c r="I3883" t="str">
        <f t="shared" si="60"/>
        <v>Female: 55-64 years</v>
      </c>
      <c r="J3883">
        <v>3.26</v>
      </c>
      <c r="K3883">
        <v>2005</v>
      </c>
      <c r="L3883">
        <v>7</v>
      </c>
      <c r="M3883" t="s">
        <v>51</v>
      </c>
      <c r="N3883">
        <v>1.7</v>
      </c>
      <c r="O3883">
        <v>0.7</v>
      </c>
    </row>
    <row r="3884" spans="1:16" hidden="1" x14ac:dyDescent="0.5">
      <c r="A3884" t="s">
        <v>15</v>
      </c>
      <c r="B3884" t="s">
        <v>77</v>
      </c>
      <c r="C3884">
        <v>3</v>
      </c>
      <c r="D3884" t="s">
        <v>23</v>
      </c>
      <c r="E3884">
        <v>2</v>
      </c>
      <c r="F3884" t="s">
        <v>55</v>
      </c>
      <c r="G3884">
        <v>3</v>
      </c>
      <c r="H3884" t="s">
        <v>70</v>
      </c>
      <c r="I3884" t="str">
        <f t="shared" si="60"/>
        <v>Female: 55-64 years</v>
      </c>
      <c r="J3884">
        <v>3.26</v>
      </c>
      <c r="K3884">
        <v>2006</v>
      </c>
      <c r="L3884">
        <v>8</v>
      </c>
      <c r="M3884" t="s">
        <v>51</v>
      </c>
      <c r="N3884">
        <v>1.7</v>
      </c>
      <c r="O3884">
        <v>0.8</v>
      </c>
    </row>
    <row r="3885" spans="1:16" hidden="1" x14ac:dyDescent="0.5">
      <c r="A3885" t="s">
        <v>15</v>
      </c>
      <c r="B3885" t="s">
        <v>77</v>
      </c>
      <c r="C3885">
        <v>3</v>
      </c>
      <c r="D3885" t="s">
        <v>23</v>
      </c>
      <c r="E3885">
        <v>2</v>
      </c>
      <c r="F3885" t="s">
        <v>55</v>
      </c>
      <c r="G3885">
        <v>3</v>
      </c>
      <c r="H3885" t="s">
        <v>70</v>
      </c>
      <c r="I3885" t="str">
        <f t="shared" si="60"/>
        <v>Female: 55-64 years</v>
      </c>
      <c r="J3885">
        <v>3.26</v>
      </c>
      <c r="K3885">
        <v>2007</v>
      </c>
      <c r="L3885">
        <v>9</v>
      </c>
      <c r="M3885" t="s">
        <v>51</v>
      </c>
      <c r="N3885">
        <v>1.7</v>
      </c>
      <c r="O3885">
        <v>1</v>
      </c>
    </row>
    <row r="3886" spans="1:16" hidden="1" x14ac:dyDescent="0.5">
      <c r="A3886" t="s">
        <v>15</v>
      </c>
      <c r="B3886" t="s">
        <v>77</v>
      </c>
      <c r="C3886">
        <v>3</v>
      </c>
      <c r="D3886" t="s">
        <v>23</v>
      </c>
      <c r="E3886">
        <v>2</v>
      </c>
      <c r="F3886" t="s">
        <v>55</v>
      </c>
      <c r="G3886">
        <v>3</v>
      </c>
      <c r="H3886" t="s">
        <v>70</v>
      </c>
      <c r="I3886" t="str">
        <f t="shared" si="60"/>
        <v>Female: 55-64 years</v>
      </c>
      <c r="J3886">
        <v>3.26</v>
      </c>
      <c r="K3886">
        <v>2008</v>
      </c>
      <c r="L3886">
        <v>10</v>
      </c>
      <c r="M3886" t="s">
        <v>51</v>
      </c>
      <c r="N3886">
        <v>1.7</v>
      </c>
      <c r="O3886">
        <v>0.9</v>
      </c>
    </row>
    <row r="3887" spans="1:16" hidden="1" x14ac:dyDescent="0.5">
      <c r="A3887" t="s">
        <v>15</v>
      </c>
      <c r="B3887" t="s">
        <v>77</v>
      </c>
      <c r="C3887">
        <v>3</v>
      </c>
      <c r="D3887" t="s">
        <v>23</v>
      </c>
      <c r="E3887">
        <v>2</v>
      </c>
      <c r="F3887" t="s">
        <v>55</v>
      </c>
      <c r="G3887">
        <v>3</v>
      </c>
      <c r="H3887" t="s">
        <v>70</v>
      </c>
      <c r="I3887" t="str">
        <f t="shared" si="60"/>
        <v>Female: 55-64 years</v>
      </c>
      <c r="J3887">
        <v>3.26</v>
      </c>
      <c r="K3887">
        <v>2009</v>
      </c>
      <c r="L3887">
        <v>11</v>
      </c>
      <c r="M3887" t="s">
        <v>51</v>
      </c>
      <c r="N3887">
        <v>1.7</v>
      </c>
      <c r="O3887">
        <v>1</v>
      </c>
    </row>
    <row r="3888" spans="1:16" hidden="1" x14ac:dyDescent="0.5">
      <c r="A3888" t="s">
        <v>15</v>
      </c>
      <c r="B3888" t="s">
        <v>77</v>
      </c>
      <c r="C3888">
        <v>3</v>
      </c>
      <c r="D3888" t="s">
        <v>23</v>
      </c>
      <c r="E3888">
        <v>2</v>
      </c>
      <c r="F3888" t="s">
        <v>55</v>
      </c>
      <c r="G3888">
        <v>3</v>
      </c>
      <c r="H3888" t="s">
        <v>70</v>
      </c>
      <c r="I3888" t="str">
        <f t="shared" si="60"/>
        <v>Female: 55-64 years</v>
      </c>
      <c r="J3888">
        <v>3.26</v>
      </c>
      <c r="K3888">
        <v>2010</v>
      </c>
      <c r="L3888">
        <v>12</v>
      </c>
      <c r="M3888" t="s">
        <v>51</v>
      </c>
      <c r="N3888">
        <v>1.7</v>
      </c>
      <c r="O3888">
        <v>1.2</v>
      </c>
    </row>
    <row r="3889" spans="1:16" hidden="1" x14ac:dyDescent="0.5">
      <c r="A3889" t="s">
        <v>15</v>
      </c>
      <c r="B3889" t="s">
        <v>77</v>
      </c>
      <c r="C3889">
        <v>3</v>
      </c>
      <c r="D3889" t="s">
        <v>23</v>
      </c>
      <c r="E3889">
        <v>2</v>
      </c>
      <c r="F3889" t="s">
        <v>55</v>
      </c>
      <c r="G3889">
        <v>3</v>
      </c>
      <c r="H3889" t="s">
        <v>70</v>
      </c>
      <c r="I3889" t="str">
        <f t="shared" si="60"/>
        <v>Female: 55-64 years</v>
      </c>
      <c r="J3889">
        <v>3.26</v>
      </c>
      <c r="K3889">
        <v>2011</v>
      </c>
      <c r="L3889">
        <v>13</v>
      </c>
      <c r="M3889" t="s">
        <v>51</v>
      </c>
      <c r="N3889">
        <v>1.7</v>
      </c>
      <c r="O3889">
        <v>1.2</v>
      </c>
    </row>
    <row r="3890" spans="1:16" hidden="1" x14ac:dyDescent="0.5">
      <c r="A3890" t="s">
        <v>15</v>
      </c>
      <c r="B3890" t="s">
        <v>77</v>
      </c>
      <c r="C3890">
        <v>3</v>
      </c>
      <c r="D3890" t="s">
        <v>23</v>
      </c>
      <c r="E3890">
        <v>2</v>
      </c>
      <c r="F3890" t="s">
        <v>55</v>
      </c>
      <c r="G3890">
        <v>3</v>
      </c>
      <c r="H3890" t="s">
        <v>70</v>
      </c>
      <c r="I3890" t="str">
        <f t="shared" si="60"/>
        <v>Female: 55-64 years</v>
      </c>
      <c r="J3890">
        <v>3.26</v>
      </c>
      <c r="K3890">
        <v>2012</v>
      </c>
      <c r="L3890">
        <v>14</v>
      </c>
      <c r="M3890" t="s">
        <v>51</v>
      </c>
      <c r="N3890">
        <v>1.7</v>
      </c>
      <c r="O3890">
        <v>1.1000000000000001</v>
      </c>
    </row>
    <row r="3891" spans="1:16" hidden="1" x14ac:dyDescent="0.5">
      <c r="A3891" t="s">
        <v>15</v>
      </c>
      <c r="B3891" t="s">
        <v>77</v>
      </c>
      <c r="C3891">
        <v>3</v>
      </c>
      <c r="D3891" t="s">
        <v>23</v>
      </c>
      <c r="E3891">
        <v>2</v>
      </c>
      <c r="F3891" t="s">
        <v>55</v>
      </c>
      <c r="G3891">
        <v>3</v>
      </c>
      <c r="H3891" t="s">
        <v>70</v>
      </c>
      <c r="I3891" t="str">
        <f t="shared" si="60"/>
        <v>Female: 55-64 years</v>
      </c>
      <c r="J3891">
        <v>3.26</v>
      </c>
      <c r="K3891">
        <v>2013</v>
      </c>
      <c r="L3891">
        <v>15</v>
      </c>
      <c r="M3891" t="s">
        <v>51</v>
      </c>
      <c r="N3891">
        <v>1.7</v>
      </c>
      <c r="O3891">
        <v>1.3</v>
      </c>
    </row>
    <row r="3892" spans="1:16" hidden="1" x14ac:dyDescent="0.5">
      <c r="A3892" t="s">
        <v>15</v>
      </c>
      <c r="B3892" t="s">
        <v>77</v>
      </c>
      <c r="C3892">
        <v>3</v>
      </c>
      <c r="D3892" t="s">
        <v>23</v>
      </c>
      <c r="E3892">
        <v>2</v>
      </c>
      <c r="F3892" t="s">
        <v>55</v>
      </c>
      <c r="G3892">
        <v>3</v>
      </c>
      <c r="H3892" t="s">
        <v>70</v>
      </c>
      <c r="I3892" t="str">
        <f t="shared" si="60"/>
        <v>Female: 55-64 years</v>
      </c>
      <c r="J3892">
        <v>3.26</v>
      </c>
      <c r="K3892">
        <v>2014</v>
      </c>
      <c r="L3892">
        <v>16</v>
      </c>
      <c r="M3892" t="s">
        <v>51</v>
      </c>
      <c r="N3892">
        <v>1.7</v>
      </c>
      <c r="O3892">
        <v>1.3</v>
      </c>
    </row>
    <row r="3893" spans="1:16" hidden="1" x14ac:dyDescent="0.5">
      <c r="A3893" t="s">
        <v>15</v>
      </c>
      <c r="B3893" t="s">
        <v>77</v>
      </c>
      <c r="C3893">
        <v>3</v>
      </c>
      <c r="D3893" t="s">
        <v>23</v>
      </c>
      <c r="E3893">
        <v>2</v>
      </c>
      <c r="F3893" t="s">
        <v>55</v>
      </c>
      <c r="G3893">
        <v>3</v>
      </c>
      <c r="H3893" t="s">
        <v>70</v>
      </c>
      <c r="I3893" t="str">
        <f t="shared" si="60"/>
        <v>Female: 55-64 years</v>
      </c>
      <c r="J3893">
        <v>3.26</v>
      </c>
      <c r="K3893">
        <v>2015</v>
      </c>
      <c r="L3893">
        <v>17</v>
      </c>
      <c r="M3893" t="s">
        <v>51</v>
      </c>
      <c r="N3893">
        <v>1.7</v>
      </c>
      <c r="O3893">
        <v>1.4</v>
      </c>
    </row>
    <row r="3894" spans="1:16" hidden="1" x14ac:dyDescent="0.5">
      <c r="A3894" t="s">
        <v>15</v>
      </c>
      <c r="B3894" t="s">
        <v>77</v>
      </c>
      <c r="C3894">
        <v>3</v>
      </c>
      <c r="D3894" t="s">
        <v>23</v>
      </c>
      <c r="E3894">
        <v>2</v>
      </c>
      <c r="F3894" t="s">
        <v>55</v>
      </c>
      <c r="G3894">
        <v>3</v>
      </c>
      <c r="H3894" t="s">
        <v>70</v>
      </c>
      <c r="I3894" t="str">
        <f t="shared" si="60"/>
        <v>Female: 55-64 years</v>
      </c>
      <c r="J3894">
        <v>3.26</v>
      </c>
      <c r="K3894">
        <v>2016</v>
      </c>
      <c r="L3894">
        <v>18</v>
      </c>
      <c r="M3894" t="s">
        <v>51</v>
      </c>
      <c r="N3894">
        <v>1.7</v>
      </c>
      <c r="O3894">
        <v>1.4</v>
      </c>
    </row>
    <row r="3895" spans="1:16" hidden="1" x14ac:dyDescent="0.5">
      <c r="A3895" t="s">
        <v>15</v>
      </c>
      <c r="B3895" t="s">
        <v>77</v>
      </c>
      <c r="C3895">
        <v>3</v>
      </c>
      <c r="D3895" t="s">
        <v>23</v>
      </c>
      <c r="E3895">
        <v>2</v>
      </c>
      <c r="F3895" t="s">
        <v>55</v>
      </c>
      <c r="G3895">
        <v>3</v>
      </c>
      <c r="H3895" t="s">
        <v>70</v>
      </c>
      <c r="I3895" t="str">
        <f t="shared" si="60"/>
        <v>Female: 55-64 years</v>
      </c>
      <c r="J3895">
        <v>3.26</v>
      </c>
      <c r="K3895">
        <v>2017</v>
      </c>
      <c r="L3895">
        <v>19</v>
      </c>
      <c r="M3895" t="s">
        <v>51</v>
      </c>
      <c r="N3895">
        <v>1.7</v>
      </c>
      <c r="O3895">
        <v>1.4</v>
      </c>
    </row>
    <row r="3896" spans="1:16" hidden="1" x14ac:dyDescent="0.5">
      <c r="A3896" t="s">
        <v>15</v>
      </c>
      <c r="B3896" t="s">
        <v>77</v>
      </c>
      <c r="C3896">
        <v>3</v>
      </c>
      <c r="D3896" t="s">
        <v>23</v>
      </c>
      <c r="E3896">
        <v>2</v>
      </c>
      <c r="F3896" t="s">
        <v>55</v>
      </c>
      <c r="G3896">
        <v>3</v>
      </c>
      <c r="H3896" t="s">
        <v>71</v>
      </c>
      <c r="I3896" t="str">
        <f t="shared" si="60"/>
        <v>Female: 65-74 years</v>
      </c>
      <c r="J3896">
        <v>3.27</v>
      </c>
      <c r="K3896">
        <v>1999</v>
      </c>
      <c r="L3896">
        <v>1</v>
      </c>
      <c r="M3896" t="s">
        <v>52</v>
      </c>
      <c r="N3896">
        <v>1.8</v>
      </c>
      <c r="P3896" t="s">
        <v>75</v>
      </c>
    </row>
    <row r="3897" spans="1:16" hidden="1" x14ac:dyDescent="0.5">
      <c r="A3897" t="s">
        <v>15</v>
      </c>
      <c r="B3897" t="s">
        <v>77</v>
      </c>
      <c r="C3897">
        <v>3</v>
      </c>
      <c r="D3897" t="s">
        <v>23</v>
      </c>
      <c r="E3897">
        <v>2</v>
      </c>
      <c r="F3897" t="s">
        <v>55</v>
      </c>
      <c r="G3897">
        <v>3</v>
      </c>
      <c r="H3897" t="s">
        <v>71</v>
      </c>
      <c r="I3897" t="str">
        <f t="shared" si="60"/>
        <v>Female: 65-74 years</v>
      </c>
      <c r="J3897">
        <v>3.27</v>
      </c>
      <c r="K3897">
        <v>2000</v>
      </c>
      <c r="L3897">
        <v>2</v>
      </c>
      <c r="M3897" t="s">
        <v>52</v>
      </c>
      <c r="N3897">
        <v>1.8</v>
      </c>
      <c r="P3897" t="s">
        <v>75</v>
      </c>
    </row>
    <row r="3898" spans="1:16" hidden="1" x14ac:dyDescent="0.5">
      <c r="A3898" t="s">
        <v>15</v>
      </c>
      <c r="B3898" t="s">
        <v>77</v>
      </c>
      <c r="C3898">
        <v>3</v>
      </c>
      <c r="D3898" t="s">
        <v>23</v>
      </c>
      <c r="E3898">
        <v>2</v>
      </c>
      <c r="F3898" t="s">
        <v>55</v>
      </c>
      <c r="G3898">
        <v>3</v>
      </c>
      <c r="H3898" t="s">
        <v>71</v>
      </c>
      <c r="I3898" t="str">
        <f t="shared" si="60"/>
        <v>Female: 65-74 years</v>
      </c>
      <c r="J3898">
        <v>3.27</v>
      </c>
      <c r="K3898">
        <v>2001</v>
      </c>
      <c r="L3898">
        <v>3</v>
      </c>
      <c r="M3898" t="s">
        <v>52</v>
      </c>
      <c r="N3898">
        <v>1.8</v>
      </c>
      <c r="P3898" t="s">
        <v>75</v>
      </c>
    </row>
    <row r="3899" spans="1:16" hidden="1" x14ac:dyDescent="0.5">
      <c r="A3899" t="s">
        <v>15</v>
      </c>
      <c r="B3899" t="s">
        <v>77</v>
      </c>
      <c r="C3899">
        <v>3</v>
      </c>
      <c r="D3899" t="s">
        <v>23</v>
      </c>
      <c r="E3899">
        <v>2</v>
      </c>
      <c r="F3899" t="s">
        <v>55</v>
      </c>
      <c r="G3899">
        <v>3</v>
      </c>
      <c r="H3899" t="s">
        <v>71</v>
      </c>
      <c r="I3899" t="str">
        <f t="shared" si="60"/>
        <v>Female: 65-74 years</v>
      </c>
      <c r="J3899">
        <v>3.27</v>
      </c>
      <c r="K3899">
        <v>2002</v>
      </c>
      <c r="L3899">
        <v>4</v>
      </c>
      <c r="M3899" t="s">
        <v>52</v>
      </c>
      <c r="N3899">
        <v>1.8</v>
      </c>
      <c r="P3899" t="s">
        <v>75</v>
      </c>
    </row>
    <row r="3900" spans="1:16" hidden="1" x14ac:dyDescent="0.5">
      <c r="A3900" t="s">
        <v>15</v>
      </c>
      <c r="B3900" t="s">
        <v>77</v>
      </c>
      <c r="C3900">
        <v>3</v>
      </c>
      <c r="D3900" t="s">
        <v>23</v>
      </c>
      <c r="E3900">
        <v>2</v>
      </c>
      <c r="F3900" t="s">
        <v>55</v>
      </c>
      <c r="G3900">
        <v>3</v>
      </c>
      <c r="H3900" t="s">
        <v>71</v>
      </c>
      <c r="I3900" t="str">
        <f t="shared" si="60"/>
        <v>Female: 65-74 years</v>
      </c>
      <c r="J3900">
        <v>3.27</v>
      </c>
      <c r="K3900">
        <v>2003</v>
      </c>
      <c r="L3900">
        <v>5</v>
      </c>
      <c r="M3900" t="s">
        <v>52</v>
      </c>
      <c r="N3900">
        <v>1.8</v>
      </c>
      <c r="P3900" t="s">
        <v>75</v>
      </c>
    </row>
    <row r="3901" spans="1:16" hidden="1" x14ac:dyDescent="0.5">
      <c r="A3901" t="s">
        <v>15</v>
      </c>
      <c r="B3901" t="s">
        <v>77</v>
      </c>
      <c r="C3901">
        <v>3</v>
      </c>
      <c r="D3901" t="s">
        <v>23</v>
      </c>
      <c r="E3901">
        <v>2</v>
      </c>
      <c r="F3901" t="s">
        <v>55</v>
      </c>
      <c r="G3901">
        <v>3</v>
      </c>
      <c r="H3901" t="s">
        <v>71</v>
      </c>
      <c r="I3901" t="str">
        <f t="shared" si="60"/>
        <v>Female: 65-74 years</v>
      </c>
      <c r="J3901">
        <v>3.27</v>
      </c>
      <c r="K3901">
        <v>2004</v>
      </c>
      <c r="L3901">
        <v>6</v>
      </c>
      <c r="M3901" t="s">
        <v>52</v>
      </c>
      <c r="N3901">
        <v>1.8</v>
      </c>
      <c r="P3901" t="s">
        <v>75</v>
      </c>
    </row>
    <row r="3902" spans="1:16" hidden="1" x14ac:dyDescent="0.5">
      <c r="A3902" t="s">
        <v>15</v>
      </c>
      <c r="B3902" t="s">
        <v>77</v>
      </c>
      <c r="C3902">
        <v>3</v>
      </c>
      <c r="D3902" t="s">
        <v>23</v>
      </c>
      <c r="E3902">
        <v>2</v>
      </c>
      <c r="F3902" t="s">
        <v>55</v>
      </c>
      <c r="G3902">
        <v>3</v>
      </c>
      <c r="H3902" t="s">
        <v>71</v>
      </c>
      <c r="I3902" t="str">
        <f t="shared" si="60"/>
        <v>Female: 65-74 years</v>
      </c>
      <c r="J3902">
        <v>3.27</v>
      </c>
      <c r="K3902">
        <v>2005</v>
      </c>
      <c r="L3902">
        <v>7</v>
      </c>
      <c r="M3902" t="s">
        <v>52</v>
      </c>
      <c r="N3902">
        <v>1.8</v>
      </c>
      <c r="O3902">
        <v>0.2</v>
      </c>
    </row>
    <row r="3903" spans="1:16" hidden="1" x14ac:dyDescent="0.5">
      <c r="A3903" t="s">
        <v>15</v>
      </c>
      <c r="B3903" t="s">
        <v>77</v>
      </c>
      <c r="C3903">
        <v>3</v>
      </c>
      <c r="D3903" t="s">
        <v>23</v>
      </c>
      <c r="E3903">
        <v>2</v>
      </c>
      <c r="F3903" t="s">
        <v>55</v>
      </c>
      <c r="G3903">
        <v>3</v>
      </c>
      <c r="H3903" t="s">
        <v>71</v>
      </c>
      <c r="I3903" t="str">
        <f t="shared" si="60"/>
        <v>Female: 65-74 years</v>
      </c>
      <c r="J3903">
        <v>3.27</v>
      </c>
      <c r="K3903">
        <v>2006</v>
      </c>
      <c r="L3903">
        <v>8</v>
      </c>
      <c r="M3903" t="s">
        <v>52</v>
      </c>
      <c r="N3903">
        <v>1.8</v>
      </c>
      <c r="O3903">
        <v>0.2</v>
      </c>
    </row>
    <row r="3904" spans="1:16" hidden="1" x14ac:dyDescent="0.5">
      <c r="A3904" t="s">
        <v>15</v>
      </c>
      <c r="B3904" t="s">
        <v>77</v>
      </c>
      <c r="C3904">
        <v>3</v>
      </c>
      <c r="D3904" t="s">
        <v>23</v>
      </c>
      <c r="E3904">
        <v>2</v>
      </c>
      <c r="F3904" t="s">
        <v>55</v>
      </c>
      <c r="G3904">
        <v>3</v>
      </c>
      <c r="H3904" t="s">
        <v>71</v>
      </c>
      <c r="I3904" t="str">
        <f t="shared" si="60"/>
        <v>Female: 65-74 years</v>
      </c>
      <c r="J3904">
        <v>3.27</v>
      </c>
      <c r="K3904">
        <v>2007</v>
      </c>
      <c r="L3904">
        <v>9</v>
      </c>
      <c r="M3904" t="s">
        <v>52</v>
      </c>
      <c r="N3904">
        <v>1.8</v>
      </c>
      <c r="P3904" t="s">
        <v>75</v>
      </c>
    </row>
    <row r="3905" spans="1:16" hidden="1" x14ac:dyDescent="0.5">
      <c r="A3905" t="s">
        <v>15</v>
      </c>
      <c r="B3905" t="s">
        <v>77</v>
      </c>
      <c r="C3905">
        <v>3</v>
      </c>
      <c r="D3905" t="s">
        <v>23</v>
      </c>
      <c r="E3905">
        <v>2</v>
      </c>
      <c r="F3905" t="s">
        <v>55</v>
      </c>
      <c r="G3905">
        <v>3</v>
      </c>
      <c r="H3905" t="s">
        <v>71</v>
      </c>
      <c r="I3905" t="str">
        <f t="shared" si="60"/>
        <v>Female: 65-74 years</v>
      </c>
      <c r="J3905">
        <v>3.27</v>
      </c>
      <c r="K3905">
        <v>2008</v>
      </c>
      <c r="L3905">
        <v>10</v>
      </c>
      <c r="M3905" t="s">
        <v>52</v>
      </c>
      <c r="N3905">
        <v>1.8</v>
      </c>
      <c r="O3905">
        <v>0.2</v>
      </c>
    </row>
    <row r="3906" spans="1:16" hidden="1" x14ac:dyDescent="0.5">
      <c r="A3906" t="s">
        <v>15</v>
      </c>
      <c r="B3906" t="s">
        <v>77</v>
      </c>
      <c r="C3906">
        <v>3</v>
      </c>
      <c r="D3906" t="s">
        <v>23</v>
      </c>
      <c r="E3906">
        <v>2</v>
      </c>
      <c r="F3906" t="s">
        <v>55</v>
      </c>
      <c r="G3906">
        <v>3</v>
      </c>
      <c r="H3906" t="s">
        <v>71</v>
      </c>
      <c r="I3906" t="str">
        <f t="shared" si="60"/>
        <v>Female: 65-74 years</v>
      </c>
      <c r="J3906">
        <v>3.27</v>
      </c>
      <c r="K3906">
        <v>2009</v>
      </c>
      <c r="L3906">
        <v>11</v>
      </c>
      <c r="M3906" t="s">
        <v>52</v>
      </c>
      <c r="N3906">
        <v>1.8</v>
      </c>
      <c r="O3906">
        <v>0.2</v>
      </c>
    </row>
    <row r="3907" spans="1:16" hidden="1" x14ac:dyDescent="0.5">
      <c r="A3907" t="s">
        <v>15</v>
      </c>
      <c r="B3907" t="s">
        <v>77</v>
      </c>
      <c r="C3907">
        <v>3</v>
      </c>
      <c r="D3907" t="s">
        <v>23</v>
      </c>
      <c r="E3907">
        <v>2</v>
      </c>
      <c r="F3907" t="s">
        <v>55</v>
      </c>
      <c r="G3907">
        <v>3</v>
      </c>
      <c r="H3907" t="s">
        <v>71</v>
      </c>
      <c r="I3907" t="str">
        <f t="shared" si="60"/>
        <v>Female: 65-74 years</v>
      </c>
      <c r="J3907">
        <v>3.27</v>
      </c>
      <c r="K3907">
        <v>2010</v>
      </c>
      <c r="L3907">
        <v>12</v>
      </c>
      <c r="M3907" t="s">
        <v>52</v>
      </c>
      <c r="N3907">
        <v>1.8</v>
      </c>
      <c r="O3907">
        <v>0.2</v>
      </c>
    </row>
    <row r="3908" spans="1:16" hidden="1" x14ac:dyDescent="0.5">
      <c r="A3908" t="s">
        <v>15</v>
      </c>
      <c r="B3908" t="s">
        <v>77</v>
      </c>
      <c r="C3908">
        <v>3</v>
      </c>
      <c r="D3908" t="s">
        <v>23</v>
      </c>
      <c r="E3908">
        <v>2</v>
      </c>
      <c r="F3908" t="s">
        <v>55</v>
      </c>
      <c r="G3908">
        <v>3</v>
      </c>
      <c r="H3908" t="s">
        <v>71</v>
      </c>
      <c r="I3908" t="str">
        <f t="shared" si="60"/>
        <v>Female: 65-74 years</v>
      </c>
      <c r="J3908">
        <v>3.27</v>
      </c>
      <c r="K3908">
        <v>2011</v>
      </c>
      <c r="L3908">
        <v>13</v>
      </c>
      <c r="M3908" t="s">
        <v>52</v>
      </c>
      <c r="N3908">
        <v>1.8</v>
      </c>
      <c r="O3908">
        <v>0.2</v>
      </c>
    </row>
    <row r="3909" spans="1:16" hidden="1" x14ac:dyDescent="0.5">
      <c r="A3909" t="s">
        <v>15</v>
      </c>
      <c r="B3909" t="s">
        <v>77</v>
      </c>
      <c r="C3909">
        <v>3</v>
      </c>
      <c r="D3909" t="s">
        <v>23</v>
      </c>
      <c r="E3909">
        <v>2</v>
      </c>
      <c r="F3909" t="s">
        <v>55</v>
      </c>
      <c r="G3909">
        <v>3</v>
      </c>
      <c r="H3909" t="s">
        <v>71</v>
      </c>
      <c r="I3909" t="str">
        <f t="shared" ref="I3909:I3972" si="61">H3909</f>
        <v>Female: 65-74 years</v>
      </c>
      <c r="J3909">
        <v>3.27</v>
      </c>
      <c r="K3909">
        <v>2012</v>
      </c>
      <c r="L3909">
        <v>14</v>
      </c>
      <c r="M3909" t="s">
        <v>52</v>
      </c>
      <c r="N3909">
        <v>1.8</v>
      </c>
      <c r="O3909">
        <v>0.2</v>
      </c>
    </row>
    <row r="3910" spans="1:16" hidden="1" x14ac:dyDescent="0.5">
      <c r="A3910" t="s">
        <v>15</v>
      </c>
      <c r="B3910" t="s">
        <v>77</v>
      </c>
      <c r="C3910">
        <v>3</v>
      </c>
      <c r="D3910" t="s">
        <v>23</v>
      </c>
      <c r="E3910">
        <v>2</v>
      </c>
      <c r="F3910" t="s">
        <v>55</v>
      </c>
      <c r="G3910">
        <v>3</v>
      </c>
      <c r="H3910" t="s">
        <v>71</v>
      </c>
      <c r="I3910" t="str">
        <f t="shared" si="61"/>
        <v>Female: 65-74 years</v>
      </c>
      <c r="J3910">
        <v>3.27</v>
      </c>
      <c r="K3910">
        <v>2013</v>
      </c>
      <c r="L3910">
        <v>15</v>
      </c>
      <c r="M3910" t="s">
        <v>52</v>
      </c>
      <c r="N3910">
        <v>1.8</v>
      </c>
      <c r="O3910">
        <v>0.4</v>
      </c>
    </row>
    <row r="3911" spans="1:16" hidden="1" x14ac:dyDescent="0.5">
      <c r="A3911" t="s">
        <v>15</v>
      </c>
      <c r="B3911" t="s">
        <v>77</v>
      </c>
      <c r="C3911">
        <v>3</v>
      </c>
      <c r="D3911" t="s">
        <v>23</v>
      </c>
      <c r="E3911">
        <v>2</v>
      </c>
      <c r="F3911" t="s">
        <v>55</v>
      </c>
      <c r="G3911">
        <v>3</v>
      </c>
      <c r="H3911" t="s">
        <v>71</v>
      </c>
      <c r="I3911" t="str">
        <f t="shared" si="61"/>
        <v>Female: 65-74 years</v>
      </c>
      <c r="J3911">
        <v>3.27</v>
      </c>
      <c r="K3911">
        <v>2014</v>
      </c>
      <c r="L3911">
        <v>16</v>
      </c>
      <c r="M3911" t="s">
        <v>52</v>
      </c>
      <c r="N3911">
        <v>1.8</v>
      </c>
      <c r="O3911">
        <v>0.3</v>
      </c>
    </row>
    <row r="3912" spans="1:16" hidden="1" x14ac:dyDescent="0.5">
      <c r="A3912" t="s">
        <v>15</v>
      </c>
      <c r="B3912" t="s">
        <v>77</v>
      </c>
      <c r="C3912">
        <v>3</v>
      </c>
      <c r="D3912" t="s">
        <v>23</v>
      </c>
      <c r="E3912">
        <v>2</v>
      </c>
      <c r="F3912" t="s">
        <v>55</v>
      </c>
      <c r="G3912">
        <v>3</v>
      </c>
      <c r="H3912" t="s">
        <v>71</v>
      </c>
      <c r="I3912" t="str">
        <f t="shared" si="61"/>
        <v>Female: 65-74 years</v>
      </c>
      <c r="J3912">
        <v>3.27</v>
      </c>
      <c r="K3912">
        <v>2015</v>
      </c>
      <c r="L3912">
        <v>17</v>
      </c>
      <c r="M3912" t="s">
        <v>52</v>
      </c>
      <c r="N3912">
        <v>1.8</v>
      </c>
      <c r="O3912">
        <v>0.3</v>
      </c>
    </row>
    <row r="3913" spans="1:16" hidden="1" x14ac:dyDescent="0.5">
      <c r="A3913" t="s">
        <v>15</v>
      </c>
      <c r="B3913" t="s">
        <v>77</v>
      </c>
      <c r="C3913">
        <v>3</v>
      </c>
      <c r="D3913" t="s">
        <v>23</v>
      </c>
      <c r="E3913">
        <v>2</v>
      </c>
      <c r="F3913" t="s">
        <v>55</v>
      </c>
      <c r="G3913">
        <v>3</v>
      </c>
      <c r="H3913" t="s">
        <v>71</v>
      </c>
      <c r="I3913" t="str">
        <f t="shared" si="61"/>
        <v>Female: 65-74 years</v>
      </c>
      <c r="J3913">
        <v>3.27</v>
      </c>
      <c r="K3913">
        <v>2016</v>
      </c>
      <c r="L3913">
        <v>18</v>
      </c>
      <c r="M3913" t="s">
        <v>52</v>
      </c>
      <c r="N3913">
        <v>1.8</v>
      </c>
      <c r="O3913">
        <v>0.2</v>
      </c>
    </row>
    <row r="3914" spans="1:16" hidden="1" x14ac:dyDescent="0.5">
      <c r="A3914" t="s">
        <v>15</v>
      </c>
      <c r="B3914" t="s">
        <v>77</v>
      </c>
      <c r="C3914">
        <v>3</v>
      </c>
      <c r="D3914" t="s">
        <v>23</v>
      </c>
      <c r="E3914">
        <v>2</v>
      </c>
      <c r="F3914" t="s">
        <v>55</v>
      </c>
      <c r="G3914">
        <v>3</v>
      </c>
      <c r="H3914" t="s">
        <v>71</v>
      </c>
      <c r="I3914" t="str">
        <f t="shared" si="61"/>
        <v>Female: 65-74 years</v>
      </c>
      <c r="J3914">
        <v>3.27</v>
      </c>
      <c r="K3914">
        <v>2017</v>
      </c>
      <c r="L3914">
        <v>19</v>
      </c>
      <c r="M3914" t="s">
        <v>52</v>
      </c>
      <c r="N3914">
        <v>1.8</v>
      </c>
      <c r="O3914">
        <v>0.3</v>
      </c>
    </row>
    <row r="3915" spans="1:16" hidden="1" x14ac:dyDescent="0.5">
      <c r="A3915" t="s">
        <v>15</v>
      </c>
      <c r="B3915" t="s">
        <v>77</v>
      </c>
      <c r="C3915">
        <v>3</v>
      </c>
      <c r="D3915" t="s">
        <v>23</v>
      </c>
      <c r="E3915">
        <v>2</v>
      </c>
      <c r="F3915" t="s">
        <v>55</v>
      </c>
      <c r="G3915">
        <v>3</v>
      </c>
      <c r="H3915" t="s">
        <v>72</v>
      </c>
      <c r="I3915" t="str">
        <f t="shared" si="61"/>
        <v>Female: 75-84 years</v>
      </c>
      <c r="J3915">
        <v>3.28</v>
      </c>
      <c r="K3915">
        <v>1999</v>
      </c>
      <c r="L3915">
        <v>1</v>
      </c>
      <c r="M3915" t="s">
        <v>53</v>
      </c>
      <c r="N3915">
        <v>1.9</v>
      </c>
      <c r="P3915" t="s">
        <v>75</v>
      </c>
    </row>
    <row r="3916" spans="1:16" hidden="1" x14ac:dyDescent="0.5">
      <c r="A3916" t="s">
        <v>15</v>
      </c>
      <c r="B3916" t="s">
        <v>77</v>
      </c>
      <c r="C3916">
        <v>3</v>
      </c>
      <c r="D3916" t="s">
        <v>23</v>
      </c>
      <c r="E3916">
        <v>2</v>
      </c>
      <c r="F3916" t="s">
        <v>55</v>
      </c>
      <c r="G3916">
        <v>3</v>
      </c>
      <c r="H3916" t="s">
        <v>72</v>
      </c>
      <c r="I3916" t="str">
        <f t="shared" si="61"/>
        <v>Female: 75-84 years</v>
      </c>
      <c r="J3916">
        <v>3.28</v>
      </c>
      <c r="K3916">
        <v>2000</v>
      </c>
      <c r="L3916">
        <v>2</v>
      </c>
      <c r="M3916" t="s">
        <v>53</v>
      </c>
      <c r="N3916">
        <v>1.9</v>
      </c>
      <c r="P3916" t="s">
        <v>75</v>
      </c>
    </row>
    <row r="3917" spans="1:16" hidden="1" x14ac:dyDescent="0.5">
      <c r="A3917" t="s">
        <v>15</v>
      </c>
      <c r="B3917" t="s">
        <v>77</v>
      </c>
      <c r="C3917">
        <v>3</v>
      </c>
      <c r="D3917" t="s">
        <v>23</v>
      </c>
      <c r="E3917">
        <v>2</v>
      </c>
      <c r="F3917" t="s">
        <v>55</v>
      </c>
      <c r="G3917">
        <v>3</v>
      </c>
      <c r="H3917" t="s">
        <v>72</v>
      </c>
      <c r="I3917" t="str">
        <f t="shared" si="61"/>
        <v>Female: 75-84 years</v>
      </c>
      <c r="J3917">
        <v>3.28</v>
      </c>
      <c r="K3917">
        <v>2001</v>
      </c>
      <c r="L3917">
        <v>3</v>
      </c>
      <c r="M3917" t="s">
        <v>53</v>
      </c>
      <c r="N3917">
        <v>1.9</v>
      </c>
      <c r="P3917" t="s">
        <v>75</v>
      </c>
    </row>
    <row r="3918" spans="1:16" hidden="1" x14ac:dyDescent="0.5">
      <c r="A3918" t="s">
        <v>15</v>
      </c>
      <c r="B3918" t="s">
        <v>77</v>
      </c>
      <c r="C3918">
        <v>3</v>
      </c>
      <c r="D3918" t="s">
        <v>23</v>
      </c>
      <c r="E3918">
        <v>2</v>
      </c>
      <c r="F3918" t="s">
        <v>55</v>
      </c>
      <c r="G3918">
        <v>3</v>
      </c>
      <c r="H3918" t="s">
        <v>72</v>
      </c>
      <c r="I3918" t="str">
        <f t="shared" si="61"/>
        <v>Female: 75-84 years</v>
      </c>
      <c r="J3918">
        <v>3.28</v>
      </c>
      <c r="K3918">
        <v>2002</v>
      </c>
      <c r="L3918">
        <v>4</v>
      </c>
      <c r="M3918" t="s">
        <v>53</v>
      </c>
      <c r="N3918">
        <v>1.9</v>
      </c>
      <c r="P3918" t="s">
        <v>75</v>
      </c>
    </row>
    <row r="3919" spans="1:16" hidden="1" x14ac:dyDescent="0.5">
      <c r="A3919" t="s">
        <v>15</v>
      </c>
      <c r="B3919" t="s">
        <v>77</v>
      </c>
      <c r="C3919">
        <v>3</v>
      </c>
      <c r="D3919" t="s">
        <v>23</v>
      </c>
      <c r="E3919">
        <v>2</v>
      </c>
      <c r="F3919" t="s">
        <v>55</v>
      </c>
      <c r="G3919">
        <v>3</v>
      </c>
      <c r="H3919" t="s">
        <v>72</v>
      </c>
      <c r="I3919" t="str">
        <f t="shared" si="61"/>
        <v>Female: 75-84 years</v>
      </c>
      <c r="J3919">
        <v>3.28</v>
      </c>
      <c r="K3919">
        <v>2003</v>
      </c>
      <c r="L3919">
        <v>5</v>
      </c>
      <c r="M3919" t="s">
        <v>53</v>
      </c>
      <c r="N3919">
        <v>1.9</v>
      </c>
      <c r="P3919" t="s">
        <v>75</v>
      </c>
    </row>
    <row r="3920" spans="1:16" hidden="1" x14ac:dyDescent="0.5">
      <c r="A3920" t="s">
        <v>15</v>
      </c>
      <c r="B3920" t="s">
        <v>77</v>
      </c>
      <c r="C3920">
        <v>3</v>
      </c>
      <c r="D3920" t="s">
        <v>23</v>
      </c>
      <c r="E3920">
        <v>2</v>
      </c>
      <c r="F3920" t="s">
        <v>55</v>
      </c>
      <c r="G3920">
        <v>3</v>
      </c>
      <c r="H3920" t="s">
        <v>72</v>
      </c>
      <c r="I3920" t="str">
        <f t="shared" si="61"/>
        <v>Female: 75-84 years</v>
      </c>
      <c r="J3920">
        <v>3.28</v>
      </c>
      <c r="K3920">
        <v>2004</v>
      </c>
      <c r="L3920">
        <v>6</v>
      </c>
      <c r="M3920" t="s">
        <v>53</v>
      </c>
      <c r="N3920">
        <v>1.9</v>
      </c>
      <c r="P3920" t="s">
        <v>75</v>
      </c>
    </row>
    <row r="3921" spans="1:16" hidden="1" x14ac:dyDescent="0.5">
      <c r="A3921" t="s">
        <v>15</v>
      </c>
      <c r="B3921" t="s">
        <v>77</v>
      </c>
      <c r="C3921">
        <v>3</v>
      </c>
      <c r="D3921" t="s">
        <v>23</v>
      </c>
      <c r="E3921">
        <v>2</v>
      </c>
      <c r="F3921" t="s">
        <v>55</v>
      </c>
      <c r="G3921">
        <v>3</v>
      </c>
      <c r="H3921" t="s">
        <v>72</v>
      </c>
      <c r="I3921" t="str">
        <f t="shared" si="61"/>
        <v>Female: 75-84 years</v>
      </c>
      <c r="J3921">
        <v>3.28</v>
      </c>
      <c r="K3921">
        <v>2005</v>
      </c>
      <c r="L3921">
        <v>7</v>
      </c>
      <c r="M3921" t="s">
        <v>53</v>
      </c>
      <c r="N3921">
        <v>1.9</v>
      </c>
      <c r="P3921" t="s">
        <v>75</v>
      </c>
    </row>
    <row r="3922" spans="1:16" hidden="1" x14ac:dyDescent="0.5">
      <c r="A3922" t="s">
        <v>15</v>
      </c>
      <c r="B3922" t="s">
        <v>77</v>
      </c>
      <c r="C3922">
        <v>3</v>
      </c>
      <c r="D3922" t="s">
        <v>23</v>
      </c>
      <c r="E3922">
        <v>2</v>
      </c>
      <c r="F3922" t="s">
        <v>55</v>
      </c>
      <c r="G3922">
        <v>3</v>
      </c>
      <c r="H3922" t="s">
        <v>72</v>
      </c>
      <c r="I3922" t="str">
        <f t="shared" si="61"/>
        <v>Female: 75-84 years</v>
      </c>
      <c r="J3922">
        <v>3.28</v>
      </c>
      <c r="K3922">
        <v>2006</v>
      </c>
      <c r="L3922">
        <v>8</v>
      </c>
      <c r="M3922" t="s">
        <v>53</v>
      </c>
      <c r="N3922">
        <v>1.9</v>
      </c>
      <c r="P3922" t="s">
        <v>75</v>
      </c>
    </row>
    <row r="3923" spans="1:16" hidden="1" x14ac:dyDescent="0.5">
      <c r="A3923" t="s">
        <v>15</v>
      </c>
      <c r="B3923" t="s">
        <v>77</v>
      </c>
      <c r="C3923">
        <v>3</v>
      </c>
      <c r="D3923" t="s">
        <v>23</v>
      </c>
      <c r="E3923">
        <v>2</v>
      </c>
      <c r="F3923" t="s">
        <v>55</v>
      </c>
      <c r="G3923">
        <v>3</v>
      </c>
      <c r="H3923" t="s">
        <v>72</v>
      </c>
      <c r="I3923" t="str">
        <f t="shared" si="61"/>
        <v>Female: 75-84 years</v>
      </c>
      <c r="J3923">
        <v>3.28</v>
      </c>
      <c r="K3923">
        <v>2007</v>
      </c>
      <c r="L3923">
        <v>9</v>
      </c>
      <c r="M3923" t="s">
        <v>53</v>
      </c>
      <c r="N3923">
        <v>1.9</v>
      </c>
      <c r="P3923" t="s">
        <v>75</v>
      </c>
    </row>
    <row r="3924" spans="1:16" hidden="1" x14ac:dyDescent="0.5">
      <c r="A3924" t="s">
        <v>15</v>
      </c>
      <c r="B3924" t="s">
        <v>77</v>
      </c>
      <c r="C3924">
        <v>3</v>
      </c>
      <c r="D3924" t="s">
        <v>23</v>
      </c>
      <c r="E3924">
        <v>2</v>
      </c>
      <c r="F3924" t="s">
        <v>55</v>
      </c>
      <c r="G3924">
        <v>3</v>
      </c>
      <c r="H3924" t="s">
        <v>72</v>
      </c>
      <c r="I3924" t="str">
        <f t="shared" si="61"/>
        <v>Female: 75-84 years</v>
      </c>
      <c r="J3924">
        <v>3.28</v>
      </c>
      <c r="K3924">
        <v>2008</v>
      </c>
      <c r="L3924">
        <v>10</v>
      </c>
      <c r="M3924" t="s">
        <v>53</v>
      </c>
      <c r="N3924">
        <v>1.9</v>
      </c>
      <c r="P3924" t="s">
        <v>75</v>
      </c>
    </row>
    <row r="3925" spans="1:16" hidden="1" x14ac:dyDescent="0.5">
      <c r="A3925" t="s">
        <v>15</v>
      </c>
      <c r="B3925" t="s">
        <v>77</v>
      </c>
      <c r="C3925">
        <v>3</v>
      </c>
      <c r="D3925" t="s">
        <v>23</v>
      </c>
      <c r="E3925">
        <v>2</v>
      </c>
      <c r="F3925" t="s">
        <v>55</v>
      </c>
      <c r="G3925">
        <v>3</v>
      </c>
      <c r="H3925" t="s">
        <v>72</v>
      </c>
      <c r="I3925" t="str">
        <f t="shared" si="61"/>
        <v>Female: 75-84 years</v>
      </c>
      <c r="J3925">
        <v>3.28</v>
      </c>
      <c r="K3925">
        <v>2009</v>
      </c>
      <c r="L3925">
        <v>11</v>
      </c>
      <c r="M3925" t="s">
        <v>53</v>
      </c>
      <c r="N3925">
        <v>1.9</v>
      </c>
      <c r="P3925" t="s">
        <v>75</v>
      </c>
    </row>
    <row r="3926" spans="1:16" hidden="1" x14ac:dyDescent="0.5">
      <c r="A3926" t="s">
        <v>15</v>
      </c>
      <c r="B3926" t="s">
        <v>77</v>
      </c>
      <c r="C3926">
        <v>3</v>
      </c>
      <c r="D3926" t="s">
        <v>23</v>
      </c>
      <c r="E3926">
        <v>2</v>
      </c>
      <c r="F3926" t="s">
        <v>55</v>
      </c>
      <c r="G3926">
        <v>3</v>
      </c>
      <c r="H3926" t="s">
        <v>72</v>
      </c>
      <c r="I3926" t="str">
        <f t="shared" si="61"/>
        <v>Female: 75-84 years</v>
      </c>
      <c r="J3926">
        <v>3.28</v>
      </c>
      <c r="K3926">
        <v>2010</v>
      </c>
      <c r="L3926">
        <v>12</v>
      </c>
      <c r="M3926" t="s">
        <v>53</v>
      </c>
      <c r="N3926">
        <v>1.9</v>
      </c>
      <c r="P3926" t="s">
        <v>75</v>
      </c>
    </row>
    <row r="3927" spans="1:16" hidden="1" x14ac:dyDescent="0.5">
      <c r="A3927" t="s">
        <v>15</v>
      </c>
      <c r="B3927" t="s">
        <v>77</v>
      </c>
      <c r="C3927">
        <v>3</v>
      </c>
      <c r="D3927" t="s">
        <v>23</v>
      </c>
      <c r="E3927">
        <v>2</v>
      </c>
      <c r="F3927" t="s">
        <v>55</v>
      </c>
      <c r="G3927">
        <v>3</v>
      </c>
      <c r="H3927" t="s">
        <v>72</v>
      </c>
      <c r="I3927" t="str">
        <f t="shared" si="61"/>
        <v>Female: 75-84 years</v>
      </c>
      <c r="J3927">
        <v>3.28</v>
      </c>
      <c r="K3927">
        <v>2011</v>
      </c>
      <c r="L3927">
        <v>13</v>
      </c>
      <c r="M3927" t="s">
        <v>53</v>
      </c>
      <c r="N3927">
        <v>1.9</v>
      </c>
      <c r="P3927" t="s">
        <v>75</v>
      </c>
    </row>
    <row r="3928" spans="1:16" hidden="1" x14ac:dyDescent="0.5">
      <c r="A3928" t="s">
        <v>15</v>
      </c>
      <c r="B3928" t="s">
        <v>77</v>
      </c>
      <c r="C3928">
        <v>3</v>
      </c>
      <c r="D3928" t="s">
        <v>23</v>
      </c>
      <c r="E3928">
        <v>2</v>
      </c>
      <c r="F3928" t="s">
        <v>55</v>
      </c>
      <c r="G3928">
        <v>3</v>
      </c>
      <c r="H3928" t="s">
        <v>72</v>
      </c>
      <c r="I3928" t="str">
        <f t="shared" si="61"/>
        <v>Female: 75-84 years</v>
      </c>
      <c r="J3928">
        <v>3.28</v>
      </c>
      <c r="K3928">
        <v>2012</v>
      </c>
      <c r="L3928">
        <v>14</v>
      </c>
      <c r="M3928" t="s">
        <v>53</v>
      </c>
      <c r="N3928">
        <v>1.9</v>
      </c>
      <c r="P3928" t="s">
        <v>75</v>
      </c>
    </row>
    <row r="3929" spans="1:16" hidden="1" x14ac:dyDescent="0.5">
      <c r="A3929" t="s">
        <v>15</v>
      </c>
      <c r="B3929" t="s">
        <v>77</v>
      </c>
      <c r="C3929">
        <v>3</v>
      </c>
      <c r="D3929" t="s">
        <v>23</v>
      </c>
      <c r="E3929">
        <v>2</v>
      </c>
      <c r="F3929" t="s">
        <v>55</v>
      </c>
      <c r="G3929">
        <v>3</v>
      </c>
      <c r="H3929" t="s">
        <v>72</v>
      </c>
      <c r="I3929" t="str">
        <f t="shared" si="61"/>
        <v>Female: 75-84 years</v>
      </c>
      <c r="J3929">
        <v>3.28</v>
      </c>
      <c r="K3929">
        <v>2013</v>
      </c>
      <c r="L3929">
        <v>15</v>
      </c>
      <c r="M3929" t="s">
        <v>53</v>
      </c>
      <c r="N3929">
        <v>1.9</v>
      </c>
      <c r="P3929" t="s">
        <v>75</v>
      </c>
    </row>
    <row r="3930" spans="1:16" hidden="1" x14ac:dyDescent="0.5">
      <c r="A3930" t="s">
        <v>15</v>
      </c>
      <c r="B3930" t="s">
        <v>77</v>
      </c>
      <c r="C3930">
        <v>3</v>
      </c>
      <c r="D3930" t="s">
        <v>23</v>
      </c>
      <c r="E3930">
        <v>2</v>
      </c>
      <c r="F3930" t="s">
        <v>55</v>
      </c>
      <c r="G3930">
        <v>3</v>
      </c>
      <c r="H3930" t="s">
        <v>72</v>
      </c>
      <c r="I3930" t="str">
        <f t="shared" si="61"/>
        <v>Female: 75-84 years</v>
      </c>
      <c r="J3930">
        <v>3.28</v>
      </c>
      <c r="K3930">
        <v>2014</v>
      </c>
      <c r="L3930">
        <v>16</v>
      </c>
      <c r="M3930" t="s">
        <v>53</v>
      </c>
      <c r="N3930">
        <v>1.9</v>
      </c>
      <c r="P3930" t="s">
        <v>75</v>
      </c>
    </row>
    <row r="3931" spans="1:16" hidden="1" x14ac:dyDescent="0.5">
      <c r="A3931" t="s">
        <v>15</v>
      </c>
      <c r="B3931" t="s">
        <v>77</v>
      </c>
      <c r="C3931">
        <v>3</v>
      </c>
      <c r="D3931" t="s">
        <v>23</v>
      </c>
      <c r="E3931">
        <v>2</v>
      </c>
      <c r="F3931" t="s">
        <v>55</v>
      </c>
      <c r="G3931">
        <v>3</v>
      </c>
      <c r="H3931" t="s">
        <v>72</v>
      </c>
      <c r="I3931" t="str">
        <f t="shared" si="61"/>
        <v>Female: 75-84 years</v>
      </c>
      <c r="J3931">
        <v>3.28</v>
      </c>
      <c r="K3931">
        <v>2015</v>
      </c>
      <c r="L3931">
        <v>17</v>
      </c>
      <c r="M3931" t="s">
        <v>53</v>
      </c>
      <c r="N3931">
        <v>1.9</v>
      </c>
      <c r="P3931" t="s">
        <v>75</v>
      </c>
    </row>
    <row r="3932" spans="1:16" hidden="1" x14ac:dyDescent="0.5">
      <c r="A3932" t="s">
        <v>15</v>
      </c>
      <c r="B3932" t="s">
        <v>77</v>
      </c>
      <c r="C3932">
        <v>3</v>
      </c>
      <c r="D3932" t="s">
        <v>23</v>
      </c>
      <c r="E3932">
        <v>2</v>
      </c>
      <c r="F3932" t="s">
        <v>55</v>
      </c>
      <c r="G3932">
        <v>3</v>
      </c>
      <c r="H3932" t="s">
        <v>72</v>
      </c>
      <c r="I3932" t="str">
        <f t="shared" si="61"/>
        <v>Female: 75-84 years</v>
      </c>
      <c r="J3932">
        <v>3.28</v>
      </c>
      <c r="K3932">
        <v>2016</v>
      </c>
      <c r="L3932">
        <v>18</v>
      </c>
      <c r="M3932" t="s">
        <v>53</v>
      </c>
      <c r="N3932">
        <v>1.9</v>
      </c>
      <c r="P3932" t="s">
        <v>75</v>
      </c>
    </row>
    <row r="3933" spans="1:16" hidden="1" x14ac:dyDescent="0.5">
      <c r="A3933" t="s">
        <v>15</v>
      </c>
      <c r="B3933" t="s">
        <v>77</v>
      </c>
      <c r="C3933">
        <v>3</v>
      </c>
      <c r="D3933" t="s">
        <v>23</v>
      </c>
      <c r="E3933">
        <v>2</v>
      </c>
      <c r="F3933" t="s">
        <v>55</v>
      </c>
      <c r="G3933">
        <v>3</v>
      </c>
      <c r="H3933" t="s">
        <v>72</v>
      </c>
      <c r="I3933" t="str">
        <f t="shared" si="61"/>
        <v>Female: 75-84 years</v>
      </c>
      <c r="J3933">
        <v>3.28</v>
      </c>
      <c r="K3933">
        <v>2017</v>
      </c>
      <c r="L3933">
        <v>19</v>
      </c>
      <c r="M3933" t="s">
        <v>53</v>
      </c>
      <c r="N3933">
        <v>1.9</v>
      </c>
      <c r="P3933" t="s">
        <v>75</v>
      </c>
    </row>
    <row r="3934" spans="1:16" hidden="1" x14ac:dyDescent="0.5">
      <c r="A3934" t="s">
        <v>15</v>
      </c>
      <c r="B3934" t="s">
        <v>77</v>
      </c>
      <c r="C3934">
        <v>3</v>
      </c>
      <c r="D3934" t="s">
        <v>23</v>
      </c>
      <c r="E3934">
        <v>2</v>
      </c>
      <c r="F3934" t="s">
        <v>55</v>
      </c>
      <c r="G3934">
        <v>3</v>
      </c>
      <c r="H3934" t="s">
        <v>73</v>
      </c>
      <c r="I3934" t="str">
        <f t="shared" si="61"/>
        <v>Female: 85 years and over</v>
      </c>
      <c r="J3934">
        <v>3.29</v>
      </c>
      <c r="K3934">
        <v>1999</v>
      </c>
      <c r="L3934">
        <v>1</v>
      </c>
      <c r="M3934" t="s">
        <v>54</v>
      </c>
      <c r="N3934">
        <v>1.91</v>
      </c>
      <c r="P3934" t="s">
        <v>75</v>
      </c>
    </row>
    <row r="3935" spans="1:16" hidden="1" x14ac:dyDescent="0.5">
      <c r="A3935" t="s">
        <v>15</v>
      </c>
      <c r="B3935" t="s">
        <v>77</v>
      </c>
      <c r="C3935">
        <v>3</v>
      </c>
      <c r="D3935" t="s">
        <v>23</v>
      </c>
      <c r="E3935">
        <v>2</v>
      </c>
      <c r="F3935" t="s">
        <v>55</v>
      </c>
      <c r="G3935">
        <v>3</v>
      </c>
      <c r="H3935" t="s">
        <v>73</v>
      </c>
      <c r="I3935" t="str">
        <f t="shared" si="61"/>
        <v>Female: 85 years and over</v>
      </c>
      <c r="J3935">
        <v>3.29</v>
      </c>
      <c r="K3935">
        <v>2000</v>
      </c>
      <c r="L3935">
        <v>2</v>
      </c>
      <c r="M3935" t="s">
        <v>54</v>
      </c>
      <c r="N3935">
        <v>1.91</v>
      </c>
      <c r="P3935" t="s">
        <v>75</v>
      </c>
    </row>
    <row r="3936" spans="1:16" hidden="1" x14ac:dyDescent="0.5">
      <c r="A3936" t="s">
        <v>15</v>
      </c>
      <c r="B3936" t="s">
        <v>77</v>
      </c>
      <c r="C3936">
        <v>3</v>
      </c>
      <c r="D3936" t="s">
        <v>23</v>
      </c>
      <c r="E3936">
        <v>2</v>
      </c>
      <c r="F3936" t="s">
        <v>55</v>
      </c>
      <c r="G3936">
        <v>3</v>
      </c>
      <c r="H3936" t="s">
        <v>73</v>
      </c>
      <c r="I3936" t="str">
        <f t="shared" si="61"/>
        <v>Female: 85 years and over</v>
      </c>
      <c r="J3936">
        <v>3.29</v>
      </c>
      <c r="K3936">
        <v>2001</v>
      </c>
      <c r="L3936">
        <v>3</v>
      </c>
      <c r="M3936" t="s">
        <v>54</v>
      </c>
      <c r="N3936">
        <v>1.91</v>
      </c>
      <c r="P3936" t="s">
        <v>75</v>
      </c>
    </row>
    <row r="3937" spans="1:16" hidden="1" x14ac:dyDescent="0.5">
      <c r="A3937" t="s">
        <v>15</v>
      </c>
      <c r="B3937" t="s">
        <v>77</v>
      </c>
      <c r="C3937">
        <v>3</v>
      </c>
      <c r="D3937" t="s">
        <v>23</v>
      </c>
      <c r="E3937">
        <v>2</v>
      </c>
      <c r="F3937" t="s">
        <v>55</v>
      </c>
      <c r="G3937">
        <v>3</v>
      </c>
      <c r="H3937" t="s">
        <v>73</v>
      </c>
      <c r="I3937" t="str">
        <f t="shared" si="61"/>
        <v>Female: 85 years and over</v>
      </c>
      <c r="J3937">
        <v>3.29</v>
      </c>
      <c r="K3937">
        <v>2002</v>
      </c>
      <c r="L3937">
        <v>4</v>
      </c>
      <c r="M3937" t="s">
        <v>54</v>
      </c>
      <c r="N3937">
        <v>1.91</v>
      </c>
      <c r="P3937" t="s">
        <v>75</v>
      </c>
    </row>
    <row r="3938" spans="1:16" hidden="1" x14ac:dyDescent="0.5">
      <c r="A3938" t="s">
        <v>15</v>
      </c>
      <c r="B3938" t="s">
        <v>77</v>
      </c>
      <c r="C3938">
        <v>3</v>
      </c>
      <c r="D3938" t="s">
        <v>23</v>
      </c>
      <c r="E3938">
        <v>2</v>
      </c>
      <c r="F3938" t="s">
        <v>55</v>
      </c>
      <c r="G3938">
        <v>3</v>
      </c>
      <c r="H3938" t="s">
        <v>73</v>
      </c>
      <c r="I3938" t="str">
        <f t="shared" si="61"/>
        <v>Female: 85 years and over</v>
      </c>
      <c r="J3938">
        <v>3.29</v>
      </c>
      <c r="K3938">
        <v>2003</v>
      </c>
      <c r="L3938">
        <v>5</v>
      </c>
      <c r="M3938" t="s">
        <v>54</v>
      </c>
      <c r="N3938">
        <v>1.91</v>
      </c>
      <c r="P3938" t="s">
        <v>75</v>
      </c>
    </row>
    <row r="3939" spans="1:16" hidden="1" x14ac:dyDescent="0.5">
      <c r="A3939" t="s">
        <v>15</v>
      </c>
      <c r="B3939" t="s">
        <v>77</v>
      </c>
      <c r="C3939">
        <v>3</v>
      </c>
      <c r="D3939" t="s">
        <v>23</v>
      </c>
      <c r="E3939">
        <v>2</v>
      </c>
      <c r="F3939" t="s">
        <v>55</v>
      </c>
      <c r="G3939">
        <v>3</v>
      </c>
      <c r="H3939" t="s">
        <v>73</v>
      </c>
      <c r="I3939" t="str">
        <f t="shared" si="61"/>
        <v>Female: 85 years and over</v>
      </c>
      <c r="J3939">
        <v>3.29</v>
      </c>
      <c r="K3939">
        <v>2004</v>
      </c>
      <c r="L3939">
        <v>6</v>
      </c>
      <c r="M3939" t="s">
        <v>54</v>
      </c>
      <c r="N3939">
        <v>1.91</v>
      </c>
      <c r="P3939" t="s">
        <v>75</v>
      </c>
    </row>
    <row r="3940" spans="1:16" hidden="1" x14ac:dyDescent="0.5">
      <c r="A3940" t="s">
        <v>15</v>
      </c>
      <c r="B3940" t="s">
        <v>77</v>
      </c>
      <c r="C3940">
        <v>3</v>
      </c>
      <c r="D3940" t="s">
        <v>23</v>
      </c>
      <c r="E3940">
        <v>2</v>
      </c>
      <c r="F3940" t="s">
        <v>55</v>
      </c>
      <c r="G3940">
        <v>3</v>
      </c>
      <c r="H3940" t="s">
        <v>73</v>
      </c>
      <c r="I3940" t="str">
        <f t="shared" si="61"/>
        <v>Female: 85 years and over</v>
      </c>
      <c r="J3940">
        <v>3.29</v>
      </c>
      <c r="K3940">
        <v>2005</v>
      </c>
      <c r="L3940">
        <v>7</v>
      </c>
      <c r="M3940" t="s">
        <v>54</v>
      </c>
      <c r="N3940">
        <v>1.91</v>
      </c>
      <c r="P3940" t="s">
        <v>75</v>
      </c>
    </row>
    <row r="3941" spans="1:16" hidden="1" x14ac:dyDescent="0.5">
      <c r="A3941" t="s">
        <v>15</v>
      </c>
      <c r="B3941" t="s">
        <v>77</v>
      </c>
      <c r="C3941">
        <v>3</v>
      </c>
      <c r="D3941" t="s">
        <v>23</v>
      </c>
      <c r="E3941">
        <v>2</v>
      </c>
      <c r="F3941" t="s">
        <v>55</v>
      </c>
      <c r="G3941">
        <v>3</v>
      </c>
      <c r="H3941" t="s">
        <v>73</v>
      </c>
      <c r="I3941" t="str">
        <f t="shared" si="61"/>
        <v>Female: 85 years and over</v>
      </c>
      <c r="J3941">
        <v>3.29</v>
      </c>
      <c r="K3941">
        <v>2006</v>
      </c>
      <c r="L3941">
        <v>8</v>
      </c>
      <c r="M3941" t="s">
        <v>54</v>
      </c>
      <c r="N3941">
        <v>1.91</v>
      </c>
      <c r="P3941" t="s">
        <v>75</v>
      </c>
    </row>
    <row r="3942" spans="1:16" hidden="1" x14ac:dyDescent="0.5">
      <c r="A3942" t="s">
        <v>15</v>
      </c>
      <c r="B3942" t="s">
        <v>77</v>
      </c>
      <c r="C3942">
        <v>3</v>
      </c>
      <c r="D3942" t="s">
        <v>23</v>
      </c>
      <c r="E3942">
        <v>2</v>
      </c>
      <c r="F3942" t="s">
        <v>55</v>
      </c>
      <c r="G3942">
        <v>3</v>
      </c>
      <c r="H3942" t="s">
        <v>73</v>
      </c>
      <c r="I3942" t="str">
        <f t="shared" si="61"/>
        <v>Female: 85 years and over</v>
      </c>
      <c r="J3942">
        <v>3.29</v>
      </c>
      <c r="K3942">
        <v>2007</v>
      </c>
      <c r="L3942">
        <v>9</v>
      </c>
      <c r="M3942" t="s">
        <v>54</v>
      </c>
      <c r="N3942">
        <v>1.91</v>
      </c>
      <c r="P3942" t="s">
        <v>75</v>
      </c>
    </row>
    <row r="3943" spans="1:16" hidden="1" x14ac:dyDescent="0.5">
      <c r="A3943" t="s">
        <v>15</v>
      </c>
      <c r="B3943" t="s">
        <v>77</v>
      </c>
      <c r="C3943">
        <v>3</v>
      </c>
      <c r="D3943" t="s">
        <v>23</v>
      </c>
      <c r="E3943">
        <v>2</v>
      </c>
      <c r="F3943" t="s">
        <v>55</v>
      </c>
      <c r="G3943">
        <v>3</v>
      </c>
      <c r="H3943" t="s">
        <v>73</v>
      </c>
      <c r="I3943" t="str">
        <f t="shared" si="61"/>
        <v>Female: 85 years and over</v>
      </c>
      <c r="J3943">
        <v>3.29</v>
      </c>
      <c r="K3943">
        <v>2008</v>
      </c>
      <c r="L3943">
        <v>10</v>
      </c>
      <c r="M3943" t="s">
        <v>54</v>
      </c>
      <c r="N3943">
        <v>1.91</v>
      </c>
      <c r="P3943" t="s">
        <v>75</v>
      </c>
    </row>
    <row r="3944" spans="1:16" hidden="1" x14ac:dyDescent="0.5">
      <c r="A3944" t="s">
        <v>15</v>
      </c>
      <c r="B3944" t="s">
        <v>77</v>
      </c>
      <c r="C3944">
        <v>3</v>
      </c>
      <c r="D3944" t="s">
        <v>23</v>
      </c>
      <c r="E3944">
        <v>2</v>
      </c>
      <c r="F3944" t="s">
        <v>55</v>
      </c>
      <c r="G3944">
        <v>3</v>
      </c>
      <c r="H3944" t="s">
        <v>73</v>
      </c>
      <c r="I3944" t="str">
        <f t="shared" si="61"/>
        <v>Female: 85 years and over</v>
      </c>
      <c r="J3944">
        <v>3.29</v>
      </c>
      <c r="K3944">
        <v>2009</v>
      </c>
      <c r="L3944">
        <v>11</v>
      </c>
      <c r="M3944" t="s">
        <v>54</v>
      </c>
      <c r="N3944">
        <v>1.91</v>
      </c>
      <c r="P3944" t="s">
        <v>75</v>
      </c>
    </row>
    <row r="3945" spans="1:16" hidden="1" x14ac:dyDescent="0.5">
      <c r="A3945" t="s">
        <v>15</v>
      </c>
      <c r="B3945" t="s">
        <v>77</v>
      </c>
      <c r="C3945">
        <v>3</v>
      </c>
      <c r="D3945" t="s">
        <v>23</v>
      </c>
      <c r="E3945">
        <v>2</v>
      </c>
      <c r="F3945" t="s">
        <v>55</v>
      </c>
      <c r="G3945">
        <v>3</v>
      </c>
      <c r="H3945" t="s">
        <v>73</v>
      </c>
      <c r="I3945" t="str">
        <f t="shared" si="61"/>
        <v>Female: 85 years and over</v>
      </c>
      <c r="J3945">
        <v>3.29</v>
      </c>
      <c r="K3945">
        <v>2010</v>
      </c>
      <c r="L3945">
        <v>12</v>
      </c>
      <c r="M3945" t="s">
        <v>54</v>
      </c>
      <c r="N3945">
        <v>1.91</v>
      </c>
      <c r="P3945" t="s">
        <v>75</v>
      </c>
    </row>
    <row r="3946" spans="1:16" hidden="1" x14ac:dyDescent="0.5">
      <c r="A3946" t="s">
        <v>15</v>
      </c>
      <c r="B3946" t="s">
        <v>77</v>
      </c>
      <c r="C3946">
        <v>3</v>
      </c>
      <c r="D3946" t="s">
        <v>23</v>
      </c>
      <c r="E3946">
        <v>2</v>
      </c>
      <c r="F3946" t="s">
        <v>55</v>
      </c>
      <c r="G3946">
        <v>3</v>
      </c>
      <c r="H3946" t="s">
        <v>73</v>
      </c>
      <c r="I3946" t="str">
        <f t="shared" si="61"/>
        <v>Female: 85 years and over</v>
      </c>
      <c r="J3946">
        <v>3.29</v>
      </c>
      <c r="K3946">
        <v>2011</v>
      </c>
      <c r="L3946">
        <v>13</v>
      </c>
      <c r="M3946" t="s">
        <v>54</v>
      </c>
      <c r="N3946">
        <v>1.91</v>
      </c>
      <c r="P3946" t="s">
        <v>75</v>
      </c>
    </row>
    <row r="3947" spans="1:16" hidden="1" x14ac:dyDescent="0.5">
      <c r="A3947" t="s">
        <v>15</v>
      </c>
      <c r="B3947" t="s">
        <v>77</v>
      </c>
      <c r="C3947">
        <v>3</v>
      </c>
      <c r="D3947" t="s">
        <v>23</v>
      </c>
      <c r="E3947">
        <v>2</v>
      </c>
      <c r="F3947" t="s">
        <v>55</v>
      </c>
      <c r="G3947">
        <v>3</v>
      </c>
      <c r="H3947" t="s">
        <v>73</v>
      </c>
      <c r="I3947" t="str">
        <f t="shared" si="61"/>
        <v>Female: 85 years and over</v>
      </c>
      <c r="J3947">
        <v>3.29</v>
      </c>
      <c r="K3947">
        <v>2012</v>
      </c>
      <c r="L3947">
        <v>14</v>
      </c>
      <c r="M3947" t="s">
        <v>54</v>
      </c>
      <c r="N3947">
        <v>1.91</v>
      </c>
      <c r="P3947" t="s">
        <v>75</v>
      </c>
    </row>
    <row r="3948" spans="1:16" hidden="1" x14ac:dyDescent="0.5">
      <c r="A3948" t="s">
        <v>15</v>
      </c>
      <c r="B3948" t="s">
        <v>77</v>
      </c>
      <c r="C3948">
        <v>3</v>
      </c>
      <c r="D3948" t="s">
        <v>23</v>
      </c>
      <c r="E3948">
        <v>2</v>
      </c>
      <c r="F3948" t="s">
        <v>55</v>
      </c>
      <c r="G3948">
        <v>3</v>
      </c>
      <c r="H3948" t="s">
        <v>73</v>
      </c>
      <c r="I3948" t="str">
        <f t="shared" si="61"/>
        <v>Female: 85 years and over</v>
      </c>
      <c r="J3948">
        <v>3.29</v>
      </c>
      <c r="K3948">
        <v>2013</v>
      </c>
      <c r="L3948">
        <v>15</v>
      </c>
      <c r="M3948" t="s">
        <v>54</v>
      </c>
      <c r="N3948">
        <v>1.91</v>
      </c>
      <c r="P3948" t="s">
        <v>75</v>
      </c>
    </row>
    <row r="3949" spans="1:16" hidden="1" x14ac:dyDescent="0.5">
      <c r="A3949" t="s">
        <v>15</v>
      </c>
      <c r="B3949" t="s">
        <v>77</v>
      </c>
      <c r="C3949">
        <v>3</v>
      </c>
      <c r="D3949" t="s">
        <v>23</v>
      </c>
      <c r="E3949">
        <v>2</v>
      </c>
      <c r="F3949" t="s">
        <v>55</v>
      </c>
      <c r="G3949">
        <v>3</v>
      </c>
      <c r="H3949" t="s">
        <v>73</v>
      </c>
      <c r="I3949" t="str">
        <f t="shared" si="61"/>
        <v>Female: 85 years and over</v>
      </c>
      <c r="J3949">
        <v>3.29</v>
      </c>
      <c r="K3949">
        <v>2014</v>
      </c>
      <c r="L3949">
        <v>16</v>
      </c>
      <c r="M3949" t="s">
        <v>54</v>
      </c>
      <c r="N3949">
        <v>1.91</v>
      </c>
      <c r="P3949" t="s">
        <v>75</v>
      </c>
    </row>
    <row r="3950" spans="1:16" hidden="1" x14ac:dyDescent="0.5">
      <c r="A3950" t="s">
        <v>15</v>
      </c>
      <c r="B3950" t="s">
        <v>77</v>
      </c>
      <c r="C3950">
        <v>3</v>
      </c>
      <c r="D3950" t="s">
        <v>23</v>
      </c>
      <c r="E3950">
        <v>2</v>
      </c>
      <c r="F3950" t="s">
        <v>55</v>
      </c>
      <c r="G3950">
        <v>3</v>
      </c>
      <c r="H3950" t="s">
        <v>73</v>
      </c>
      <c r="I3950" t="str">
        <f t="shared" si="61"/>
        <v>Female: 85 years and over</v>
      </c>
      <c r="J3950">
        <v>3.29</v>
      </c>
      <c r="K3950">
        <v>2015</v>
      </c>
      <c r="L3950">
        <v>17</v>
      </c>
      <c r="M3950" t="s">
        <v>54</v>
      </c>
      <c r="N3950">
        <v>1.91</v>
      </c>
      <c r="P3950" t="s">
        <v>75</v>
      </c>
    </row>
    <row r="3951" spans="1:16" hidden="1" x14ac:dyDescent="0.5">
      <c r="A3951" t="s">
        <v>15</v>
      </c>
      <c r="B3951" t="s">
        <v>77</v>
      </c>
      <c r="C3951">
        <v>3</v>
      </c>
      <c r="D3951" t="s">
        <v>23</v>
      </c>
      <c r="E3951">
        <v>2</v>
      </c>
      <c r="F3951" t="s">
        <v>55</v>
      </c>
      <c r="G3951">
        <v>3</v>
      </c>
      <c r="H3951" t="s">
        <v>73</v>
      </c>
      <c r="I3951" t="str">
        <f t="shared" si="61"/>
        <v>Female: 85 years and over</v>
      </c>
      <c r="J3951">
        <v>3.29</v>
      </c>
      <c r="K3951">
        <v>2016</v>
      </c>
      <c r="L3951">
        <v>18</v>
      </c>
      <c r="M3951" t="s">
        <v>54</v>
      </c>
      <c r="N3951">
        <v>1.91</v>
      </c>
      <c r="P3951" t="s">
        <v>75</v>
      </c>
    </row>
    <row r="3952" spans="1:16" hidden="1" x14ac:dyDescent="0.5">
      <c r="A3952" t="s">
        <v>15</v>
      </c>
      <c r="B3952" t="s">
        <v>77</v>
      </c>
      <c r="C3952">
        <v>3</v>
      </c>
      <c r="D3952" t="s">
        <v>23</v>
      </c>
      <c r="E3952">
        <v>2</v>
      </c>
      <c r="F3952" t="s">
        <v>55</v>
      </c>
      <c r="G3952">
        <v>3</v>
      </c>
      <c r="H3952" t="s">
        <v>73</v>
      </c>
      <c r="I3952" t="str">
        <f t="shared" si="61"/>
        <v>Female: 85 years and over</v>
      </c>
      <c r="J3952">
        <v>3.29</v>
      </c>
      <c r="K3952">
        <v>2017</v>
      </c>
      <c r="L3952">
        <v>19</v>
      </c>
      <c r="M3952" t="s">
        <v>54</v>
      </c>
      <c r="N3952">
        <v>1.91</v>
      </c>
      <c r="P3952" t="s">
        <v>75</v>
      </c>
    </row>
    <row r="3953" spans="1:15" x14ac:dyDescent="0.5">
      <c r="A3953" t="s">
        <v>15</v>
      </c>
      <c r="B3953" t="s">
        <v>78</v>
      </c>
      <c r="C3953">
        <v>4</v>
      </c>
      <c r="D3953" t="s">
        <v>17</v>
      </c>
      <c r="E3953">
        <v>1</v>
      </c>
      <c r="F3953" t="s">
        <v>18</v>
      </c>
      <c r="G3953">
        <v>0</v>
      </c>
      <c r="H3953" t="s">
        <v>19</v>
      </c>
      <c r="I3953" t="str">
        <f t="shared" si="61"/>
        <v>All persons</v>
      </c>
      <c r="J3953">
        <v>0.1</v>
      </c>
      <c r="K3953">
        <v>1999</v>
      </c>
      <c r="L3953">
        <v>1</v>
      </c>
      <c r="M3953" t="s">
        <v>20</v>
      </c>
      <c r="N3953">
        <v>1.1000000000000001</v>
      </c>
      <c r="O3953">
        <v>0.3</v>
      </c>
    </row>
    <row r="3954" spans="1:15" x14ac:dyDescent="0.5">
      <c r="A3954" t="s">
        <v>15</v>
      </c>
      <c r="B3954" t="s">
        <v>78</v>
      </c>
      <c r="C3954">
        <v>4</v>
      </c>
      <c r="D3954" t="s">
        <v>17</v>
      </c>
      <c r="E3954">
        <v>1</v>
      </c>
      <c r="F3954" t="s">
        <v>18</v>
      </c>
      <c r="G3954">
        <v>0</v>
      </c>
      <c r="H3954" t="s">
        <v>19</v>
      </c>
      <c r="I3954" t="str">
        <f t="shared" si="61"/>
        <v>All persons</v>
      </c>
      <c r="J3954">
        <v>0.1</v>
      </c>
      <c r="K3954">
        <v>2000</v>
      </c>
      <c r="L3954">
        <v>2</v>
      </c>
      <c r="M3954" t="s">
        <v>20</v>
      </c>
      <c r="N3954">
        <v>1.1000000000000001</v>
      </c>
      <c r="O3954">
        <v>0.3</v>
      </c>
    </row>
    <row r="3955" spans="1:15" x14ac:dyDescent="0.5">
      <c r="A3955" t="s">
        <v>15</v>
      </c>
      <c r="B3955" t="s">
        <v>78</v>
      </c>
      <c r="C3955">
        <v>4</v>
      </c>
      <c r="D3955" t="s">
        <v>17</v>
      </c>
      <c r="E3955">
        <v>1</v>
      </c>
      <c r="F3955" t="s">
        <v>18</v>
      </c>
      <c r="G3955">
        <v>0</v>
      </c>
      <c r="H3955" t="s">
        <v>19</v>
      </c>
      <c r="I3955" t="str">
        <f t="shared" si="61"/>
        <v>All persons</v>
      </c>
      <c r="J3955">
        <v>0.1</v>
      </c>
      <c r="K3955">
        <v>2001</v>
      </c>
      <c r="L3955">
        <v>3</v>
      </c>
      <c r="M3955" t="s">
        <v>20</v>
      </c>
      <c r="N3955">
        <v>1.1000000000000001</v>
      </c>
      <c r="O3955">
        <v>0.3</v>
      </c>
    </row>
    <row r="3956" spans="1:15" x14ac:dyDescent="0.5">
      <c r="A3956" t="s">
        <v>15</v>
      </c>
      <c r="B3956" t="s">
        <v>78</v>
      </c>
      <c r="C3956">
        <v>4</v>
      </c>
      <c r="D3956" t="s">
        <v>17</v>
      </c>
      <c r="E3956">
        <v>1</v>
      </c>
      <c r="F3956" t="s">
        <v>18</v>
      </c>
      <c r="G3956">
        <v>0</v>
      </c>
      <c r="H3956" t="s">
        <v>19</v>
      </c>
      <c r="I3956" t="str">
        <f t="shared" si="61"/>
        <v>All persons</v>
      </c>
      <c r="J3956">
        <v>0.1</v>
      </c>
      <c r="K3956">
        <v>2002</v>
      </c>
      <c r="L3956">
        <v>4</v>
      </c>
      <c r="M3956" t="s">
        <v>20</v>
      </c>
      <c r="N3956">
        <v>1.1000000000000001</v>
      </c>
      <c r="O3956">
        <v>0.4</v>
      </c>
    </row>
    <row r="3957" spans="1:15" x14ac:dyDescent="0.5">
      <c r="A3957" t="s">
        <v>15</v>
      </c>
      <c r="B3957" t="s">
        <v>78</v>
      </c>
      <c r="C3957">
        <v>4</v>
      </c>
      <c r="D3957" t="s">
        <v>17</v>
      </c>
      <c r="E3957">
        <v>1</v>
      </c>
      <c r="F3957" t="s">
        <v>18</v>
      </c>
      <c r="G3957">
        <v>0</v>
      </c>
      <c r="H3957" t="s">
        <v>19</v>
      </c>
      <c r="I3957" t="str">
        <f t="shared" si="61"/>
        <v>All persons</v>
      </c>
      <c r="J3957">
        <v>0.1</v>
      </c>
      <c r="K3957">
        <v>2003</v>
      </c>
      <c r="L3957">
        <v>5</v>
      </c>
      <c r="M3957" t="s">
        <v>20</v>
      </c>
      <c r="N3957">
        <v>1.1000000000000001</v>
      </c>
      <c r="O3957">
        <v>0.5</v>
      </c>
    </row>
    <row r="3958" spans="1:15" x14ac:dyDescent="0.5">
      <c r="A3958" t="s">
        <v>15</v>
      </c>
      <c r="B3958" t="s">
        <v>78</v>
      </c>
      <c r="C3958">
        <v>4</v>
      </c>
      <c r="D3958" t="s">
        <v>17</v>
      </c>
      <c r="E3958">
        <v>1</v>
      </c>
      <c r="F3958" t="s">
        <v>18</v>
      </c>
      <c r="G3958">
        <v>0</v>
      </c>
      <c r="H3958" t="s">
        <v>19</v>
      </c>
      <c r="I3958" t="str">
        <f t="shared" si="61"/>
        <v>All persons</v>
      </c>
      <c r="J3958">
        <v>0.1</v>
      </c>
      <c r="K3958">
        <v>2004</v>
      </c>
      <c r="L3958">
        <v>6</v>
      </c>
      <c r="M3958" t="s">
        <v>20</v>
      </c>
      <c r="N3958">
        <v>1.1000000000000001</v>
      </c>
      <c r="O3958">
        <v>0.6</v>
      </c>
    </row>
    <row r="3959" spans="1:15" x14ac:dyDescent="0.5">
      <c r="A3959" t="s">
        <v>15</v>
      </c>
      <c r="B3959" t="s">
        <v>78</v>
      </c>
      <c r="C3959">
        <v>4</v>
      </c>
      <c r="D3959" t="s">
        <v>17</v>
      </c>
      <c r="E3959">
        <v>1</v>
      </c>
      <c r="F3959" t="s">
        <v>18</v>
      </c>
      <c r="G3959">
        <v>0</v>
      </c>
      <c r="H3959" t="s">
        <v>19</v>
      </c>
      <c r="I3959" t="str">
        <f t="shared" si="61"/>
        <v>All persons</v>
      </c>
      <c r="J3959">
        <v>0.1</v>
      </c>
      <c r="K3959">
        <v>2005</v>
      </c>
      <c r="L3959">
        <v>7</v>
      </c>
      <c r="M3959" t="s">
        <v>20</v>
      </c>
      <c r="N3959">
        <v>1.1000000000000001</v>
      </c>
      <c r="O3959">
        <v>0.6</v>
      </c>
    </row>
    <row r="3960" spans="1:15" x14ac:dyDescent="0.5">
      <c r="A3960" t="s">
        <v>15</v>
      </c>
      <c r="B3960" t="s">
        <v>78</v>
      </c>
      <c r="C3960">
        <v>4</v>
      </c>
      <c r="D3960" t="s">
        <v>17</v>
      </c>
      <c r="E3960">
        <v>1</v>
      </c>
      <c r="F3960" t="s">
        <v>18</v>
      </c>
      <c r="G3960">
        <v>0</v>
      </c>
      <c r="H3960" t="s">
        <v>19</v>
      </c>
      <c r="I3960" t="str">
        <f t="shared" si="61"/>
        <v>All persons</v>
      </c>
      <c r="J3960">
        <v>0.1</v>
      </c>
      <c r="K3960">
        <v>2006</v>
      </c>
      <c r="L3960">
        <v>8</v>
      </c>
      <c r="M3960" t="s">
        <v>20</v>
      </c>
      <c r="N3960">
        <v>1.1000000000000001</v>
      </c>
      <c r="O3960">
        <v>0.9</v>
      </c>
    </row>
    <row r="3961" spans="1:15" x14ac:dyDescent="0.5">
      <c r="A3961" t="s">
        <v>15</v>
      </c>
      <c r="B3961" t="s">
        <v>78</v>
      </c>
      <c r="C3961">
        <v>4</v>
      </c>
      <c r="D3961" t="s">
        <v>17</v>
      </c>
      <c r="E3961">
        <v>1</v>
      </c>
      <c r="F3961" t="s">
        <v>18</v>
      </c>
      <c r="G3961">
        <v>0</v>
      </c>
      <c r="H3961" t="s">
        <v>19</v>
      </c>
      <c r="I3961" t="str">
        <f t="shared" si="61"/>
        <v>All persons</v>
      </c>
      <c r="J3961">
        <v>0.1</v>
      </c>
      <c r="K3961">
        <v>2007</v>
      </c>
      <c r="L3961">
        <v>9</v>
      </c>
      <c r="M3961" t="s">
        <v>20</v>
      </c>
      <c r="N3961">
        <v>1.1000000000000001</v>
      </c>
      <c r="O3961">
        <v>0.7</v>
      </c>
    </row>
    <row r="3962" spans="1:15" x14ac:dyDescent="0.5">
      <c r="A3962" t="s">
        <v>15</v>
      </c>
      <c r="B3962" t="s">
        <v>78</v>
      </c>
      <c r="C3962">
        <v>4</v>
      </c>
      <c r="D3962" t="s">
        <v>17</v>
      </c>
      <c r="E3962">
        <v>1</v>
      </c>
      <c r="F3962" t="s">
        <v>18</v>
      </c>
      <c r="G3962">
        <v>0</v>
      </c>
      <c r="H3962" t="s">
        <v>19</v>
      </c>
      <c r="I3962" t="str">
        <f t="shared" si="61"/>
        <v>All persons</v>
      </c>
      <c r="J3962">
        <v>0.1</v>
      </c>
      <c r="K3962">
        <v>2008</v>
      </c>
      <c r="L3962">
        <v>10</v>
      </c>
      <c r="M3962" t="s">
        <v>20</v>
      </c>
      <c r="N3962">
        <v>1.1000000000000001</v>
      </c>
      <c r="O3962">
        <v>0.8</v>
      </c>
    </row>
    <row r="3963" spans="1:15" x14ac:dyDescent="0.5">
      <c r="A3963" t="s">
        <v>15</v>
      </c>
      <c r="B3963" t="s">
        <v>78</v>
      </c>
      <c r="C3963">
        <v>4</v>
      </c>
      <c r="D3963" t="s">
        <v>17</v>
      </c>
      <c r="E3963">
        <v>1</v>
      </c>
      <c r="F3963" t="s">
        <v>18</v>
      </c>
      <c r="G3963">
        <v>0</v>
      </c>
      <c r="H3963" t="s">
        <v>19</v>
      </c>
      <c r="I3963" t="str">
        <f t="shared" si="61"/>
        <v>All persons</v>
      </c>
      <c r="J3963">
        <v>0.1</v>
      </c>
      <c r="K3963">
        <v>2009</v>
      </c>
      <c r="L3963">
        <v>11</v>
      </c>
      <c r="M3963" t="s">
        <v>20</v>
      </c>
      <c r="N3963">
        <v>1.1000000000000001</v>
      </c>
      <c r="O3963">
        <v>1</v>
      </c>
    </row>
    <row r="3964" spans="1:15" x14ac:dyDescent="0.5">
      <c r="A3964" t="s">
        <v>15</v>
      </c>
      <c r="B3964" t="s">
        <v>78</v>
      </c>
      <c r="C3964">
        <v>4</v>
      </c>
      <c r="D3964" t="s">
        <v>17</v>
      </c>
      <c r="E3964">
        <v>1</v>
      </c>
      <c r="F3964" t="s">
        <v>18</v>
      </c>
      <c r="G3964">
        <v>0</v>
      </c>
      <c r="H3964" t="s">
        <v>19</v>
      </c>
      <c r="I3964" t="str">
        <f t="shared" si="61"/>
        <v>All persons</v>
      </c>
      <c r="J3964">
        <v>0.1</v>
      </c>
      <c r="K3964">
        <v>2010</v>
      </c>
      <c r="L3964">
        <v>12</v>
      </c>
      <c r="M3964" t="s">
        <v>20</v>
      </c>
      <c r="N3964">
        <v>1.1000000000000001</v>
      </c>
      <c r="O3964">
        <v>1</v>
      </c>
    </row>
    <row r="3965" spans="1:15" x14ac:dyDescent="0.5">
      <c r="A3965" t="s">
        <v>15</v>
      </c>
      <c r="B3965" t="s">
        <v>78</v>
      </c>
      <c r="C3965">
        <v>4</v>
      </c>
      <c r="D3965" t="s">
        <v>17</v>
      </c>
      <c r="E3965">
        <v>1</v>
      </c>
      <c r="F3965" t="s">
        <v>18</v>
      </c>
      <c r="G3965">
        <v>0</v>
      </c>
      <c r="H3965" t="s">
        <v>19</v>
      </c>
      <c r="I3965" t="str">
        <f t="shared" si="61"/>
        <v>All persons</v>
      </c>
      <c r="J3965">
        <v>0.1</v>
      </c>
      <c r="K3965">
        <v>2011</v>
      </c>
      <c r="L3965">
        <v>13</v>
      </c>
      <c r="M3965" t="s">
        <v>20</v>
      </c>
      <c r="N3965">
        <v>1.1000000000000001</v>
      </c>
      <c r="O3965">
        <v>0.8</v>
      </c>
    </row>
    <row r="3966" spans="1:15" x14ac:dyDescent="0.5">
      <c r="A3966" t="s">
        <v>15</v>
      </c>
      <c r="B3966" t="s">
        <v>78</v>
      </c>
      <c r="C3966">
        <v>4</v>
      </c>
      <c r="D3966" t="s">
        <v>17</v>
      </c>
      <c r="E3966">
        <v>1</v>
      </c>
      <c r="F3966" t="s">
        <v>18</v>
      </c>
      <c r="G3966">
        <v>0</v>
      </c>
      <c r="H3966" t="s">
        <v>19</v>
      </c>
      <c r="I3966" t="str">
        <f t="shared" si="61"/>
        <v>All persons</v>
      </c>
      <c r="J3966">
        <v>0.1</v>
      </c>
      <c r="K3966">
        <v>2012</v>
      </c>
      <c r="L3966">
        <v>14</v>
      </c>
      <c r="M3966" t="s">
        <v>20</v>
      </c>
      <c r="N3966">
        <v>1.1000000000000001</v>
      </c>
      <c r="O3966">
        <v>0.8</v>
      </c>
    </row>
    <row r="3967" spans="1:15" x14ac:dyDescent="0.5">
      <c r="A3967" t="s">
        <v>15</v>
      </c>
      <c r="B3967" t="s">
        <v>78</v>
      </c>
      <c r="C3967">
        <v>4</v>
      </c>
      <c r="D3967" t="s">
        <v>17</v>
      </c>
      <c r="E3967">
        <v>1</v>
      </c>
      <c r="F3967" t="s">
        <v>18</v>
      </c>
      <c r="G3967">
        <v>0</v>
      </c>
      <c r="H3967" t="s">
        <v>19</v>
      </c>
      <c r="I3967" t="str">
        <f t="shared" si="61"/>
        <v>All persons</v>
      </c>
      <c r="J3967">
        <v>0.1</v>
      </c>
      <c r="K3967">
        <v>2013</v>
      </c>
      <c r="L3967">
        <v>15</v>
      </c>
      <c r="M3967" t="s">
        <v>20</v>
      </c>
      <c r="N3967">
        <v>1.1000000000000001</v>
      </c>
      <c r="O3967">
        <v>1</v>
      </c>
    </row>
    <row r="3968" spans="1:15" x14ac:dyDescent="0.5">
      <c r="A3968" t="s">
        <v>15</v>
      </c>
      <c r="B3968" t="s">
        <v>78</v>
      </c>
      <c r="C3968">
        <v>4</v>
      </c>
      <c r="D3968" t="s">
        <v>17</v>
      </c>
      <c r="E3968">
        <v>1</v>
      </c>
      <c r="F3968" t="s">
        <v>18</v>
      </c>
      <c r="G3968">
        <v>0</v>
      </c>
      <c r="H3968" t="s">
        <v>19</v>
      </c>
      <c r="I3968" t="str">
        <f t="shared" si="61"/>
        <v>All persons</v>
      </c>
      <c r="J3968">
        <v>0.1</v>
      </c>
      <c r="K3968">
        <v>2014</v>
      </c>
      <c r="L3968">
        <v>16</v>
      </c>
      <c r="M3968" t="s">
        <v>20</v>
      </c>
      <c r="N3968">
        <v>1.1000000000000001</v>
      </c>
      <c r="O3968">
        <v>1.8</v>
      </c>
    </row>
    <row r="3969" spans="1:15" x14ac:dyDescent="0.5">
      <c r="A3969" t="s">
        <v>15</v>
      </c>
      <c r="B3969" t="s">
        <v>78</v>
      </c>
      <c r="C3969">
        <v>4</v>
      </c>
      <c r="D3969" t="s">
        <v>17</v>
      </c>
      <c r="E3969">
        <v>1</v>
      </c>
      <c r="F3969" t="s">
        <v>18</v>
      </c>
      <c r="G3969">
        <v>0</v>
      </c>
      <c r="H3969" t="s">
        <v>19</v>
      </c>
      <c r="I3969" t="str">
        <f t="shared" si="61"/>
        <v>All persons</v>
      </c>
      <c r="J3969">
        <v>0.1</v>
      </c>
      <c r="K3969">
        <v>2015</v>
      </c>
      <c r="L3969">
        <v>17</v>
      </c>
      <c r="M3969" t="s">
        <v>20</v>
      </c>
      <c r="N3969">
        <v>1.1000000000000001</v>
      </c>
      <c r="O3969">
        <v>3.1</v>
      </c>
    </row>
    <row r="3970" spans="1:15" x14ac:dyDescent="0.5">
      <c r="A3970" t="s">
        <v>15</v>
      </c>
      <c r="B3970" t="s">
        <v>78</v>
      </c>
      <c r="C3970">
        <v>4</v>
      </c>
      <c r="D3970" t="s">
        <v>17</v>
      </c>
      <c r="E3970">
        <v>1</v>
      </c>
      <c r="F3970" t="s">
        <v>18</v>
      </c>
      <c r="G3970">
        <v>0</v>
      </c>
      <c r="H3970" t="s">
        <v>19</v>
      </c>
      <c r="I3970" t="str">
        <f t="shared" si="61"/>
        <v>All persons</v>
      </c>
      <c r="J3970">
        <v>0.1</v>
      </c>
      <c r="K3970">
        <v>2016</v>
      </c>
      <c r="L3970">
        <v>18</v>
      </c>
      <c r="M3970" t="s">
        <v>20</v>
      </c>
      <c r="N3970">
        <v>1.1000000000000001</v>
      </c>
      <c r="O3970">
        <v>6.2</v>
      </c>
    </row>
    <row r="3971" spans="1:15" x14ac:dyDescent="0.5">
      <c r="A3971" t="s">
        <v>15</v>
      </c>
      <c r="B3971" t="s">
        <v>78</v>
      </c>
      <c r="C3971">
        <v>4</v>
      </c>
      <c r="D3971" t="s">
        <v>17</v>
      </c>
      <c r="E3971">
        <v>1</v>
      </c>
      <c r="F3971" t="s">
        <v>18</v>
      </c>
      <c r="G3971">
        <v>0</v>
      </c>
      <c r="H3971" t="s">
        <v>19</v>
      </c>
      <c r="I3971" t="str">
        <f t="shared" si="61"/>
        <v>All persons</v>
      </c>
      <c r="J3971">
        <v>0.1</v>
      </c>
      <c r="K3971">
        <v>2017</v>
      </c>
      <c r="L3971">
        <v>19</v>
      </c>
      <c r="M3971" t="s">
        <v>20</v>
      </c>
      <c r="N3971">
        <v>1.1000000000000001</v>
      </c>
      <c r="O3971">
        <v>9</v>
      </c>
    </row>
    <row r="3972" spans="1:15" hidden="1" x14ac:dyDescent="0.5">
      <c r="A3972" t="s">
        <v>15</v>
      </c>
      <c r="B3972" t="s">
        <v>78</v>
      </c>
      <c r="C3972">
        <v>4</v>
      </c>
      <c r="D3972" t="s">
        <v>17</v>
      </c>
      <c r="E3972">
        <v>1</v>
      </c>
      <c r="F3972" t="s">
        <v>21</v>
      </c>
      <c r="G3972">
        <v>2</v>
      </c>
      <c r="H3972" t="s">
        <v>22</v>
      </c>
      <c r="I3972" t="str">
        <f t="shared" si="61"/>
        <v>Male</v>
      </c>
      <c r="J3972">
        <v>2.1</v>
      </c>
      <c r="K3972">
        <v>1999</v>
      </c>
      <c r="L3972">
        <v>1</v>
      </c>
      <c r="M3972" t="s">
        <v>20</v>
      </c>
      <c r="N3972">
        <v>1.1000000000000001</v>
      </c>
      <c r="O3972">
        <v>0.3</v>
      </c>
    </row>
    <row r="3973" spans="1:15" hidden="1" x14ac:dyDescent="0.5">
      <c r="A3973" t="s">
        <v>15</v>
      </c>
      <c r="B3973" t="s">
        <v>78</v>
      </c>
      <c r="C3973">
        <v>4</v>
      </c>
      <c r="D3973" t="s">
        <v>17</v>
      </c>
      <c r="E3973">
        <v>1</v>
      </c>
      <c r="F3973" t="s">
        <v>21</v>
      </c>
      <c r="G3973">
        <v>2</v>
      </c>
      <c r="H3973" t="s">
        <v>22</v>
      </c>
      <c r="I3973" t="str">
        <f t="shared" ref="I3973:I4036" si="62">H3973</f>
        <v>Male</v>
      </c>
      <c r="J3973">
        <v>2.1</v>
      </c>
      <c r="K3973">
        <v>2000</v>
      </c>
      <c r="L3973">
        <v>2</v>
      </c>
      <c r="M3973" t="s">
        <v>20</v>
      </c>
      <c r="N3973">
        <v>1.1000000000000001</v>
      </c>
      <c r="O3973">
        <v>0.3</v>
      </c>
    </row>
    <row r="3974" spans="1:15" hidden="1" x14ac:dyDescent="0.5">
      <c r="A3974" t="s">
        <v>15</v>
      </c>
      <c r="B3974" t="s">
        <v>78</v>
      </c>
      <c r="C3974">
        <v>4</v>
      </c>
      <c r="D3974" t="s">
        <v>17</v>
      </c>
      <c r="E3974">
        <v>1</v>
      </c>
      <c r="F3974" t="s">
        <v>21</v>
      </c>
      <c r="G3974">
        <v>2</v>
      </c>
      <c r="H3974" t="s">
        <v>22</v>
      </c>
      <c r="I3974" t="str">
        <f t="shared" si="62"/>
        <v>Male</v>
      </c>
      <c r="J3974">
        <v>2.1</v>
      </c>
      <c r="K3974">
        <v>2001</v>
      </c>
      <c r="L3974">
        <v>3</v>
      </c>
      <c r="M3974" t="s">
        <v>20</v>
      </c>
      <c r="N3974">
        <v>1.1000000000000001</v>
      </c>
      <c r="O3974">
        <v>0.4</v>
      </c>
    </row>
    <row r="3975" spans="1:15" hidden="1" x14ac:dyDescent="0.5">
      <c r="A3975" t="s">
        <v>15</v>
      </c>
      <c r="B3975" t="s">
        <v>78</v>
      </c>
      <c r="C3975">
        <v>4</v>
      </c>
      <c r="D3975" t="s">
        <v>17</v>
      </c>
      <c r="E3975">
        <v>1</v>
      </c>
      <c r="F3975" t="s">
        <v>21</v>
      </c>
      <c r="G3975">
        <v>2</v>
      </c>
      <c r="H3975" t="s">
        <v>22</v>
      </c>
      <c r="I3975" t="str">
        <f t="shared" si="62"/>
        <v>Male</v>
      </c>
      <c r="J3975">
        <v>2.1</v>
      </c>
      <c r="K3975">
        <v>2002</v>
      </c>
      <c r="L3975">
        <v>4</v>
      </c>
      <c r="M3975" t="s">
        <v>20</v>
      </c>
      <c r="N3975">
        <v>1.1000000000000001</v>
      </c>
      <c r="O3975">
        <v>0.5</v>
      </c>
    </row>
    <row r="3976" spans="1:15" hidden="1" x14ac:dyDescent="0.5">
      <c r="A3976" t="s">
        <v>15</v>
      </c>
      <c r="B3976" t="s">
        <v>78</v>
      </c>
      <c r="C3976">
        <v>4</v>
      </c>
      <c r="D3976" t="s">
        <v>17</v>
      </c>
      <c r="E3976">
        <v>1</v>
      </c>
      <c r="F3976" t="s">
        <v>21</v>
      </c>
      <c r="G3976">
        <v>2</v>
      </c>
      <c r="H3976" t="s">
        <v>22</v>
      </c>
      <c r="I3976" t="str">
        <f t="shared" si="62"/>
        <v>Male</v>
      </c>
      <c r="J3976">
        <v>2.1</v>
      </c>
      <c r="K3976">
        <v>2003</v>
      </c>
      <c r="L3976">
        <v>5</v>
      </c>
      <c r="M3976" t="s">
        <v>20</v>
      </c>
      <c r="N3976">
        <v>1.1000000000000001</v>
      </c>
      <c r="O3976">
        <v>0.5</v>
      </c>
    </row>
    <row r="3977" spans="1:15" hidden="1" x14ac:dyDescent="0.5">
      <c r="A3977" t="s">
        <v>15</v>
      </c>
      <c r="B3977" t="s">
        <v>78</v>
      </c>
      <c r="C3977">
        <v>4</v>
      </c>
      <c r="D3977" t="s">
        <v>17</v>
      </c>
      <c r="E3977">
        <v>1</v>
      </c>
      <c r="F3977" t="s">
        <v>21</v>
      </c>
      <c r="G3977">
        <v>2</v>
      </c>
      <c r="H3977" t="s">
        <v>22</v>
      </c>
      <c r="I3977" t="str">
        <f t="shared" si="62"/>
        <v>Male</v>
      </c>
      <c r="J3977">
        <v>2.1</v>
      </c>
      <c r="K3977">
        <v>2004</v>
      </c>
      <c r="L3977">
        <v>6</v>
      </c>
      <c r="M3977" t="s">
        <v>20</v>
      </c>
      <c r="N3977">
        <v>1.1000000000000001</v>
      </c>
      <c r="O3977">
        <v>0.6</v>
      </c>
    </row>
    <row r="3978" spans="1:15" hidden="1" x14ac:dyDescent="0.5">
      <c r="A3978" t="s">
        <v>15</v>
      </c>
      <c r="B3978" t="s">
        <v>78</v>
      </c>
      <c r="C3978">
        <v>4</v>
      </c>
      <c r="D3978" t="s">
        <v>17</v>
      </c>
      <c r="E3978">
        <v>1</v>
      </c>
      <c r="F3978" t="s">
        <v>21</v>
      </c>
      <c r="G3978">
        <v>2</v>
      </c>
      <c r="H3978" t="s">
        <v>22</v>
      </c>
      <c r="I3978" t="str">
        <f t="shared" si="62"/>
        <v>Male</v>
      </c>
      <c r="J3978">
        <v>2.1</v>
      </c>
      <c r="K3978">
        <v>2005</v>
      </c>
      <c r="L3978">
        <v>7</v>
      </c>
      <c r="M3978" t="s">
        <v>20</v>
      </c>
      <c r="N3978">
        <v>1.1000000000000001</v>
      </c>
      <c r="O3978">
        <v>0.6</v>
      </c>
    </row>
    <row r="3979" spans="1:15" hidden="1" x14ac:dyDescent="0.5">
      <c r="A3979" t="s">
        <v>15</v>
      </c>
      <c r="B3979" t="s">
        <v>78</v>
      </c>
      <c r="C3979">
        <v>4</v>
      </c>
      <c r="D3979" t="s">
        <v>17</v>
      </c>
      <c r="E3979">
        <v>1</v>
      </c>
      <c r="F3979" t="s">
        <v>21</v>
      </c>
      <c r="G3979">
        <v>2</v>
      </c>
      <c r="H3979" t="s">
        <v>22</v>
      </c>
      <c r="I3979" t="str">
        <f t="shared" si="62"/>
        <v>Male</v>
      </c>
      <c r="J3979">
        <v>2.1</v>
      </c>
      <c r="K3979">
        <v>2006</v>
      </c>
      <c r="L3979">
        <v>8</v>
      </c>
      <c r="M3979" t="s">
        <v>20</v>
      </c>
      <c r="N3979">
        <v>1.1000000000000001</v>
      </c>
      <c r="O3979">
        <v>1.1000000000000001</v>
      </c>
    </row>
    <row r="3980" spans="1:15" hidden="1" x14ac:dyDescent="0.5">
      <c r="A3980" t="s">
        <v>15</v>
      </c>
      <c r="B3980" t="s">
        <v>78</v>
      </c>
      <c r="C3980">
        <v>4</v>
      </c>
      <c r="D3980" t="s">
        <v>17</v>
      </c>
      <c r="E3980">
        <v>1</v>
      </c>
      <c r="F3980" t="s">
        <v>21</v>
      </c>
      <c r="G3980">
        <v>2</v>
      </c>
      <c r="H3980" t="s">
        <v>22</v>
      </c>
      <c r="I3980" t="str">
        <f t="shared" si="62"/>
        <v>Male</v>
      </c>
      <c r="J3980">
        <v>2.1</v>
      </c>
      <c r="K3980">
        <v>2007</v>
      </c>
      <c r="L3980">
        <v>9</v>
      </c>
      <c r="M3980" t="s">
        <v>20</v>
      </c>
      <c r="N3980">
        <v>1.1000000000000001</v>
      </c>
      <c r="O3980">
        <v>0.8</v>
      </c>
    </row>
    <row r="3981" spans="1:15" hidden="1" x14ac:dyDescent="0.5">
      <c r="A3981" t="s">
        <v>15</v>
      </c>
      <c r="B3981" t="s">
        <v>78</v>
      </c>
      <c r="C3981">
        <v>4</v>
      </c>
      <c r="D3981" t="s">
        <v>17</v>
      </c>
      <c r="E3981">
        <v>1</v>
      </c>
      <c r="F3981" t="s">
        <v>21</v>
      </c>
      <c r="G3981">
        <v>2</v>
      </c>
      <c r="H3981" t="s">
        <v>22</v>
      </c>
      <c r="I3981" t="str">
        <f t="shared" si="62"/>
        <v>Male</v>
      </c>
      <c r="J3981">
        <v>2.1</v>
      </c>
      <c r="K3981">
        <v>2008</v>
      </c>
      <c r="L3981">
        <v>10</v>
      </c>
      <c r="M3981" t="s">
        <v>20</v>
      </c>
      <c r="N3981">
        <v>1.1000000000000001</v>
      </c>
      <c r="O3981">
        <v>0.8</v>
      </c>
    </row>
    <row r="3982" spans="1:15" hidden="1" x14ac:dyDescent="0.5">
      <c r="A3982" t="s">
        <v>15</v>
      </c>
      <c r="B3982" t="s">
        <v>78</v>
      </c>
      <c r="C3982">
        <v>4</v>
      </c>
      <c r="D3982" t="s">
        <v>17</v>
      </c>
      <c r="E3982">
        <v>1</v>
      </c>
      <c r="F3982" t="s">
        <v>21</v>
      </c>
      <c r="G3982">
        <v>2</v>
      </c>
      <c r="H3982" t="s">
        <v>22</v>
      </c>
      <c r="I3982" t="str">
        <f t="shared" si="62"/>
        <v>Male</v>
      </c>
      <c r="J3982">
        <v>2.1</v>
      </c>
      <c r="K3982">
        <v>2009</v>
      </c>
      <c r="L3982">
        <v>11</v>
      </c>
      <c r="M3982" t="s">
        <v>20</v>
      </c>
      <c r="N3982">
        <v>1.1000000000000001</v>
      </c>
      <c r="O3982">
        <v>1</v>
      </c>
    </row>
    <row r="3983" spans="1:15" hidden="1" x14ac:dyDescent="0.5">
      <c r="A3983" t="s">
        <v>15</v>
      </c>
      <c r="B3983" t="s">
        <v>78</v>
      </c>
      <c r="C3983">
        <v>4</v>
      </c>
      <c r="D3983" t="s">
        <v>17</v>
      </c>
      <c r="E3983">
        <v>1</v>
      </c>
      <c r="F3983" t="s">
        <v>21</v>
      </c>
      <c r="G3983">
        <v>2</v>
      </c>
      <c r="H3983" t="s">
        <v>22</v>
      </c>
      <c r="I3983" t="str">
        <f t="shared" si="62"/>
        <v>Male</v>
      </c>
      <c r="J3983">
        <v>2.1</v>
      </c>
      <c r="K3983">
        <v>2010</v>
      </c>
      <c r="L3983">
        <v>12</v>
      </c>
      <c r="M3983" t="s">
        <v>20</v>
      </c>
      <c r="N3983">
        <v>1.1000000000000001</v>
      </c>
      <c r="O3983">
        <v>1</v>
      </c>
    </row>
    <row r="3984" spans="1:15" hidden="1" x14ac:dyDescent="0.5">
      <c r="A3984" t="s">
        <v>15</v>
      </c>
      <c r="B3984" t="s">
        <v>78</v>
      </c>
      <c r="C3984">
        <v>4</v>
      </c>
      <c r="D3984" t="s">
        <v>17</v>
      </c>
      <c r="E3984">
        <v>1</v>
      </c>
      <c r="F3984" t="s">
        <v>21</v>
      </c>
      <c r="G3984">
        <v>2</v>
      </c>
      <c r="H3984" t="s">
        <v>22</v>
      </c>
      <c r="I3984" t="str">
        <f t="shared" si="62"/>
        <v>Male</v>
      </c>
      <c r="J3984">
        <v>2.1</v>
      </c>
      <c r="K3984">
        <v>2011</v>
      </c>
      <c r="L3984">
        <v>13</v>
      </c>
      <c r="M3984" t="s">
        <v>20</v>
      </c>
      <c r="N3984">
        <v>1.1000000000000001</v>
      </c>
      <c r="O3984">
        <v>0.9</v>
      </c>
    </row>
    <row r="3985" spans="1:15" hidden="1" x14ac:dyDescent="0.5">
      <c r="A3985" t="s">
        <v>15</v>
      </c>
      <c r="B3985" t="s">
        <v>78</v>
      </c>
      <c r="C3985">
        <v>4</v>
      </c>
      <c r="D3985" t="s">
        <v>17</v>
      </c>
      <c r="E3985">
        <v>1</v>
      </c>
      <c r="F3985" t="s">
        <v>21</v>
      </c>
      <c r="G3985">
        <v>2</v>
      </c>
      <c r="H3985" t="s">
        <v>22</v>
      </c>
      <c r="I3985" t="str">
        <f t="shared" si="62"/>
        <v>Male</v>
      </c>
      <c r="J3985">
        <v>2.1</v>
      </c>
      <c r="K3985">
        <v>2012</v>
      </c>
      <c r="L3985">
        <v>14</v>
      </c>
      <c r="M3985" t="s">
        <v>20</v>
      </c>
      <c r="N3985">
        <v>1.1000000000000001</v>
      </c>
      <c r="O3985">
        <v>0.9</v>
      </c>
    </row>
    <row r="3986" spans="1:15" hidden="1" x14ac:dyDescent="0.5">
      <c r="A3986" t="s">
        <v>15</v>
      </c>
      <c r="B3986" t="s">
        <v>78</v>
      </c>
      <c r="C3986">
        <v>4</v>
      </c>
      <c r="D3986" t="s">
        <v>17</v>
      </c>
      <c r="E3986">
        <v>1</v>
      </c>
      <c r="F3986" t="s">
        <v>21</v>
      </c>
      <c r="G3986">
        <v>2</v>
      </c>
      <c r="H3986" t="s">
        <v>22</v>
      </c>
      <c r="I3986" t="str">
        <f t="shared" si="62"/>
        <v>Male</v>
      </c>
      <c r="J3986">
        <v>2.1</v>
      </c>
      <c r="K3986">
        <v>2013</v>
      </c>
      <c r="L3986">
        <v>15</v>
      </c>
      <c r="M3986" t="s">
        <v>20</v>
      </c>
      <c r="N3986">
        <v>1.1000000000000001</v>
      </c>
      <c r="O3986">
        <v>1.1000000000000001</v>
      </c>
    </row>
    <row r="3987" spans="1:15" hidden="1" x14ac:dyDescent="0.5">
      <c r="A3987" t="s">
        <v>15</v>
      </c>
      <c r="B3987" t="s">
        <v>78</v>
      </c>
      <c r="C3987">
        <v>4</v>
      </c>
      <c r="D3987" t="s">
        <v>17</v>
      </c>
      <c r="E3987">
        <v>1</v>
      </c>
      <c r="F3987" t="s">
        <v>21</v>
      </c>
      <c r="G3987">
        <v>2</v>
      </c>
      <c r="H3987" t="s">
        <v>22</v>
      </c>
      <c r="I3987" t="str">
        <f t="shared" si="62"/>
        <v>Male</v>
      </c>
      <c r="J3987">
        <v>2.1</v>
      </c>
      <c r="K3987">
        <v>2014</v>
      </c>
      <c r="L3987">
        <v>16</v>
      </c>
      <c r="M3987" t="s">
        <v>20</v>
      </c>
      <c r="N3987">
        <v>1.1000000000000001</v>
      </c>
      <c r="O3987">
        <v>2.2000000000000002</v>
      </c>
    </row>
    <row r="3988" spans="1:15" hidden="1" x14ac:dyDescent="0.5">
      <c r="A3988" t="s">
        <v>15</v>
      </c>
      <c r="B3988" t="s">
        <v>78</v>
      </c>
      <c r="C3988">
        <v>4</v>
      </c>
      <c r="D3988" t="s">
        <v>17</v>
      </c>
      <c r="E3988">
        <v>1</v>
      </c>
      <c r="F3988" t="s">
        <v>21</v>
      </c>
      <c r="G3988">
        <v>2</v>
      </c>
      <c r="H3988" t="s">
        <v>22</v>
      </c>
      <c r="I3988" t="str">
        <f t="shared" si="62"/>
        <v>Male</v>
      </c>
      <c r="J3988">
        <v>2.1</v>
      </c>
      <c r="K3988">
        <v>2015</v>
      </c>
      <c r="L3988">
        <v>17</v>
      </c>
      <c r="M3988" t="s">
        <v>20</v>
      </c>
      <c r="N3988">
        <v>1.1000000000000001</v>
      </c>
      <c r="O3988">
        <v>4.2</v>
      </c>
    </row>
    <row r="3989" spans="1:15" hidden="1" x14ac:dyDescent="0.5">
      <c r="A3989" t="s">
        <v>15</v>
      </c>
      <c r="B3989" t="s">
        <v>78</v>
      </c>
      <c r="C3989">
        <v>4</v>
      </c>
      <c r="D3989" t="s">
        <v>17</v>
      </c>
      <c r="E3989">
        <v>1</v>
      </c>
      <c r="F3989" t="s">
        <v>21</v>
      </c>
      <c r="G3989">
        <v>2</v>
      </c>
      <c r="H3989" t="s">
        <v>22</v>
      </c>
      <c r="I3989" t="str">
        <f t="shared" si="62"/>
        <v>Male</v>
      </c>
      <c r="J3989">
        <v>2.1</v>
      </c>
      <c r="K3989">
        <v>2016</v>
      </c>
      <c r="L3989">
        <v>18</v>
      </c>
      <c r="M3989" t="s">
        <v>20</v>
      </c>
      <c r="N3989">
        <v>1.1000000000000001</v>
      </c>
      <c r="O3989">
        <v>8.9</v>
      </c>
    </row>
    <row r="3990" spans="1:15" hidden="1" x14ac:dyDescent="0.5">
      <c r="A3990" t="s">
        <v>15</v>
      </c>
      <c r="B3990" t="s">
        <v>78</v>
      </c>
      <c r="C3990">
        <v>4</v>
      </c>
      <c r="D3990" t="s">
        <v>17</v>
      </c>
      <c r="E3990">
        <v>1</v>
      </c>
      <c r="F3990" t="s">
        <v>21</v>
      </c>
      <c r="G3990">
        <v>2</v>
      </c>
      <c r="H3990" t="s">
        <v>22</v>
      </c>
      <c r="I3990" t="str">
        <f t="shared" si="62"/>
        <v>Male</v>
      </c>
      <c r="J3990">
        <v>2.1</v>
      </c>
      <c r="K3990">
        <v>2017</v>
      </c>
      <c r="L3990">
        <v>19</v>
      </c>
      <c r="M3990" t="s">
        <v>20</v>
      </c>
      <c r="N3990">
        <v>1.1000000000000001</v>
      </c>
      <c r="O3990">
        <v>13</v>
      </c>
    </row>
    <row r="3991" spans="1:15" hidden="1" x14ac:dyDescent="0.5">
      <c r="A3991" t="s">
        <v>15</v>
      </c>
      <c r="B3991" t="s">
        <v>78</v>
      </c>
      <c r="C3991">
        <v>4</v>
      </c>
      <c r="D3991" t="s">
        <v>17</v>
      </c>
      <c r="E3991">
        <v>1</v>
      </c>
      <c r="F3991" t="s">
        <v>21</v>
      </c>
      <c r="G3991">
        <v>2</v>
      </c>
      <c r="H3991" t="s">
        <v>24</v>
      </c>
      <c r="I3991" t="str">
        <f t="shared" si="62"/>
        <v>Female</v>
      </c>
      <c r="J3991">
        <v>2.2000000000000002</v>
      </c>
      <c r="K3991">
        <v>1999</v>
      </c>
      <c r="L3991">
        <v>1</v>
      </c>
      <c r="M3991" t="s">
        <v>20</v>
      </c>
      <c r="N3991">
        <v>1.1000000000000001</v>
      </c>
      <c r="O3991">
        <v>0.2</v>
      </c>
    </row>
    <row r="3992" spans="1:15" hidden="1" x14ac:dyDescent="0.5">
      <c r="A3992" t="s">
        <v>15</v>
      </c>
      <c r="B3992" t="s">
        <v>78</v>
      </c>
      <c r="C3992">
        <v>4</v>
      </c>
      <c r="D3992" t="s">
        <v>17</v>
      </c>
      <c r="E3992">
        <v>1</v>
      </c>
      <c r="F3992" t="s">
        <v>21</v>
      </c>
      <c r="G3992">
        <v>2</v>
      </c>
      <c r="H3992" t="s">
        <v>24</v>
      </c>
      <c r="I3992" t="str">
        <f t="shared" si="62"/>
        <v>Female</v>
      </c>
      <c r="J3992">
        <v>2.2000000000000002</v>
      </c>
      <c r="K3992">
        <v>2000</v>
      </c>
      <c r="L3992">
        <v>2</v>
      </c>
      <c r="M3992" t="s">
        <v>20</v>
      </c>
      <c r="N3992">
        <v>1.1000000000000001</v>
      </c>
      <c r="O3992">
        <v>0.3</v>
      </c>
    </row>
    <row r="3993" spans="1:15" hidden="1" x14ac:dyDescent="0.5">
      <c r="A3993" t="s">
        <v>15</v>
      </c>
      <c r="B3993" t="s">
        <v>78</v>
      </c>
      <c r="C3993">
        <v>4</v>
      </c>
      <c r="D3993" t="s">
        <v>17</v>
      </c>
      <c r="E3993">
        <v>1</v>
      </c>
      <c r="F3993" t="s">
        <v>21</v>
      </c>
      <c r="G3993">
        <v>2</v>
      </c>
      <c r="H3993" t="s">
        <v>24</v>
      </c>
      <c r="I3993" t="str">
        <f t="shared" si="62"/>
        <v>Female</v>
      </c>
      <c r="J3993">
        <v>2.2000000000000002</v>
      </c>
      <c r="K3993">
        <v>2001</v>
      </c>
      <c r="L3993">
        <v>3</v>
      </c>
      <c r="M3993" t="s">
        <v>20</v>
      </c>
      <c r="N3993">
        <v>1.1000000000000001</v>
      </c>
      <c r="O3993">
        <v>0.3</v>
      </c>
    </row>
    <row r="3994" spans="1:15" hidden="1" x14ac:dyDescent="0.5">
      <c r="A3994" t="s">
        <v>15</v>
      </c>
      <c r="B3994" t="s">
        <v>79</v>
      </c>
      <c r="C3994">
        <v>5</v>
      </c>
      <c r="D3994" t="s">
        <v>17</v>
      </c>
      <c r="E3994">
        <v>1</v>
      </c>
      <c r="F3994" t="s">
        <v>21</v>
      </c>
      <c r="G3994">
        <v>2</v>
      </c>
      <c r="H3994" t="s">
        <v>22</v>
      </c>
      <c r="I3994" t="str">
        <f t="shared" si="62"/>
        <v>Male</v>
      </c>
      <c r="J3994">
        <v>2.1</v>
      </c>
      <c r="K3994">
        <v>1999</v>
      </c>
      <c r="L3994">
        <v>1</v>
      </c>
      <c r="M3994" t="s">
        <v>20</v>
      </c>
      <c r="N3994">
        <v>1.1000000000000001</v>
      </c>
      <c r="O3994">
        <v>1.2</v>
      </c>
    </row>
    <row r="3995" spans="1:15" hidden="1" x14ac:dyDescent="0.5">
      <c r="A3995" t="s">
        <v>15</v>
      </c>
      <c r="B3995" t="s">
        <v>78</v>
      </c>
      <c r="C3995">
        <v>4</v>
      </c>
      <c r="D3995" t="s">
        <v>17</v>
      </c>
      <c r="E3995">
        <v>1</v>
      </c>
      <c r="F3995" t="s">
        <v>21</v>
      </c>
      <c r="G3995">
        <v>2</v>
      </c>
      <c r="H3995" t="s">
        <v>24</v>
      </c>
      <c r="I3995" t="str">
        <f t="shared" si="62"/>
        <v>Female</v>
      </c>
      <c r="J3995">
        <v>2.2000000000000002</v>
      </c>
      <c r="K3995">
        <v>2002</v>
      </c>
      <c r="L3995">
        <v>4</v>
      </c>
      <c r="M3995" t="s">
        <v>20</v>
      </c>
      <c r="N3995">
        <v>1.1000000000000001</v>
      </c>
      <c r="O3995">
        <v>0.4</v>
      </c>
    </row>
    <row r="3996" spans="1:15" hidden="1" x14ac:dyDescent="0.5">
      <c r="A3996" t="s">
        <v>15</v>
      </c>
      <c r="B3996" t="s">
        <v>78</v>
      </c>
      <c r="C3996">
        <v>4</v>
      </c>
      <c r="D3996" t="s">
        <v>17</v>
      </c>
      <c r="E3996">
        <v>1</v>
      </c>
      <c r="F3996" t="s">
        <v>21</v>
      </c>
      <c r="G3996">
        <v>2</v>
      </c>
      <c r="H3996" t="s">
        <v>24</v>
      </c>
      <c r="I3996" t="str">
        <f t="shared" si="62"/>
        <v>Female</v>
      </c>
      <c r="J3996">
        <v>2.2000000000000002</v>
      </c>
      <c r="K3996">
        <v>2003</v>
      </c>
      <c r="L3996">
        <v>5</v>
      </c>
      <c r="M3996" t="s">
        <v>20</v>
      </c>
      <c r="N3996">
        <v>1.1000000000000001</v>
      </c>
      <c r="O3996">
        <v>0.4</v>
      </c>
    </row>
    <row r="3997" spans="1:15" hidden="1" x14ac:dyDescent="0.5">
      <c r="A3997" t="s">
        <v>15</v>
      </c>
      <c r="B3997" t="s">
        <v>78</v>
      </c>
      <c r="C3997">
        <v>4</v>
      </c>
      <c r="D3997" t="s">
        <v>17</v>
      </c>
      <c r="E3997">
        <v>1</v>
      </c>
      <c r="F3997" t="s">
        <v>21</v>
      </c>
      <c r="G3997">
        <v>2</v>
      </c>
      <c r="H3997" t="s">
        <v>24</v>
      </c>
      <c r="I3997" t="str">
        <f t="shared" si="62"/>
        <v>Female</v>
      </c>
      <c r="J3997">
        <v>2.2000000000000002</v>
      </c>
      <c r="K3997">
        <v>2004</v>
      </c>
      <c r="L3997">
        <v>6</v>
      </c>
      <c r="M3997" t="s">
        <v>20</v>
      </c>
      <c r="N3997">
        <v>1.1000000000000001</v>
      </c>
      <c r="O3997">
        <v>0.5</v>
      </c>
    </row>
    <row r="3998" spans="1:15" hidden="1" x14ac:dyDescent="0.5">
      <c r="A3998" t="s">
        <v>15</v>
      </c>
      <c r="B3998" t="s">
        <v>78</v>
      </c>
      <c r="C3998">
        <v>4</v>
      </c>
      <c r="D3998" t="s">
        <v>17</v>
      </c>
      <c r="E3998">
        <v>1</v>
      </c>
      <c r="F3998" t="s">
        <v>21</v>
      </c>
      <c r="G3998">
        <v>2</v>
      </c>
      <c r="H3998" t="s">
        <v>24</v>
      </c>
      <c r="I3998" t="str">
        <f t="shared" si="62"/>
        <v>Female</v>
      </c>
      <c r="J3998">
        <v>2.2000000000000002</v>
      </c>
      <c r="K3998">
        <v>2005</v>
      </c>
      <c r="L3998">
        <v>7</v>
      </c>
      <c r="M3998" t="s">
        <v>20</v>
      </c>
      <c r="N3998">
        <v>1.1000000000000001</v>
      </c>
      <c r="O3998">
        <v>0.5</v>
      </c>
    </row>
    <row r="3999" spans="1:15" hidden="1" x14ac:dyDescent="0.5">
      <c r="A3999" t="s">
        <v>15</v>
      </c>
      <c r="B3999" t="s">
        <v>78</v>
      </c>
      <c r="C3999">
        <v>4</v>
      </c>
      <c r="D3999" t="s">
        <v>17</v>
      </c>
      <c r="E3999">
        <v>1</v>
      </c>
      <c r="F3999" t="s">
        <v>21</v>
      </c>
      <c r="G3999">
        <v>2</v>
      </c>
      <c r="H3999" t="s">
        <v>24</v>
      </c>
      <c r="I3999" t="str">
        <f t="shared" si="62"/>
        <v>Female</v>
      </c>
      <c r="J3999">
        <v>2.2000000000000002</v>
      </c>
      <c r="K3999">
        <v>2006</v>
      </c>
      <c r="L3999">
        <v>8</v>
      </c>
      <c r="M3999" t="s">
        <v>20</v>
      </c>
      <c r="N3999">
        <v>1.1000000000000001</v>
      </c>
      <c r="O3999">
        <v>0.7</v>
      </c>
    </row>
    <row r="4000" spans="1:15" hidden="1" x14ac:dyDescent="0.5">
      <c r="A4000" t="s">
        <v>15</v>
      </c>
      <c r="B4000" t="s">
        <v>78</v>
      </c>
      <c r="C4000">
        <v>4</v>
      </c>
      <c r="D4000" t="s">
        <v>17</v>
      </c>
      <c r="E4000">
        <v>1</v>
      </c>
      <c r="F4000" t="s">
        <v>21</v>
      </c>
      <c r="G4000">
        <v>2</v>
      </c>
      <c r="H4000" t="s">
        <v>24</v>
      </c>
      <c r="I4000" t="str">
        <f t="shared" si="62"/>
        <v>Female</v>
      </c>
      <c r="J4000">
        <v>2.2000000000000002</v>
      </c>
      <c r="K4000">
        <v>2007</v>
      </c>
      <c r="L4000">
        <v>9</v>
      </c>
      <c r="M4000" t="s">
        <v>20</v>
      </c>
      <c r="N4000">
        <v>1.1000000000000001</v>
      </c>
      <c r="O4000">
        <v>0.7</v>
      </c>
    </row>
    <row r="4001" spans="1:15" hidden="1" x14ac:dyDescent="0.5">
      <c r="A4001" t="s">
        <v>15</v>
      </c>
      <c r="B4001" t="s">
        <v>78</v>
      </c>
      <c r="C4001">
        <v>4</v>
      </c>
      <c r="D4001" t="s">
        <v>17</v>
      </c>
      <c r="E4001">
        <v>1</v>
      </c>
      <c r="F4001" t="s">
        <v>21</v>
      </c>
      <c r="G4001">
        <v>2</v>
      </c>
      <c r="H4001" t="s">
        <v>24</v>
      </c>
      <c r="I4001" t="str">
        <f t="shared" si="62"/>
        <v>Female</v>
      </c>
      <c r="J4001">
        <v>2.2000000000000002</v>
      </c>
      <c r="K4001">
        <v>2008</v>
      </c>
      <c r="L4001">
        <v>10</v>
      </c>
      <c r="M4001" t="s">
        <v>20</v>
      </c>
      <c r="N4001">
        <v>1.1000000000000001</v>
      </c>
      <c r="O4001">
        <v>0.7</v>
      </c>
    </row>
    <row r="4002" spans="1:15" hidden="1" x14ac:dyDescent="0.5">
      <c r="A4002" t="s">
        <v>15</v>
      </c>
      <c r="B4002" t="s">
        <v>78</v>
      </c>
      <c r="C4002">
        <v>4</v>
      </c>
      <c r="D4002" t="s">
        <v>17</v>
      </c>
      <c r="E4002">
        <v>1</v>
      </c>
      <c r="F4002" t="s">
        <v>21</v>
      </c>
      <c r="G4002">
        <v>2</v>
      </c>
      <c r="H4002" t="s">
        <v>24</v>
      </c>
      <c r="I4002" t="str">
        <f t="shared" si="62"/>
        <v>Female</v>
      </c>
      <c r="J4002">
        <v>2.2000000000000002</v>
      </c>
      <c r="K4002">
        <v>2009</v>
      </c>
      <c r="L4002">
        <v>11</v>
      </c>
      <c r="M4002" t="s">
        <v>20</v>
      </c>
      <c r="N4002">
        <v>1.1000000000000001</v>
      </c>
      <c r="O4002">
        <v>0.9</v>
      </c>
    </row>
    <row r="4003" spans="1:15" hidden="1" x14ac:dyDescent="0.5">
      <c r="A4003" t="s">
        <v>15</v>
      </c>
      <c r="B4003" t="s">
        <v>78</v>
      </c>
      <c r="C4003">
        <v>4</v>
      </c>
      <c r="D4003" t="s">
        <v>17</v>
      </c>
      <c r="E4003">
        <v>1</v>
      </c>
      <c r="F4003" t="s">
        <v>21</v>
      </c>
      <c r="G4003">
        <v>2</v>
      </c>
      <c r="H4003" t="s">
        <v>24</v>
      </c>
      <c r="I4003" t="str">
        <f t="shared" si="62"/>
        <v>Female</v>
      </c>
      <c r="J4003">
        <v>2.2000000000000002</v>
      </c>
      <c r="K4003">
        <v>2010</v>
      </c>
      <c r="L4003">
        <v>12</v>
      </c>
      <c r="M4003" t="s">
        <v>20</v>
      </c>
      <c r="N4003">
        <v>1.1000000000000001</v>
      </c>
      <c r="O4003">
        <v>0.9</v>
      </c>
    </row>
    <row r="4004" spans="1:15" hidden="1" x14ac:dyDescent="0.5">
      <c r="A4004" t="s">
        <v>15</v>
      </c>
      <c r="B4004" t="s">
        <v>78</v>
      </c>
      <c r="C4004">
        <v>4</v>
      </c>
      <c r="D4004" t="s">
        <v>17</v>
      </c>
      <c r="E4004">
        <v>1</v>
      </c>
      <c r="F4004" t="s">
        <v>21</v>
      </c>
      <c r="G4004">
        <v>2</v>
      </c>
      <c r="H4004" t="s">
        <v>24</v>
      </c>
      <c r="I4004" t="str">
        <f t="shared" si="62"/>
        <v>Female</v>
      </c>
      <c r="J4004">
        <v>2.2000000000000002</v>
      </c>
      <c r="K4004">
        <v>2011</v>
      </c>
      <c r="L4004">
        <v>13</v>
      </c>
      <c r="M4004" t="s">
        <v>20</v>
      </c>
      <c r="N4004">
        <v>1.1000000000000001</v>
      </c>
      <c r="O4004">
        <v>0.8</v>
      </c>
    </row>
    <row r="4005" spans="1:15" hidden="1" x14ac:dyDescent="0.5">
      <c r="A4005" t="s">
        <v>15</v>
      </c>
      <c r="B4005" t="s">
        <v>78</v>
      </c>
      <c r="C4005">
        <v>4</v>
      </c>
      <c r="D4005" t="s">
        <v>17</v>
      </c>
      <c r="E4005">
        <v>1</v>
      </c>
      <c r="F4005" t="s">
        <v>21</v>
      </c>
      <c r="G4005">
        <v>2</v>
      </c>
      <c r="H4005" t="s">
        <v>24</v>
      </c>
      <c r="I4005" t="str">
        <f t="shared" si="62"/>
        <v>Female</v>
      </c>
      <c r="J4005">
        <v>2.2000000000000002</v>
      </c>
      <c r="K4005">
        <v>2012</v>
      </c>
      <c r="L4005">
        <v>14</v>
      </c>
      <c r="M4005" t="s">
        <v>20</v>
      </c>
      <c r="N4005">
        <v>1.1000000000000001</v>
      </c>
      <c r="O4005">
        <v>0.7</v>
      </c>
    </row>
    <row r="4006" spans="1:15" hidden="1" x14ac:dyDescent="0.5">
      <c r="A4006" t="s">
        <v>15</v>
      </c>
      <c r="B4006" t="s">
        <v>78</v>
      </c>
      <c r="C4006">
        <v>4</v>
      </c>
      <c r="D4006" t="s">
        <v>17</v>
      </c>
      <c r="E4006">
        <v>1</v>
      </c>
      <c r="F4006" t="s">
        <v>21</v>
      </c>
      <c r="G4006">
        <v>2</v>
      </c>
      <c r="H4006" t="s">
        <v>24</v>
      </c>
      <c r="I4006" t="str">
        <f t="shared" si="62"/>
        <v>Female</v>
      </c>
      <c r="J4006">
        <v>2.2000000000000002</v>
      </c>
      <c r="K4006">
        <v>2013</v>
      </c>
      <c r="L4006">
        <v>15</v>
      </c>
      <c r="M4006" t="s">
        <v>20</v>
      </c>
      <c r="N4006">
        <v>1.1000000000000001</v>
      </c>
      <c r="O4006">
        <v>0.9</v>
      </c>
    </row>
    <row r="4007" spans="1:15" hidden="1" x14ac:dyDescent="0.5">
      <c r="A4007" t="s">
        <v>15</v>
      </c>
      <c r="B4007" t="s">
        <v>78</v>
      </c>
      <c r="C4007">
        <v>4</v>
      </c>
      <c r="D4007" t="s">
        <v>17</v>
      </c>
      <c r="E4007">
        <v>1</v>
      </c>
      <c r="F4007" t="s">
        <v>21</v>
      </c>
      <c r="G4007">
        <v>2</v>
      </c>
      <c r="H4007" t="s">
        <v>24</v>
      </c>
      <c r="I4007" t="str">
        <f t="shared" si="62"/>
        <v>Female</v>
      </c>
      <c r="J4007">
        <v>2.2000000000000002</v>
      </c>
      <c r="K4007">
        <v>2014</v>
      </c>
      <c r="L4007">
        <v>16</v>
      </c>
      <c r="M4007" t="s">
        <v>20</v>
      </c>
      <c r="N4007">
        <v>1.1000000000000001</v>
      </c>
      <c r="O4007">
        <v>1.3</v>
      </c>
    </row>
    <row r="4008" spans="1:15" hidden="1" x14ac:dyDescent="0.5">
      <c r="A4008" t="s">
        <v>15</v>
      </c>
      <c r="B4008" t="s">
        <v>78</v>
      </c>
      <c r="C4008">
        <v>4</v>
      </c>
      <c r="D4008" t="s">
        <v>17</v>
      </c>
      <c r="E4008">
        <v>1</v>
      </c>
      <c r="F4008" t="s">
        <v>21</v>
      </c>
      <c r="G4008">
        <v>2</v>
      </c>
      <c r="H4008" t="s">
        <v>24</v>
      </c>
      <c r="I4008" t="str">
        <f t="shared" si="62"/>
        <v>Female</v>
      </c>
      <c r="J4008">
        <v>2.2000000000000002</v>
      </c>
      <c r="K4008">
        <v>2015</v>
      </c>
      <c r="L4008">
        <v>17</v>
      </c>
      <c r="M4008" t="s">
        <v>20</v>
      </c>
      <c r="N4008">
        <v>1.1000000000000001</v>
      </c>
      <c r="O4008">
        <v>1.9</v>
      </c>
    </row>
    <row r="4009" spans="1:15" hidden="1" x14ac:dyDescent="0.5">
      <c r="A4009" t="s">
        <v>15</v>
      </c>
      <c r="B4009" t="s">
        <v>78</v>
      </c>
      <c r="C4009">
        <v>4</v>
      </c>
      <c r="D4009" t="s">
        <v>17</v>
      </c>
      <c r="E4009">
        <v>1</v>
      </c>
      <c r="F4009" t="s">
        <v>21</v>
      </c>
      <c r="G4009">
        <v>2</v>
      </c>
      <c r="H4009" t="s">
        <v>24</v>
      </c>
      <c r="I4009" t="str">
        <f t="shared" si="62"/>
        <v>Female</v>
      </c>
      <c r="J4009">
        <v>2.2000000000000002</v>
      </c>
      <c r="K4009">
        <v>2016</v>
      </c>
      <c r="L4009">
        <v>18</v>
      </c>
      <c r="M4009" t="s">
        <v>20</v>
      </c>
      <c r="N4009">
        <v>1.1000000000000001</v>
      </c>
      <c r="O4009">
        <v>3.5</v>
      </c>
    </row>
    <row r="4010" spans="1:15" hidden="1" x14ac:dyDescent="0.5">
      <c r="A4010" t="s">
        <v>15</v>
      </c>
      <c r="B4010" t="s">
        <v>78</v>
      </c>
      <c r="C4010">
        <v>4</v>
      </c>
      <c r="D4010" t="s">
        <v>17</v>
      </c>
      <c r="E4010">
        <v>1</v>
      </c>
      <c r="F4010" t="s">
        <v>21</v>
      </c>
      <c r="G4010">
        <v>2</v>
      </c>
      <c r="H4010" t="s">
        <v>24</v>
      </c>
      <c r="I4010" t="str">
        <f t="shared" si="62"/>
        <v>Female</v>
      </c>
      <c r="J4010">
        <v>2.2000000000000002</v>
      </c>
      <c r="K4010">
        <v>2017</v>
      </c>
      <c r="L4010">
        <v>19</v>
      </c>
      <c r="M4010" t="s">
        <v>20</v>
      </c>
      <c r="N4010">
        <v>1.1000000000000001</v>
      </c>
      <c r="O4010">
        <v>5</v>
      </c>
    </row>
    <row r="4011" spans="1:15" hidden="1" x14ac:dyDescent="0.5">
      <c r="A4011" t="s">
        <v>15</v>
      </c>
      <c r="B4011" t="s">
        <v>78</v>
      </c>
      <c r="C4011">
        <v>4</v>
      </c>
      <c r="D4011" t="s">
        <v>17</v>
      </c>
      <c r="E4011">
        <v>1</v>
      </c>
      <c r="F4011" t="s">
        <v>25</v>
      </c>
      <c r="G4011">
        <v>4</v>
      </c>
      <c r="H4011" t="s">
        <v>26</v>
      </c>
      <c r="I4011" t="str">
        <f t="shared" si="62"/>
        <v>Male: White</v>
      </c>
      <c r="J4011">
        <v>4.0999999999999996</v>
      </c>
      <c r="K4011">
        <v>1999</v>
      </c>
      <c r="L4011">
        <v>1</v>
      </c>
      <c r="M4011" t="s">
        <v>20</v>
      </c>
      <c r="N4011">
        <v>1.1000000000000001</v>
      </c>
      <c r="O4011">
        <v>0.3</v>
      </c>
    </row>
    <row r="4012" spans="1:15" hidden="1" x14ac:dyDescent="0.5">
      <c r="A4012" t="s">
        <v>15</v>
      </c>
      <c r="B4012" t="s">
        <v>78</v>
      </c>
      <c r="C4012">
        <v>4</v>
      </c>
      <c r="D4012" t="s">
        <v>17</v>
      </c>
      <c r="E4012">
        <v>1</v>
      </c>
      <c r="F4012" t="s">
        <v>25</v>
      </c>
      <c r="G4012">
        <v>4</v>
      </c>
      <c r="H4012" t="s">
        <v>26</v>
      </c>
      <c r="I4012" t="str">
        <f t="shared" si="62"/>
        <v>Male: White</v>
      </c>
      <c r="J4012">
        <v>4.0999999999999996</v>
      </c>
      <c r="K4012">
        <v>2000</v>
      </c>
      <c r="L4012">
        <v>2</v>
      </c>
      <c r="M4012" t="s">
        <v>20</v>
      </c>
      <c r="N4012">
        <v>1.1000000000000001</v>
      </c>
      <c r="O4012">
        <v>0.3</v>
      </c>
    </row>
    <row r="4013" spans="1:15" hidden="1" x14ac:dyDescent="0.5">
      <c r="A4013" t="s">
        <v>15</v>
      </c>
      <c r="B4013" t="s">
        <v>78</v>
      </c>
      <c r="C4013">
        <v>4</v>
      </c>
      <c r="D4013" t="s">
        <v>17</v>
      </c>
      <c r="E4013">
        <v>1</v>
      </c>
      <c r="F4013" t="s">
        <v>25</v>
      </c>
      <c r="G4013">
        <v>4</v>
      </c>
      <c r="H4013" t="s">
        <v>26</v>
      </c>
      <c r="I4013" t="str">
        <f t="shared" si="62"/>
        <v>Male: White</v>
      </c>
      <c r="J4013">
        <v>4.0999999999999996</v>
      </c>
      <c r="K4013">
        <v>2001</v>
      </c>
      <c r="L4013">
        <v>3</v>
      </c>
      <c r="M4013" t="s">
        <v>20</v>
      </c>
      <c r="N4013">
        <v>1.1000000000000001</v>
      </c>
      <c r="O4013">
        <v>0.4</v>
      </c>
    </row>
    <row r="4014" spans="1:15" hidden="1" x14ac:dyDescent="0.5">
      <c r="A4014" t="s">
        <v>15</v>
      </c>
      <c r="B4014" t="s">
        <v>78</v>
      </c>
      <c r="C4014">
        <v>4</v>
      </c>
      <c r="D4014" t="s">
        <v>17</v>
      </c>
      <c r="E4014">
        <v>1</v>
      </c>
      <c r="F4014" t="s">
        <v>25</v>
      </c>
      <c r="G4014">
        <v>4</v>
      </c>
      <c r="H4014" t="s">
        <v>26</v>
      </c>
      <c r="I4014" t="str">
        <f t="shared" si="62"/>
        <v>Male: White</v>
      </c>
      <c r="J4014">
        <v>4.0999999999999996</v>
      </c>
      <c r="K4014">
        <v>2002</v>
      </c>
      <c r="L4014">
        <v>4</v>
      </c>
      <c r="M4014" t="s">
        <v>20</v>
      </c>
      <c r="N4014">
        <v>1.1000000000000001</v>
      </c>
      <c r="O4014">
        <v>0.5</v>
      </c>
    </row>
    <row r="4015" spans="1:15" hidden="1" x14ac:dyDescent="0.5">
      <c r="A4015" t="s">
        <v>15</v>
      </c>
      <c r="B4015" t="s">
        <v>78</v>
      </c>
      <c r="C4015">
        <v>4</v>
      </c>
      <c r="D4015" t="s">
        <v>17</v>
      </c>
      <c r="E4015">
        <v>1</v>
      </c>
      <c r="F4015" t="s">
        <v>25</v>
      </c>
      <c r="G4015">
        <v>4</v>
      </c>
      <c r="H4015" t="s">
        <v>26</v>
      </c>
      <c r="I4015" t="str">
        <f t="shared" si="62"/>
        <v>Male: White</v>
      </c>
      <c r="J4015">
        <v>4.0999999999999996</v>
      </c>
      <c r="K4015">
        <v>2003</v>
      </c>
      <c r="L4015">
        <v>5</v>
      </c>
      <c r="M4015" t="s">
        <v>20</v>
      </c>
      <c r="N4015">
        <v>1.1000000000000001</v>
      </c>
      <c r="O4015">
        <v>0.6</v>
      </c>
    </row>
    <row r="4016" spans="1:15" hidden="1" x14ac:dyDescent="0.5">
      <c r="A4016" t="s">
        <v>15</v>
      </c>
      <c r="B4016" t="s">
        <v>78</v>
      </c>
      <c r="C4016">
        <v>4</v>
      </c>
      <c r="D4016" t="s">
        <v>17</v>
      </c>
      <c r="E4016">
        <v>1</v>
      </c>
      <c r="F4016" t="s">
        <v>25</v>
      </c>
      <c r="G4016">
        <v>4</v>
      </c>
      <c r="H4016" t="s">
        <v>26</v>
      </c>
      <c r="I4016" t="str">
        <f t="shared" si="62"/>
        <v>Male: White</v>
      </c>
      <c r="J4016">
        <v>4.0999999999999996</v>
      </c>
      <c r="K4016">
        <v>2004</v>
      </c>
      <c r="L4016">
        <v>6</v>
      </c>
      <c r="M4016" t="s">
        <v>20</v>
      </c>
      <c r="N4016">
        <v>1.1000000000000001</v>
      </c>
      <c r="O4016">
        <v>0.7</v>
      </c>
    </row>
    <row r="4017" spans="1:16" hidden="1" x14ac:dyDescent="0.5">
      <c r="A4017" t="s">
        <v>15</v>
      </c>
      <c r="B4017" t="s">
        <v>78</v>
      </c>
      <c r="C4017">
        <v>4</v>
      </c>
      <c r="D4017" t="s">
        <v>17</v>
      </c>
      <c r="E4017">
        <v>1</v>
      </c>
      <c r="F4017" t="s">
        <v>25</v>
      </c>
      <c r="G4017">
        <v>4</v>
      </c>
      <c r="H4017" t="s">
        <v>26</v>
      </c>
      <c r="I4017" t="str">
        <f t="shared" si="62"/>
        <v>Male: White</v>
      </c>
      <c r="J4017">
        <v>4.0999999999999996</v>
      </c>
      <c r="K4017">
        <v>2005</v>
      </c>
      <c r="L4017">
        <v>7</v>
      </c>
      <c r="M4017" t="s">
        <v>20</v>
      </c>
      <c r="N4017">
        <v>1.1000000000000001</v>
      </c>
      <c r="O4017">
        <v>0.7</v>
      </c>
    </row>
    <row r="4018" spans="1:16" hidden="1" x14ac:dyDescent="0.5">
      <c r="A4018" t="s">
        <v>15</v>
      </c>
      <c r="B4018" t="s">
        <v>78</v>
      </c>
      <c r="C4018">
        <v>4</v>
      </c>
      <c r="D4018" t="s">
        <v>17</v>
      </c>
      <c r="E4018">
        <v>1</v>
      </c>
      <c r="F4018" t="s">
        <v>25</v>
      </c>
      <c r="G4018">
        <v>4</v>
      </c>
      <c r="H4018" t="s">
        <v>26</v>
      </c>
      <c r="I4018" t="str">
        <f t="shared" si="62"/>
        <v>Male: White</v>
      </c>
      <c r="J4018">
        <v>4.0999999999999996</v>
      </c>
      <c r="K4018">
        <v>2006</v>
      </c>
      <c r="L4018">
        <v>8</v>
      </c>
      <c r="M4018" t="s">
        <v>20</v>
      </c>
      <c r="N4018">
        <v>1.1000000000000001</v>
      </c>
      <c r="O4018">
        <v>1.2</v>
      </c>
    </row>
    <row r="4019" spans="1:16" hidden="1" x14ac:dyDescent="0.5">
      <c r="A4019" t="s">
        <v>15</v>
      </c>
      <c r="B4019" t="s">
        <v>78</v>
      </c>
      <c r="C4019">
        <v>4</v>
      </c>
      <c r="D4019" t="s">
        <v>17</v>
      </c>
      <c r="E4019">
        <v>1</v>
      </c>
      <c r="F4019" t="s">
        <v>25</v>
      </c>
      <c r="G4019">
        <v>4</v>
      </c>
      <c r="H4019" t="s">
        <v>26</v>
      </c>
      <c r="I4019" t="str">
        <f t="shared" si="62"/>
        <v>Male: White</v>
      </c>
      <c r="J4019">
        <v>4.0999999999999996</v>
      </c>
      <c r="K4019">
        <v>2007</v>
      </c>
      <c r="L4019">
        <v>9</v>
      </c>
      <c r="M4019" t="s">
        <v>20</v>
      </c>
      <c r="N4019">
        <v>1.1000000000000001</v>
      </c>
      <c r="O4019">
        <v>0.9</v>
      </c>
    </row>
    <row r="4020" spans="1:16" hidden="1" x14ac:dyDescent="0.5">
      <c r="A4020" t="s">
        <v>15</v>
      </c>
      <c r="B4020" t="s">
        <v>78</v>
      </c>
      <c r="C4020">
        <v>4</v>
      </c>
      <c r="D4020" t="s">
        <v>17</v>
      </c>
      <c r="E4020">
        <v>1</v>
      </c>
      <c r="F4020" t="s">
        <v>25</v>
      </c>
      <c r="G4020">
        <v>4</v>
      </c>
      <c r="H4020" t="s">
        <v>26</v>
      </c>
      <c r="I4020" t="str">
        <f t="shared" si="62"/>
        <v>Male: White</v>
      </c>
      <c r="J4020">
        <v>4.0999999999999996</v>
      </c>
      <c r="K4020">
        <v>2008</v>
      </c>
      <c r="L4020">
        <v>10</v>
      </c>
      <c r="M4020" t="s">
        <v>20</v>
      </c>
      <c r="N4020">
        <v>1.1000000000000001</v>
      </c>
      <c r="O4020">
        <v>1</v>
      </c>
    </row>
    <row r="4021" spans="1:16" hidden="1" x14ac:dyDescent="0.5">
      <c r="A4021" t="s">
        <v>15</v>
      </c>
      <c r="B4021" t="s">
        <v>78</v>
      </c>
      <c r="C4021">
        <v>4</v>
      </c>
      <c r="D4021" t="s">
        <v>17</v>
      </c>
      <c r="E4021">
        <v>1</v>
      </c>
      <c r="F4021" t="s">
        <v>25</v>
      </c>
      <c r="G4021">
        <v>4</v>
      </c>
      <c r="H4021" t="s">
        <v>26</v>
      </c>
      <c r="I4021" t="str">
        <f t="shared" si="62"/>
        <v>Male: White</v>
      </c>
      <c r="J4021">
        <v>4.0999999999999996</v>
      </c>
      <c r="K4021">
        <v>2009</v>
      </c>
      <c r="L4021">
        <v>11</v>
      </c>
      <c r="M4021" t="s">
        <v>20</v>
      </c>
      <c r="N4021">
        <v>1.1000000000000001</v>
      </c>
      <c r="O4021">
        <v>1.2</v>
      </c>
    </row>
    <row r="4022" spans="1:16" hidden="1" x14ac:dyDescent="0.5">
      <c r="A4022" t="s">
        <v>15</v>
      </c>
      <c r="B4022" t="s">
        <v>78</v>
      </c>
      <c r="C4022">
        <v>4</v>
      </c>
      <c r="D4022" t="s">
        <v>17</v>
      </c>
      <c r="E4022">
        <v>1</v>
      </c>
      <c r="F4022" t="s">
        <v>25</v>
      </c>
      <c r="G4022">
        <v>4</v>
      </c>
      <c r="H4022" t="s">
        <v>26</v>
      </c>
      <c r="I4022" t="str">
        <f t="shared" si="62"/>
        <v>Male: White</v>
      </c>
      <c r="J4022">
        <v>4.0999999999999996</v>
      </c>
      <c r="K4022">
        <v>2010</v>
      </c>
      <c r="L4022">
        <v>12</v>
      </c>
      <c r="M4022" t="s">
        <v>20</v>
      </c>
      <c r="N4022">
        <v>1.1000000000000001</v>
      </c>
      <c r="O4022">
        <v>1.2</v>
      </c>
    </row>
    <row r="4023" spans="1:16" hidden="1" x14ac:dyDescent="0.5">
      <c r="A4023" t="s">
        <v>15</v>
      </c>
      <c r="B4023" t="s">
        <v>78</v>
      </c>
      <c r="C4023">
        <v>4</v>
      </c>
      <c r="D4023" t="s">
        <v>17</v>
      </c>
      <c r="E4023">
        <v>1</v>
      </c>
      <c r="F4023" t="s">
        <v>25</v>
      </c>
      <c r="G4023">
        <v>4</v>
      </c>
      <c r="H4023" t="s">
        <v>26</v>
      </c>
      <c r="I4023" t="str">
        <f t="shared" si="62"/>
        <v>Male: White</v>
      </c>
      <c r="J4023">
        <v>4.0999999999999996</v>
      </c>
      <c r="K4023">
        <v>2011</v>
      </c>
      <c r="L4023">
        <v>13</v>
      </c>
      <c r="M4023" t="s">
        <v>20</v>
      </c>
      <c r="N4023">
        <v>1.1000000000000001</v>
      </c>
      <c r="O4023">
        <v>1.1000000000000001</v>
      </c>
    </row>
    <row r="4024" spans="1:16" hidden="1" x14ac:dyDescent="0.5">
      <c r="A4024" t="s">
        <v>15</v>
      </c>
      <c r="B4024" t="s">
        <v>78</v>
      </c>
      <c r="C4024">
        <v>4</v>
      </c>
      <c r="D4024" t="s">
        <v>17</v>
      </c>
      <c r="E4024">
        <v>1</v>
      </c>
      <c r="F4024" t="s">
        <v>25</v>
      </c>
      <c r="G4024">
        <v>4</v>
      </c>
      <c r="H4024" t="s">
        <v>26</v>
      </c>
      <c r="I4024" t="str">
        <f t="shared" si="62"/>
        <v>Male: White</v>
      </c>
      <c r="J4024">
        <v>4.0999999999999996</v>
      </c>
      <c r="K4024">
        <v>2012</v>
      </c>
      <c r="L4024">
        <v>14</v>
      </c>
      <c r="M4024" t="s">
        <v>20</v>
      </c>
      <c r="N4024">
        <v>1.1000000000000001</v>
      </c>
      <c r="O4024">
        <v>1.1000000000000001</v>
      </c>
    </row>
    <row r="4025" spans="1:16" hidden="1" x14ac:dyDescent="0.5">
      <c r="A4025" t="s">
        <v>15</v>
      </c>
      <c r="B4025" t="s">
        <v>78</v>
      </c>
      <c r="C4025">
        <v>4</v>
      </c>
      <c r="D4025" t="s">
        <v>17</v>
      </c>
      <c r="E4025">
        <v>1</v>
      </c>
      <c r="F4025" t="s">
        <v>25</v>
      </c>
      <c r="G4025">
        <v>4</v>
      </c>
      <c r="H4025" t="s">
        <v>26</v>
      </c>
      <c r="I4025" t="str">
        <f t="shared" si="62"/>
        <v>Male: White</v>
      </c>
      <c r="J4025">
        <v>4.0999999999999996</v>
      </c>
      <c r="K4025">
        <v>2013</v>
      </c>
      <c r="L4025">
        <v>15</v>
      </c>
      <c r="M4025" t="s">
        <v>20</v>
      </c>
      <c r="N4025">
        <v>1.1000000000000001</v>
      </c>
      <c r="O4025">
        <v>1.2</v>
      </c>
    </row>
    <row r="4026" spans="1:16" hidden="1" x14ac:dyDescent="0.5">
      <c r="A4026" t="s">
        <v>15</v>
      </c>
      <c r="B4026" t="s">
        <v>78</v>
      </c>
      <c r="C4026">
        <v>4</v>
      </c>
      <c r="D4026" t="s">
        <v>17</v>
      </c>
      <c r="E4026">
        <v>1</v>
      </c>
      <c r="F4026" t="s">
        <v>25</v>
      </c>
      <c r="G4026">
        <v>4</v>
      </c>
      <c r="H4026" t="s">
        <v>26</v>
      </c>
      <c r="I4026" t="str">
        <f t="shared" si="62"/>
        <v>Male: White</v>
      </c>
      <c r="J4026">
        <v>4.0999999999999996</v>
      </c>
      <c r="K4026">
        <v>2014</v>
      </c>
      <c r="L4026">
        <v>16</v>
      </c>
      <c r="M4026" t="s">
        <v>20</v>
      </c>
      <c r="N4026">
        <v>1.1000000000000001</v>
      </c>
      <c r="O4026">
        <v>2.5</v>
      </c>
    </row>
    <row r="4027" spans="1:16" hidden="1" x14ac:dyDescent="0.5">
      <c r="A4027" t="s">
        <v>15</v>
      </c>
      <c r="B4027" t="s">
        <v>78</v>
      </c>
      <c r="C4027">
        <v>4</v>
      </c>
      <c r="D4027" t="s">
        <v>17</v>
      </c>
      <c r="E4027">
        <v>1</v>
      </c>
      <c r="F4027" t="s">
        <v>25</v>
      </c>
      <c r="G4027">
        <v>4</v>
      </c>
      <c r="H4027" t="s">
        <v>26</v>
      </c>
      <c r="I4027" t="str">
        <f t="shared" si="62"/>
        <v>Male: White</v>
      </c>
      <c r="J4027">
        <v>4.0999999999999996</v>
      </c>
      <c r="K4027">
        <v>2015</v>
      </c>
      <c r="L4027">
        <v>17</v>
      </c>
      <c r="M4027" t="s">
        <v>20</v>
      </c>
      <c r="N4027">
        <v>1.1000000000000001</v>
      </c>
      <c r="O4027">
        <v>4.8</v>
      </c>
    </row>
    <row r="4028" spans="1:16" hidden="1" x14ac:dyDescent="0.5">
      <c r="A4028" t="s">
        <v>15</v>
      </c>
      <c r="B4028" t="s">
        <v>78</v>
      </c>
      <c r="C4028">
        <v>4</v>
      </c>
      <c r="D4028" t="s">
        <v>17</v>
      </c>
      <c r="E4028">
        <v>1</v>
      </c>
      <c r="F4028" t="s">
        <v>25</v>
      </c>
      <c r="G4028">
        <v>4</v>
      </c>
      <c r="H4028" t="s">
        <v>26</v>
      </c>
      <c r="I4028" t="str">
        <f t="shared" si="62"/>
        <v>Male: White</v>
      </c>
      <c r="J4028">
        <v>4.0999999999999996</v>
      </c>
      <c r="K4028">
        <v>2016</v>
      </c>
      <c r="L4028">
        <v>18</v>
      </c>
      <c r="M4028" t="s">
        <v>20</v>
      </c>
      <c r="N4028">
        <v>1.1000000000000001</v>
      </c>
      <c r="O4028">
        <v>9.9</v>
      </c>
    </row>
    <row r="4029" spans="1:16" hidden="1" x14ac:dyDescent="0.5">
      <c r="A4029" t="s">
        <v>15</v>
      </c>
      <c r="B4029" t="s">
        <v>78</v>
      </c>
      <c r="C4029">
        <v>4</v>
      </c>
      <c r="D4029" t="s">
        <v>17</v>
      </c>
      <c r="E4029">
        <v>1</v>
      </c>
      <c r="F4029" t="s">
        <v>25</v>
      </c>
      <c r="G4029">
        <v>4</v>
      </c>
      <c r="H4029" t="s">
        <v>26</v>
      </c>
      <c r="I4029" t="str">
        <f t="shared" si="62"/>
        <v>Male: White</v>
      </c>
      <c r="J4029">
        <v>4.0999999999999996</v>
      </c>
      <c r="K4029">
        <v>2017</v>
      </c>
      <c r="L4029">
        <v>19</v>
      </c>
      <c r="M4029" t="s">
        <v>20</v>
      </c>
      <c r="N4029">
        <v>1.1000000000000001</v>
      </c>
      <c r="O4029">
        <v>14.4</v>
      </c>
    </row>
    <row r="4030" spans="1:16" hidden="1" x14ac:dyDescent="0.5">
      <c r="A4030" t="s">
        <v>15</v>
      </c>
      <c r="B4030" t="s">
        <v>78</v>
      </c>
      <c r="C4030">
        <v>4</v>
      </c>
      <c r="D4030" t="s">
        <v>17</v>
      </c>
      <c r="E4030">
        <v>1</v>
      </c>
      <c r="F4030" t="s">
        <v>25</v>
      </c>
      <c r="G4030">
        <v>4</v>
      </c>
      <c r="H4030" t="s">
        <v>26</v>
      </c>
      <c r="I4030" t="str">
        <f t="shared" si="62"/>
        <v>Male: White</v>
      </c>
      <c r="J4030">
        <v>4.0999999999999996</v>
      </c>
      <c r="K4030">
        <v>2018</v>
      </c>
      <c r="L4030">
        <v>20</v>
      </c>
      <c r="M4030" t="s">
        <v>20</v>
      </c>
      <c r="N4030">
        <v>1.1000000000000001</v>
      </c>
      <c r="O4030">
        <v>15.4</v>
      </c>
    </row>
    <row r="4031" spans="1:16" hidden="1" x14ac:dyDescent="0.5">
      <c r="A4031" t="s">
        <v>15</v>
      </c>
      <c r="B4031" t="s">
        <v>78</v>
      </c>
      <c r="C4031">
        <v>4</v>
      </c>
      <c r="D4031" t="s">
        <v>17</v>
      </c>
      <c r="E4031">
        <v>1</v>
      </c>
      <c r="F4031" t="s">
        <v>25</v>
      </c>
      <c r="G4031">
        <v>4</v>
      </c>
      <c r="H4031" t="s">
        <v>27</v>
      </c>
      <c r="I4031" t="str">
        <f t="shared" si="62"/>
        <v>Male: Black or African American</v>
      </c>
      <c r="J4031">
        <v>4.2</v>
      </c>
      <c r="K4031">
        <v>1999</v>
      </c>
      <c r="L4031">
        <v>1</v>
      </c>
      <c r="M4031" t="s">
        <v>20</v>
      </c>
      <c r="N4031">
        <v>1.1000000000000001</v>
      </c>
      <c r="P4031" t="s">
        <v>75</v>
      </c>
    </row>
    <row r="4032" spans="1:16" hidden="1" x14ac:dyDescent="0.5">
      <c r="A4032" t="s">
        <v>15</v>
      </c>
      <c r="B4032" t="s">
        <v>78</v>
      </c>
      <c r="C4032">
        <v>4</v>
      </c>
      <c r="D4032" t="s">
        <v>17</v>
      </c>
      <c r="E4032">
        <v>1</v>
      </c>
      <c r="F4032" t="s">
        <v>25</v>
      </c>
      <c r="G4032">
        <v>4</v>
      </c>
      <c r="H4032" t="s">
        <v>27</v>
      </c>
      <c r="I4032" t="str">
        <f t="shared" si="62"/>
        <v>Male: Black or African American</v>
      </c>
      <c r="J4032">
        <v>4.2</v>
      </c>
      <c r="K4032">
        <v>2000</v>
      </c>
      <c r="L4032">
        <v>2</v>
      </c>
      <c r="M4032" t="s">
        <v>20</v>
      </c>
      <c r="N4032">
        <v>1.1000000000000001</v>
      </c>
      <c r="O4032">
        <v>0.1</v>
      </c>
    </row>
    <row r="4033" spans="1:15" hidden="1" x14ac:dyDescent="0.5">
      <c r="A4033" t="s">
        <v>15</v>
      </c>
      <c r="B4033" t="s">
        <v>78</v>
      </c>
      <c r="C4033">
        <v>4</v>
      </c>
      <c r="D4033" t="s">
        <v>17</v>
      </c>
      <c r="E4033">
        <v>1</v>
      </c>
      <c r="F4033" t="s">
        <v>25</v>
      </c>
      <c r="G4033">
        <v>4</v>
      </c>
      <c r="H4033" t="s">
        <v>27</v>
      </c>
      <c r="I4033" t="str">
        <f t="shared" si="62"/>
        <v>Male: Black or African American</v>
      </c>
      <c r="J4033">
        <v>4.2</v>
      </c>
      <c r="K4033">
        <v>2001</v>
      </c>
      <c r="L4033">
        <v>3</v>
      </c>
      <c r="M4033" t="s">
        <v>20</v>
      </c>
      <c r="N4033">
        <v>1.1000000000000001</v>
      </c>
      <c r="O4033">
        <v>0.2</v>
      </c>
    </row>
    <row r="4034" spans="1:15" hidden="1" x14ac:dyDescent="0.5">
      <c r="A4034" t="s">
        <v>15</v>
      </c>
      <c r="B4034" t="s">
        <v>78</v>
      </c>
      <c r="C4034">
        <v>4</v>
      </c>
      <c r="D4034" t="s">
        <v>17</v>
      </c>
      <c r="E4034">
        <v>1</v>
      </c>
      <c r="F4034" t="s">
        <v>25</v>
      </c>
      <c r="G4034">
        <v>4</v>
      </c>
      <c r="H4034" t="s">
        <v>27</v>
      </c>
      <c r="I4034" t="str">
        <f t="shared" si="62"/>
        <v>Male: Black or African American</v>
      </c>
      <c r="J4034">
        <v>4.2</v>
      </c>
      <c r="K4034">
        <v>2002</v>
      </c>
      <c r="L4034">
        <v>4</v>
      </c>
      <c r="M4034" t="s">
        <v>20</v>
      </c>
      <c r="N4034">
        <v>1.1000000000000001</v>
      </c>
      <c r="O4034">
        <v>0.1</v>
      </c>
    </row>
    <row r="4035" spans="1:15" hidden="1" x14ac:dyDescent="0.5">
      <c r="A4035" t="s">
        <v>15</v>
      </c>
      <c r="B4035" t="s">
        <v>78</v>
      </c>
      <c r="C4035">
        <v>4</v>
      </c>
      <c r="D4035" t="s">
        <v>17</v>
      </c>
      <c r="E4035">
        <v>1</v>
      </c>
      <c r="F4035" t="s">
        <v>25</v>
      </c>
      <c r="G4035">
        <v>4</v>
      </c>
      <c r="H4035" t="s">
        <v>27</v>
      </c>
      <c r="I4035" t="str">
        <f t="shared" si="62"/>
        <v>Male: Black or African American</v>
      </c>
      <c r="J4035">
        <v>4.2</v>
      </c>
      <c r="K4035">
        <v>2003</v>
      </c>
      <c r="L4035">
        <v>5</v>
      </c>
      <c r="M4035" t="s">
        <v>20</v>
      </c>
      <c r="N4035">
        <v>1.1000000000000001</v>
      </c>
      <c r="O4035">
        <v>0.2</v>
      </c>
    </row>
    <row r="4036" spans="1:15" hidden="1" x14ac:dyDescent="0.5">
      <c r="A4036" t="s">
        <v>15</v>
      </c>
      <c r="B4036" t="s">
        <v>78</v>
      </c>
      <c r="C4036">
        <v>4</v>
      </c>
      <c r="D4036" t="s">
        <v>17</v>
      </c>
      <c r="E4036">
        <v>1</v>
      </c>
      <c r="F4036" t="s">
        <v>25</v>
      </c>
      <c r="G4036">
        <v>4</v>
      </c>
      <c r="H4036" t="s">
        <v>27</v>
      </c>
      <c r="I4036" t="str">
        <f t="shared" si="62"/>
        <v>Male: Black or African American</v>
      </c>
      <c r="J4036">
        <v>4.2</v>
      </c>
      <c r="K4036">
        <v>2004</v>
      </c>
      <c r="L4036">
        <v>6</v>
      </c>
      <c r="M4036" t="s">
        <v>20</v>
      </c>
      <c r="N4036">
        <v>1.1000000000000001</v>
      </c>
      <c r="O4036">
        <v>0.2</v>
      </c>
    </row>
    <row r="4037" spans="1:15" hidden="1" x14ac:dyDescent="0.5">
      <c r="A4037" t="s">
        <v>15</v>
      </c>
      <c r="B4037" t="s">
        <v>78</v>
      </c>
      <c r="C4037">
        <v>4</v>
      </c>
      <c r="D4037" t="s">
        <v>17</v>
      </c>
      <c r="E4037">
        <v>1</v>
      </c>
      <c r="F4037" t="s">
        <v>25</v>
      </c>
      <c r="G4037">
        <v>4</v>
      </c>
      <c r="H4037" t="s">
        <v>27</v>
      </c>
      <c r="I4037" t="str">
        <f t="shared" ref="I4037:I4100" si="63">H4037</f>
        <v>Male: Black or African American</v>
      </c>
      <c r="J4037">
        <v>4.2</v>
      </c>
      <c r="K4037">
        <v>2005</v>
      </c>
      <c r="L4037">
        <v>7</v>
      </c>
      <c r="M4037" t="s">
        <v>20</v>
      </c>
      <c r="N4037">
        <v>1.1000000000000001</v>
      </c>
      <c r="O4037">
        <v>0.2</v>
      </c>
    </row>
    <row r="4038" spans="1:15" hidden="1" x14ac:dyDescent="0.5">
      <c r="A4038" t="s">
        <v>15</v>
      </c>
      <c r="B4038" t="s">
        <v>78</v>
      </c>
      <c r="C4038">
        <v>4</v>
      </c>
      <c r="D4038" t="s">
        <v>17</v>
      </c>
      <c r="E4038">
        <v>1</v>
      </c>
      <c r="F4038" t="s">
        <v>25</v>
      </c>
      <c r="G4038">
        <v>4</v>
      </c>
      <c r="H4038" t="s">
        <v>27</v>
      </c>
      <c r="I4038" t="str">
        <f t="shared" si="63"/>
        <v>Male: Black or African American</v>
      </c>
      <c r="J4038">
        <v>4.2</v>
      </c>
      <c r="K4038">
        <v>2006</v>
      </c>
      <c r="L4038">
        <v>8</v>
      </c>
      <c r="M4038" t="s">
        <v>20</v>
      </c>
      <c r="N4038">
        <v>1.1000000000000001</v>
      </c>
      <c r="O4038">
        <v>1.5</v>
      </c>
    </row>
    <row r="4039" spans="1:15" hidden="1" x14ac:dyDescent="0.5">
      <c r="A4039" t="s">
        <v>15</v>
      </c>
      <c r="B4039" t="s">
        <v>78</v>
      </c>
      <c r="C4039">
        <v>4</v>
      </c>
      <c r="D4039" t="s">
        <v>17</v>
      </c>
      <c r="E4039">
        <v>1</v>
      </c>
      <c r="F4039" t="s">
        <v>25</v>
      </c>
      <c r="G4039">
        <v>4</v>
      </c>
      <c r="H4039" t="s">
        <v>27</v>
      </c>
      <c r="I4039" t="str">
        <f t="shared" si="63"/>
        <v>Male: Black or African American</v>
      </c>
      <c r="J4039">
        <v>4.2</v>
      </c>
      <c r="K4039">
        <v>2007</v>
      </c>
      <c r="L4039">
        <v>9</v>
      </c>
      <c r="M4039" t="s">
        <v>20</v>
      </c>
      <c r="N4039">
        <v>1.1000000000000001</v>
      </c>
      <c r="O4039">
        <v>0.2</v>
      </c>
    </row>
    <row r="4040" spans="1:15" hidden="1" x14ac:dyDescent="0.5">
      <c r="A4040" t="s">
        <v>15</v>
      </c>
      <c r="B4040" t="s">
        <v>78</v>
      </c>
      <c r="C4040">
        <v>4</v>
      </c>
      <c r="D4040" t="s">
        <v>17</v>
      </c>
      <c r="E4040">
        <v>1</v>
      </c>
      <c r="F4040" t="s">
        <v>25</v>
      </c>
      <c r="G4040">
        <v>4</v>
      </c>
      <c r="H4040" t="s">
        <v>27</v>
      </c>
      <c r="I4040" t="str">
        <f t="shared" si="63"/>
        <v>Male: Black or African American</v>
      </c>
      <c r="J4040">
        <v>4.2</v>
      </c>
      <c r="K4040">
        <v>2008</v>
      </c>
      <c r="L4040">
        <v>10</v>
      </c>
      <c r="M4040" t="s">
        <v>20</v>
      </c>
      <c r="N4040">
        <v>1.1000000000000001</v>
      </c>
      <c r="O4040">
        <v>0.2</v>
      </c>
    </row>
    <row r="4041" spans="1:15" hidden="1" x14ac:dyDescent="0.5">
      <c r="A4041" t="s">
        <v>15</v>
      </c>
      <c r="B4041" t="s">
        <v>78</v>
      </c>
      <c r="C4041">
        <v>4</v>
      </c>
      <c r="D4041" t="s">
        <v>17</v>
      </c>
      <c r="E4041">
        <v>1</v>
      </c>
      <c r="F4041" t="s">
        <v>25</v>
      </c>
      <c r="G4041">
        <v>4</v>
      </c>
      <c r="H4041" t="s">
        <v>27</v>
      </c>
      <c r="I4041" t="str">
        <f t="shared" si="63"/>
        <v>Male: Black or African American</v>
      </c>
      <c r="J4041">
        <v>4.2</v>
      </c>
      <c r="K4041">
        <v>2009</v>
      </c>
      <c r="L4041">
        <v>11</v>
      </c>
      <c r="M4041" t="s">
        <v>20</v>
      </c>
      <c r="N4041">
        <v>1.1000000000000001</v>
      </c>
      <c r="O4041">
        <v>0.3</v>
      </c>
    </row>
    <row r="4042" spans="1:15" hidden="1" x14ac:dyDescent="0.5">
      <c r="A4042" t="s">
        <v>15</v>
      </c>
      <c r="B4042" t="s">
        <v>78</v>
      </c>
      <c r="C4042">
        <v>4</v>
      </c>
      <c r="D4042" t="s">
        <v>17</v>
      </c>
      <c r="E4042">
        <v>1</v>
      </c>
      <c r="F4042" t="s">
        <v>25</v>
      </c>
      <c r="G4042">
        <v>4</v>
      </c>
      <c r="H4042" t="s">
        <v>27</v>
      </c>
      <c r="I4042" t="str">
        <f t="shared" si="63"/>
        <v>Male: Black or African American</v>
      </c>
      <c r="J4042">
        <v>4.2</v>
      </c>
      <c r="K4042">
        <v>2010</v>
      </c>
      <c r="L4042">
        <v>12</v>
      </c>
      <c r="M4042" t="s">
        <v>20</v>
      </c>
      <c r="N4042">
        <v>1.1000000000000001</v>
      </c>
      <c r="O4042">
        <v>0.3</v>
      </c>
    </row>
    <row r="4043" spans="1:15" hidden="1" x14ac:dyDescent="0.5">
      <c r="A4043" t="s">
        <v>15</v>
      </c>
      <c r="B4043" t="s">
        <v>78</v>
      </c>
      <c r="C4043">
        <v>4</v>
      </c>
      <c r="D4043" t="s">
        <v>17</v>
      </c>
      <c r="E4043">
        <v>1</v>
      </c>
      <c r="F4043" t="s">
        <v>25</v>
      </c>
      <c r="G4043">
        <v>4</v>
      </c>
      <c r="H4043" t="s">
        <v>27</v>
      </c>
      <c r="I4043" t="str">
        <f t="shared" si="63"/>
        <v>Male: Black or African American</v>
      </c>
      <c r="J4043">
        <v>4.2</v>
      </c>
      <c r="K4043">
        <v>2011</v>
      </c>
      <c r="L4043">
        <v>13</v>
      </c>
      <c r="M4043" t="s">
        <v>20</v>
      </c>
      <c r="N4043">
        <v>1.1000000000000001</v>
      </c>
      <c r="O4043">
        <v>0.3</v>
      </c>
    </row>
    <row r="4044" spans="1:15" hidden="1" x14ac:dyDescent="0.5">
      <c r="A4044" t="s">
        <v>15</v>
      </c>
      <c r="B4044" t="s">
        <v>78</v>
      </c>
      <c r="C4044">
        <v>4</v>
      </c>
      <c r="D4044" t="s">
        <v>17</v>
      </c>
      <c r="E4044">
        <v>1</v>
      </c>
      <c r="F4044" t="s">
        <v>25</v>
      </c>
      <c r="G4044">
        <v>4</v>
      </c>
      <c r="H4044" t="s">
        <v>27</v>
      </c>
      <c r="I4044" t="str">
        <f t="shared" si="63"/>
        <v>Male: Black or African American</v>
      </c>
      <c r="J4044">
        <v>4.2</v>
      </c>
      <c r="K4044">
        <v>2012</v>
      </c>
      <c r="L4044">
        <v>14</v>
      </c>
      <c r="M4044" t="s">
        <v>20</v>
      </c>
      <c r="N4044">
        <v>1.1000000000000001</v>
      </c>
      <c r="O4044">
        <v>0.3</v>
      </c>
    </row>
    <row r="4045" spans="1:15" hidden="1" x14ac:dyDescent="0.5">
      <c r="A4045" t="s">
        <v>15</v>
      </c>
      <c r="B4045" t="s">
        <v>78</v>
      </c>
      <c r="C4045">
        <v>4</v>
      </c>
      <c r="D4045" t="s">
        <v>17</v>
      </c>
      <c r="E4045">
        <v>1</v>
      </c>
      <c r="F4045" t="s">
        <v>25</v>
      </c>
      <c r="G4045">
        <v>4</v>
      </c>
      <c r="H4045" t="s">
        <v>27</v>
      </c>
      <c r="I4045" t="str">
        <f t="shared" si="63"/>
        <v>Male: Black or African American</v>
      </c>
      <c r="J4045">
        <v>4.2</v>
      </c>
      <c r="K4045">
        <v>2013</v>
      </c>
      <c r="L4045">
        <v>15</v>
      </c>
      <c r="M4045" t="s">
        <v>20</v>
      </c>
      <c r="N4045">
        <v>1.1000000000000001</v>
      </c>
      <c r="O4045">
        <v>0.5</v>
      </c>
    </row>
    <row r="4046" spans="1:15" hidden="1" x14ac:dyDescent="0.5">
      <c r="A4046" t="s">
        <v>15</v>
      </c>
      <c r="B4046" t="s">
        <v>78</v>
      </c>
      <c r="C4046">
        <v>4</v>
      </c>
      <c r="D4046" t="s">
        <v>17</v>
      </c>
      <c r="E4046">
        <v>1</v>
      </c>
      <c r="F4046" t="s">
        <v>25</v>
      </c>
      <c r="G4046">
        <v>4</v>
      </c>
      <c r="H4046" t="s">
        <v>27</v>
      </c>
      <c r="I4046" t="str">
        <f t="shared" si="63"/>
        <v>Male: Black or African American</v>
      </c>
      <c r="J4046">
        <v>4.2</v>
      </c>
      <c r="K4046">
        <v>2014</v>
      </c>
      <c r="L4046">
        <v>16</v>
      </c>
      <c r="M4046" t="s">
        <v>20</v>
      </c>
      <c r="N4046">
        <v>1.1000000000000001</v>
      </c>
      <c r="O4046">
        <v>1.5</v>
      </c>
    </row>
    <row r="4047" spans="1:15" hidden="1" x14ac:dyDescent="0.5">
      <c r="A4047" t="s">
        <v>15</v>
      </c>
      <c r="B4047" t="s">
        <v>78</v>
      </c>
      <c r="C4047">
        <v>4</v>
      </c>
      <c r="D4047" t="s">
        <v>17</v>
      </c>
      <c r="E4047">
        <v>1</v>
      </c>
      <c r="F4047" t="s">
        <v>25</v>
      </c>
      <c r="G4047">
        <v>4</v>
      </c>
      <c r="H4047" t="s">
        <v>27</v>
      </c>
      <c r="I4047" t="str">
        <f t="shared" si="63"/>
        <v>Male: Black or African American</v>
      </c>
      <c r="J4047">
        <v>4.2</v>
      </c>
      <c r="K4047">
        <v>2015</v>
      </c>
      <c r="L4047">
        <v>17</v>
      </c>
      <c r="M4047" t="s">
        <v>20</v>
      </c>
      <c r="N4047">
        <v>1.1000000000000001</v>
      </c>
      <c r="O4047">
        <v>3.1</v>
      </c>
    </row>
    <row r="4048" spans="1:15" hidden="1" x14ac:dyDescent="0.5">
      <c r="A4048" t="s">
        <v>15</v>
      </c>
      <c r="B4048" t="s">
        <v>78</v>
      </c>
      <c r="C4048">
        <v>4</v>
      </c>
      <c r="D4048" t="s">
        <v>17</v>
      </c>
      <c r="E4048">
        <v>1</v>
      </c>
      <c r="F4048" t="s">
        <v>25</v>
      </c>
      <c r="G4048">
        <v>4</v>
      </c>
      <c r="H4048" t="s">
        <v>27</v>
      </c>
      <c r="I4048" t="str">
        <f t="shared" si="63"/>
        <v>Male: Black or African American</v>
      </c>
      <c r="J4048">
        <v>4.2</v>
      </c>
      <c r="K4048">
        <v>2016</v>
      </c>
      <c r="L4048">
        <v>18</v>
      </c>
      <c r="M4048" t="s">
        <v>20</v>
      </c>
      <c r="N4048">
        <v>1.1000000000000001</v>
      </c>
      <c r="O4048">
        <v>8.4</v>
      </c>
    </row>
    <row r="4049" spans="1:16" hidden="1" x14ac:dyDescent="0.5">
      <c r="A4049" t="s">
        <v>15</v>
      </c>
      <c r="B4049" t="s">
        <v>78</v>
      </c>
      <c r="C4049">
        <v>4</v>
      </c>
      <c r="D4049" t="s">
        <v>17</v>
      </c>
      <c r="E4049">
        <v>1</v>
      </c>
      <c r="F4049" t="s">
        <v>25</v>
      </c>
      <c r="G4049">
        <v>4</v>
      </c>
      <c r="H4049" t="s">
        <v>27</v>
      </c>
      <c r="I4049" t="str">
        <f t="shared" si="63"/>
        <v>Male: Black or African American</v>
      </c>
      <c r="J4049">
        <v>4.2</v>
      </c>
      <c r="K4049">
        <v>2017</v>
      </c>
      <c r="L4049">
        <v>19</v>
      </c>
      <c r="M4049" t="s">
        <v>20</v>
      </c>
      <c r="N4049">
        <v>1.1000000000000001</v>
      </c>
      <c r="O4049">
        <v>13.6</v>
      </c>
    </row>
    <row r="4050" spans="1:16" hidden="1" x14ac:dyDescent="0.5">
      <c r="A4050" t="s">
        <v>15</v>
      </c>
      <c r="B4050" t="s">
        <v>78</v>
      </c>
      <c r="C4050">
        <v>4</v>
      </c>
      <c r="D4050" t="s">
        <v>17</v>
      </c>
      <c r="E4050">
        <v>1</v>
      </c>
      <c r="F4050" t="s">
        <v>25</v>
      </c>
      <c r="G4050">
        <v>4</v>
      </c>
      <c r="H4050" t="s">
        <v>27</v>
      </c>
      <c r="I4050" t="str">
        <f t="shared" si="63"/>
        <v>Male: Black or African American</v>
      </c>
      <c r="J4050">
        <v>4.2</v>
      </c>
      <c r="K4050">
        <v>2018</v>
      </c>
      <c r="L4050">
        <v>20</v>
      </c>
      <c r="M4050" t="s">
        <v>20</v>
      </c>
      <c r="N4050">
        <v>1.1000000000000001</v>
      </c>
      <c r="O4050">
        <v>16.7</v>
      </c>
    </row>
    <row r="4051" spans="1:16" hidden="1" x14ac:dyDescent="0.5">
      <c r="A4051" t="s">
        <v>15</v>
      </c>
      <c r="B4051" t="s">
        <v>78</v>
      </c>
      <c r="C4051">
        <v>4</v>
      </c>
      <c r="D4051" t="s">
        <v>17</v>
      </c>
      <c r="E4051">
        <v>1</v>
      </c>
      <c r="F4051" t="s">
        <v>25</v>
      </c>
      <c r="G4051">
        <v>4</v>
      </c>
      <c r="H4051" t="s">
        <v>28</v>
      </c>
      <c r="I4051" t="str">
        <f t="shared" si="63"/>
        <v>Male: American Indian or Alaska Native</v>
      </c>
      <c r="J4051">
        <v>4.3</v>
      </c>
      <c r="K4051">
        <v>1999</v>
      </c>
      <c r="L4051">
        <v>1</v>
      </c>
      <c r="M4051" t="s">
        <v>20</v>
      </c>
      <c r="N4051">
        <v>1.1000000000000001</v>
      </c>
      <c r="P4051" t="s">
        <v>75</v>
      </c>
    </row>
    <row r="4052" spans="1:16" hidden="1" x14ac:dyDescent="0.5">
      <c r="A4052" t="s">
        <v>15</v>
      </c>
      <c r="B4052" t="s">
        <v>78</v>
      </c>
      <c r="C4052">
        <v>4</v>
      </c>
      <c r="D4052" t="s">
        <v>17</v>
      </c>
      <c r="E4052">
        <v>1</v>
      </c>
      <c r="F4052" t="s">
        <v>25</v>
      </c>
      <c r="G4052">
        <v>4</v>
      </c>
      <c r="H4052" t="s">
        <v>28</v>
      </c>
      <c r="I4052" t="str">
        <f t="shared" si="63"/>
        <v>Male: American Indian or Alaska Native</v>
      </c>
      <c r="J4052">
        <v>4.3</v>
      </c>
      <c r="K4052">
        <v>2000</v>
      </c>
      <c r="L4052">
        <v>2</v>
      </c>
      <c r="M4052" t="s">
        <v>20</v>
      </c>
      <c r="N4052">
        <v>1.1000000000000001</v>
      </c>
      <c r="P4052" t="s">
        <v>75</v>
      </c>
    </row>
    <row r="4053" spans="1:16" hidden="1" x14ac:dyDescent="0.5">
      <c r="A4053" t="s">
        <v>15</v>
      </c>
      <c r="B4053" t="s">
        <v>78</v>
      </c>
      <c r="C4053">
        <v>4</v>
      </c>
      <c r="D4053" t="s">
        <v>17</v>
      </c>
      <c r="E4053">
        <v>1</v>
      </c>
      <c r="F4053" t="s">
        <v>25</v>
      </c>
      <c r="G4053">
        <v>4</v>
      </c>
      <c r="H4053" t="s">
        <v>28</v>
      </c>
      <c r="I4053" t="str">
        <f t="shared" si="63"/>
        <v>Male: American Indian or Alaska Native</v>
      </c>
      <c r="J4053">
        <v>4.3</v>
      </c>
      <c r="K4053">
        <v>2001</v>
      </c>
      <c r="L4053">
        <v>3</v>
      </c>
      <c r="M4053" t="s">
        <v>20</v>
      </c>
      <c r="N4053">
        <v>1.1000000000000001</v>
      </c>
      <c r="P4053" t="s">
        <v>75</v>
      </c>
    </row>
    <row r="4054" spans="1:16" hidden="1" x14ac:dyDescent="0.5">
      <c r="A4054" t="s">
        <v>15</v>
      </c>
      <c r="B4054" t="s">
        <v>78</v>
      </c>
      <c r="C4054">
        <v>4</v>
      </c>
      <c r="D4054" t="s">
        <v>17</v>
      </c>
      <c r="E4054">
        <v>1</v>
      </c>
      <c r="F4054" t="s">
        <v>25</v>
      </c>
      <c r="G4054">
        <v>4</v>
      </c>
      <c r="H4054" t="s">
        <v>28</v>
      </c>
      <c r="I4054" t="str">
        <f t="shared" si="63"/>
        <v>Male: American Indian or Alaska Native</v>
      </c>
      <c r="J4054">
        <v>4.3</v>
      </c>
      <c r="K4054">
        <v>2002</v>
      </c>
      <c r="L4054">
        <v>4</v>
      </c>
      <c r="M4054" t="s">
        <v>20</v>
      </c>
      <c r="N4054">
        <v>1.1000000000000001</v>
      </c>
      <c r="P4054" t="s">
        <v>75</v>
      </c>
    </row>
    <row r="4055" spans="1:16" hidden="1" x14ac:dyDescent="0.5">
      <c r="A4055" t="s">
        <v>15</v>
      </c>
      <c r="B4055" t="s">
        <v>78</v>
      </c>
      <c r="C4055">
        <v>4</v>
      </c>
      <c r="D4055" t="s">
        <v>17</v>
      </c>
      <c r="E4055">
        <v>1</v>
      </c>
      <c r="F4055" t="s">
        <v>25</v>
      </c>
      <c r="G4055">
        <v>4</v>
      </c>
      <c r="H4055" t="s">
        <v>28</v>
      </c>
      <c r="I4055" t="str">
        <f t="shared" si="63"/>
        <v>Male: American Indian or Alaska Native</v>
      </c>
      <c r="J4055">
        <v>4.3</v>
      </c>
      <c r="K4055">
        <v>2003</v>
      </c>
      <c r="L4055">
        <v>5</v>
      </c>
      <c r="M4055" t="s">
        <v>20</v>
      </c>
      <c r="N4055">
        <v>1.1000000000000001</v>
      </c>
      <c r="P4055" t="s">
        <v>75</v>
      </c>
    </row>
    <row r="4056" spans="1:16" hidden="1" x14ac:dyDescent="0.5">
      <c r="A4056" t="s">
        <v>15</v>
      </c>
      <c r="B4056" t="s">
        <v>78</v>
      </c>
      <c r="C4056">
        <v>4</v>
      </c>
      <c r="D4056" t="s">
        <v>17</v>
      </c>
      <c r="E4056">
        <v>1</v>
      </c>
      <c r="F4056" t="s">
        <v>25</v>
      </c>
      <c r="G4056">
        <v>4</v>
      </c>
      <c r="H4056" t="s">
        <v>28</v>
      </c>
      <c r="I4056" t="str">
        <f t="shared" si="63"/>
        <v>Male: American Indian or Alaska Native</v>
      </c>
      <c r="J4056">
        <v>4.3</v>
      </c>
      <c r="K4056">
        <v>2004</v>
      </c>
      <c r="L4056">
        <v>6</v>
      </c>
      <c r="M4056" t="s">
        <v>20</v>
      </c>
      <c r="N4056">
        <v>1.1000000000000001</v>
      </c>
      <c r="P4056" t="s">
        <v>75</v>
      </c>
    </row>
    <row r="4057" spans="1:16" hidden="1" x14ac:dyDescent="0.5">
      <c r="A4057" t="s">
        <v>15</v>
      </c>
      <c r="B4057" t="s">
        <v>78</v>
      </c>
      <c r="C4057">
        <v>4</v>
      </c>
      <c r="D4057" t="s">
        <v>17</v>
      </c>
      <c r="E4057">
        <v>1</v>
      </c>
      <c r="F4057" t="s">
        <v>25</v>
      </c>
      <c r="G4057">
        <v>4</v>
      </c>
      <c r="H4057" t="s">
        <v>28</v>
      </c>
      <c r="I4057" t="str">
        <f t="shared" si="63"/>
        <v>Male: American Indian or Alaska Native</v>
      </c>
      <c r="J4057">
        <v>4.3</v>
      </c>
      <c r="K4057">
        <v>2005</v>
      </c>
      <c r="L4057">
        <v>7</v>
      </c>
      <c r="M4057" t="s">
        <v>20</v>
      </c>
      <c r="N4057">
        <v>1.1000000000000001</v>
      </c>
      <c r="P4057" t="s">
        <v>75</v>
      </c>
    </row>
    <row r="4058" spans="1:16" hidden="1" x14ac:dyDescent="0.5">
      <c r="A4058" t="s">
        <v>15</v>
      </c>
      <c r="B4058" t="s">
        <v>78</v>
      </c>
      <c r="C4058">
        <v>4</v>
      </c>
      <c r="D4058" t="s">
        <v>17</v>
      </c>
      <c r="E4058">
        <v>1</v>
      </c>
      <c r="F4058" t="s">
        <v>25</v>
      </c>
      <c r="G4058">
        <v>4</v>
      </c>
      <c r="H4058" t="s">
        <v>28</v>
      </c>
      <c r="I4058" t="str">
        <f t="shared" si="63"/>
        <v>Male: American Indian or Alaska Native</v>
      </c>
      <c r="J4058">
        <v>4.3</v>
      </c>
      <c r="K4058">
        <v>2006</v>
      </c>
      <c r="L4058">
        <v>8</v>
      </c>
      <c r="M4058" t="s">
        <v>20</v>
      </c>
      <c r="N4058">
        <v>1.1000000000000001</v>
      </c>
      <c r="P4058" t="s">
        <v>75</v>
      </c>
    </row>
    <row r="4059" spans="1:16" hidden="1" x14ac:dyDescent="0.5">
      <c r="A4059" t="s">
        <v>15</v>
      </c>
      <c r="B4059" t="s">
        <v>78</v>
      </c>
      <c r="C4059">
        <v>4</v>
      </c>
      <c r="D4059" t="s">
        <v>17</v>
      </c>
      <c r="E4059">
        <v>1</v>
      </c>
      <c r="F4059" t="s">
        <v>25</v>
      </c>
      <c r="G4059">
        <v>4</v>
      </c>
      <c r="H4059" t="s">
        <v>28</v>
      </c>
      <c r="I4059" t="str">
        <f t="shared" si="63"/>
        <v>Male: American Indian or Alaska Native</v>
      </c>
      <c r="J4059">
        <v>4.3</v>
      </c>
      <c r="K4059">
        <v>2007</v>
      </c>
      <c r="L4059">
        <v>9</v>
      </c>
      <c r="M4059" t="s">
        <v>20</v>
      </c>
      <c r="N4059">
        <v>1.1000000000000001</v>
      </c>
      <c r="P4059" t="s">
        <v>75</v>
      </c>
    </row>
    <row r="4060" spans="1:16" hidden="1" x14ac:dyDescent="0.5">
      <c r="A4060" t="s">
        <v>15</v>
      </c>
      <c r="B4060" t="s">
        <v>78</v>
      </c>
      <c r="C4060">
        <v>4</v>
      </c>
      <c r="D4060" t="s">
        <v>17</v>
      </c>
      <c r="E4060">
        <v>1</v>
      </c>
      <c r="F4060" t="s">
        <v>25</v>
      </c>
      <c r="G4060">
        <v>4</v>
      </c>
      <c r="H4060" t="s">
        <v>28</v>
      </c>
      <c r="I4060" t="str">
        <f t="shared" si="63"/>
        <v>Male: American Indian or Alaska Native</v>
      </c>
      <c r="J4060">
        <v>4.3</v>
      </c>
      <c r="K4060">
        <v>2008</v>
      </c>
      <c r="L4060">
        <v>10</v>
      </c>
      <c r="M4060" t="s">
        <v>20</v>
      </c>
      <c r="N4060">
        <v>1.1000000000000001</v>
      </c>
      <c r="O4060">
        <v>1.3</v>
      </c>
    </row>
    <row r="4061" spans="1:16" hidden="1" x14ac:dyDescent="0.5">
      <c r="A4061" t="s">
        <v>15</v>
      </c>
      <c r="B4061" t="s">
        <v>78</v>
      </c>
      <c r="C4061">
        <v>4</v>
      </c>
      <c r="D4061" t="s">
        <v>17</v>
      </c>
      <c r="E4061">
        <v>1</v>
      </c>
      <c r="F4061" t="s">
        <v>25</v>
      </c>
      <c r="G4061">
        <v>4</v>
      </c>
      <c r="H4061" t="s">
        <v>28</v>
      </c>
      <c r="I4061" t="str">
        <f t="shared" si="63"/>
        <v>Male: American Indian or Alaska Native</v>
      </c>
      <c r="J4061">
        <v>4.3</v>
      </c>
      <c r="K4061">
        <v>2009</v>
      </c>
      <c r="L4061">
        <v>11</v>
      </c>
      <c r="M4061" t="s">
        <v>20</v>
      </c>
      <c r="N4061">
        <v>1.1000000000000001</v>
      </c>
      <c r="O4061">
        <v>1.8</v>
      </c>
    </row>
    <row r="4062" spans="1:16" hidden="1" x14ac:dyDescent="0.5">
      <c r="A4062" t="s">
        <v>15</v>
      </c>
      <c r="B4062" t="s">
        <v>78</v>
      </c>
      <c r="C4062">
        <v>4</v>
      </c>
      <c r="D4062" t="s">
        <v>17</v>
      </c>
      <c r="E4062">
        <v>1</v>
      </c>
      <c r="F4062" t="s">
        <v>25</v>
      </c>
      <c r="G4062">
        <v>4</v>
      </c>
      <c r="H4062" t="s">
        <v>28</v>
      </c>
      <c r="I4062" t="str">
        <f t="shared" si="63"/>
        <v>Male: American Indian or Alaska Native</v>
      </c>
      <c r="J4062">
        <v>4.3</v>
      </c>
      <c r="K4062">
        <v>2010</v>
      </c>
      <c r="L4062">
        <v>12</v>
      </c>
      <c r="M4062" t="s">
        <v>20</v>
      </c>
      <c r="N4062">
        <v>1.1000000000000001</v>
      </c>
      <c r="P4062" t="s">
        <v>75</v>
      </c>
    </row>
    <row r="4063" spans="1:16" hidden="1" x14ac:dyDescent="0.5">
      <c r="A4063" t="s">
        <v>15</v>
      </c>
      <c r="B4063" t="s">
        <v>78</v>
      </c>
      <c r="C4063">
        <v>4</v>
      </c>
      <c r="D4063" t="s">
        <v>17</v>
      </c>
      <c r="E4063">
        <v>1</v>
      </c>
      <c r="F4063" t="s">
        <v>25</v>
      </c>
      <c r="G4063">
        <v>4</v>
      </c>
      <c r="H4063" t="s">
        <v>28</v>
      </c>
      <c r="I4063" t="str">
        <f t="shared" si="63"/>
        <v>Male: American Indian or Alaska Native</v>
      </c>
      <c r="J4063">
        <v>4.3</v>
      </c>
      <c r="K4063">
        <v>2011</v>
      </c>
      <c r="L4063">
        <v>13</v>
      </c>
      <c r="M4063" t="s">
        <v>20</v>
      </c>
      <c r="N4063">
        <v>1.1000000000000001</v>
      </c>
      <c r="P4063" t="s">
        <v>75</v>
      </c>
    </row>
    <row r="4064" spans="1:16" hidden="1" x14ac:dyDescent="0.5">
      <c r="A4064" t="s">
        <v>15</v>
      </c>
      <c r="B4064" t="s">
        <v>78</v>
      </c>
      <c r="C4064">
        <v>4</v>
      </c>
      <c r="D4064" t="s">
        <v>17</v>
      </c>
      <c r="E4064">
        <v>1</v>
      </c>
      <c r="F4064" t="s">
        <v>25</v>
      </c>
      <c r="G4064">
        <v>4</v>
      </c>
      <c r="H4064" t="s">
        <v>28</v>
      </c>
      <c r="I4064" t="str">
        <f t="shared" si="63"/>
        <v>Male: American Indian or Alaska Native</v>
      </c>
      <c r="J4064">
        <v>4.3</v>
      </c>
      <c r="K4064">
        <v>2012</v>
      </c>
      <c r="L4064">
        <v>14</v>
      </c>
      <c r="M4064" t="s">
        <v>20</v>
      </c>
      <c r="N4064">
        <v>1.1000000000000001</v>
      </c>
      <c r="P4064" t="s">
        <v>75</v>
      </c>
    </row>
    <row r="4065" spans="1:16" hidden="1" x14ac:dyDescent="0.5">
      <c r="A4065" t="s">
        <v>15</v>
      </c>
      <c r="B4065" t="s">
        <v>78</v>
      </c>
      <c r="C4065">
        <v>4</v>
      </c>
      <c r="D4065" t="s">
        <v>17</v>
      </c>
      <c r="E4065">
        <v>1</v>
      </c>
      <c r="F4065" t="s">
        <v>25</v>
      </c>
      <c r="G4065">
        <v>4</v>
      </c>
      <c r="H4065" t="s">
        <v>28</v>
      </c>
      <c r="I4065" t="str">
        <f t="shared" si="63"/>
        <v>Male: American Indian or Alaska Native</v>
      </c>
      <c r="J4065">
        <v>4.3</v>
      </c>
      <c r="K4065">
        <v>2013</v>
      </c>
      <c r="L4065">
        <v>15</v>
      </c>
      <c r="M4065" t="s">
        <v>20</v>
      </c>
      <c r="N4065">
        <v>1.1000000000000001</v>
      </c>
      <c r="P4065" t="s">
        <v>75</v>
      </c>
    </row>
    <row r="4066" spans="1:16" hidden="1" x14ac:dyDescent="0.5">
      <c r="A4066" t="s">
        <v>15</v>
      </c>
      <c r="B4066" t="s">
        <v>78</v>
      </c>
      <c r="C4066">
        <v>4</v>
      </c>
      <c r="D4066" t="s">
        <v>17</v>
      </c>
      <c r="E4066">
        <v>1</v>
      </c>
      <c r="F4066" t="s">
        <v>25</v>
      </c>
      <c r="G4066">
        <v>4</v>
      </c>
      <c r="H4066" t="s">
        <v>28</v>
      </c>
      <c r="I4066" t="str">
        <f t="shared" si="63"/>
        <v>Male: American Indian or Alaska Native</v>
      </c>
      <c r="J4066">
        <v>4.3</v>
      </c>
      <c r="K4066">
        <v>2014</v>
      </c>
      <c r="L4066">
        <v>16</v>
      </c>
      <c r="M4066" t="s">
        <v>20</v>
      </c>
      <c r="N4066">
        <v>1.1000000000000001</v>
      </c>
      <c r="O4066">
        <v>1.5</v>
      </c>
    </row>
    <row r="4067" spans="1:16" hidden="1" x14ac:dyDescent="0.5">
      <c r="A4067" t="s">
        <v>15</v>
      </c>
      <c r="B4067" t="s">
        <v>78</v>
      </c>
      <c r="C4067">
        <v>4</v>
      </c>
      <c r="D4067" t="s">
        <v>17</v>
      </c>
      <c r="E4067">
        <v>1</v>
      </c>
      <c r="F4067" t="s">
        <v>25</v>
      </c>
      <c r="G4067">
        <v>4</v>
      </c>
      <c r="H4067" t="s">
        <v>28</v>
      </c>
      <c r="I4067" t="str">
        <f t="shared" si="63"/>
        <v>Male: American Indian or Alaska Native</v>
      </c>
      <c r="J4067">
        <v>4.3</v>
      </c>
      <c r="K4067">
        <v>2015</v>
      </c>
      <c r="L4067">
        <v>17</v>
      </c>
      <c r="M4067" t="s">
        <v>20</v>
      </c>
      <c r="N4067">
        <v>1.1000000000000001</v>
      </c>
      <c r="O4067">
        <v>1.5</v>
      </c>
    </row>
    <row r="4068" spans="1:16" hidden="1" x14ac:dyDescent="0.5">
      <c r="A4068" t="s">
        <v>15</v>
      </c>
      <c r="B4068" t="s">
        <v>78</v>
      </c>
      <c r="C4068">
        <v>4</v>
      </c>
      <c r="D4068" t="s">
        <v>17</v>
      </c>
      <c r="E4068">
        <v>1</v>
      </c>
      <c r="F4068" t="s">
        <v>25</v>
      </c>
      <c r="G4068">
        <v>4</v>
      </c>
      <c r="H4068" t="s">
        <v>28</v>
      </c>
      <c r="I4068" t="str">
        <f t="shared" si="63"/>
        <v>Male: American Indian or Alaska Native</v>
      </c>
      <c r="J4068">
        <v>4.3</v>
      </c>
      <c r="K4068">
        <v>2016</v>
      </c>
      <c r="L4068">
        <v>18</v>
      </c>
      <c r="M4068" t="s">
        <v>20</v>
      </c>
      <c r="N4068">
        <v>1.1000000000000001</v>
      </c>
      <c r="O4068">
        <v>3.1</v>
      </c>
    </row>
    <row r="4069" spans="1:16" hidden="1" x14ac:dyDescent="0.5">
      <c r="A4069" t="s">
        <v>15</v>
      </c>
      <c r="B4069" t="s">
        <v>78</v>
      </c>
      <c r="C4069">
        <v>4</v>
      </c>
      <c r="D4069" t="s">
        <v>17</v>
      </c>
      <c r="E4069">
        <v>1</v>
      </c>
      <c r="F4069" t="s">
        <v>25</v>
      </c>
      <c r="G4069">
        <v>4</v>
      </c>
      <c r="H4069" t="s">
        <v>28</v>
      </c>
      <c r="I4069" t="str">
        <f t="shared" si="63"/>
        <v>Male: American Indian or Alaska Native</v>
      </c>
      <c r="J4069">
        <v>4.3</v>
      </c>
      <c r="K4069">
        <v>2017</v>
      </c>
      <c r="L4069">
        <v>19</v>
      </c>
      <c r="M4069" t="s">
        <v>20</v>
      </c>
      <c r="N4069">
        <v>1.1000000000000001</v>
      </c>
      <c r="O4069">
        <v>5.3</v>
      </c>
    </row>
    <row r="4070" spans="1:16" hidden="1" x14ac:dyDescent="0.5">
      <c r="A4070" t="s">
        <v>15</v>
      </c>
      <c r="B4070" t="s">
        <v>78</v>
      </c>
      <c r="C4070">
        <v>4</v>
      </c>
      <c r="D4070" t="s">
        <v>17</v>
      </c>
      <c r="E4070">
        <v>1</v>
      </c>
      <c r="F4070" t="s">
        <v>25</v>
      </c>
      <c r="G4070">
        <v>4</v>
      </c>
      <c r="H4070" t="s">
        <v>28</v>
      </c>
      <c r="I4070" t="str">
        <f t="shared" si="63"/>
        <v>Male: American Indian or Alaska Native</v>
      </c>
      <c r="J4070">
        <v>4.3</v>
      </c>
      <c r="K4070">
        <v>2018</v>
      </c>
      <c r="L4070">
        <v>20</v>
      </c>
      <c r="M4070" t="s">
        <v>20</v>
      </c>
      <c r="N4070">
        <v>1.1000000000000001</v>
      </c>
      <c r="O4070">
        <v>6.3</v>
      </c>
    </row>
    <row r="4071" spans="1:16" hidden="1" x14ac:dyDescent="0.5">
      <c r="A4071" t="s">
        <v>15</v>
      </c>
      <c r="B4071" t="s">
        <v>78</v>
      </c>
      <c r="C4071">
        <v>4</v>
      </c>
      <c r="D4071" t="s">
        <v>17</v>
      </c>
      <c r="E4071">
        <v>1</v>
      </c>
      <c r="F4071" t="s">
        <v>25</v>
      </c>
      <c r="G4071">
        <v>4</v>
      </c>
      <c r="H4071" t="s">
        <v>29</v>
      </c>
      <c r="I4071" t="str">
        <f t="shared" si="63"/>
        <v>Male: Asian or Pacific Islander</v>
      </c>
      <c r="J4071">
        <v>4.4000000000000004</v>
      </c>
      <c r="K4071">
        <v>1999</v>
      </c>
      <c r="L4071">
        <v>1</v>
      </c>
      <c r="M4071" t="s">
        <v>20</v>
      </c>
      <c r="N4071">
        <v>1.1000000000000001</v>
      </c>
      <c r="P4071" t="s">
        <v>75</v>
      </c>
    </row>
    <row r="4072" spans="1:16" hidden="1" x14ac:dyDescent="0.5">
      <c r="A4072" t="s">
        <v>15</v>
      </c>
      <c r="B4072" t="s">
        <v>78</v>
      </c>
      <c r="C4072">
        <v>4</v>
      </c>
      <c r="D4072" t="s">
        <v>17</v>
      </c>
      <c r="E4072">
        <v>1</v>
      </c>
      <c r="F4072" t="s">
        <v>25</v>
      </c>
      <c r="G4072">
        <v>4</v>
      </c>
      <c r="H4072" t="s">
        <v>29</v>
      </c>
      <c r="I4072" t="str">
        <f t="shared" si="63"/>
        <v>Male: Asian or Pacific Islander</v>
      </c>
      <c r="J4072">
        <v>4.4000000000000004</v>
      </c>
      <c r="K4072">
        <v>2000</v>
      </c>
      <c r="L4072">
        <v>2</v>
      </c>
      <c r="M4072" t="s">
        <v>20</v>
      </c>
      <c r="N4072">
        <v>1.1000000000000001</v>
      </c>
      <c r="P4072" t="s">
        <v>75</v>
      </c>
    </row>
    <row r="4073" spans="1:16" hidden="1" x14ac:dyDescent="0.5">
      <c r="A4073" t="s">
        <v>15</v>
      </c>
      <c r="B4073" t="s">
        <v>78</v>
      </c>
      <c r="C4073">
        <v>4</v>
      </c>
      <c r="D4073" t="s">
        <v>17</v>
      </c>
      <c r="E4073">
        <v>1</v>
      </c>
      <c r="F4073" t="s">
        <v>25</v>
      </c>
      <c r="G4073">
        <v>4</v>
      </c>
      <c r="H4073" t="s">
        <v>29</v>
      </c>
      <c r="I4073" t="str">
        <f t="shared" si="63"/>
        <v>Male: Asian or Pacific Islander</v>
      </c>
      <c r="J4073">
        <v>4.4000000000000004</v>
      </c>
      <c r="K4073">
        <v>2001</v>
      </c>
      <c r="L4073">
        <v>3</v>
      </c>
      <c r="M4073" t="s">
        <v>20</v>
      </c>
      <c r="N4073">
        <v>1.1000000000000001</v>
      </c>
      <c r="P4073" t="s">
        <v>75</v>
      </c>
    </row>
    <row r="4074" spans="1:16" hidden="1" x14ac:dyDescent="0.5">
      <c r="A4074" t="s">
        <v>15</v>
      </c>
      <c r="B4074" t="s">
        <v>78</v>
      </c>
      <c r="C4074">
        <v>4</v>
      </c>
      <c r="D4074" t="s">
        <v>17</v>
      </c>
      <c r="E4074">
        <v>1</v>
      </c>
      <c r="F4074" t="s">
        <v>25</v>
      </c>
      <c r="G4074">
        <v>4</v>
      </c>
      <c r="H4074" t="s">
        <v>29</v>
      </c>
      <c r="I4074" t="str">
        <f t="shared" si="63"/>
        <v>Male: Asian or Pacific Islander</v>
      </c>
      <c r="J4074">
        <v>4.4000000000000004</v>
      </c>
      <c r="K4074">
        <v>2002</v>
      </c>
      <c r="L4074">
        <v>4</v>
      </c>
      <c r="M4074" t="s">
        <v>20</v>
      </c>
      <c r="N4074">
        <v>1.1000000000000001</v>
      </c>
      <c r="P4074" t="s">
        <v>75</v>
      </c>
    </row>
    <row r="4075" spans="1:16" hidden="1" x14ac:dyDescent="0.5">
      <c r="A4075" t="s">
        <v>15</v>
      </c>
      <c r="B4075" t="s">
        <v>78</v>
      </c>
      <c r="C4075">
        <v>4</v>
      </c>
      <c r="D4075" t="s">
        <v>17</v>
      </c>
      <c r="E4075">
        <v>1</v>
      </c>
      <c r="F4075" t="s">
        <v>25</v>
      </c>
      <c r="G4075">
        <v>4</v>
      </c>
      <c r="H4075" t="s">
        <v>29</v>
      </c>
      <c r="I4075" t="str">
        <f t="shared" si="63"/>
        <v>Male: Asian or Pacific Islander</v>
      </c>
      <c r="J4075">
        <v>4.4000000000000004</v>
      </c>
      <c r="K4075">
        <v>2003</v>
      </c>
      <c r="L4075">
        <v>5</v>
      </c>
      <c r="M4075" t="s">
        <v>20</v>
      </c>
      <c r="N4075">
        <v>1.1000000000000001</v>
      </c>
      <c r="P4075" t="s">
        <v>75</v>
      </c>
    </row>
    <row r="4076" spans="1:16" hidden="1" x14ac:dyDescent="0.5">
      <c r="A4076" t="s">
        <v>15</v>
      </c>
      <c r="B4076" t="s">
        <v>78</v>
      </c>
      <c r="C4076">
        <v>4</v>
      </c>
      <c r="D4076" t="s">
        <v>17</v>
      </c>
      <c r="E4076">
        <v>1</v>
      </c>
      <c r="F4076" t="s">
        <v>25</v>
      </c>
      <c r="G4076">
        <v>4</v>
      </c>
      <c r="H4076" t="s">
        <v>29</v>
      </c>
      <c r="I4076" t="str">
        <f t="shared" si="63"/>
        <v>Male: Asian or Pacific Islander</v>
      </c>
      <c r="J4076">
        <v>4.4000000000000004</v>
      </c>
      <c r="K4076">
        <v>2004</v>
      </c>
      <c r="L4076">
        <v>6</v>
      </c>
      <c r="M4076" t="s">
        <v>20</v>
      </c>
      <c r="N4076">
        <v>1.1000000000000001</v>
      </c>
      <c r="P4076" t="s">
        <v>75</v>
      </c>
    </row>
    <row r="4077" spans="1:16" hidden="1" x14ac:dyDescent="0.5">
      <c r="A4077" t="s">
        <v>15</v>
      </c>
      <c r="B4077" t="s">
        <v>78</v>
      </c>
      <c r="C4077">
        <v>4</v>
      </c>
      <c r="D4077" t="s">
        <v>17</v>
      </c>
      <c r="E4077">
        <v>1</v>
      </c>
      <c r="F4077" t="s">
        <v>25</v>
      </c>
      <c r="G4077">
        <v>4</v>
      </c>
      <c r="H4077" t="s">
        <v>29</v>
      </c>
      <c r="I4077" t="str">
        <f t="shared" si="63"/>
        <v>Male: Asian or Pacific Islander</v>
      </c>
      <c r="J4077">
        <v>4.4000000000000004</v>
      </c>
      <c r="K4077">
        <v>2005</v>
      </c>
      <c r="L4077">
        <v>7</v>
      </c>
      <c r="M4077" t="s">
        <v>20</v>
      </c>
      <c r="N4077">
        <v>1.1000000000000001</v>
      </c>
      <c r="P4077" t="s">
        <v>75</v>
      </c>
    </row>
    <row r="4078" spans="1:16" hidden="1" x14ac:dyDescent="0.5">
      <c r="A4078" t="s">
        <v>15</v>
      </c>
      <c r="B4078" t="s">
        <v>78</v>
      </c>
      <c r="C4078">
        <v>4</v>
      </c>
      <c r="D4078" t="s">
        <v>17</v>
      </c>
      <c r="E4078">
        <v>1</v>
      </c>
      <c r="F4078" t="s">
        <v>25</v>
      </c>
      <c r="G4078">
        <v>4</v>
      </c>
      <c r="H4078" t="s">
        <v>29</v>
      </c>
      <c r="I4078" t="str">
        <f t="shared" si="63"/>
        <v>Male: Asian or Pacific Islander</v>
      </c>
      <c r="J4078">
        <v>4.4000000000000004</v>
      </c>
      <c r="K4078">
        <v>2006</v>
      </c>
      <c r="L4078">
        <v>8</v>
      </c>
      <c r="M4078" t="s">
        <v>20</v>
      </c>
      <c r="N4078">
        <v>1.1000000000000001</v>
      </c>
      <c r="P4078" t="s">
        <v>75</v>
      </c>
    </row>
    <row r="4079" spans="1:16" hidden="1" x14ac:dyDescent="0.5">
      <c r="A4079" t="s">
        <v>15</v>
      </c>
      <c r="B4079" t="s">
        <v>78</v>
      </c>
      <c r="C4079">
        <v>4</v>
      </c>
      <c r="D4079" t="s">
        <v>17</v>
      </c>
      <c r="E4079">
        <v>1</v>
      </c>
      <c r="F4079" t="s">
        <v>25</v>
      </c>
      <c r="G4079">
        <v>4</v>
      </c>
      <c r="H4079" t="s">
        <v>29</v>
      </c>
      <c r="I4079" t="str">
        <f t="shared" si="63"/>
        <v>Male: Asian or Pacific Islander</v>
      </c>
      <c r="J4079">
        <v>4.4000000000000004</v>
      </c>
      <c r="K4079">
        <v>2007</v>
      </c>
      <c r="L4079">
        <v>9</v>
      </c>
      <c r="M4079" t="s">
        <v>20</v>
      </c>
      <c r="N4079">
        <v>1.1000000000000001</v>
      </c>
      <c r="P4079" t="s">
        <v>75</v>
      </c>
    </row>
    <row r="4080" spans="1:16" hidden="1" x14ac:dyDescent="0.5">
      <c r="A4080" t="s">
        <v>15</v>
      </c>
      <c r="B4080" t="s">
        <v>78</v>
      </c>
      <c r="C4080">
        <v>4</v>
      </c>
      <c r="D4080" t="s">
        <v>17</v>
      </c>
      <c r="E4080">
        <v>1</v>
      </c>
      <c r="F4080" t="s">
        <v>25</v>
      </c>
      <c r="G4080">
        <v>4</v>
      </c>
      <c r="H4080" t="s">
        <v>29</v>
      </c>
      <c r="I4080" t="str">
        <f t="shared" si="63"/>
        <v>Male: Asian or Pacific Islander</v>
      </c>
      <c r="J4080">
        <v>4.4000000000000004</v>
      </c>
      <c r="K4080">
        <v>2008</v>
      </c>
      <c r="L4080">
        <v>10</v>
      </c>
      <c r="M4080" t="s">
        <v>20</v>
      </c>
      <c r="N4080">
        <v>1.1000000000000001</v>
      </c>
      <c r="P4080" t="s">
        <v>75</v>
      </c>
    </row>
    <row r="4081" spans="1:16" hidden="1" x14ac:dyDescent="0.5">
      <c r="A4081" t="s">
        <v>15</v>
      </c>
      <c r="B4081" t="s">
        <v>78</v>
      </c>
      <c r="C4081">
        <v>4</v>
      </c>
      <c r="D4081" t="s">
        <v>17</v>
      </c>
      <c r="E4081">
        <v>1</v>
      </c>
      <c r="F4081" t="s">
        <v>25</v>
      </c>
      <c r="G4081">
        <v>4</v>
      </c>
      <c r="H4081" t="s">
        <v>29</v>
      </c>
      <c r="I4081" t="str">
        <f t="shared" si="63"/>
        <v>Male: Asian or Pacific Islander</v>
      </c>
      <c r="J4081">
        <v>4.4000000000000004</v>
      </c>
      <c r="K4081">
        <v>2009</v>
      </c>
      <c r="L4081">
        <v>11</v>
      </c>
      <c r="M4081" t="s">
        <v>20</v>
      </c>
      <c r="N4081">
        <v>1.1000000000000001</v>
      </c>
      <c r="P4081" t="s">
        <v>75</v>
      </c>
    </row>
    <row r="4082" spans="1:16" hidden="1" x14ac:dyDescent="0.5">
      <c r="A4082" t="s">
        <v>15</v>
      </c>
      <c r="B4082" t="s">
        <v>78</v>
      </c>
      <c r="C4082">
        <v>4</v>
      </c>
      <c r="D4082" t="s">
        <v>17</v>
      </c>
      <c r="E4082">
        <v>1</v>
      </c>
      <c r="F4082" t="s">
        <v>25</v>
      </c>
      <c r="G4082">
        <v>4</v>
      </c>
      <c r="H4082" t="s">
        <v>29</v>
      </c>
      <c r="I4082" t="str">
        <f t="shared" si="63"/>
        <v>Male: Asian or Pacific Islander</v>
      </c>
      <c r="J4082">
        <v>4.4000000000000004</v>
      </c>
      <c r="K4082">
        <v>2010</v>
      </c>
      <c r="L4082">
        <v>12</v>
      </c>
      <c r="M4082" t="s">
        <v>20</v>
      </c>
      <c r="N4082">
        <v>1.1000000000000001</v>
      </c>
      <c r="P4082" t="s">
        <v>75</v>
      </c>
    </row>
    <row r="4083" spans="1:16" hidden="1" x14ac:dyDescent="0.5">
      <c r="A4083" t="s">
        <v>15</v>
      </c>
      <c r="B4083" t="s">
        <v>78</v>
      </c>
      <c r="C4083">
        <v>4</v>
      </c>
      <c r="D4083" t="s">
        <v>17</v>
      </c>
      <c r="E4083">
        <v>1</v>
      </c>
      <c r="F4083" t="s">
        <v>25</v>
      </c>
      <c r="G4083">
        <v>4</v>
      </c>
      <c r="H4083" t="s">
        <v>29</v>
      </c>
      <c r="I4083" t="str">
        <f t="shared" si="63"/>
        <v>Male: Asian or Pacific Islander</v>
      </c>
      <c r="J4083">
        <v>4.4000000000000004</v>
      </c>
      <c r="K4083">
        <v>2011</v>
      </c>
      <c r="L4083">
        <v>13</v>
      </c>
      <c r="M4083" t="s">
        <v>20</v>
      </c>
      <c r="N4083">
        <v>1.1000000000000001</v>
      </c>
      <c r="P4083" t="s">
        <v>75</v>
      </c>
    </row>
    <row r="4084" spans="1:16" hidden="1" x14ac:dyDescent="0.5">
      <c r="A4084" t="s">
        <v>15</v>
      </c>
      <c r="B4084" t="s">
        <v>78</v>
      </c>
      <c r="C4084">
        <v>4</v>
      </c>
      <c r="D4084" t="s">
        <v>17</v>
      </c>
      <c r="E4084">
        <v>1</v>
      </c>
      <c r="F4084" t="s">
        <v>25</v>
      </c>
      <c r="G4084">
        <v>4</v>
      </c>
      <c r="H4084" t="s">
        <v>29</v>
      </c>
      <c r="I4084" t="str">
        <f t="shared" si="63"/>
        <v>Male: Asian or Pacific Islander</v>
      </c>
      <c r="J4084">
        <v>4.4000000000000004</v>
      </c>
      <c r="K4084">
        <v>2012</v>
      </c>
      <c r="L4084">
        <v>14</v>
      </c>
      <c r="M4084" t="s">
        <v>20</v>
      </c>
      <c r="N4084">
        <v>1.1000000000000001</v>
      </c>
      <c r="P4084" t="s">
        <v>75</v>
      </c>
    </row>
    <row r="4085" spans="1:16" hidden="1" x14ac:dyDescent="0.5">
      <c r="A4085" t="s">
        <v>15</v>
      </c>
      <c r="B4085" t="s">
        <v>78</v>
      </c>
      <c r="C4085">
        <v>4</v>
      </c>
      <c r="D4085" t="s">
        <v>17</v>
      </c>
      <c r="E4085">
        <v>1</v>
      </c>
      <c r="F4085" t="s">
        <v>25</v>
      </c>
      <c r="G4085">
        <v>4</v>
      </c>
      <c r="H4085" t="s">
        <v>29</v>
      </c>
      <c r="I4085" t="str">
        <f t="shared" si="63"/>
        <v>Male: Asian or Pacific Islander</v>
      </c>
      <c r="J4085">
        <v>4.4000000000000004</v>
      </c>
      <c r="K4085">
        <v>2013</v>
      </c>
      <c r="L4085">
        <v>15</v>
      </c>
      <c r="M4085" t="s">
        <v>20</v>
      </c>
      <c r="N4085">
        <v>1.1000000000000001</v>
      </c>
      <c r="P4085" t="s">
        <v>75</v>
      </c>
    </row>
    <row r="4086" spans="1:16" hidden="1" x14ac:dyDescent="0.5">
      <c r="A4086" t="s">
        <v>15</v>
      </c>
      <c r="B4086" t="s">
        <v>78</v>
      </c>
      <c r="C4086">
        <v>4</v>
      </c>
      <c r="D4086" t="s">
        <v>17</v>
      </c>
      <c r="E4086">
        <v>1</v>
      </c>
      <c r="F4086" t="s">
        <v>25</v>
      </c>
      <c r="G4086">
        <v>4</v>
      </c>
      <c r="H4086" t="s">
        <v>29</v>
      </c>
      <c r="I4086" t="str">
        <f t="shared" si="63"/>
        <v>Male: Asian or Pacific Islander</v>
      </c>
      <c r="J4086">
        <v>4.4000000000000004</v>
      </c>
      <c r="K4086">
        <v>2014</v>
      </c>
      <c r="L4086">
        <v>16</v>
      </c>
      <c r="M4086" t="s">
        <v>20</v>
      </c>
      <c r="N4086">
        <v>1.1000000000000001</v>
      </c>
      <c r="O4086">
        <v>0.2</v>
      </c>
    </row>
    <row r="4087" spans="1:16" hidden="1" x14ac:dyDescent="0.5">
      <c r="A4087" t="s">
        <v>15</v>
      </c>
      <c r="B4087" t="s">
        <v>78</v>
      </c>
      <c r="C4087">
        <v>4</v>
      </c>
      <c r="D4087" t="s">
        <v>17</v>
      </c>
      <c r="E4087">
        <v>1</v>
      </c>
      <c r="F4087" t="s">
        <v>25</v>
      </c>
      <c r="G4087">
        <v>4</v>
      </c>
      <c r="H4087" t="s">
        <v>29</v>
      </c>
      <c r="I4087" t="str">
        <f t="shared" si="63"/>
        <v>Male: Asian or Pacific Islander</v>
      </c>
      <c r="J4087">
        <v>4.4000000000000004</v>
      </c>
      <c r="K4087">
        <v>2015</v>
      </c>
      <c r="L4087">
        <v>17</v>
      </c>
      <c r="M4087" t="s">
        <v>20</v>
      </c>
      <c r="N4087">
        <v>1.1000000000000001</v>
      </c>
      <c r="O4087">
        <v>0.4</v>
      </c>
    </row>
    <row r="4088" spans="1:16" hidden="1" x14ac:dyDescent="0.5">
      <c r="A4088" t="s">
        <v>15</v>
      </c>
      <c r="B4088" t="s">
        <v>78</v>
      </c>
      <c r="C4088">
        <v>4</v>
      </c>
      <c r="D4088" t="s">
        <v>17</v>
      </c>
      <c r="E4088">
        <v>1</v>
      </c>
      <c r="F4088" t="s">
        <v>25</v>
      </c>
      <c r="G4088">
        <v>4</v>
      </c>
      <c r="H4088" t="s">
        <v>29</v>
      </c>
      <c r="I4088" t="str">
        <f t="shared" si="63"/>
        <v>Male: Asian or Pacific Islander</v>
      </c>
      <c r="J4088">
        <v>4.4000000000000004</v>
      </c>
      <c r="K4088">
        <v>2016</v>
      </c>
      <c r="L4088">
        <v>18</v>
      </c>
      <c r="M4088" t="s">
        <v>20</v>
      </c>
      <c r="N4088">
        <v>1.1000000000000001</v>
      </c>
      <c r="O4088">
        <v>1</v>
      </c>
    </row>
    <row r="4089" spans="1:16" hidden="1" x14ac:dyDescent="0.5">
      <c r="A4089" t="s">
        <v>15</v>
      </c>
      <c r="B4089" t="s">
        <v>78</v>
      </c>
      <c r="C4089">
        <v>4</v>
      </c>
      <c r="D4089" t="s">
        <v>17</v>
      </c>
      <c r="E4089">
        <v>1</v>
      </c>
      <c r="F4089" t="s">
        <v>25</v>
      </c>
      <c r="G4089">
        <v>4</v>
      </c>
      <c r="H4089" t="s">
        <v>29</v>
      </c>
      <c r="I4089" t="str">
        <f t="shared" si="63"/>
        <v>Male: Asian or Pacific Islander</v>
      </c>
      <c r="J4089">
        <v>4.4000000000000004</v>
      </c>
      <c r="K4089">
        <v>2017</v>
      </c>
      <c r="L4089">
        <v>19</v>
      </c>
      <c r="M4089" t="s">
        <v>20</v>
      </c>
      <c r="N4089">
        <v>1.1000000000000001</v>
      </c>
      <c r="O4089">
        <v>1.4</v>
      </c>
    </row>
    <row r="4090" spans="1:16" hidden="1" x14ac:dyDescent="0.5">
      <c r="A4090" t="s">
        <v>15</v>
      </c>
      <c r="B4090" t="s">
        <v>78</v>
      </c>
      <c r="C4090">
        <v>4</v>
      </c>
      <c r="D4090" t="s">
        <v>17</v>
      </c>
      <c r="E4090">
        <v>1</v>
      </c>
      <c r="F4090" t="s">
        <v>25</v>
      </c>
      <c r="G4090">
        <v>4</v>
      </c>
      <c r="H4090" t="s">
        <v>29</v>
      </c>
      <c r="I4090" t="str">
        <f t="shared" si="63"/>
        <v>Male: Asian or Pacific Islander</v>
      </c>
      <c r="J4090">
        <v>4.4000000000000004</v>
      </c>
      <c r="K4090">
        <v>2018</v>
      </c>
      <c r="L4090">
        <v>20</v>
      </c>
      <c r="M4090" t="s">
        <v>20</v>
      </c>
      <c r="N4090">
        <v>1.1000000000000001</v>
      </c>
      <c r="O4090">
        <v>1.6</v>
      </c>
    </row>
    <row r="4091" spans="1:16" hidden="1" x14ac:dyDescent="0.5">
      <c r="A4091" t="s">
        <v>15</v>
      </c>
      <c r="B4091" t="s">
        <v>78</v>
      </c>
      <c r="C4091">
        <v>4</v>
      </c>
      <c r="D4091" t="s">
        <v>17</v>
      </c>
      <c r="E4091">
        <v>1</v>
      </c>
      <c r="F4091" t="s">
        <v>25</v>
      </c>
      <c r="G4091">
        <v>4</v>
      </c>
      <c r="H4091" t="s">
        <v>30</v>
      </c>
      <c r="I4091" t="str">
        <f t="shared" si="63"/>
        <v>Female: White</v>
      </c>
      <c r="J4091">
        <v>4.5</v>
      </c>
      <c r="K4091">
        <v>1999</v>
      </c>
      <c r="L4091">
        <v>1</v>
      </c>
      <c r="M4091" t="s">
        <v>20</v>
      </c>
      <c r="N4091">
        <v>1.1000000000000001</v>
      </c>
      <c r="O4091">
        <v>0.3</v>
      </c>
    </row>
    <row r="4092" spans="1:16" hidden="1" x14ac:dyDescent="0.5">
      <c r="A4092" t="s">
        <v>15</v>
      </c>
      <c r="B4092" t="s">
        <v>78</v>
      </c>
      <c r="C4092">
        <v>4</v>
      </c>
      <c r="D4092" t="s">
        <v>17</v>
      </c>
      <c r="E4092">
        <v>1</v>
      </c>
      <c r="F4092" t="s">
        <v>25</v>
      </c>
      <c r="G4092">
        <v>4</v>
      </c>
      <c r="H4092" t="s">
        <v>30</v>
      </c>
      <c r="I4092" t="str">
        <f t="shared" si="63"/>
        <v>Female: White</v>
      </c>
      <c r="J4092">
        <v>4.5</v>
      </c>
      <c r="K4092">
        <v>2000</v>
      </c>
      <c r="L4092">
        <v>2</v>
      </c>
      <c r="M4092" t="s">
        <v>20</v>
      </c>
      <c r="N4092">
        <v>1.1000000000000001</v>
      </c>
      <c r="O4092">
        <v>0.3</v>
      </c>
    </row>
    <row r="4093" spans="1:16" hidden="1" x14ac:dyDescent="0.5">
      <c r="A4093" t="s">
        <v>15</v>
      </c>
      <c r="B4093" t="s">
        <v>78</v>
      </c>
      <c r="C4093">
        <v>4</v>
      </c>
      <c r="D4093" t="s">
        <v>17</v>
      </c>
      <c r="E4093">
        <v>1</v>
      </c>
      <c r="F4093" t="s">
        <v>25</v>
      </c>
      <c r="G4093">
        <v>4</v>
      </c>
      <c r="H4093" t="s">
        <v>30</v>
      </c>
      <c r="I4093" t="str">
        <f t="shared" si="63"/>
        <v>Female: White</v>
      </c>
      <c r="J4093">
        <v>4.5</v>
      </c>
      <c r="K4093">
        <v>2001</v>
      </c>
      <c r="L4093">
        <v>3</v>
      </c>
      <c r="M4093" t="s">
        <v>20</v>
      </c>
      <c r="N4093">
        <v>1.1000000000000001</v>
      </c>
      <c r="O4093">
        <v>0.3</v>
      </c>
    </row>
    <row r="4094" spans="1:16" hidden="1" x14ac:dyDescent="0.5">
      <c r="A4094" t="s">
        <v>15</v>
      </c>
      <c r="B4094" t="s">
        <v>78</v>
      </c>
      <c r="C4094">
        <v>4</v>
      </c>
      <c r="D4094" t="s">
        <v>17</v>
      </c>
      <c r="E4094">
        <v>1</v>
      </c>
      <c r="F4094" t="s">
        <v>25</v>
      </c>
      <c r="G4094">
        <v>4</v>
      </c>
      <c r="H4094" t="s">
        <v>30</v>
      </c>
      <c r="I4094" t="str">
        <f t="shared" si="63"/>
        <v>Female: White</v>
      </c>
      <c r="J4094">
        <v>4.5</v>
      </c>
      <c r="K4094">
        <v>2002</v>
      </c>
      <c r="L4094">
        <v>4</v>
      </c>
      <c r="M4094" t="s">
        <v>20</v>
      </c>
      <c r="N4094">
        <v>1.1000000000000001</v>
      </c>
      <c r="O4094">
        <v>0.5</v>
      </c>
    </row>
    <row r="4095" spans="1:16" hidden="1" x14ac:dyDescent="0.5">
      <c r="A4095" t="s">
        <v>15</v>
      </c>
      <c r="B4095" t="s">
        <v>78</v>
      </c>
      <c r="C4095">
        <v>4</v>
      </c>
      <c r="D4095" t="s">
        <v>17</v>
      </c>
      <c r="E4095">
        <v>1</v>
      </c>
      <c r="F4095" t="s">
        <v>25</v>
      </c>
      <c r="G4095">
        <v>4</v>
      </c>
      <c r="H4095" t="s">
        <v>30</v>
      </c>
      <c r="I4095" t="str">
        <f t="shared" si="63"/>
        <v>Female: White</v>
      </c>
      <c r="J4095">
        <v>4.5</v>
      </c>
      <c r="K4095">
        <v>2003</v>
      </c>
      <c r="L4095">
        <v>5</v>
      </c>
      <c r="M4095" t="s">
        <v>20</v>
      </c>
      <c r="N4095">
        <v>1.1000000000000001</v>
      </c>
      <c r="O4095">
        <v>0.5</v>
      </c>
    </row>
    <row r="4096" spans="1:16" hidden="1" x14ac:dyDescent="0.5">
      <c r="A4096" t="s">
        <v>15</v>
      </c>
      <c r="B4096" t="s">
        <v>78</v>
      </c>
      <c r="C4096">
        <v>4</v>
      </c>
      <c r="D4096" t="s">
        <v>17</v>
      </c>
      <c r="E4096">
        <v>1</v>
      </c>
      <c r="F4096" t="s">
        <v>25</v>
      </c>
      <c r="G4096">
        <v>4</v>
      </c>
      <c r="H4096" t="s">
        <v>30</v>
      </c>
      <c r="I4096" t="str">
        <f t="shared" si="63"/>
        <v>Female: White</v>
      </c>
      <c r="J4096">
        <v>4.5</v>
      </c>
      <c r="K4096">
        <v>2004</v>
      </c>
      <c r="L4096">
        <v>6</v>
      </c>
      <c r="M4096" t="s">
        <v>20</v>
      </c>
      <c r="N4096">
        <v>1.1000000000000001</v>
      </c>
      <c r="O4096">
        <v>0.6</v>
      </c>
    </row>
    <row r="4097" spans="1:16" hidden="1" x14ac:dyDescent="0.5">
      <c r="A4097" t="s">
        <v>15</v>
      </c>
      <c r="B4097" t="s">
        <v>78</v>
      </c>
      <c r="C4097">
        <v>4</v>
      </c>
      <c r="D4097" t="s">
        <v>17</v>
      </c>
      <c r="E4097">
        <v>1</v>
      </c>
      <c r="F4097" t="s">
        <v>25</v>
      </c>
      <c r="G4097">
        <v>4</v>
      </c>
      <c r="H4097" t="s">
        <v>30</v>
      </c>
      <c r="I4097" t="str">
        <f t="shared" si="63"/>
        <v>Female: White</v>
      </c>
      <c r="J4097">
        <v>4.5</v>
      </c>
      <c r="K4097">
        <v>2005</v>
      </c>
      <c r="L4097">
        <v>7</v>
      </c>
      <c r="M4097" t="s">
        <v>20</v>
      </c>
      <c r="N4097">
        <v>1.1000000000000001</v>
      </c>
      <c r="O4097">
        <v>0.6</v>
      </c>
    </row>
    <row r="4098" spans="1:16" hidden="1" x14ac:dyDescent="0.5">
      <c r="A4098" t="s">
        <v>15</v>
      </c>
      <c r="B4098" t="s">
        <v>78</v>
      </c>
      <c r="C4098">
        <v>4</v>
      </c>
      <c r="D4098" t="s">
        <v>17</v>
      </c>
      <c r="E4098">
        <v>1</v>
      </c>
      <c r="F4098" t="s">
        <v>25</v>
      </c>
      <c r="G4098">
        <v>4</v>
      </c>
      <c r="H4098" t="s">
        <v>30</v>
      </c>
      <c r="I4098" t="str">
        <f t="shared" si="63"/>
        <v>Female: White</v>
      </c>
      <c r="J4098">
        <v>4.5</v>
      </c>
      <c r="K4098">
        <v>2006</v>
      </c>
      <c r="L4098">
        <v>8</v>
      </c>
      <c r="M4098" t="s">
        <v>20</v>
      </c>
      <c r="N4098">
        <v>1.1000000000000001</v>
      </c>
      <c r="O4098">
        <v>0.8</v>
      </c>
    </row>
    <row r="4099" spans="1:16" hidden="1" x14ac:dyDescent="0.5">
      <c r="A4099" t="s">
        <v>15</v>
      </c>
      <c r="B4099" t="s">
        <v>78</v>
      </c>
      <c r="C4099">
        <v>4</v>
      </c>
      <c r="D4099" t="s">
        <v>17</v>
      </c>
      <c r="E4099">
        <v>1</v>
      </c>
      <c r="F4099" t="s">
        <v>25</v>
      </c>
      <c r="G4099">
        <v>4</v>
      </c>
      <c r="H4099" t="s">
        <v>30</v>
      </c>
      <c r="I4099" t="str">
        <f t="shared" si="63"/>
        <v>Female: White</v>
      </c>
      <c r="J4099">
        <v>4.5</v>
      </c>
      <c r="K4099">
        <v>2007</v>
      </c>
      <c r="L4099">
        <v>9</v>
      </c>
      <c r="M4099" t="s">
        <v>20</v>
      </c>
      <c r="N4099">
        <v>1.1000000000000001</v>
      </c>
      <c r="O4099">
        <v>0.8</v>
      </c>
    </row>
    <row r="4100" spans="1:16" hidden="1" x14ac:dyDescent="0.5">
      <c r="A4100" t="s">
        <v>15</v>
      </c>
      <c r="B4100" t="s">
        <v>78</v>
      </c>
      <c r="C4100">
        <v>4</v>
      </c>
      <c r="D4100" t="s">
        <v>17</v>
      </c>
      <c r="E4100">
        <v>1</v>
      </c>
      <c r="F4100" t="s">
        <v>25</v>
      </c>
      <c r="G4100">
        <v>4</v>
      </c>
      <c r="H4100" t="s">
        <v>30</v>
      </c>
      <c r="I4100" t="str">
        <f t="shared" si="63"/>
        <v>Female: White</v>
      </c>
      <c r="J4100">
        <v>4.5</v>
      </c>
      <c r="K4100">
        <v>2008</v>
      </c>
      <c r="L4100">
        <v>10</v>
      </c>
      <c r="M4100" t="s">
        <v>20</v>
      </c>
      <c r="N4100">
        <v>1.1000000000000001</v>
      </c>
      <c r="O4100">
        <v>0.8</v>
      </c>
    </row>
    <row r="4101" spans="1:16" hidden="1" x14ac:dyDescent="0.5">
      <c r="A4101" t="s">
        <v>15</v>
      </c>
      <c r="B4101" t="s">
        <v>78</v>
      </c>
      <c r="C4101">
        <v>4</v>
      </c>
      <c r="D4101" t="s">
        <v>17</v>
      </c>
      <c r="E4101">
        <v>1</v>
      </c>
      <c r="F4101" t="s">
        <v>25</v>
      </c>
      <c r="G4101">
        <v>4</v>
      </c>
      <c r="H4101" t="s">
        <v>30</v>
      </c>
      <c r="I4101" t="str">
        <f t="shared" ref="I4101:I4164" si="64">H4101</f>
        <v>Female: White</v>
      </c>
      <c r="J4101">
        <v>4.5</v>
      </c>
      <c r="K4101">
        <v>2009</v>
      </c>
      <c r="L4101">
        <v>11</v>
      </c>
      <c r="M4101" t="s">
        <v>20</v>
      </c>
      <c r="N4101">
        <v>1.1000000000000001</v>
      </c>
      <c r="O4101">
        <v>1</v>
      </c>
    </row>
    <row r="4102" spans="1:16" hidden="1" x14ac:dyDescent="0.5">
      <c r="A4102" t="s">
        <v>15</v>
      </c>
      <c r="B4102" t="s">
        <v>78</v>
      </c>
      <c r="C4102">
        <v>4</v>
      </c>
      <c r="D4102" t="s">
        <v>17</v>
      </c>
      <c r="E4102">
        <v>1</v>
      </c>
      <c r="F4102" t="s">
        <v>25</v>
      </c>
      <c r="G4102">
        <v>4</v>
      </c>
      <c r="H4102" t="s">
        <v>30</v>
      </c>
      <c r="I4102" t="str">
        <f t="shared" si="64"/>
        <v>Female: White</v>
      </c>
      <c r="J4102">
        <v>4.5</v>
      </c>
      <c r="K4102">
        <v>2010</v>
      </c>
      <c r="L4102">
        <v>12</v>
      </c>
      <c r="M4102" t="s">
        <v>20</v>
      </c>
      <c r="N4102">
        <v>1.1000000000000001</v>
      </c>
      <c r="O4102">
        <v>1.1000000000000001</v>
      </c>
    </row>
    <row r="4103" spans="1:16" hidden="1" x14ac:dyDescent="0.5">
      <c r="A4103" t="s">
        <v>15</v>
      </c>
      <c r="B4103" t="s">
        <v>78</v>
      </c>
      <c r="C4103">
        <v>4</v>
      </c>
      <c r="D4103" t="s">
        <v>17</v>
      </c>
      <c r="E4103">
        <v>1</v>
      </c>
      <c r="F4103" t="s">
        <v>25</v>
      </c>
      <c r="G4103">
        <v>4</v>
      </c>
      <c r="H4103" t="s">
        <v>30</v>
      </c>
      <c r="I4103" t="str">
        <f t="shared" si="64"/>
        <v>Female: White</v>
      </c>
      <c r="J4103">
        <v>4.5</v>
      </c>
      <c r="K4103">
        <v>2011</v>
      </c>
      <c r="L4103">
        <v>13</v>
      </c>
      <c r="M4103" t="s">
        <v>20</v>
      </c>
      <c r="N4103">
        <v>1.1000000000000001</v>
      </c>
      <c r="O4103">
        <v>0.9</v>
      </c>
    </row>
    <row r="4104" spans="1:16" hidden="1" x14ac:dyDescent="0.5">
      <c r="A4104" t="s">
        <v>15</v>
      </c>
      <c r="B4104" t="s">
        <v>78</v>
      </c>
      <c r="C4104">
        <v>4</v>
      </c>
      <c r="D4104" t="s">
        <v>17</v>
      </c>
      <c r="E4104">
        <v>1</v>
      </c>
      <c r="F4104" t="s">
        <v>25</v>
      </c>
      <c r="G4104">
        <v>4</v>
      </c>
      <c r="H4104" t="s">
        <v>30</v>
      </c>
      <c r="I4104" t="str">
        <f t="shared" si="64"/>
        <v>Female: White</v>
      </c>
      <c r="J4104">
        <v>4.5</v>
      </c>
      <c r="K4104">
        <v>2012</v>
      </c>
      <c r="L4104">
        <v>14</v>
      </c>
      <c r="M4104" t="s">
        <v>20</v>
      </c>
      <c r="N4104">
        <v>1.1000000000000001</v>
      </c>
      <c r="O4104">
        <v>0.9</v>
      </c>
    </row>
    <row r="4105" spans="1:16" hidden="1" x14ac:dyDescent="0.5">
      <c r="A4105" t="s">
        <v>15</v>
      </c>
      <c r="B4105" t="s">
        <v>78</v>
      </c>
      <c r="C4105">
        <v>4</v>
      </c>
      <c r="D4105" t="s">
        <v>17</v>
      </c>
      <c r="E4105">
        <v>1</v>
      </c>
      <c r="F4105" t="s">
        <v>25</v>
      </c>
      <c r="G4105">
        <v>4</v>
      </c>
      <c r="H4105" t="s">
        <v>30</v>
      </c>
      <c r="I4105" t="str">
        <f t="shared" si="64"/>
        <v>Female: White</v>
      </c>
      <c r="J4105">
        <v>4.5</v>
      </c>
      <c r="K4105">
        <v>2013</v>
      </c>
      <c r="L4105">
        <v>15</v>
      </c>
      <c r="M4105" t="s">
        <v>20</v>
      </c>
      <c r="N4105">
        <v>1.1000000000000001</v>
      </c>
      <c r="O4105">
        <v>1</v>
      </c>
    </row>
    <row r="4106" spans="1:16" hidden="1" x14ac:dyDescent="0.5">
      <c r="A4106" t="s">
        <v>15</v>
      </c>
      <c r="B4106" t="s">
        <v>78</v>
      </c>
      <c r="C4106">
        <v>4</v>
      </c>
      <c r="D4106" t="s">
        <v>17</v>
      </c>
      <c r="E4106">
        <v>1</v>
      </c>
      <c r="F4106" t="s">
        <v>25</v>
      </c>
      <c r="G4106">
        <v>4</v>
      </c>
      <c r="H4106" t="s">
        <v>30</v>
      </c>
      <c r="I4106" t="str">
        <f t="shared" si="64"/>
        <v>Female: White</v>
      </c>
      <c r="J4106">
        <v>4.5</v>
      </c>
      <c r="K4106">
        <v>2014</v>
      </c>
      <c r="L4106">
        <v>16</v>
      </c>
      <c r="M4106" t="s">
        <v>20</v>
      </c>
      <c r="N4106">
        <v>1.1000000000000001</v>
      </c>
      <c r="O4106">
        <v>1.5</v>
      </c>
    </row>
    <row r="4107" spans="1:16" hidden="1" x14ac:dyDescent="0.5">
      <c r="A4107" t="s">
        <v>15</v>
      </c>
      <c r="B4107" t="s">
        <v>78</v>
      </c>
      <c r="C4107">
        <v>4</v>
      </c>
      <c r="D4107" t="s">
        <v>17</v>
      </c>
      <c r="E4107">
        <v>1</v>
      </c>
      <c r="F4107" t="s">
        <v>25</v>
      </c>
      <c r="G4107">
        <v>4</v>
      </c>
      <c r="H4107" t="s">
        <v>30</v>
      </c>
      <c r="I4107" t="str">
        <f t="shared" si="64"/>
        <v>Female: White</v>
      </c>
      <c r="J4107">
        <v>4.5</v>
      </c>
      <c r="K4107">
        <v>2015</v>
      </c>
      <c r="L4107">
        <v>17</v>
      </c>
      <c r="M4107" t="s">
        <v>20</v>
      </c>
      <c r="N4107">
        <v>1.1000000000000001</v>
      </c>
      <c r="O4107">
        <v>2.2999999999999998</v>
      </c>
    </row>
    <row r="4108" spans="1:16" hidden="1" x14ac:dyDescent="0.5">
      <c r="A4108" t="s">
        <v>15</v>
      </c>
      <c r="B4108" t="s">
        <v>78</v>
      </c>
      <c r="C4108">
        <v>4</v>
      </c>
      <c r="D4108" t="s">
        <v>17</v>
      </c>
      <c r="E4108">
        <v>1</v>
      </c>
      <c r="F4108" t="s">
        <v>25</v>
      </c>
      <c r="G4108">
        <v>4</v>
      </c>
      <c r="H4108" t="s">
        <v>30</v>
      </c>
      <c r="I4108" t="str">
        <f t="shared" si="64"/>
        <v>Female: White</v>
      </c>
      <c r="J4108">
        <v>4.5</v>
      </c>
      <c r="K4108">
        <v>2016</v>
      </c>
      <c r="L4108">
        <v>18</v>
      </c>
      <c r="M4108" t="s">
        <v>20</v>
      </c>
      <c r="N4108">
        <v>1.1000000000000001</v>
      </c>
      <c r="O4108">
        <v>4</v>
      </c>
    </row>
    <row r="4109" spans="1:16" hidden="1" x14ac:dyDescent="0.5">
      <c r="A4109" t="s">
        <v>15</v>
      </c>
      <c r="B4109" t="s">
        <v>78</v>
      </c>
      <c r="C4109">
        <v>4</v>
      </c>
      <c r="D4109" t="s">
        <v>17</v>
      </c>
      <c r="E4109">
        <v>1</v>
      </c>
      <c r="F4109" t="s">
        <v>25</v>
      </c>
      <c r="G4109">
        <v>4</v>
      </c>
      <c r="H4109" t="s">
        <v>30</v>
      </c>
      <c r="I4109" t="str">
        <f t="shared" si="64"/>
        <v>Female: White</v>
      </c>
      <c r="J4109">
        <v>4.5</v>
      </c>
      <c r="K4109">
        <v>2017</v>
      </c>
      <c r="L4109">
        <v>19</v>
      </c>
      <c r="M4109" t="s">
        <v>20</v>
      </c>
      <c r="N4109">
        <v>1.1000000000000001</v>
      </c>
      <c r="O4109">
        <v>5.7</v>
      </c>
    </row>
    <row r="4110" spans="1:16" hidden="1" x14ac:dyDescent="0.5">
      <c r="A4110" t="s">
        <v>15</v>
      </c>
      <c r="B4110" t="s">
        <v>78</v>
      </c>
      <c r="C4110">
        <v>4</v>
      </c>
      <c r="D4110" t="s">
        <v>17</v>
      </c>
      <c r="E4110">
        <v>1</v>
      </c>
      <c r="F4110" t="s">
        <v>25</v>
      </c>
      <c r="G4110">
        <v>4</v>
      </c>
      <c r="H4110" t="s">
        <v>30</v>
      </c>
      <c r="I4110" t="str">
        <f t="shared" si="64"/>
        <v>Female: White</v>
      </c>
      <c r="J4110">
        <v>4.5</v>
      </c>
      <c r="K4110">
        <v>2018</v>
      </c>
      <c r="L4110">
        <v>20</v>
      </c>
      <c r="M4110" t="s">
        <v>20</v>
      </c>
      <c r="N4110">
        <v>1.1000000000000001</v>
      </c>
      <c r="O4110">
        <v>6.2</v>
      </c>
    </row>
    <row r="4111" spans="1:16" hidden="1" x14ac:dyDescent="0.5">
      <c r="A4111" t="s">
        <v>15</v>
      </c>
      <c r="B4111" t="s">
        <v>78</v>
      </c>
      <c r="C4111">
        <v>4</v>
      </c>
      <c r="D4111" t="s">
        <v>17</v>
      </c>
      <c r="E4111">
        <v>1</v>
      </c>
      <c r="F4111" t="s">
        <v>25</v>
      </c>
      <c r="G4111">
        <v>4</v>
      </c>
      <c r="H4111" t="s">
        <v>31</v>
      </c>
      <c r="I4111" t="str">
        <f t="shared" si="64"/>
        <v>Female: Black or African American</v>
      </c>
      <c r="J4111">
        <v>4.5999999999999996</v>
      </c>
      <c r="K4111">
        <v>1999</v>
      </c>
      <c r="L4111">
        <v>1</v>
      </c>
      <c r="M4111" t="s">
        <v>20</v>
      </c>
      <c r="N4111">
        <v>1.1000000000000001</v>
      </c>
      <c r="P4111" t="s">
        <v>75</v>
      </c>
    </row>
    <row r="4112" spans="1:16" hidden="1" x14ac:dyDescent="0.5">
      <c r="A4112" t="s">
        <v>15</v>
      </c>
      <c r="B4112" t="s">
        <v>78</v>
      </c>
      <c r="C4112">
        <v>4</v>
      </c>
      <c r="D4112" t="s">
        <v>17</v>
      </c>
      <c r="E4112">
        <v>1</v>
      </c>
      <c r="F4112" t="s">
        <v>25</v>
      </c>
      <c r="G4112">
        <v>4</v>
      </c>
      <c r="H4112" t="s">
        <v>31</v>
      </c>
      <c r="I4112" t="str">
        <f t="shared" si="64"/>
        <v>Female: Black or African American</v>
      </c>
      <c r="J4112">
        <v>4.5999999999999996</v>
      </c>
      <c r="K4112">
        <v>2000</v>
      </c>
      <c r="L4112">
        <v>2</v>
      </c>
      <c r="M4112" t="s">
        <v>20</v>
      </c>
      <c r="N4112">
        <v>1.1000000000000001</v>
      </c>
      <c r="P4112" t="s">
        <v>75</v>
      </c>
    </row>
    <row r="4113" spans="1:15" hidden="1" x14ac:dyDescent="0.5">
      <c r="A4113" t="s">
        <v>15</v>
      </c>
      <c r="B4113" t="s">
        <v>78</v>
      </c>
      <c r="C4113">
        <v>4</v>
      </c>
      <c r="D4113" t="s">
        <v>17</v>
      </c>
      <c r="E4113">
        <v>1</v>
      </c>
      <c r="F4113" t="s">
        <v>25</v>
      </c>
      <c r="G4113">
        <v>4</v>
      </c>
      <c r="H4113" t="s">
        <v>31</v>
      </c>
      <c r="I4113" t="str">
        <f t="shared" si="64"/>
        <v>Female: Black or African American</v>
      </c>
      <c r="J4113">
        <v>4.5999999999999996</v>
      </c>
      <c r="K4113">
        <v>2001</v>
      </c>
      <c r="L4113">
        <v>3</v>
      </c>
      <c r="M4113" t="s">
        <v>20</v>
      </c>
      <c r="N4113">
        <v>1.1000000000000001</v>
      </c>
      <c r="O4113">
        <v>0.1</v>
      </c>
    </row>
    <row r="4114" spans="1:15" hidden="1" x14ac:dyDescent="0.5">
      <c r="A4114" t="s">
        <v>15</v>
      </c>
      <c r="B4114" t="s">
        <v>78</v>
      </c>
      <c r="C4114">
        <v>4</v>
      </c>
      <c r="D4114" t="s">
        <v>17</v>
      </c>
      <c r="E4114">
        <v>1</v>
      </c>
      <c r="F4114" t="s">
        <v>25</v>
      </c>
      <c r="G4114">
        <v>4</v>
      </c>
      <c r="H4114" t="s">
        <v>31</v>
      </c>
      <c r="I4114" t="str">
        <f t="shared" si="64"/>
        <v>Female: Black or African American</v>
      </c>
      <c r="J4114">
        <v>4.5999999999999996</v>
      </c>
      <c r="K4114">
        <v>2002</v>
      </c>
      <c r="L4114">
        <v>4</v>
      </c>
      <c r="M4114" t="s">
        <v>20</v>
      </c>
      <c r="N4114">
        <v>1.1000000000000001</v>
      </c>
      <c r="O4114">
        <v>0.2</v>
      </c>
    </row>
    <row r="4115" spans="1:15" hidden="1" x14ac:dyDescent="0.5">
      <c r="A4115" t="s">
        <v>15</v>
      </c>
      <c r="B4115" t="s">
        <v>78</v>
      </c>
      <c r="C4115">
        <v>4</v>
      </c>
      <c r="D4115" t="s">
        <v>17</v>
      </c>
      <c r="E4115">
        <v>1</v>
      </c>
      <c r="F4115" t="s">
        <v>25</v>
      </c>
      <c r="G4115">
        <v>4</v>
      </c>
      <c r="H4115" t="s">
        <v>31</v>
      </c>
      <c r="I4115" t="str">
        <f t="shared" si="64"/>
        <v>Female: Black or African American</v>
      </c>
      <c r="J4115">
        <v>4.5999999999999996</v>
      </c>
      <c r="K4115">
        <v>2003</v>
      </c>
      <c r="L4115">
        <v>5</v>
      </c>
      <c r="M4115" t="s">
        <v>20</v>
      </c>
      <c r="N4115">
        <v>1.1000000000000001</v>
      </c>
      <c r="O4115">
        <v>0.1</v>
      </c>
    </row>
    <row r="4116" spans="1:15" hidden="1" x14ac:dyDescent="0.5">
      <c r="A4116" t="s">
        <v>15</v>
      </c>
      <c r="B4116" t="s">
        <v>78</v>
      </c>
      <c r="C4116">
        <v>4</v>
      </c>
      <c r="D4116" t="s">
        <v>17</v>
      </c>
      <c r="E4116">
        <v>1</v>
      </c>
      <c r="F4116" t="s">
        <v>25</v>
      </c>
      <c r="G4116">
        <v>4</v>
      </c>
      <c r="H4116" t="s">
        <v>31</v>
      </c>
      <c r="I4116" t="str">
        <f t="shared" si="64"/>
        <v>Female: Black or African American</v>
      </c>
      <c r="J4116">
        <v>4.5999999999999996</v>
      </c>
      <c r="K4116">
        <v>2004</v>
      </c>
      <c r="L4116">
        <v>6</v>
      </c>
      <c r="M4116" t="s">
        <v>20</v>
      </c>
      <c r="N4116">
        <v>1.1000000000000001</v>
      </c>
      <c r="O4116">
        <v>0.2</v>
      </c>
    </row>
    <row r="4117" spans="1:15" hidden="1" x14ac:dyDescent="0.5">
      <c r="A4117" t="s">
        <v>15</v>
      </c>
      <c r="B4117" t="s">
        <v>78</v>
      </c>
      <c r="C4117">
        <v>4</v>
      </c>
      <c r="D4117" t="s">
        <v>17</v>
      </c>
      <c r="E4117">
        <v>1</v>
      </c>
      <c r="F4117" t="s">
        <v>25</v>
      </c>
      <c r="G4117">
        <v>4</v>
      </c>
      <c r="H4117" t="s">
        <v>31</v>
      </c>
      <c r="I4117" t="str">
        <f t="shared" si="64"/>
        <v>Female: Black or African American</v>
      </c>
      <c r="J4117">
        <v>4.5999999999999996</v>
      </c>
      <c r="K4117">
        <v>2005</v>
      </c>
      <c r="L4117">
        <v>7</v>
      </c>
      <c r="M4117" t="s">
        <v>20</v>
      </c>
      <c r="N4117">
        <v>1.1000000000000001</v>
      </c>
      <c r="O4117">
        <v>0.2</v>
      </c>
    </row>
    <row r="4118" spans="1:15" hidden="1" x14ac:dyDescent="0.5">
      <c r="A4118" t="s">
        <v>15</v>
      </c>
      <c r="B4118" t="s">
        <v>78</v>
      </c>
      <c r="C4118">
        <v>4</v>
      </c>
      <c r="D4118" t="s">
        <v>17</v>
      </c>
      <c r="E4118">
        <v>1</v>
      </c>
      <c r="F4118" t="s">
        <v>25</v>
      </c>
      <c r="G4118">
        <v>4</v>
      </c>
      <c r="H4118" t="s">
        <v>31</v>
      </c>
      <c r="I4118" t="str">
        <f t="shared" si="64"/>
        <v>Female: Black or African American</v>
      </c>
      <c r="J4118">
        <v>4.5999999999999996</v>
      </c>
      <c r="K4118">
        <v>2006</v>
      </c>
      <c r="L4118">
        <v>8</v>
      </c>
      <c r="M4118" t="s">
        <v>20</v>
      </c>
      <c r="N4118">
        <v>1.1000000000000001</v>
      </c>
      <c r="O4118">
        <v>0.4</v>
      </c>
    </row>
    <row r="4119" spans="1:15" hidden="1" x14ac:dyDescent="0.5">
      <c r="A4119" t="s">
        <v>15</v>
      </c>
      <c r="B4119" t="s">
        <v>78</v>
      </c>
      <c r="C4119">
        <v>4</v>
      </c>
      <c r="D4119" t="s">
        <v>17</v>
      </c>
      <c r="E4119">
        <v>1</v>
      </c>
      <c r="F4119" t="s">
        <v>25</v>
      </c>
      <c r="G4119">
        <v>4</v>
      </c>
      <c r="H4119" t="s">
        <v>31</v>
      </c>
      <c r="I4119" t="str">
        <f t="shared" si="64"/>
        <v>Female: Black or African American</v>
      </c>
      <c r="J4119">
        <v>4.5999999999999996</v>
      </c>
      <c r="K4119">
        <v>2007</v>
      </c>
      <c r="L4119">
        <v>9</v>
      </c>
      <c r="M4119" t="s">
        <v>20</v>
      </c>
      <c r="N4119">
        <v>1.1000000000000001</v>
      </c>
      <c r="O4119">
        <v>0.2</v>
      </c>
    </row>
    <row r="4120" spans="1:15" hidden="1" x14ac:dyDescent="0.5">
      <c r="A4120" t="s">
        <v>15</v>
      </c>
      <c r="B4120" t="s">
        <v>78</v>
      </c>
      <c r="C4120">
        <v>4</v>
      </c>
      <c r="D4120" t="s">
        <v>17</v>
      </c>
      <c r="E4120">
        <v>1</v>
      </c>
      <c r="F4120" t="s">
        <v>25</v>
      </c>
      <c r="G4120">
        <v>4</v>
      </c>
      <c r="H4120" t="s">
        <v>31</v>
      </c>
      <c r="I4120" t="str">
        <f t="shared" si="64"/>
        <v>Female: Black or African American</v>
      </c>
      <c r="J4120">
        <v>4.5999999999999996</v>
      </c>
      <c r="K4120">
        <v>2008</v>
      </c>
      <c r="L4120">
        <v>10</v>
      </c>
      <c r="M4120" t="s">
        <v>20</v>
      </c>
      <c r="N4120">
        <v>1.1000000000000001</v>
      </c>
      <c r="O4120">
        <v>0.2</v>
      </c>
    </row>
    <row r="4121" spans="1:15" hidden="1" x14ac:dyDescent="0.5">
      <c r="A4121" t="s">
        <v>15</v>
      </c>
      <c r="B4121" t="s">
        <v>78</v>
      </c>
      <c r="C4121">
        <v>4</v>
      </c>
      <c r="D4121" t="s">
        <v>17</v>
      </c>
      <c r="E4121">
        <v>1</v>
      </c>
      <c r="F4121" t="s">
        <v>25</v>
      </c>
      <c r="G4121">
        <v>4</v>
      </c>
      <c r="H4121" t="s">
        <v>31</v>
      </c>
      <c r="I4121" t="str">
        <f t="shared" si="64"/>
        <v>Female: Black or African American</v>
      </c>
      <c r="J4121">
        <v>4.5999999999999996</v>
      </c>
      <c r="K4121">
        <v>2009</v>
      </c>
      <c r="L4121">
        <v>11</v>
      </c>
      <c r="M4121" t="s">
        <v>20</v>
      </c>
      <c r="N4121">
        <v>1.1000000000000001</v>
      </c>
      <c r="O4121">
        <v>0.3</v>
      </c>
    </row>
    <row r="4122" spans="1:15" hidden="1" x14ac:dyDescent="0.5">
      <c r="A4122" t="s">
        <v>15</v>
      </c>
      <c r="B4122" t="s">
        <v>78</v>
      </c>
      <c r="C4122">
        <v>4</v>
      </c>
      <c r="D4122" t="s">
        <v>17</v>
      </c>
      <c r="E4122">
        <v>1</v>
      </c>
      <c r="F4122" t="s">
        <v>25</v>
      </c>
      <c r="G4122">
        <v>4</v>
      </c>
      <c r="H4122" t="s">
        <v>31</v>
      </c>
      <c r="I4122" t="str">
        <f t="shared" si="64"/>
        <v>Female: Black or African American</v>
      </c>
      <c r="J4122">
        <v>4.5999999999999996</v>
      </c>
      <c r="K4122">
        <v>2010</v>
      </c>
      <c r="L4122">
        <v>12</v>
      </c>
      <c r="M4122" t="s">
        <v>20</v>
      </c>
      <c r="N4122">
        <v>1.1000000000000001</v>
      </c>
      <c r="O4122">
        <v>0.4</v>
      </c>
    </row>
    <row r="4123" spans="1:15" hidden="1" x14ac:dyDescent="0.5">
      <c r="A4123" t="s">
        <v>15</v>
      </c>
      <c r="B4123" t="s">
        <v>78</v>
      </c>
      <c r="C4123">
        <v>4</v>
      </c>
      <c r="D4123" t="s">
        <v>17</v>
      </c>
      <c r="E4123">
        <v>1</v>
      </c>
      <c r="F4123" t="s">
        <v>25</v>
      </c>
      <c r="G4123">
        <v>4</v>
      </c>
      <c r="H4123" t="s">
        <v>31</v>
      </c>
      <c r="I4123" t="str">
        <f t="shared" si="64"/>
        <v>Female: Black or African American</v>
      </c>
      <c r="J4123">
        <v>4.5999999999999996</v>
      </c>
      <c r="K4123">
        <v>2011</v>
      </c>
      <c r="L4123">
        <v>13</v>
      </c>
      <c r="M4123" t="s">
        <v>20</v>
      </c>
      <c r="N4123">
        <v>1.1000000000000001</v>
      </c>
      <c r="O4123">
        <v>0.3</v>
      </c>
    </row>
    <row r="4124" spans="1:15" hidden="1" x14ac:dyDescent="0.5">
      <c r="A4124" t="s">
        <v>15</v>
      </c>
      <c r="B4124" t="s">
        <v>78</v>
      </c>
      <c r="C4124">
        <v>4</v>
      </c>
      <c r="D4124" t="s">
        <v>17</v>
      </c>
      <c r="E4124">
        <v>1</v>
      </c>
      <c r="F4124" t="s">
        <v>25</v>
      </c>
      <c r="G4124">
        <v>4</v>
      </c>
      <c r="H4124" t="s">
        <v>31</v>
      </c>
      <c r="I4124" t="str">
        <f t="shared" si="64"/>
        <v>Female: Black or African American</v>
      </c>
      <c r="J4124">
        <v>4.5999999999999996</v>
      </c>
      <c r="K4124">
        <v>2012</v>
      </c>
      <c r="L4124">
        <v>14</v>
      </c>
      <c r="M4124" t="s">
        <v>20</v>
      </c>
      <c r="N4124">
        <v>1.1000000000000001</v>
      </c>
      <c r="O4124">
        <v>0.3</v>
      </c>
    </row>
    <row r="4125" spans="1:15" hidden="1" x14ac:dyDescent="0.5">
      <c r="A4125" t="s">
        <v>15</v>
      </c>
      <c r="B4125" t="s">
        <v>78</v>
      </c>
      <c r="C4125">
        <v>4</v>
      </c>
      <c r="D4125" t="s">
        <v>17</v>
      </c>
      <c r="E4125">
        <v>1</v>
      </c>
      <c r="F4125" t="s">
        <v>25</v>
      </c>
      <c r="G4125">
        <v>4</v>
      </c>
      <c r="H4125" t="s">
        <v>31</v>
      </c>
      <c r="I4125" t="str">
        <f t="shared" si="64"/>
        <v>Female: Black or African American</v>
      </c>
      <c r="J4125">
        <v>4.5999999999999996</v>
      </c>
      <c r="K4125">
        <v>2013</v>
      </c>
      <c r="L4125">
        <v>15</v>
      </c>
      <c r="M4125" t="s">
        <v>20</v>
      </c>
      <c r="N4125">
        <v>1.1000000000000001</v>
      </c>
      <c r="O4125">
        <v>0.4</v>
      </c>
    </row>
    <row r="4126" spans="1:15" hidden="1" x14ac:dyDescent="0.5">
      <c r="A4126" t="s">
        <v>15</v>
      </c>
      <c r="B4126" t="s">
        <v>78</v>
      </c>
      <c r="C4126">
        <v>4</v>
      </c>
      <c r="D4126" t="s">
        <v>17</v>
      </c>
      <c r="E4126">
        <v>1</v>
      </c>
      <c r="F4126" t="s">
        <v>25</v>
      </c>
      <c r="G4126">
        <v>4</v>
      </c>
      <c r="H4126" t="s">
        <v>31</v>
      </c>
      <c r="I4126" t="str">
        <f t="shared" si="64"/>
        <v>Female: Black or African American</v>
      </c>
      <c r="J4126">
        <v>4.5999999999999996</v>
      </c>
      <c r="K4126">
        <v>2014</v>
      </c>
      <c r="L4126">
        <v>16</v>
      </c>
      <c r="M4126" t="s">
        <v>20</v>
      </c>
      <c r="N4126">
        <v>1.1000000000000001</v>
      </c>
      <c r="O4126">
        <v>0.7</v>
      </c>
    </row>
    <row r="4127" spans="1:15" hidden="1" x14ac:dyDescent="0.5">
      <c r="A4127" t="s">
        <v>15</v>
      </c>
      <c r="B4127" t="s">
        <v>78</v>
      </c>
      <c r="C4127">
        <v>4</v>
      </c>
      <c r="D4127" t="s">
        <v>17</v>
      </c>
      <c r="E4127">
        <v>1</v>
      </c>
      <c r="F4127" t="s">
        <v>25</v>
      </c>
      <c r="G4127">
        <v>4</v>
      </c>
      <c r="H4127" t="s">
        <v>31</v>
      </c>
      <c r="I4127" t="str">
        <f t="shared" si="64"/>
        <v>Female: Black or African American</v>
      </c>
      <c r="J4127">
        <v>4.5999999999999996</v>
      </c>
      <c r="K4127">
        <v>2015</v>
      </c>
      <c r="L4127">
        <v>17</v>
      </c>
      <c r="M4127" t="s">
        <v>20</v>
      </c>
      <c r="N4127">
        <v>1.1000000000000001</v>
      </c>
      <c r="O4127">
        <v>1.1000000000000001</v>
      </c>
    </row>
    <row r="4128" spans="1:15" hidden="1" x14ac:dyDescent="0.5">
      <c r="A4128" t="s">
        <v>15</v>
      </c>
      <c r="B4128" t="s">
        <v>78</v>
      </c>
      <c r="C4128">
        <v>4</v>
      </c>
      <c r="D4128" t="s">
        <v>17</v>
      </c>
      <c r="E4128">
        <v>1</v>
      </c>
      <c r="F4128" t="s">
        <v>25</v>
      </c>
      <c r="G4128">
        <v>4</v>
      </c>
      <c r="H4128" t="s">
        <v>31</v>
      </c>
      <c r="I4128" t="str">
        <f t="shared" si="64"/>
        <v>Female: Black or African American</v>
      </c>
      <c r="J4128">
        <v>4.5999999999999996</v>
      </c>
      <c r="K4128">
        <v>2016</v>
      </c>
      <c r="L4128">
        <v>18</v>
      </c>
      <c r="M4128" t="s">
        <v>20</v>
      </c>
      <c r="N4128">
        <v>1.1000000000000001</v>
      </c>
      <c r="O4128">
        <v>2.9</v>
      </c>
    </row>
    <row r="4129" spans="1:16" hidden="1" x14ac:dyDescent="0.5">
      <c r="A4129" t="s">
        <v>15</v>
      </c>
      <c r="B4129" t="s">
        <v>78</v>
      </c>
      <c r="C4129">
        <v>4</v>
      </c>
      <c r="D4129" t="s">
        <v>17</v>
      </c>
      <c r="E4129">
        <v>1</v>
      </c>
      <c r="F4129" t="s">
        <v>25</v>
      </c>
      <c r="G4129">
        <v>4</v>
      </c>
      <c r="H4129" t="s">
        <v>31</v>
      </c>
      <c r="I4129" t="str">
        <f t="shared" si="64"/>
        <v>Female: Black or African American</v>
      </c>
      <c r="J4129">
        <v>4.5999999999999996</v>
      </c>
      <c r="K4129">
        <v>2017</v>
      </c>
      <c r="L4129">
        <v>19</v>
      </c>
      <c r="M4129" t="s">
        <v>20</v>
      </c>
      <c r="N4129">
        <v>1.1000000000000001</v>
      </c>
      <c r="O4129">
        <v>4.2</v>
      </c>
    </row>
    <row r="4130" spans="1:16" hidden="1" x14ac:dyDescent="0.5">
      <c r="A4130" t="s">
        <v>15</v>
      </c>
      <c r="B4130" t="s">
        <v>78</v>
      </c>
      <c r="C4130">
        <v>4</v>
      </c>
      <c r="D4130" t="s">
        <v>17</v>
      </c>
      <c r="E4130">
        <v>1</v>
      </c>
      <c r="F4130" t="s">
        <v>25</v>
      </c>
      <c r="G4130">
        <v>4</v>
      </c>
      <c r="H4130" t="s">
        <v>31</v>
      </c>
      <c r="I4130" t="str">
        <f t="shared" si="64"/>
        <v>Female: Black or African American</v>
      </c>
      <c r="J4130">
        <v>4.5999999999999996</v>
      </c>
      <c r="K4130">
        <v>2018</v>
      </c>
      <c r="L4130">
        <v>20</v>
      </c>
      <c r="M4130" t="s">
        <v>20</v>
      </c>
      <c r="N4130">
        <v>1.1000000000000001</v>
      </c>
      <c r="O4130">
        <v>5.3</v>
      </c>
    </row>
    <row r="4131" spans="1:16" hidden="1" x14ac:dyDescent="0.5">
      <c r="A4131" t="s">
        <v>15</v>
      </c>
      <c r="B4131" t="s">
        <v>78</v>
      </c>
      <c r="C4131">
        <v>4</v>
      </c>
      <c r="D4131" t="s">
        <v>17</v>
      </c>
      <c r="E4131">
        <v>1</v>
      </c>
      <c r="F4131" t="s">
        <v>25</v>
      </c>
      <c r="G4131">
        <v>4</v>
      </c>
      <c r="H4131" t="s">
        <v>32</v>
      </c>
      <c r="I4131" t="str">
        <f t="shared" si="64"/>
        <v>Female: American Indian or Alaska Native</v>
      </c>
      <c r="J4131">
        <v>4.7</v>
      </c>
      <c r="K4131">
        <v>1999</v>
      </c>
      <c r="L4131">
        <v>1</v>
      </c>
      <c r="M4131" t="s">
        <v>20</v>
      </c>
      <c r="N4131">
        <v>1.1000000000000001</v>
      </c>
      <c r="P4131" t="s">
        <v>75</v>
      </c>
    </row>
    <row r="4132" spans="1:16" hidden="1" x14ac:dyDescent="0.5">
      <c r="A4132" t="s">
        <v>15</v>
      </c>
      <c r="B4132" t="s">
        <v>78</v>
      </c>
      <c r="C4132">
        <v>4</v>
      </c>
      <c r="D4132" t="s">
        <v>17</v>
      </c>
      <c r="E4132">
        <v>1</v>
      </c>
      <c r="F4132" t="s">
        <v>25</v>
      </c>
      <c r="G4132">
        <v>4</v>
      </c>
      <c r="H4132" t="s">
        <v>32</v>
      </c>
      <c r="I4132" t="str">
        <f t="shared" si="64"/>
        <v>Female: American Indian or Alaska Native</v>
      </c>
      <c r="J4132">
        <v>4.7</v>
      </c>
      <c r="K4132">
        <v>2000</v>
      </c>
      <c r="L4132">
        <v>2</v>
      </c>
      <c r="M4132" t="s">
        <v>20</v>
      </c>
      <c r="N4132">
        <v>1.1000000000000001</v>
      </c>
      <c r="P4132" t="s">
        <v>75</v>
      </c>
    </row>
    <row r="4133" spans="1:16" hidden="1" x14ac:dyDescent="0.5">
      <c r="A4133" t="s">
        <v>15</v>
      </c>
      <c r="B4133" t="s">
        <v>78</v>
      </c>
      <c r="C4133">
        <v>4</v>
      </c>
      <c r="D4133" t="s">
        <v>17</v>
      </c>
      <c r="E4133">
        <v>1</v>
      </c>
      <c r="F4133" t="s">
        <v>25</v>
      </c>
      <c r="G4133">
        <v>4</v>
      </c>
      <c r="H4133" t="s">
        <v>32</v>
      </c>
      <c r="I4133" t="str">
        <f t="shared" si="64"/>
        <v>Female: American Indian or Alaska Native</v>
      </c>
      <c r="J4133">
        <v>4.7</v>
      </c>
      <c r="K4133">
        <v>2001</v>
      </c>
      <c r="L4133">
        <v>3</v>
      </c>
      <c r="M4133" t="s">
        <v>20</v>
      </c>
      <c r="N4133">
        <v>1.1000000000000001</v>
      </c>
      <c r="P4133" t="s">
        <v>75</v>
      </c>
    </row>
    <row r="4134" spans="1:16" hidden="1" x14ac:dyDescent="0.5">
      <c r="A4134" t="s">
        <v>15</v>
      </c>
      <c r="B4134" t="s">
        <v>78</v>
      </c>
      <c r="C4134">
        <v>4</v>
      </c>
      <c r="D4134" t="s">
        <v>17</v>
      </c>
      <c r="E4134">
        <v>1</v>
      </c>
      <c r="F4134" t="s">
        <v>25</v>
      </c>
      <c r="G4134">
        <v>4</v>
      </c>
      <c r="H4134" t="s">
        <v>32</v>
      </c>
      <c r="I4134" t="str">
        <f t="shared" si="64"/>
        <v>Female: American Indian or Alaska Native</v>
      </c>
      <c r="J4134">
        <v>4.7</v>
      </c>
      <c r="K4134">
        <v>2002</v>
      </c>
      <c r="L4134">
        <v>4</v>
      </c>
      <c r="M4134" t="s">
        <v>20</v>
      </c>
      <c r="N4134">
        <v>1.1000000000000001</v>
      </c>
      <c r="P4134" t="s">
        <v>75</v>
      </c>
    </row>
    <row r="4135" spans="1:16" hidden="1" x14ac:dyDescent="0.5">
      <c r="A4135" t="s">
        <v>15</v>
      </c>
      <c r="B4135" t="s">
        <v>78</v>
      </c>
      <c r="C4135">
        <v>4</v>
      </c>
      <c r="D4135" t="s">
        <v>17</v>
      </c>
      <c r="E4135">
        <v>1</v>
      </c>
      <c r="F4135" t="s">
        <v>25</v>
      </c>
      <c r="G4135">
        <v>4</v>
      </c>
      <c r="H4135" t="s">
        <v>32</v>
      </c>
      <c r="I4135" t="str">
        <f t="shared" si="64"/>
        <v>Female: American Indian or Alaska Native</v>
      </c>
      <c r="J4135">
        <v>4.7</v>
      </c>
      <c r="K4135">
        <v>2003</v>
      </c>
      <c r="L4135">
        <v>5</v>
      </c>
      <c r="M4135" t="s">
        <v>20</v>
      </c>
      <c r="N4135">
        <v>1.1000000000000001</v>
      </c>
      <c r="P4135" t="s">
        <v>75</v>
      </c>
    </row>
    <row r="4136" spans="1:16" hidden="1" x14ac:dyDescent="0.5">
      <c r="A4136" t="s">
        <v>15</v>
      </c>
      <c r="B4136" t="s">
        <v>78</v>
      </c>
      <c r="C4136">
        <v>4</v>
      </c>
      <c r="D4136" t="s">
        <v>17</v>
      </c>
      <c r="E4136">
        <v>1</v>
      </c>
      <c r="F4136" t="s">
        <v>25</v>
      </c>
      <c r="G4136">
        <v>4</v>
      </c>
      <c r="H4136" t="s">
        <v>32</v>
      </c>
      <c r="I4136" t="str">
        <f t="shared" si="64"/>
        <v>Female: American Indian or Alaska Native</v>
      </c>
      <c r="J4136">
        <v>4.7</v>
      </c>
      <c r="K4136">
        <v>2004</v>
      </c>
      <c r="L4136">
        <v>6</v>
      </c>
      <c r="M4136" t="s">
        <v>20</v>
      </c>
      <c r="N4136">
        <v>1.1000000000000001</v>
      </c>
      <c r="P4136" t="s">
        <v>75</v>
      </c>
    </row>
    <row r="4137" spans="1:16" hidden="1" x14ac:dyDescent="0.5">
      <c r="A4137" t="s">
        <v>15</v>
      </c>
      <c r="B4137" t="s">
        <v>78</v>
      </c>
      <c r="C4137">
        <v>4</v>
      </c>
      <c r="D4137" t="s">
        <v>17</v>
      </c>
      <c r="E4137">
        <v>1</v>
      </c>
      <c r="F4137" t="s">
        <v>25</v>
      </c>
      <c r="G4137">
        <v>4</v>
      </c>
      <c r="H4137" t="s">
        <v>32</v>
      </c>
      <c r="I4137" t="str">
        <f t="shared" si="64"/>
        <v>Female: American Indian or Alaska Native</v>
      </c>
      <c r="J4137">
        <v>4.7</v>
      </c>
      <c r="K4137">
        <v>2005</v>
      </c>
      <c r="L4137">
        <v>7</v>
      </c>
      <c r="M4137" t="s">
        <v>20</v>
      </c>
      <c r="N4137">
        <v>1.1000000000000001</v>
      </c>
      <c r="P4137" t="s">
        <v>75</v>
      </c>
    </row>
    <row r="4138" spans="1:16" hidden="1" x14ac:dyDescent="0.5">
      <c r="A4138" t="s">
        <v>15</v>
      </c>
      <c r="B4138" t="s">
        <v>78</v>
      </c>
      <c r="C4138">
        <v>4</v>
      </c>
      <c r="D4138" t="s">
        <v>17</v>
      </c>
      <c r="E4138">
        <v>1</v>
      </c>
      <c r="F4138" t="s">
        <v>25</v>
      </c>
      <c r="G4138">
        <v>4</v>
      </c>
      <c r="H4138" t="s">
        <v>32</v>
      </c>
      <c r="I4138" t="str">
        <f t="shared" si="64"/>
        <v>Female: American Indian or Alaska Native</v>
      </c>
      <c r="J4138">
        <v>4.7</v>
      </c>
      <c r="K4138">
        <v>2006</v>
      </c>
      <c r="L4138">
        <v>8</v>
      </c>
      <c r="M4138" t="s">
        <v>20</v>
      </c>
      <c r="N4138">
        <v>1.1000000000000001</v>
      </c>
      <c r="P4138" t="s">
        <v>75</v>
      </c>
    </row>
    <row r="4139" spans="1:16" hidden="1" x14ac:dyDescent="0.5">
      <c r="A4139" t="s">
        <v>15</v>
      </c>
      <c r="B4139" t="s">
        <v>78</v>
      </c>
      <c r="C4139">
        <v>4</v>
      </c>
      <c r="D4139" t="s">
        <v>17</v>
      </c>
      <c r="E4139">
        <v>1</v>
      </c>
      <c r="F4139" t="s">
        <v>25</v>
      </c>
      <c r="G4139">
        <v>4</v>
      </c>
      <c r="H4139" t="s">
        <v>32</v>
      </c>
      <c r="I4139" t="str">
        <f t="shared" si="64"/>
        <v>Female: American Indian or Alaska Native</v>
      </c>
      <c r="J4139">
        <v>4.7</v>
      </c>
      <c r="K4139">
        <v>2007</v>
      </c>
      <c r="L4139">
        <v>9</v>
      </c>
      <c r="M4139" t="s">
        <v>20</v>
      </c>
      <c r="N4139">
        <v>1.1000000000000001</v>
      </c>
      <c r="P4139" t="s">
        <v>75</v>
      </c>
    </row>
    <row r="4140" spans="1:16" hidden="1" x14ac:dyDescent="0.5">
      <c r="A4140" t="s">
        <v>15</v>
      </c>
      <c r="B4140" t="s">
        <v>78</v>
      </c>
      <c r="C4140">
        <v>4</v>
      </c>
      <c r="D4140" t="s">
        <v>17</v>
      </c>
      <c r="E4140">
        <v>1</v>
      </c>
      <c r="F4140" t="s">
        <v>25</v>
      </c>
      <c r="G4140">
        <v>4</v>
      </c>
      <c r="H4140" t="s">
        <v>32</v>
      </c>
      <c r="I4140" t="str">
        <f t="shared" si="64"/>
        <v>Female: American Indian or Alaska Native</v>
      </c>
      <c r="J4140">
        <v>4.7</v>
      </c>
      <c r="K4140">
        <v>2008</v>
      </c>
      <c r="L4140">
        <v>10</v>
      </c>
      <c r="M4140" t="s">
        <v>20</v>
      </c>
      <c r="N4140">
        <v>1.1000000000000001</v>
      </c>
      <c r="O4140">
        <v>1.1000000000000001</v>
      </c>
    </row>
    <row r="4141" spans="1:16" hidden="1" x14ac:dyDescent="0.5">
      <c r="A4141" t="s">
        <v>15</v>
      </c>
      <c r="B4141" t="s">
        <v>78</v>
      </c>
      <c r="C4141">
        <v>4</v>
      </c>
      <c r="D4141" t="s">
        <v>17</v>
      </c>
      <c r="E4141">
        <v>1</v>
      </c>
      <c r="F4141" t="s">
        <v>25</v>
      </c>
      <c r="G4141">
        <v>4</v>
      </c>
      <c r="H4141" t="s">
        <v>32</v>
      </c>
      <c r="I4141" t="str">
        <f t="shared" si="64"/>
        <v>Female: American Indian or Alaska Native</v>
      </c>
      <c r="J4141">
        <v>4.7</v>
      </c>
      <c r="K4141">
        <v>2009</v>
      </c>
      <c r="L4141">
        <v>11</v>
      </c>
      <c r="M4141" t="s">
        <v>20</v>
      </c>
      <c r="N4141">
        <v>1.1000000000000001</v>
      </c>
      <c r="O4141">
        <v>1.3</v>
      </c>
    </row>
    <row r="4142" spans="1:16" hidden="1" x14ac:dyDescent="0.5">
      <c r="A4142" t="s">
        <v>15</v>
      </c>
      <c r="B4142" t="s">
        <v>78</v>
      </c>
      <c r="C4142">
        <v>4</v>
      </c>
      <c r="D4142" t="s">
        <v>17</v>
      </c>
      <c r="E4142">
        <v>1</v>
      </c>
      <c r="F4142" t="s">
        <v>25</v>
      </c>
      <c r="G4142">
        <v>4</v>
      </c>
      <c r="H4142" t="s">
        <v>32</v>
      </c>
      <c r="I4142" t="str">
        <f t="shared" si="64"/>
        <v>Female: American Indian or Alaska Native</v>
      </c>
      <c r="J4142">
        <v>4.7</v>
      </c>
      <c r="K4142">
        <v>2010</v>
      </c>
      <c r="L4142">
        <v>12</v>
      </c>
      <c r="M4142" t="s">
        <v>20</v>
      </c>
      <c r="N4142">
        <v>1.1000000000000001</v>
      </c>
      <c r="O4142">
        <v>1</v>
      </c>
    </row>
    <row r="4143" spans="1:16" hidden="1" x14ac:dyDescent="0.5">
      <c r="A4143" t="s">
        <v>15</v>
      </c>
      <c r="B4143" t="s">
        <v>78</v>
      </c>
      <c r="C4143">
        <v>4</v>
      </c>
      <c r="D4143" t="s">
        <v>17</v>
      </c>
      <c r="E4143">
        <v>1</v>
      </c>
      <c r="F4143" t="s">
        <v>25</v>
      </c>
      <c r="G4143">
        <v>4</v>
      </c>
      <c r="H4143" t="s">
        <v>32</v>
      </c>
      <c r="I4143" t="str">
        <f t="shared" si="64"/>
        <v>Female: American Indian or Alaska Native</v>
      </c>
      <c r="J4143">
        <v>4.7</v>
      </c>
      <c r="K4143">
        <v>2011</v>
      </c>
      <c r="L4143">
        <v>13</v>
      </c>
      <c r="M4143" t="s">
        <v>20</v>
      </c>
      <c r="N4143">
        <v>1.1000000000000001</v>
      </c>
      <c r="P4143" t="s">
        <v>75</v>
      </c>
    </row>
    <row r="4144" spans="1:16" hidden="1" x14ac:dyDescent="0.5">
      <c r="A4144" t="s">
        <v>15</v>
      </c>
      <c r="B4144" t="s">
        <v>78</v>
      </c>
      <c r="C4144">
        <v>4</v>
      </c>
      <c r="D4144" t="s">
        <v>17</v>
      </c>
      <c r="E4144">
        <v>1</v>
      </c>
      <c r="F4144" t="s">
        <v>25</v>
      </c>
      <c r="G4144">
        <v>4</v>
      </c>
      <c r="H4144" t="s">
        <v>32</v>
      </c>
      <c r="I4144" t="str">
        <f t="shared" si="64"/>
        <v>Female: American Indian or Alaska Native</v>
      </c>
      <c r="J4144">
        <v>4.7</v>
      </c>
      <c r="K4144">
        <v>2012</v>
      </c>
      <c r="L4144">
        <v>14</v>
      </c>
      <c r="M4144" t="s">
        <v>20</v>
      </c>
      <c r="N4144">
        <v>1.1000000000000001</v>
      </c>
      <c r="O4144">
        <v>1.1000000000000001</v>
      </c>
    </row>
    <row r="4145" spans="1:16" hidden="1" x14ac:dyDescent="0.5">
      <c r="A4145" t="s">
        <v>15</v>
      </c>
      <c r="B4145" t="s">
        <v>78</v>
      </c>
      <c r="C4145">
        <v>4</v>
      </c>
      <c r="D4145" t="s">
        <v>17</v>
      </c>
      <c r="E4145">
        <v>1</v>
      </c>
      <c r="F4145" t="s">
        <v>25</v>
      </c>
      <c r="G4145">
        <v>4</v>
      </c>
      <c r="H4145" t="s">
        <v>32</v>
      </c>
      <c r="I4145" t="str">
        <f t="shared" si="64"/>
        <v>Female: American Indian or Alaska Native</v>
      </c>
      <c r="J4145">
        <v>4.7</v>
      </c>
      <c r="K4145">
        <v>2013</v>
      </c>
      <c r="L4145">
        <v>15</v>
      </c>
      <c r="M4145" t="s">
        <v>20</v>
      </c>
      <c r="N4145">
        <v>1.1000000000000001</v>
      </c>
      <c r="P4145" t="s">
        <v>75</v>
      </c>
    </row>
    <row r="4146" spans="1:16" hidden="1" x14ac:dyDescent="0.5">
      <c r="A4146" t="s">
        <v>15</v>
      </c>
      <c r="B4146" t="s">
        <v>78</v>
      </c>
      <c r="C4146">
        <v>4</v>
      </c>
      <c r="D4146" t="s">
        <v>17</v>
      </c>
      <c r="E4146">
        <v>1</v>
      </c>
      <c r="F4146" t="s">
        <v>25</v>
      </c>
      <c r="G4146">
        <v>4</v>
      </c>
      <c r="H4146" t="s">
        <v>32</v>
      </c>
      <c r="I4146" t="str">
        <f t="shared" si="64"/>
        <v>Female: American Indian or Alaska Native</v>
      </c>
      <c r="J4146">
        <v>4.7</v>
      </c>
      <c r="K4146">
        <v>2014</v>
      </c>
      <c r="L4146">
        <v>16</v>
      </c>
      <c r="M4146" t="s">
        <v>20</v>
      </c>
      <c r="N4146">
        <v>1.1000000000000001</v>
      </c>
      <c r="O4146">
        <v>0.9</v>
      </c>
    </row>
    <row r="4147" spans="1:16" hidden="1" x14ac:dyDescent="0.5">
      <c r="A4147" t="s">
        <v>15</v>
      </c>
      <c r="B4147" t="s">
        <v>78</v>
      </c>
      <c r="C4147">
        <v>4</v>
      </c>
      <c r="D4147" t="s">
        <v>17</v>
      </c>
      <c r="E4147">
        <v>1</v>
      </c>
      <c r="F4147" t="s">
        <v>25</v>
      </c>
      <c r="G4147">
        <v>4</v>
      </c>
      <c r="H4147" t="s">
        <v>32</v>
      </c>
      <c r="I4147" t="str">
        <f t="shared" si="64"/>
        <v>Female: American Indian or Alaska Native</v>
      </c>
      <c r="J4147">
        <v>4.7</v>
      </c>
      <c r="K4147">
        <v>2015</v>
      </c>
      <c r="L4147">
        <v>17</v>
      </c>
      <c r="M4147" t="s">
        <v>20</v>
      </c>
      <c r="N4147">
        <v>1.1000000000000001</v>
      </c>
      <c r="O4147">
        <v>1.1000000000000001</v>
      </c>
    </row>
    <row r="4148" spans="1:16" hidden="1" x14ac:dyDescent="0.5">
      <c r="A4148" t="s">
        <v>15</v>
      </c>
      <c r="B4148" t="s">
        <v>78</v>
      </c>
      <c r="C4148">
        <v>4</v>
      </c>
      <c r="D4148" t="s">
        <v>17</v>
      </c>
      <c r="E4148">
        <v>1</v>
      </c>
      <c r="F4148" t="s">
        <v>25</v>
      </c>
      <c r="G4148">
        <v>4</v>
      </c>
      <c r="H4148" t="s">
        <v>32</v>
      </c>
      <c r="I4148" t="str">
        <f t="shared" si="64"/>
        <v>Female: American Indian or Alaska Native</v>
      </c>
      <c r="J4148">
        <v>4.7</v>
      </c>
      <c r="K4148">
        <v>2016</v>
      </c>
      <c r="L4148">
        <v>18</v>
      </c>
      <c r="M4148" t="s">
        <v>20</v>
      </c>
      <c r="N4148">
        <v>1.1000000000000001</v>
      </c>
      <c r="O4148">
        <v>1.9</v>
      </c>
    </row>
    <row r="4149" spans="1:16" hidden="1" x14ac:dyDescent="0.5">
      <c r="A4149" t="s">
        <v>15</v>
      </c>
      <c r="B4149" t="s">
        <v>78</v>
      </c>
      <c r="C4149">
        <v>4</v>
      </c>
      <c r="D4149" t="s">
        <v>17</v>
      </c>
      <c r="E4149">
        <v>1</v>
      </c>
      <c r="F4149" t="s">
        <v>25</v>
      </c>
      <c r="G4149">
        <v>4</v>
      </c>
      <c r="H4149" t="s">
        <v>32</v>
      </c>
      <c r="I4149" t="str">
        <f t="shared" si="64"/>
        <v>Female: American Indian or Alaska Native</v>
      </c>
      <c r="J4149">
        <v>4.7</v>
      </c>
      <c r="K4149">
        <v>2017</v>
      </c>
      <c r="L4149">
        <v>19</v>
      </c>
      <c r="M4149" t="s">
        <v>20</v>
      </c>
      <c r="N4149">
        <v>1.1000000000000001</v>
      </c>
      <c r="O4149">
        <v>2.5</v>
      </c>
    </row>
    <row r="4150" spans="1:16" hidden="1" x14ac:dyDescent="0.5">
      <c r="A4150" t="s">
        <v>15</v>
      </c>
      <c r="B4150" t="s">
        <v>78</v>
      </c>
      <c r="C4150">
        <v>4</v>
      </c>
      <c r="D4150" t="s">
        <v>17</v>
      </c>
      <c r="E4150">
        <v>1</v>
      </c>
      <c r="F4150" t="s">
        <v>25</v>
      </c>
      <c r="G4150">
        <v>4</v>
      </c>
      <c r="H4150" t="s">
        <v>32</v>
      </c>
      <c r="I4150" t="str">
        <f t="shared" si="64"/>
        <v>Female: American Indian or Alaska Native</v>
      </c>
      <c r="J4150">
        <v>4.7</v>
      </c>
      <c r="K4150">
        <v>2018</v>
      </c>
      <c r="L4150">
        <v>20</v>
      </c>
      <c r="M4150" t="s">
        <v>20</v>
      </c>
      <c r="N4150">
        <v>1.1000000000000001</v>
      </c>
      <c r="O4150">
        <v>3</v>
      </c>
    </row>
    <row r="4151" spans="1:16" hidden="1" x14ac:dyDescent="0.5">
      <c r="A4151" t="s">
        <v>15</v>
      </c>
      <c r="B4151" t="s">
        <v>78</v>
      </c>
      <c r="C4151">
        <v>4</v>
      </c>
      <c r="D4151" t="s">
        <v>17</v>
      </c>
      <c r="E4151">
        <v>1</v>
      </c>
      <c r="F4151" t="s">
        <v>25</v>
      </c>
      <c r="G4151">
        <v>4</v>
      </c>
      <c r="H4151" t="s">
        <v>33</v>
      </c>
      <c r="I4151" t="str">
        <f t="shared" si="64"/>
        <v>Female: Asian or Pacific Islander</v>
      </c>
      <c r="J4151">
        <v>4.8</v>
      </c>
      <c r="K4151">
        <v>1999</v>
      </c>
      <c r="L4151">
        <v>1</v>
      </c>
      <c r="M4151" t="s">
        <v>20</v>
      </c>
      <c r="N4151">
        <v>1.1000000000000001</v>
      </c>
      <c r="P4151" t="s">
        <v>75</v>
      </c>
    </row>
    <row r="4152" spans="1:16" hidden="1" x14ac:dyDescent="0.5">
      <c r="A4152" t="s">
        <v>15</v>
      </c>
      <c r="B4152" t="s">
        <v>78</v>
      </c>
      <c r="C4152">
        <v>4</v>
      </c>
      <c r="D4152" t="s">
        <v>17</v>
      </c>
      <c r="E4152">
        <v>1</v>
      </c>
      <c r="F4152" t="s">
        <v>25</v>
      </c>
      <c r="G4152">
        <v>4</v>
      </c>
      <c r="H4152" t="s">
        <v>33</v>
      </c>
      <c r="I4152" t="str">
        <f t="shared" si="64"/>
        <v>Female: Asian or Pacific Islander</v>
      </c>
      <c r="J4152">
        <v>4.8</v>
      </c>
      <c r="K4152">
        <v>2000</v>
      </c>
      <c r="L4152">
        <v>2</v>
      </c>
      <c r="M4152" t="s">
        <v>20</v>
      </c>
      <c r="N4152">
        <v>1.1000000000000001</v>
      </c>
      <c r="P4152" t="s">
        <v>75</v>
      </c>
    </row>
    <row r="4153" spans="1:16" hidden="1" x14ac:dyDescent="0.5">
      <c r="A4153" t="s">
        <v>15</v>
      </c>
      <c r="B4153" t="s">
        <v>78</v>
      </c>
      <c r="C4153">
        <v>4</v>
      </c>
      <c r="D4153" t="s">
        <v>17</v>
      </c>
      <c r="E4153">
        <v>1</v>
      </c>
      <c r="F4153" t="s">
        <v>25</v>
      </c>
      <c r="G4153">
        <v>4</v>
      </c>
      <c r="H4153" t="s">
        <v>33</v>
      </c>
      <c r="I4153" t="str">
        <f t="shared" si="64"/>
        <v>Female: Asian or Pacific Islander</v>
      </c>
      <c r="J4153">
        <v>4.8</v>
      </c>
      <c r="K4153">
        <v>2001</v>
      </c>
      <c r="L4153">
        <v>3</v>
      </c>
      <c r="M4153" t="s">
        <v>20</v>
      </c>
      <c r="N4153">
        <v>1.1000000000000001</v>
      </c>
      <c r="P4153" t="s">
        <v>75</v>
      </c>
    </row>
    <row r="4154" spans="1:16" hidden="1" x14ac:dyDescent="0.5">
      <c r="A4154" t="s">
        <v>15</v>
      </c>
      <c r="B4154" t="s">
        <v>78</v>
      </c>
      <c r="C4154">
        <v>4</v>
      </c>
      <c r="D4154" t="s">
        <v>17</v>
      </c>
      <c r="E4154">
        <v>1</v>
      </c>
      <c r="F4154" t="s">
        <v>25</v>
      </c>
      <c r="G4154">
        <v>4</v>
      </c>
      <c r="H4154" t="s">
        <v>33</v>
      </c>
      <c r="I4154" t="str">
        <f t="shared" si="64"/>
        <v>Female: Asian or Pacific Islander</v>
      </c>
      <c r="J4154">
        <v>4.8</v>
      </c>
      <c r="K4154">
        <v>2002</v>
      </c>
      <c r="L4154">
        <v>4</v>
      </c>
      <c r="M4154" t="s">
        <v>20</v>
      </c>
      <c r="N4154">
        <v>1.1000000000000001</v>
      </c>
      <c r="P4154" t="s">
        <v>75</v>
      </c>
    </row>
    <row r="4155" spans="1:16" hidden="1" x14ac:dyDescent="0.5">
      <c r="A4155" t="s">
        <v>15</v>
      </c>
      <c r="B4155" t="s">
        <v>78</v>
      </c>
      <c r="C4155">
        <v>4</v>
      </c>
      <c r="D4155" t="s">
        <v>17</v>
      </c>
      <c r="E4155">
        <v>1</v>
      </c>
      <c r="F4155" t="s">
        <v>25</v>
      </c>
      <c r="G4155">
        <v>4</v>
      </c>
      <c r="H4155" t="s">
        <v>33</v>
      </c>
      <c r="I4155" t="str">
        <f t="shared" si="64"/>
        <v>Female: Asian or Pacific Islander</v>
      </c>
      <c r="J4155">
        <v>4.8</v>
      </c>
      <c r="K4155">
        <v>2003</v>
      </c>
      <c r="L4155">
        <v>5</v>
      </c>
      <c r="M4155" t="s">
        <v>20</v>
      </c>
      <c r="N4155">
        <v>1.1000000000000001</v>
      </c>
      <c r="P4155" t="s">
        <v>75</v>
      </c>
    </row>
    <row r="4156" spans="1:16" hidden="1" x14ac:dyDescent="0.5">
      <c r="A4156" t="s">
        <v>15</v>
      </c>
      <c r="B4156" t="s">
        <v>78</v>
      </c>
      <c r="C4156">
        <v>4</v>
      </c>
      <c r="D4156" t="s">
        <v>17</v>
      </c>
      <c r="E4156">
        <v>1</v>
      </c>
      <c r="F4156" t="s">
        <v>25</v>
      </c>
      <c r="G4156">
        <v>4</v>
      </c>
      <c r="H4156" t="s">
        <v>33</v>
      </c>
      <c r="I4156" t="str">
        <f t="shared" si="64"/>
        <v>Female: Asian or Pacific Islander</v>
      </c>
      <c r="J4156">
        <v>4.8</v>
      </c>
      <c r="K4156">
        <v>2004</v>
      </c>
      <c r="L4156">
        <v>6</v>
      </c>
      <c r="M4156" t="s">
        <v>20</v>
      </c>
      <c r="N4156">
        <v>1.1000000000000001</v>
      </c>
      <c r="P4156" t="s">
        <v>75</v>
      </c>
    </row>
    <row r="4157" spans="1:16" hidden="1" x14ac:dyDescent="0.5">
      <c r="A4157" t="s">
        <v>15</v>
      </c>
      <c r="B4157" t="s">
        <v>78</v>
      </c>
      <c r="C4157">
        <v>4</v>
      </c>
      <c r="D4157" t="s">
        <v>17</v>
      </c>
      <c r="E4157">
        <v>1</v>
      </c>
      <c r="F4157" t="s">
        <v>25</v>
      </c>
      <c r="G4157">
        <v>4</v>
      </c>
      <c r="H4157" t="s">
        <v>33</v>
      </c>
      <c r="I4157" t="str">
        <f t="shared" si="64"/>
        <v>Female: Asian or Pacific Islander</v>
      </c>
      <c r="J4157">
        <v>4.8</v>
      </c>
      <c r="K4157">
        <v>2005</v>
      </c>
      <c r="L4157">
        <v>7</v>
      </c>
      <c r="M4157" t="s">
        <v>20</v>
      </c>
      <c r="N4157">
        <v>1.1000000000000001</v>
      </c>
      <c r="P4157" t="s">
        <v>75</v>
      </c>
    </row>
    <row r="4158" spans="1:16" hidden="1" x14ac:dyDescent="0.5">
      <c r="A4158" t="s">
        <v>15</v>
      </c>
      <c r="B4158" t="s">
        <v>78</v>
      </c>
      <c r="C4158">
        <v>4</v>
      </c>
      <c r="D4158" t="s">
        <v>17</v>
      </c>
      <c r="E4158">
        <v>1</v>
      </c>
      <c r="F4158" t="s">
        <v>25</v>
      </c>
      <c r="G4158">
        <v>4</v>
      </c>
      <c r="H4158" t="s">
        <v>33</v>
      </c>
      <c r="I4158" t="str">
        <f t="shared" si="64"/>
        <v>Female: Asian or Pacific Islander</v>
      </c>
      <c r="J4158">
        <v>4.8</v>
      </c>
      <c r="K4158">
        <v>2006</v>
      </c>
      <c r="L4158">
        <v>8</v>
      </c>
      <c r="M4158" t="s">
        <v>20</v>
      </c>
      <c r="N4158">
        <v>1.1000000000000001</v>
      </c>
      <c r="P4158" t="s">
        <v>75</v>
      </c>
    </row>
    <row r="4159" spans="1:16" hidden="1" x14ac:dyDescent="0.5">
      <c r="A4159" t="s">
        <v>15</v>
      </c>
      <c r="B4159" t="s">
        <v>78</v>
      </c>
      <c r="C4159">
        <v>4</v>
      </c>
      <c r="D4159" t="s">
        <v>17</v>
      </c>
      <c r="E4159">
        <v>1</v>
      </c>
      <c r="F4159" t="s">
        <v>25</v>
      </c>
      <c r="G4159">
        <v>4</v>
      </c>
      <c r="H4159" t="s">
        <v>33</v>
      </c>
      <c r="I4159" t="str">
        <f t="shared" si="64"/>
        <v>Female: Asian or Pacific Islander</v>
      </c>
      <c r="J4159">
        <v>4.8</v>
      </c>
      <c r="K4159">
        <v>2007</v>
      </c>
      <c r="L4159">
        <v>9</v>
      </c>
      <c r="M4159" t="s">
        <v>20</v>
      </c>
      <c r="N4159">
        <v>1.1000000000000001</v>
      </c>
      <c r="P4159" t="s">
        <v>75</v>
      </c>
    </row>
    <row r="4160" spans="1:16" hidden="1" x14ac:dyDescent="0.5">
      <c r="A4160" t="s">
        <v>15</v>
      </c>
      <c r="B4160" t="s">
        <v>78</v>
      </c>
      <c r="C4160">
        <v>4</v>
      </c>
      <c r="D4160" t="s">
        <v>17</v>
      </c>
      <c r="E4160">
        <v>1</v>
      </c>
      <c r="F4160" t="s">
        <v>25</v>
      </c>
      <c r="G4160">
        <v>4</v>
      </c>
      <c r="H4160" t="s">
        <v>33</v>
      </c>
      <c r="I4160" t="str">
        <f t="shared" si="64"/>
        <v>Female: Asian or Pacific Islander</v>
      </c>
      <c r="J4160">
        <v>4.8</v>
      </c>
      <c r="K4160">
        <v>2008</v>
      </c>
      <c r="L4160">
        <v>10</v>
      </c>
      <c r="M4160" t="s">
        <v>20</v>
      </c>
      <c r="N4160">
        <v>1.1000000000000001</v>
      </c>
      <c r="P4160" t="s">
        <v>75</v>
      </c>
    </row>
    <row r="4161" spans="1:16" hidden="1" x14ac:dyDescent="0.5">
      <c r="A4161" t="s">
        <v>15</v>
      </c>
      <c r="B4161" t="s">
        <v>78</v>
      </c>
      <c r="C4161">
        <v>4</v>
      </c>
      <c r="D4161" t="s">
        <v>17</v>
      </c>
      <c r="E4161">
        <v>1</v>
      </c>
      <c r="F4161" t="s">
        <v>25</v>
      </c>
      <c r="G4161">
        <v>4</v>
      </c>
      <c r="H4161" t="s">
        <v>33</v>
      </c>
      <c r="I4161" t="str">
        <f t="shared" si="64"/>
        <v>Female: Asian or Pacific Islander</v>
      </c>
      <c r="J4161">
        <v>4.8</v>
      </c>
      <c r="K4161">
        <v>2009</v>
      </c>
      <c r="L4161">
        <v>11</v>
      </c>
      <c r="M4161" t="s">
        <v>20</v>
      </c>
      <c r="N4161">
        <v>1.1000000000000001</v>
      </c>
      <c r="P4161" t="s">
        <v>75</v>
      </c>
    </row>
    <row r="4162" spans="1:16" hidden="1" x14ac:dyDescent="0.5">
      <c r="A4162" t="s">
        <v>15</v>
      </c>
      <c r="B4162" t="s">
        <v>78</v>
      </c>
      <c r="C4162">
        <v>4</v>
      </c>
      <c r="D4162" t="s">
        <v>17</v>
      </c>
      <c r="E4162">
        <v>1</v>
      </c>
      <c r="F4162" t="s">
        <v>25</v>
      </c>
      <c r="G4162">
        <v>4</v>
      </c>
      <c r="H4162" t="s">
        <v>33</v>
      </c>
      <c r="I4162" t="str">
        <f t="shared" si="64"/>
        <v>Female: Asian or Pacific Islander</v>
      </c>
      <c r="J4162">
        <v>4.8</v>
      </c>
      <c r="K4162">
        <v>2010</v>
      </c>
      <c r="L4162">
        <v>12</v>
      </c>
      <c r="M4162" t="s">
        <v>20</v>
      </c>
      <c r="N4162">
        <v>1.1000000000000001</v>
      </c>
      <c r="P4162" t="s">
        <v>75</v>
      </c>
    </row>
    <row r="4163" spans="1:16" hidden="1" x14ac:dyDescent="0.5">
      <c r="A4163" t="s">
        <v>15</v>
      </c>
      <c r="B4163" t="s">
        <v>78</v>
      </c>
      <c r="C4163">
        <v>4</v>
      </c>
      <c r="D4163" t="s">
        <v>17</v>
      </c>
      <c r="E4163">
        <v>1</v>
      </c>
      <c r="F4163" t="s">
        <v>25</v>
      </c>
      <c r="G4163">
        <v>4</v>
      </c>
      <c r="H4163" t="s">
        <v>33</v>
      </c>
      <c r="I4163" t="str">
        <f t="shared" si="64"/>
        <v>Female: Asian or Pacific Islander</v>
      </c>
      <c r="J4163">
        <v>4.8</v>
      </c>
      <c r="K4163">
        <v>2011</v>
      </c>
      <c r="L4163">
        <v>13</v>
      </c>
      <c r="M4163" t="s">
        <v>20</v>
      </c>
      <c r="N4163">
        <v>1.1000000000000001</v>
      </c>
      <c r="P4163" t="s">
        <v>75</v>
      </c>
    </row>
    <row r="4164" spans="1:16" hidden="1" x14ac:dyDescent="0.5">
      <c r="A4164" t="s">
        <v>15</v>
      </c>
      <c r="B4164" t="s">
        <v>78</v>
      </c>
      <c r="C4164">
        <v>4</v>
      </c>
      <c r="D4164" t="s">
        <v>17</v>
      </c>
      <c r="E4164">
        <v>1</v>
      </c>
      <c r="F4164" t="s">
        <v>25</v>
      </c>
      <c r="G4164">
        <v>4</v>
      </c>
      <c r="H4164" t="s">
        <v>33</v>
      </c>
      <c r="I4164" t="str">
        <f t="shared" si="64"/>
        <v>Female: Asian or Pacific Islander</v>
      </c>
      <c r="J4164">
        <v>4.8</v>
      </c>
      <c r="K4164">
        <v>2012</v>
      </c>
      <c r="L4164">
        <v>14</v>
      </c>
      <c r="M4164" t="s">
        <v>20</v>
      </c>
      <c r="N4164">
        <v>1.1000000000000001</v>
      </c>
      <c r="P4164" t="s">
        <v>75</v>
      </c>
    </row>
    <row r="4165" spans="1:16" hidden="1" x14ac:dyDescent="0.5">
      <c r="A4165" t="s">
        <v>15</v>
      </c>
      <c r="B4165" t="s">
        <v>78</v>
      </c>
      <c r="C4165">
        <v>4</v>
      </c>
      <c r="D4165" t="s">
        <v>17</v>
      </c>
      <c r="E4165">
        <v>1</v>
      </c>
      <c r="F4165" t="s">
        <v>25</v>
      </c>
      <c r="G4165">
        <v>4</v>
      </c>
      <c r="H4165" t="s">
        <v>33</v>
      </c>
      <c r="I4165" t="str">
        <f t="shared" ref="I4165:I4228" si="65">H4165</f>
        <v>Female: Asian or Pacific Islander</v>
      </c>
      <c r="J4165">
        <v>4.8</v>
      </c>
      <c r="K4165">
        <v>2013</v>
      </c>
      <c r="L4165">
        <v>15</v>
      </c>
      <c r="M4165" t="s">
        <v>20</v>
      </c>
      <c r="N4165">
        <v>1.1000000000000001</v>
      </c>
      <c r="P4165" t="s">
        <v>75</v>
      </c>
    </row>
    <row r="4166" spans="1:16" hidden="1" x14ac:dyDescent="0.5">
      <c r="A4166" t="s">
        <v>15</v>
      </c>
      <c r="B4166" t="s">
        <v>78</v>
      </c>
      <c r="C4166">
        <v>4</v>
      </c>
      <c r="D4166" t="s">
        <v>17</v>
      </c>
      <c r="E4166">
        <v>1</v>
      </c>
      <c r="F4166" t="s">
        <v>25</v>
      </c>
      <c r="G4166">
        <v>4</v>
      </c>
      <c r="H4166" t="s">
        <v>33</v>
      </c>
      <c r="I4166" t="str">
        <f t="shared" si="65"/>
        <v>Female: Asian or Pacific Islander</v>
      </c>
      <c r="J4166">
        <v>4.8</v>
      </c>
      <c r="K4166">
        <v>2014</v>
      </c>
      <c r="L4166">
        <v>16</v>
      </c>
      <c r="M4166" t="s">
        <v>20</v>
      </c>
      <c r="N4166">
        <v>1.1000000000000001</v>
      </c>
      <c r="P4166" t="s">
        <v>75</v>
      </c>
    </row>
    <row r="4167" spans="1:16" hidden="1" x14ac:dyDescent="0.5">
      <c r="A4167" t="s">
        <v>15</v>
      </c>
      <c r="B4167" t="s">
        <v>78</v>
      </c>
      <c r="C4167">
        <v>4</v>
      </c>
      <c r="D4167" t="s">
        <v>17</v>
      </c>
      <c r="E4167">
        <v>1</v>
      </c>
      <c r="F4167" t="s">
        <v>25</v>
      </c>
      <c r="G4167">
        <v>4</v>
      </c>
      <c r="H4167" t="s">
        <v>33</v>
      </c>
      <c r="I4167" t="str">
        <f t="shared" si="65"/>
        <v>Female: Asian or Pacific Islander</v>
      </c>
      <c r="J4167">
        <v>4.8</v>
      </c>
      <c r="K4167">
        <v>2015</v>
      </c>
      <c r="L4167">
        <v>17</v>
      </c>
      <c r="M4167" t="s">
        <v>20</v>
      </c>
      <c r="N4167">
        <v>1.1000000000000001</v>
      </c>
      <c r="P4167" t="s">
        <v>75</v>
      </c>
    </row>
    <row r="4168" spans="1:16" hidden="1" x14ac:dyDescent="0.5">
      <c r="A4168" t="s">
        <v>15</v>
      </c>
      <c r="B4168" t="s">
        <v>78</v>
      </c>
      <c r="C4168">
        <v>4</v>
      </c>
      <c r="D4168" t="s">
        <v>17</v>
      </c>
      <c r="E4168">
        <v>1</v>
      </c>
      <c r="F4168" t="s">
        <v>25</v>
      </c>
      <c r="G4168">
        <v>4</v>
      </c>
      <c r="H4168" t="s">
        <v>33</v>
      </c>
      <c r="I4168" t="str">
        <f t="shared" si="65"/>
        <v>Female: Asian or Pacific Islander</v>
      </c>
      <c r="J4168">
        <v>4.8</v>
      </c>
      <c r="K4168">
        <v>2016</v>
      </c>
      <c r="L4168">
        <v>18</v>
      </c>
      <c r="M4168" t="s">
        <v>20</v>
      </c>
      <c r="N4168">
        <v>1.1000000000000001</v>
      </c>
      <c r="O4168">
        <v>0.3</v>
      </c>
    </row>
    <row r="4169" spans="1:16" hidden="1" x14ac:dyDescent="0.5">
      <c r="A4169" t="s">
        <v>15</v>
      </c>
      <c r="B4169" t="s">
        <v>78</v>
      </c>
      <c r="C4169">
        <v>4</v>
      </c>
      <c r="D4169" t="s">
        <v>23</v>
      </c>
      <c r="E4169">
        <v>2</v>
      </c>
      <c r="F4169" t="s">
        <v>45</v>
      </c>
      <c r="G4169">
        <v>1</v>
      </c>
      <c r="H4169" t="s">
        <v>47</v>
      </c>
      <c r="I4169" t="str">
        <f t="shared" si="65"/>
        <v>15-24 years</v>
      </c>
      <c r="J4169">
        <v>1.2</v>
      </c>
      <c r="K4169">
        <v>2014</v>
      </c>
      <c r="L4169">
        <v>16</v>
      </c>
      <c r="M4169" t="s">
        <v>47</v>
      </c>
      <c r="N4169">
        <v>1.3</v>
      </c>
      <c r="O4169">
        <v>1.2</v>
      </c>
    </row>
    <row r="4170" spans="1:16" hidden="1" x14ac:dyDescent="0.5">
      <c r="A4170" t="s">
        <v>15</v>
      </c>
      <c r="B4170" t="s">
        <v>78</v>
      </c>
      <c r="C4170">
        <v>4</v>
      </c>
      <c r="D4170" t="s">
        <v>17</v>
      </c>
      <c r="E4170">
        <v>1</v>
      </c>
      <c r="F4170" t="s">
        <v>25</v>
      </c>
      <c r="G4170">
        <v>4</v>
      </c>
      <c r="H4170" t="s">
        <v>33</v>
      </c>
      <c r="I4170" t="str">
        <f t="shared" si="65"/>
        <v>Female: Asian or Pacific Islander</v>
      </c>
      <c r="J4170">
        <v>4.8</v>
      </c>
      <c r="K4170">
        <v>2017</v>
      </c>
      <c r="L4170">
        <v>19</v>
      </c>
      <c r="M4170" t="s">
        <v>20</v>
      </c>
      <c r="N4170">
        <v>1.1000000000000001</v>
      </c>
      <c r="O4170">
        <v>0.4</v>
      </c>
    </row>
    <row r="4171" spans="1:16" hidden="1" x14ac:dyDescent="0.5">
      <c r="A4171" t="s">
        <v>15</v>
      </c>
      <c r="B4171" t="s">
        <v>78</v>
      </c>
      <c r="C4171">
        <v>4</v>
      </c>
      <c r="D4171" t="s">
        <v>17</v>
      </c>
      <c r="E4171">
        <v>1</v>
      </c>
      <c r="F4171" t="s">
        <v>25</v>
      </c>
      <c r="G4171">
        <v>4</v>
      </c>
      <c r="H4171" t="s">
        <v>33</v>
      </c>
      <c r="I4171" t="str">
        <f t="shared" si="65"/>
        <v>Female: Asian or Pacific Islander</v>
      </c>
      <c r="J4171">
        <v>4.8</v>
      </c>
      <c r="K4171">
        <v>2018</v>
      </c>
      <c r="L4171">
        <v>20</v>
      </c>
      <c r="M4171" t="s">
        <v>20</v>
      </c>
      <c r="N4171">
        <v>1.1000000000000001</v>
      </c>
      <c r="O4171">
        <v>0.4</v>
      </c>
    </row>
    <row r="4172" spans="1:16" hidden="1" x14ac:dyDescent="0.5">
      <c r="A4172" t="s">
        <v>15</v>
      </c>
      <c r="B4172" t="s">
        <v>78</v>
      </c>
      <c r="C4172">
        <v>4</v>
      </c>
      <c r="D4172" t="s">
        <v>17</v>
      </c>
      <c r="E4172">
        <v>1</v>
      </c>
      <c r="F4172" t="s">
        <v>34</v>
      </c>
      <c r="G4172">
        <v>5</v>
      </c>
      <c r="H4172" t="s">
        <v>35</v>
      </c>
      <c r="I4172" t="str">
        <f t="shared" si="65"/>
        <v>Male: Hispanic or Latino: All races</v>
      </c>
      <c r="J4172">
        <v>5.0999999999999996</v>
      </c>
      <c r="K4172">
        <v>1999</v>
      </c>
      <c r="L4172">
        <v>1</v>
      </c>
      <c r="M4172" t="s">
        <v>20</v>
      </c>
      <c r="N4172">
        <v>1.1000000000000001</v>
      </c>
      <c r="O4172">
        <v>0.2</v>
      </c>
    </row>
    <row r="4173" spans="1:16" hidden="1" x14ac:dyDescent="0.5">
      <c r="A4173" t="s">
        <v>15</v>
      </c>
      <c r="B4173" t="s">
        <v>78</v>
      </c>
      <c r="C4173">
        <v>4</v>
      </c>
      <c r="D4173" t="s">
        <v>17</v>
      </c>
      <c r="E4173">
        <v>1</v>
      </c>
      <c r="F4173" t="s">
        <v>34</v>
      </c>
      <c r="G4173">
        <v>5</v>
      </c>
      <c r="H4173" t="s">
        <v>35</v>
      </c>
      <c r="I4173" t="str">
        <f t="shared" si="65"/>
        <v>Male: Hispanic or Latino: All races</v>
      </c>
      <c r="J4173">
        <v>5.0999999999999996</v>
      </c>
      <c r="K4173">
        <v>2000</v>
      </c>
      <c r="L4173">
        <v>2</v>
      </c>
      <c r="M4173" t="s">
        <v>20</v>
      </c>
      <c r="N4173">
        <v>1.1000000000000001</v>
      </c>
      <c r="P4173" t="s">
        <v>75</v>
      </c>
    </row>
    <row r="4174" spans="1:16" hidden="1" x14ac:dyDescent="0.5">
      <c r="A4174" t="s">
        <v>15</v>
      </c>
      <c r="B4174" t="s">
        <v>78</v>
      </c>
      <c r="C4174">
        <v>4</v>
      </c>
      <c r="D4174" t="s">
        <v>17</v>
      </c>
      <c r="E4174">
        <v>1</v>
      </c>
      <c r="F4174" t="s">
        <v>34</v>
      </c>
      <c r="G4174">
        <v>5</v>
      </c>
      <c r="H4174" t="s">
        <v>35</v>
      </c>
      <c r="I4174" t="str">
        <f t="shared" si="65"/>
        <v>Male: Hispanic or Latino: All races</v>
      </c>
      <c r="J4174">
        <v>5.0999999999999996</v>
      </c>
      <c r="K4174">
        <v>2001</v>
      </c>
      <c r="L4174">
        <v>3</v>
      </c>
      <c r="M4174" t="s">
        <v>20</v>
      </c>
      <c r="N4174">
        <v>1.1000000000000001</v>
      </c>
      <c r="P4174" t="s">
        <v>75</v>
      </c>
    </row>
    <row r="4175" spans="1:16" hidden="1" x14ac:dyDescent="0.5">
      <c r="A4175" t="s">
        <v>15</v>
      </c>
      <c r="B4175" t="s">
        <v>78</v>
      </c>
      <c r="C4175">
        <v>4</v>
      </c>
      <c r="D4175" t="s">
        <v>17</v>
      </c>
      <c r="E4175">
        <v>1</v>
      </c>
      <c r="F4175" t="s">
        <v>34</v>
      </c>
      <c r="G4175">
        <v>5</v>
      </c>
      <c r="H4175" t="s">
        <v>35</v>
      </c>
      <c r="I4175" t="str">
        <f t="shared" si="65"/>
        <v>Male: Hispanic or Latino: All races</v>
      </c>
      <c r="J4175">
        <v>5.0999999999999996</v>
      </c>
      <c r="K4175">
        <v>2002</v>
      </c>
      <c r="L4175">
        <v>4</v>
      </c>
      <c r="M4175" t="s">
        <v>20</v>
      </c>
      <c r="N4175">
        <v>1.1000000000000001</v>
      </c>
      <c r="O4175">
        <v>0.1</v>
      </c>
    </row>
    <row r="4176" spans="1:16" hidden="1" x14ac:dyDescent="0.5">
      <c r="A4176" t="s">
        <v>15</v>
      </c>
      <c r="B4176" t="s">
        <v>78</v>
      </c>
      <c r="C4176">
        <v>4</v>
      </c>
      <c r="D4176" t="s">
        <v>17</v>
      </c>
      <c r="E4176">
        <v>1</v>
      </c>
      <c r="F4176" t="s">
        <v>34</v>
      </c>
      <c r="G4176">
        <v>5</v>
      </c>
      <c r="H4176" t="s">
        <v>35</v>
      </c>
      <c r="I4176" t="str">
        <f t="shared" si="65"/>
        <v>Male: Hispanic or Latino: All races</v>
      </c>
      <c r="J4176">
        <v>5.0999999999999996</v>
      </c>
      <c r="K4176">
        <v>2003</v>
      </c>
      <c r="L4176">
        <v>5</v>
      </c>
      <c r="M4176" t="s">
        <v>20</v>
      </c>
      <c r="N4176">
        <v>1.1000000000000001</v>
      </c>
      <c r="O4176">
        <v>0.2</v>
      </c>
    </row>
    <row r="4177" spans="1:15" hidden="1" x14ac:dyDescent="0.5">
      <c r="A4177" t="s">
        <v>15</v>
      </c>
      <c r="B4177" t="s">
        <v>78</v>
      </c>
      <c r="C4177">
        <v>4</v>
      </c>
      <c r="D4177" t="s">
        <v>17</v>
      </c>
      <c r="E4177">
        <v>1</v>
      </c>
      <c r="F4177" t="s">
        <v>34</v>
      </c>
      <c r="G4177">
        <v>5</v>
      </c>
      <c r="H4177" t="s">
        <v>35</v>
      </c>
      <c r="I4177" t="str">
        <f t="shared" si="65"/>
        <v>Male: Hispanic or Latino: All races</v>
      </c>
      <c r="J4177">
        <v>5.0999999999999996</v>
      </c>
      <c r="K4177">
        <v>2004</v>
      </c>
      <c r="L4177">
        <v>6</v>
      </c>
      <c r="M4177" t="s">
        <v>20</v>
      </c>
      <c r="N4177">
        <v>1.1000000000000001</v>
      </c>
      <c r="O4177">
        <v>0.2</v>
      </c>
    </row>
    <row r="4178" spans="1:15" hidden="1" x14ac:dyDescent="0.5">
      <c r="A4178" t="s">
        <v>15</v>
      </c>
      <c r="B4178" t="s">
        <v>78</v>
      </c>
      <c r="C4178">
        <v>4</v>
      </c>
      <c r="D4178" t="s">
        <v>17</v>
      </c>
      <c r="E4178">
        <v>1</v>
      </c>
      <c r="F4178" t="s">
        <v>34</v>
      </c>
      <c r="G4178">
        <v>5</v>
      </c>
      <c r="H4178" t="s">
        <v>35</v>
      </c>
      <c r="I4178" t="str">
        <f t="shared" si="65"/>
        <v>Male: Hispanic or Latino: All races</v>
      </c>
      <c r="J4178">
        <v>5.0999999999999996</v>
      </c>
      <c r="K4178">
        <v>2005</v>
      </c>
      <c r="L4178">
        <v>7</v>
      </c>
      <c r="M4178" t="s">
        <v>20</v>
      </c>
      <c r="N4178">
        <v>1.1000000000000001</v>
      </c>
      <c r="O4178">
        <v>0.2</v>
      </c>
    </row>
    <row r="4179" spans="1:15" hidden="1" x14ac:dyDescent="0.5">
      <c r="A4179" t="s">
        <v>15</v>
      </c>
      <c r="B4179" t="s">
        <v>78</v>
      </c>
      <c r="C4179">
        <v>4</v>
      </c>
      <c r="D4179" t="s">
        <v>17</v>
      </c>
      <c r="E4179">
        <v>1</v>
      </c>
      <c r="F4179" t="s">
        <v>34</v>
      </c>
      <c r="G4179">
        <v>5</v>
      </c>
      <c r="H4179" t="s">
        <v>35</v>
      </c>
      <c r="I4179" t="str">
        <f t="shared" si="65"/>
        <v>Male: Hispanic or Latino: All races</v>
      </c>
      <c r="J4179">
        <v>5.0999999999999996</v>
      </c>
      <c r="K4179">
        <v>2006</v>
      </c>
      <c r="L4179">
        <v>8</v>
      </c>
      <c r="M4179" t="s">
        <v>20</v>
      </c>
      <c r="N4179">
        <v>1.1000000000000001</v>
      </c>
      <c r="O4179">
        <v>0.5</v>
      </c>
    </row>
    <row r="4180" spans="1:15" hidden="1" x14ac:dyDescent="0.5">
      <c r="A4180" t="s">
        <v>15</v>
      </c>
      <c r="B4180" t="s">
        <v>78</v>
      </c>
      <c r="C4180">
        <v>4</v>
      </c>
      <c r="D4180" t="s">
        <v>17</v>
      </c>
      <c r="E4180">
        <v>1</v>
      </c>
      <c r="F4180" t="s">
        <v>34</v>
      </c>
      <c r="G4180">
        <v>5</v>
      </c>
      <c r="H4180" t="s">
        <v>35</v>
      </c>
      <c r="I4180" t="str">
        <f t="shared" si="65"/>
        <v>Male: Hispanic or Latino: All races</v>
      </c>
      <c r="J4180">
        <v>5.0999999999999996</v>
      </c>
      <c r="K4180">
        <v>2007</v>
      </c>
      <c r="L4180">
        <v>9</v>
      </c>
      <c r="M4180" t="s">
        <v>20</v>
      </c>
      <c r="N4180">
        <v>1.1000000000000001</v>
      </c>
      <c r="O4180">
        <v>0.2</v>
      </c>
    </row>
    <row r="4181" spans="1:15" hidden="1" x14ac:dyDescent="0.5">
      <c r="A4181" t="s">
        <v>15</v>
      </c>
      <c r="B4181" t="s">
        <v>78</v>
      </c>
      <c r="C4181">
        <v>4</v>
      </c>
      <c r="D4181" t="s">
        <v>17</v>
      </c>
      <c r="E4181">
        <v>1</v>
      </c>
      <c r="F4181" t="s">
        <v>34</v>
      </c>
      <c r="G4181">
        <v>5</v>
      </c>
      <c r="H4181" t="s">
        <v>35</v>
      </c>
      <c r="I4181" t="str">
        <f t="shared" si="65"/>
        <v>Male: Hispanic or Latino: All races</v>
      </c>
      <c r="J4181">
        <v>5.0999999999999996</v>
      </c>
      <c r="K4181">
        <v>2008</v>
      </c>
      <c r="L4181">
        <v>10</v>
      </c>
      <c r="M4181" t="s">
        <v>20</v>
      </c>
      <c r="N4181">
        <v>1.1000000000000001</v>
      </c>
      <c r="O4181">
        <v>0.2</v>
      </c>
    </row>
    <row r="4182" spans="1:15" hidden="1" x14ac:dyDescent="0.5">
      <c r="A4182" t="s">
        <v>15</v>
      </c>
      <c r="B4182" t="s">
        <v>78</v>
      </c>
      <c r="C4182">
        <v>4</v>
      </c>
      <c r="D4182" t="s">
        <v>17</v>
      </c>
      <c r="E4182">
        <v>1</v>
      </c>
      <c r="F4182" t="s">
        <v>34</v>
      </c>
      <c r="G4182">
        <v>5</v>
      </c>
      <c r="H4182" t="s">
        <v>35</v>
      </c>
      <c r="I4182" t="str">
        <f t="shared" si="65"/>
        <v>Male: Hispanic or Latino: All races</v>
      </c>
      <c r="J4182">
        <v>5.0999999999999996</v>
      </c>
      <c r="K4182">
        <v>2009</v>
      </c>
      <c r="L4182">
        <v>11</v>
      </c>
      <c r="M4182" t="s">
        <v>20</v>
      </c>
      <c r="N4182">
        <v>1.1000000000000001</v>
      </c>
      <c r="O4182">
        <v>0.3</v>
      </c>
    </row>
    <row r="4183" spans="1:15" hidden="1" x14ac:dyDescent="0.5">
      <c r="A4183" t="s">
        <v>15</v>
      </c>
      <c r="B4183" t="s">
        <v>78</v>
      </c>
      <c r="C4183">
        <v>4</v>
      </c>
      <c r="D4183" t="s">
        <v>17</v>
      </c>
      <c r="E4183">
        <v>1</v>
      </c>
      <c r="F4183" t="s">
        <v>34</v>
      </c>
      <c r="G4183">
        <v>5</v>
      </c>
      <c r="H4183" t="s">
        <v>35</v>
      </c>
      <c r="I4183" t="str">
        <f t="shared" si="65"/>
        <v>Male: Hispanic or Latino: All races</v>
      </c>
      <c r="J4183">
        <v>5.0999999999999996</v>
      </c>
      <c r="K4183">
        <v>2010</v>
      </c>
      <c r="L4183">
        <v>12</v>
      </c>
      <c r="M4183" t="s">
        <v>20</v>
      </c>
      <c r="N4183">
        <v>1.1000000000000001</v>
      </c>
      <c r="O4183">
        <v>0.2</v>
      </c>
    </row>
    <row r="4184" spans="1:15" hidden="1" x14ac:dyDescent="0.5">
      <c r="A4184" t="s">
        <v>15</v>
      </c>
      <c r="B4184" t="s">
        <v>78</v>
      </c>
      <c r="C4184">
        <v>4</v>
      </c>
      <c r="D4184" t="s">
        <v>17</v>
      </c>
      <c r="E4184">
        <v>1</v>
      </c>
      <c r="F4184" t="s">
        <v>34</v>
      </c>
      <c r="G4184">
        <v>5</v>
      </c>
      <c r="H4184" t="s">
        <v>35</v>
      </c>
      <c r="I4184" t="str">
        <f t="shared" si="65"/>
        <v>Male: Hispanic or Latino: All races</v>
      </c>
      <c r="J4184">
        <v>5.0999999999999996</v>
      </c>
      <c r="K4184">
        <v>2011</v>
      </c>
      <c r="L4184">
        <v>13</v>
      </c>
      <c r="M4184" t="s">
        <v>20</v>
      </c>
      <c r="N4184">
        <v>1.1000000000000001</v>
      </c>
      <c r="O4184">
        <v>0.3</v>
      </c>
    </row>
    <row r="4185" spans="1:15" hidden="1" x14ac:dyDescent="0.5">
      <c r="A4185" t="s">
        <v>15</v>
      </c>
      <c r="B4185" t="s">
        <v>78</v>
      </c>
      <c r="C4185">
        <v>4</v>
      </c>
      <c r="D4185" t="s">
        <v>17</v>
      </c>
      <c r="E4185">
        <v>1</v>
      </c>
      <c r="F4185" t="s">
        <v>34</v>
      </c>
      <c r="G4185">
        <v>5</v>
      </c>
      <c r="H4185" t="s">
        <v>35</v>
      </c>
      <c r="I4185" t="str">
        <f t="shared" si="65"/>
        <v>Male: Hispanic or Latino: All races</v>
      </c>
      <c r="J4185">
        <v>5.0999999999999996</v>
      </c>
      <c r="K4185">
        <v>2012</v>
      </c>
      <c r="L4185">
        <v>14</v>
      </c>
      <c r="M4185" t="s">
        <v>20</v>
      </c>
      <c r="N4185">
        <v>1.1000000000000001</v>
      </c>
      <c r="O4185">
        <v>0.3</v>
      </c>
    </row>
    <row r="4186" spans="1:15" hidden="1" x14ac:dyDescent="0.5">
      <c r="A4186" t="s">
        <v>15</v>
      </c>
      <c r="B4186" t="s">
        <v>78</v>
      </c>
      <c r="C4186">
        <v>4</v>
      </c>
      <c r="D4186" t="s">
        <v>17</v>
      </c>
      <c r="E4186">
        <v>1</v>
      </c>
      <c r="F4186" t="s">
        <v>34</v>
      </c>
      <c r="G4186">
        <v>5</v>
      </c>
      <c r="H4186" t="s">
        <v>35</v>
      </c>
      <c r="I4186" t="str">
        <f t="shared" si="65"/>
        <v>Male: Hispanic or Latino: All races</v>
      </c>
      <c r="J4186">
        <v>5.0999999999999996</v>
      </c>
      <c r="K4186">
        <v>2013</v>
      </c>
      <c r="L4186">
        <v>15</v>
      </c>
      <c r="M4186" t="s">
        <v>20</v>
      </c>
      <c r="N4186">
        <v>1.1000000000000001</v>
      </c>
      <c r="O4186">
        <v>0.4</v>
      </c>
    </row>
    <row r="4187" spans="1:15" hidden="1" x14ac:dyDescent="0.5">
      <c r="A4187" t="s">
        <v>15</v>
      </c>
      <c r="B4187" t="s">
        <v>78</v>
      </c>
      <c r="C4187">
        <v>4</v>
      </c>
      <c r="D4187" t="s">
        <v>17</v>
      </c>
      <c r="E4187">
        <v>1</v>
      </c>
      <c r="F4187" t="s">
        <v>34</v>
      </c>
      <c r="G4187">
        <v>5</v>
      </c>
      <c r="H4187" t="s">
        <v>35</v>
      </c>
      <c r="I4187" t="str">
        <f t="shared" si="65"/>
        <v>Male: Hispanic or Latino: All races</v>
      </c>
      <c r="J4187">
        <v>5.0999999999999996</v>
      </c>
      <c r="K4187">
        <v>2014</v>
      </c>
      <c r="L4187">
        <v>16</v>
      </c>
      <c r="M4187" t="s">
        <v>20</v>
      </c>
      <c r="N4187">
        <v>1.1000000000000001</v>
      </c>
      <c r="O4187">
        <v>0.7</v>
      </c>
    </row>
    <row r="4188" spans="1:15" hidden="1" x14ac:dyDescent="0.5">
      <c r="A4188" t="s">
        <v>15</v>
      </c>
      <c r="B4188" t="s">
        <v>78</v>
      </c>
      <c r="C4188">
        <v>4</v>
      </c>
      <c r="D4188" t="s">
        <v>17</v>
      </c>
      <c r="E4188">
        <v>1</v>
      </c>
      <c r="F4188" t="s">
        <v>34</v>
      </c>
      <c r="G4188">
        <v>5</v>
      </c>
      <c r="H4188" t="s">
        <v>35</v>
      </c>
      <c r="I4188" t="str">
        <f t="shared" si="65"/>
        <v>Male: Hispanic or Latino: All races</v>
      </c>
      <c r="J4188">
        <v>5.0999999999999996</v>
      </c>
      <c r="K4188">
        <v>2015</v>
      </c>
      <c r="L4188">
        <v>17</v>
      </c>
      <c r="M4188" t="s">
        <v>20</v>
      </c>
      <c r="N4188">
        <v>1.1000000000000001</v>
      </c>
      <c r="O4188">
        <v>1.4</v>
      </c>
    </row>
    <row r="4189" spans="1:15" hidden="1" x14ac:dyDescent="0.5">
      <c r="A4189" t="s">
        <v>15</v>
      </c>
      <c r="B4189" t="s">
        <v>78</v>
      </c>
      <c r="C4189">
        <v>4</v>
      </c>
      <c r="D4189" t="s">
        <v>17</v>
      </c>
      <c r="E4189">
        <v>1</v>
      </c>
      <c r="F4189" t="s">
        <v>34</v>
      </c>
      <c r="G4189">
        <v>5</v>
      </c>
      <c r="H4189" t="s">
        <v>35</v>
      </c>
      <c r="I4189" t="str">
        <f t="shared" si="65"/>
        <v>Male: Hispanic or Latino: All races</v>
      </c>
      <c r="J4189">
        <v>5.0999999999999996</v>
      </c>
      <c r="K4189">
        <v>2016</v>
      </c>
      <c r="L4189">
        <v>18</v>
      </c>
      <c r="M4189" t="s">
        <v>20</v>
      </c>
      <c r="N4189">
        <v>1.1000000000000001</v>
      </c>
      <c r="O4189">
        <v>4.2</v>
      </c>
    </row>
    <row r="4190" spans="1:15" hidden="1" x14ac:dyDescent="0.5">
      <c r="A4190" t="s">
        <v>15</v>
      </c>
      <c r="B4190" t="s">
        <v>78</v>
      </c>
      <c r="C4190">
        <v>4</v>
      </c>
      <c r="D4190" t="s">
        <v>17</v>
      </c>
      <c r="E4190">
        <v>1</v>
      </c>
      <c r="F4190" t="s">
        <v>34</v>
      </c>
      <c r="G4190">
        <v>5</v>
      </c>
      <c r="H4190" t="s">
        <v>35</v>
      </c>
      <c r="I4190" t="str">
        <f t="shared" si="65"/>
        <v>Male: Hispanic or Latino: All races</v>
      </c>
      <c r="J4190">
        <v>5.0999999999999996</v>
      </c>
      <c r="K4190">
        <v>2017</v>
      </c>
      <c r="L4190">
        <v>19</v>
      </c>
      <c r="M4190" t="s">
        <v>20</v>
      </c>
      <c r="N4190">
        <v>1.1000000000000001</v>
      </c>
      <c r="O4190">
        <v>6</v>
      </c>
    </row>
    <row r="4191" spans="1:15" hidden="1" x14ac:dyDescent="0.5">
      <c r="A4191" t="s">
        <v>15</v>
      </c>
      <c r="B4191" t="s">
        <v>78</v>
      </c>
      <c r="C4191">
        <v>4</v>
      </c>
      <c r="D4191" t="s">
        <v>17</v>
      </c>
      <c r="E4191">
        <v>1</v>
      </c>
      <c r="F4191" t="s">
        <v>34</v>
      </c>
      <c r="G4191">
        <v>5</v>
      </c>
      <c r="H4191" t="s">
        <v>35</v>
      </c>
      <c r="I4191" t="str">
        <f t="shared" si="65"/>
        <v>Male: Hispanic or Latino: All races</v>
      </c>
      <c r="J4191">
        <v>5.0999999999999996</v>
      </c>
      <c r="K4191">
        <v>2018</v>
      </c>
      <c r="L4191">
        <v>20</v>
      </c>
      <c r="M4191" t="s">
        <v>20</v>
      </c>
      <c r="N4191">
        <v>1.1000000000000001</v>
      </c>
      <c r="O4191">
        <v>7.5</v>
      </c>
    </row>
    <row r="4192" spans="1:15" hidden="1" x14ac:dyDescent="0.5">
      <c r="A4192" t="s">
        <v>15</v>
      </c>
      <c r="B4192" t="s">
        <v>78</v>
      </c>
      <c r="C4192">
        <v>4</v>
      </c>
      <c r="D4192" t="s">
        <v>17</v>
      </c>
      <c r="E4192">
        <v>1</v>
      </c>
      <c r="F4192" t="s">
        <v>34</v>
      </c>
      <c r="G4192">
        <v>5</v>
      </c>
      <c r="H4192" t="s">
        <v>36</v>
      </c>
      <c r="I4192" t="str">
        <f t="shared" si="65"/>
        <v>Male: Not Hispanic or Latino: White</v>
      </c>
      <c r="J4192">
        <v>5.2</v>
      </c>
      <c r="K4192">
        <v>1999</v>
      </c>
      <c r="L4192">
        <v>1</v>
      </c>
      <c r="M4192" t="s">
        <v>20</v>
      </c>
      <c r="N4192">
        <v>1.1000000000000001</v>
      </c>
      <c r="O4192">
        <v>0.3</v>
      </c>
    </row>
    <row r="4193" spans="1:15" hidden="1" x14ac:dyDescent="0.5">
      <c r="A4193" t="s">
        <v>15</v>
      </c>
      <c r="B4193" t="s">
        <v>78</v>
      </c>
      <c r="C4193">
        <v>4</v>
      </c>
      <c r="D4193" t="s">
        <v>17</v>
      </c>
      <c r="E4193">
        <v>1</v>
      </c>
      <c r="F4193" t="s">
        <v>34</v>
      </c>
      <c r="G4193">
        <v>5</v>
      </c>
      <c r="H4193" t="s">
        <v>36</v>
      </c>
      <c r="I4193" t="str">
        <f t="shared" si="65"/>
        <v>Male: Not Hispanic or Latino: White</v>
      </c>
      <c r="J4193">
        <v>5.2</v>
      </c>
      <c r="K4193">
        <v>2000</v>
      </c>
      <c r="L4193">
        <v>2</v>
      </c>
      <c r="M4193" t="s">
        <v>20</v>
      </c>
      <c r="N4193">
        <v>1.1000000000000001</v>
      </c>
      <c r="O4193">
        <v>0.4</v>
      </c>
    </row>
    <row r="4194" spans="1:15" hidden="1" x14ac:dyDescent="0.5">
      <c r="A4194" t="s">
        <v>15</v>
      </c>
      <c r="B4194" t="s">
        <v>78</v>
      </c>
      <c r="C4194">
        <v>4</v>
      </c>
      <c r="D4194" t="s">
        <v>17</v>
      </c>
      <c r="E4194">
        <v>1</v>
      </c>
      <c r="F4194" t="s">
        <v>34</v>
      </c>
      <c r="G4194">
        <v>5</v>
      </c>
      <c r="H4194" t="s">
        <v>36</v>
      </c>
      <c r="I4194" t="str">
        <f t="shared" si="65"/>
        <v>Male: Not Hispanic or Latino: White</v>
      </c>
      <c r="J4194">
        <v>5.2</v>
      </c>
      <c r="K4194">
        <v>2001</v>
      </c>
      <c r="L4194">
        <v>3</v>
      </c>
      <c r="M4194" t="s">
        <v>20</v>
      </c>
      <c r="N4194">
        <v>1.1000000000000001</v>
      </c>
      <c r="O4194">
        <v>0.5</v>
      </c>
    </row>
    <row r="4195" spans="1:15" hidden="1" x14ac:dyDescent="0.5">
      <c r="A4195" t="s">
        <v>15</v>
      </c>
      <c r="B4195" t="s">
        <v>78</v>
      </c>
      <c r="C4195">
        <v>4</v>
      </c>
      <c r="D4195" t="s">
        <v>17</v>
      </c>
      <c r="E4195">
        <v>1</v>
      </c>
      <c r="F4195" t="s">
        <v>34</v>
      </c>
      <c r="G4195">
        <v>5</v>
      </c>
      <c r="H4195" t="s">
        <v>36</v>
      </c>
      <c r="I4195" t="str">
        <f t="shared" si="65"/>
        <v>Male: Not Hispanic or Latino: White</v>
      </c>
      <c r="J4195">
        <v>5.2</v>
      </c>
      <c r="K4195">
        <v>2002</v>
      </c>
      <c r="L4195">
        <v>4</v>
      </c>
      <c r="M4195" t="s">
        <v>20</v>
      </c>
      <c r="N4195">
        <v>1.1000000000000001</v>
      </c>
      <c r="O4195">
        <v>0.6</v>
      </c>
    </row>
    <row r="4196" spans="1:15" hidden="1" x14ac:dyDescent="0.5">
      <c r="A4196" t="s">
        <v>15</v>
      </c>
      <c r="B4196" t="s">
        <v>78</v>
      </c>
      <c r="C4196">
        <v>4</v>
      </c>
      <c r="D4196" t="s">
        <v>17</v>
      </c>
      <c r="E4196">
        <v>1</v>
      </c>
      <c r="F4196" t="s">
        <v>34</v>
      </c>
      <c r="G4196">
        <v>5</v>
      </c>
      <c r="H4196" t="s">
        <v>36</v>
      </c>
      <c r="I4196" t="str">
        <f t="shared" si="65"/>
        <v>Male: Not Hispanic or Latino: White</v>
      </c>
      <c r="J4196">
        <v>5.2</v>
      </c>
      <c r="K4196">
        <v>2003</v>
      </c>
      <c r="L4196">
        <v>5</v>
      </c>
      <c r="M4196" t="s">
        <v>20</v>
      </c>
      <c r="N4196">
        <v>1.1000000000000001</v>
      </c>
      <c r="O4196">
        <v>0.7</v>
      </c>
    </row>
    <row r="4197" spans="1:15" hidden="1" x14ac:dyDescent="0.5">
      <c r="A4197" t="s">
        <v>15</v>
      </c>
      <c r="B4197" t="s">
        <v>78</v>
      </c>
      <c r="C4197">
        <v>4</v>
      </c>
      <c r="D4197" t="s">
        <v>17</v>
      </c>
      <c r="E4197">
        <v>1</v>
      </c>
      <c r="F4197" t="s">
        <v>34</v>
      </c>
      <c r="G4197">
        <v>5</v>
      </c>
      <c r="H4197" t="s">
        <v>36</v>
      </c>
      <c r="I4197" t="str">
        <f t="shared" si="65"/>
        <v>Male: Not Hispanic or Latino: White</v>
      </c>
      <c r="J4197">
        <v>5.2</v>
      </c>
      <c r="K4197">
        <v>2004</v>
      </c>
      <c r="L4197">
        <v>6</v>
      </c>
      <c r="M4197" t="s">
        <v>20</v>
      </c>
      <c r="N4197">
        <v>1.1000000000000001</v>
      </c>
      <c r="O4197">
        <v>0.8</v>
      </c>
    </row>
    <row r="4198" spans="1:15" hidden="1" x14ac:dyDescent="0.5">
      <c r="A4198" t="s">
        <v>15</v>
      </c>
      <c r="B4198" t="s">
        <v>78</v>
      </c>
      <c r="C4198">
        <v>4</v>
      </c>
      <c r="D4198" t="s">
        <v>17</v>
      </c>
      <c r="E4198">
        <v>1</v>
      </c>
      <c r="F4198" t="s">
        <v>34</v>
      </c>
      <c r="G4198">
        <v>5</v>
      </c>
      <c r="H4198" t="s">
        <v>36</v>
      </c>
      <c r="I4198" t="str">
        <f t="shared" si="65"/>
        <v>Male: Not Hispanic or Latino: White</v>
      </c>
      <c r="J4198">
        <v>5.2</v>
      </c>
      <c r="K4198">
        <v>2005</v>
      </c>
      <c r="L4198">
        <v>7</v>
      </c>
      <c r="M4198" t="s">
        <v>20</v>
      </c>
      <c r="N4198">
        <v>1.1000000000000001</v>
      </c>
      <c r="O4198">
        <v>0.8</v>
      </c>
    </row>
    <row r="4199" spans="1:15" hidden="1" x14ac:dyDescent="0.5">
      <c r="A4199" t="s">
        <v>15</v>
      </c>
      <c r="B4199" t="s">
        <v>78</v>
      </c>
      <c r="C4199">
        <v>4</v>
      </c>
      <c r="D4199" t="s">
        <v>17</v>
      </c>
      <c r="E4199">
        <v>1</v>
      </c>
      <c r="F4199" t="s">
        <v>34</v>
      </c>
      <c r="G4199">
        <v>5</v>
      </c>
      <c r="H4199" t="s">
        <v>36</v>
      </c>
      <c r="I4199" t="str">
        <f t="shared" si="65"/>
        <v>Male: Not Hispanic or Latino: White</v>
      </c>
      <c r="J4199">
        <v>5.2</v>
      </c>
      <c r="K4199">
        <v>2006</v>
      </c>
      <c r="L4199">
        <v>8</v>
      </c>
      <c r="M4199" t="s">
        <v>20</v>
      </c>
      <c r="N4199">
        <v>1.1000000000000001</v>
      </c>
      <c r="O4199">
        <v>1.3</v>
      </c>
    </row>
    <row r="4200" spans="1:15" hidden="1" x14ac:dyDescent="0.5">
      <c r="A4200" t="s">
        <v>15</v>
      </c>
      <c r="B4200" t="s">
        <v>78</v>
      </c>
      <c r="C4200">
        <v>4</v>
      </c>
      <c r="D4200" t="s">
        <v>17</v>
      </c>
      <c r="E4200">
        <v>1</v>
      </c>
      <c r="F4200" t="s">
        <v>34</v>
      </c>
      <c r="G4200">
        <v>5</v>
      </c>
      <c r="H4200" t="s">
        <v>36</v>
      </c>
      <c r="I4200" t="str">
        <f t="shared" si="65"/>
        <v>Male: Not Hispanic or Latino: White</v>
      </c>
      <c r="J4200">
        <v>5.2</v>
      </c>
      <c r="K4200">
        <v>2007</v>
      </c>
      <c r="L4200">
        <v>9</v>
      </c>
      <c r="M4200" t="s">
        <v>20</v>
      </c>
      <c r="N4200">
        <v>1.1000000000000001</v>
      </c>
      <c r="O4200">
        <v>1.1000000000000001</v>
      </c>
    </row>
    <row r="4201" spans="1:15" hidden="1" x14ac:dyDescent="0.5">
      <c r="A4201" t="s">
        <v>15</v>
      </c>
      <c r="B4201" t="s">
        <v>78</v>
      </c>
      <c r="C4201">
        <v>4</v>
      </c>
      <c r="D4201" t="s">
        <v>17</v>
      </c>
      <c r="E4201">
        <v>1</v>
      </c>
      <c r="F4201" t="s">
        <v>34</v>
      </c>
      <c r="G4201">
        <v>5</v>
      </c>
      <c r="H4201" t="s">
        <v>36</v>
      </c>
      <c r="I4201" t="str">
        <f t="shared" si="65"/>
        <v>Male: Not Hispanic or Latino: White</v>
      </c>
      <c r="J4201">
        <v>5.2</v>
      </c>
      <c r="K4201">
        <v>2008</v>
      </c>
      <c r="L4201">
        <v>10</v>
      </c>
      <c r="M4201" t="s">
        <v>20</v>
      </c>
      <c r="N4201">
        <v>1.1000000000000001</v>
      </c>
      <c r="O4201">
        <v>1.1000000000000001</v>
      </c>
    </row>
    <row r="4202" spans="1:15" hidden="1" x14ac:dyDescent="0.5">
      <c r="A4202" t="s">
        <v>15</v>
      </c>
      <c r="B4202" t="s">
        <v>78</v>
      </c>
      <c r="C4202">
        <v>4</v>
      </c>
      <c r="D4202" t="s">
        <v>17</v>
      </c>
      <c r="E4202">
        <v>1</v>
      </c>
      <c r="F4202" t="s">
        <v>34</v>
      </c>
      <c r="G4202">
        <v>5</v>
      </c>
      <c r="H4202" t="s">
        <v>36</v>
      </c>
      <c r="I4202" t="str">
        <f t="shared" si="65"/>
        <v>Male: Not Hispanic or Latino: White</v>
      </c>
      <c r="J4202">
        <v>5.2</v>
      </c>
      <c r="K4202">
        <v>2009</v>
      </c>
      <c r="L4202">
        <v>11</v>
      </c>
      <c r="M4202" t="s">
        <v>20</v>
      </c>
      <c r="N4202">
        <v>1.1000000000000001</v>
      </c>
      <c r="O4202">
        <v>1.3</v>
      </c>
    </row>
    <row r="4203" spans="1:15" hidden="1" x14ac:dyDescent="0.5">
      <c r="A4203" t="s">
        <v>15</v>
      </c>
      <c r="B4203" t="s">
        <v>78</v>
      </c>
      <c r="C4203">
        <v>4</v>
      </c>
      <c r="D4203" t="s">
        <v>17</v>
      </c>
      <c r="E4203">
        <v>1</v>
      </c>
      <c r="F4203" t="s">
        <v>34</v>
      </c>
      <c r="G4203">
        <v>5</v>
      </c>
      <c r="H4203" t="s">
        <v>36</v>
      </c>
      <c r="I4203" t="str">
        <f t="shared" si="65"/>
        <v>Male: Not Hispanic or Latino: White</v>
      </c>
      <c r="J4203">
        <v>5.2</v>
      </c>
      <c r="K4203">
        <v>2010</v>
      </c>
      <c r="L4203">
        <v>12</v>
      </c>
      <c r="M4203" t="s">
        <v>20</v>
      </c>
      <c r="N4203">
        <v>1.1000000000000001</v>
      </c>
      <c r="O4203">
        <v>1.5</v>
      </c>
    </row>
    <row r="4204" spans="1:15" hidden="1" x14ac:dyDescent="0.5">
      <c r="A4204" t="s">
        <v>15</v>
      </c>
      <c r="B4204" t="s">
        <v>78</v>
      </c>
      <c r="C4204">
        <v>4</v>
      </c>
      <c r="D4204" t="s">
        <v>17</v>
      </c>
      <c r="E4204">
        <v>1</v>
      </c>
      <c r="F4204" t="s">
        <v>34</v>
      </c>
      <c r="G4204">
        <v>5</v>
      </c>
      <c r="H4204" t="s">
        <v>36</v>
      </c>
      <c r="I4204" t="str">
        <f t="shared" si="65"/>
        <v>Male: Not Hispanic or Latino: White</v>
      </c>
      <c r="J4204">
        <v>5.2</v>
      </c>
      <c r="K4204">
        <v>2011</v>
      </c>
      <c r="L4204">
        <v>13</v>
      </c>
      <c r="M4204" t="s">
        <v>20</v>
      </c>
      <c r="N4204">
        <v>1.1000000000000001</v>
      </c>
      <c r="O4204">
        <v>1.3</v>
      </c>
    </row>
    <row r="4205" spans="1:15" hidden="1" x14ac:dyDescent="0.5">
      <c r="A4205" t="s">
        <v>15</v>
      </c>
      <c r="B4205" t="s">
        <v>78</v>
      </c>
      <c r="C4205">
        <v>4</v>
      </c>
      <c r="D4205" t="s">
        <v>17</v>
      </c>
      <c r="E4205">
        <v>1</v>
      </c>
      <c r="F4205" t="s">
        <v>34</v>
      </c>
      <c r="G4205">
        <v>5</v>
      </c>
      <c r="H4205" t="s">
        <v>36</v>
      </c>
      <c r="I4205" t="str">
        <f t="shared" si="65"/>
        <v>Male: Not Hispanic or Latino: White</v>
      </c>
      <c r="J4205">
        <v>5.2</v>
      </c>
      <c r="K4205">
        <v>2012</v>
      </c>
      <c r="L4205">
        <v>14</v>
      </c>
      <c r="M4205" t="s">
        <v>20</v>
      </c>
      <c r="N4205">
        <v>1.1000000000000001</v>
      </c>
      <c r="O4205">
        <v>1.3</v>
      </c>
    </row>
    <row r="4206" spans="1:15" hidden="1" x14ac:dyDescent="0.5">
      <c r="A4206" t="s">
        <v>15</v>
      </c>
      <c r="B4206" t="s">
        <v>78</v>
      </c>
      <c r="C4206">
        <v>4</v>
      </c>
      <c r="D4206" t="s">
        <v>17</v>
      </c>
      <c r="E4206">
        <v>1</v>
      </c>
      <c r="F4206" t="s">
        <v>34</v>
      </c>
      <c r="G4206">
        <v>5</v>
      </c>
      <c r="H4206" t="s">
        <v>36</v>
      </c>
      <c r="I4206" t="str">
        <f t="shared" si="65"/>
        <v>Male: Not Hispanic or Latino: White</v>
      </c>
      <c r="J4206">
        <v>5.2</v>
      </c>
      <c r="K4206">
        <v>2013</v>
      </c>
      <c r="L4206">
        <v>15</v>
      </c>
      <c r="M4206" t="s">
        <v>20</v>
      </c>
      <c r="N4206">
        <v>1.1000000000000001</v>
      </c>
      <c r="O4206">
        <v>1.5</v>
      </c>
    </row>
    <row r="4207" spans="1:15" hidden="1" x14ac:dyDescent="0.5">
      <c r="A4207" t="s">
        <v>15</v>
      </c>
      <c r="B4207" t="s">
        <v>78</v>
      </c>
      <c r="C4207">
        <v>4</v>
      </c>
      <c r="D4207" t="s">
        <v>17</v>
      </c>
      <c r="E4207">
        <v>1</v>
      </c>
      <c r="F4207" t="s">
        <v>34</v>
      </c>
      <c r="G4207">
        <v>5</v>
      </c>
      <c r="H4207" t="s">
        <v>36</v>
      </c>
      <c r="I4207" t="str">
        <f t="shared" si="65"/>
        <v>Male: Not Hispanic or Latino: White</v>
      </c>
      <c r="J4207">
        <v>5.2</v>
      </c>
      <c r="K4207">
        <v>2014</v>
      </c>
      <c r="L4207">
        <v>16</v>
      </c>
      <c r="M4207" t="s">
        <v>20</v>
      </c>
      <c r="N4207">
        <v>1.1000000000000001</v>
      </c>
      <c r="O4207">
        <v>3</v>
      </c>
    </row>
    <row r="4208" spans="1:15" hidden="1" x14ac:dyDescent="0.5">
      <c r="A4208" t="s">
        <v>15</v>
      </c>
      <c r="B4208" t="s">
        <v>78</v>
      </c>
      <c r="C4208">
        <v>4</v>
      </c>
      <c r="D4208" t="s">
        <v>17</v>
      </c>
      <c r="E4208">
        <v>1</v>
      </c>
      <c r="F4208" t="s">
        <v>34</v>
      </c>
      <c r="G4208">
        <v>5</v>
      </c>
      <c r="H4208" t="s">
        <v>36</v>
      </c>
      <c r="I4208" t="str">
        <f t="shared" si="65"/>
        <v>Male: Not Hispanic or Latino: White</v>
      </c>
      <c r="J4208">
        <v>5.2</v>
      </c>
      <c r="K4208">
        <v>2015</v>
      </c>
      <c r="L4208">
        <v>17</v>
      </c>
      <c r="M4208" t="s">
        <v>20</v>
      </c>
      <c r="N4208">
        <v>1.1000000000000001</v>
      </c>
      <c r="O4208">
        <v>5.8</v>
      </c>
    </row>
    <row r="4209" spans="1:16" hidden="1" x14ac:dyDescent="0.5">
      <c r="A4209" t="s">
        <v>15</v>
      </c>
      <c r="B4209" t="s">
        <v>78</v>
      </c>
      <c r="C4209">
        <v>4</v>
      </c>
      <c r="D4209" t="s">
        <v>17</v>
      </c>
      <c r="E4209">
        <v>1</v>
      </c>
      <c r="F4209" t="s">
        <v>34</v>
      </c>
      <c r="G4209">
        <v>5</v>
      </c>
      <c r="H4209" t="s">
        <v>36</v>
      </c>
      <c r="I4209" t="str">
        <f t="shared" si="65"/>
        <v>Male: Not Hispanic or Latino: White</v>
      </c>
      <c r="J4209">
        <v>5.2</v>
      </c>
      <c r="K4209">
        <v>2016</v>
      </c>
      <c r="L4209">
        <v>18</v>
      </c>
      <c r="M4209" t="s">
        <v>20</v>
      </c>
      <c r="N4209">
        <v>1.1000000000000001</v>
      </c>
      <c r="O4209">
        <v>11.5</v>
      </c>
    </row>
    <row r="4210" spans="1:16" hidden="1" x14ac:dyDescent="0.5">
      <c r="A4210" t="s">
        <v>15</v>
      </c>
      <c r="B4210" t="s">
        <v>78</v>
      </c>
      <c r="C4210">
        <v>4</v>
      </c>
      <c r="D4210" t="s">
        <v>17</v>
      </c>
      <c r="E4210">
        <v>1</v>
      </c>
      <c r="F4210" t="s">
        <v>34</v>
      </c>
      <c r="G4210">
        <v>5</v>
      </c>
      <c r="H4210" t="s">
        <v>36</v>
      </c>
      <c r="I4210" t="str">
        <f t="shared" si="65"/>
        <v>Male: Not Hispanic or Latino: White</v>
      </c>
      <c r="J4210">
        <v>5.2</v>
      </c>
      <c r="K4210">
        <v>2017</v>
      </c>
      <c r="L4210">
        <v>19</v>
      </c>
      <c r="M4210" t="s">
        <v>20</v>
      </c>
      <c r="N4210">
        <v>1.1000000000000001</v>
      </c>
      <c r="O4210">
        <v>16.8</v>
      </c>
    </row>
    <row r="4211" spans="1:16" hidden="1" x14ac:dyDescent="0.5">
      <c r="A4211" t="s">
        <v>15</v>
      </c>
      <c r="B4211" t="s">
        <v>78</v>
      </c>
      <c r="C4211">
        <v>4</v>
      </c>
      <c r="D4211" t="s">
        <v>17</v>
      </c>
      <c r="E4211">
        <v>1</v>
      </c>
      <c r="F4211" t="s">
        <v>34</v>
      </c>
      <c r="G4211">
        <v>5</v>
      </c>
      <c r="H4211" t="s">
        <v>36</v>
      </c>
      <c r="I4211" t="str">
        <f t="shared" si="65"/>
        <v>Male: Not Hispanic or Latino: White</v>
      </c>
      <c r="J4211">
        <v>5.2</v>
      </c>
      <c r="K4211">
        <v>2018</v>
      </c>
      <c r="L4211">
        <v>20</v>
      </c>
      <c r="M4211" t="s">
        <v>20</v>
      </c>
      <c r="N4211">
        <v>1.1000000000000001</v>
      </c>
      <c r="O4211">
        <v>17.7</v>
      </c>
    </row>
    <row r="4212" spans="1:16" hidden="1" x14ac:dyDescent="0.5">
      <c r="A4212" t="s">
        <v>15</v>
      </c>
      <c r="B4212" t="s">
        <v>78</v>
      </c>
      <c r="C4212">
        <v>4</v>
      </c>
      <c r="D4212" t="s">
        <v>17</v>
      </c>
      <c r="E4212">
        <v>1</v>
      </c>
      <c r="F4212" t="s">
        <v>34</v>
      </c>
      <c r="G4212">
        <v>5</v>
      </c>
      <c r="H4212" t="s">
        <v>37</v>
      </c>
      <c r="I4212" t="str">
        <f t="shared" si="65"/>
        <v>Male: Not Hispanic or Latino: Black</v>
      </c>
      <c r="J4212">
        <v>5.3</v>
      </c>
      <c r="K4212">
        <v>1999</v>
      </c>
      <c r="L4212">
        <v>1</v>
      </c>
      <c r="M4212" t="s">
        <v>20</v>
      </c>
      <c r="N4212">
        <v>1.1000000000000001</v>
      </c>
      <c r="P4212" t="s">
        <v>75</v>
      </c>
    </row>
    <row r="4213" spans="1:16" hidden="1" x14ac:dyDescent="0.5">
      <c r="A4213" t="s">
        <v>15</v>
      </c>
      <c r="B4213" t="s">
        <v>78</v>
      </c>
      <c r="C4213">
        <v>4</v>
      </c>
      <c r="D4213" t="s">
        <v>17</v>
      </c>
      <c r="E4213">
        <v>1</v>
      </c>
      <c r="F4213" t="s">
        <v>34</v>
      </c>
      <c r="G4213">
        <v>5</v>
      </c>
      <c r="H4213" t="s">
        <v>37</v>
      </c>
      <c r="I4213" t="str">
        <f t="shared" si="65"/>
        <v>Male: Not Hispanic or Latino: Black</v>
      </c>
      <c r="J4213">
        <v>5.3</v>
      </c>
      <c r="K4213">
        <v>2000</v>
      </c>
      <c r="L4213">
        <v>2</v>
      </c>
      <c r="M4213" t="s">
        <v>20</v>
      </c>
      <c r="N4213">
        <v>1.1000000000000001</v>
      </c>
      <c r="O4213">
        <v>0.1</v>
      </c>
    </row>
    <row r="4214" spans="1:16" hidden="1" x14ac:dyDescent="0.5">
      <c r="A4214" t="s">
        <v>15</v>
      </c>
      <c r="B4214" t="s">
        <v>78</v>
      </c>
      <c r="C4214">
        <v>4</v>
      </c>
      <c r="D4214" t="s">
        <v>17</v>
      </c>
      <c r="E4214">
        <v>1</v>
      </c>
      <c r="F4214" t="s">
        <v>34</v>
      </c>
      <c r="G4214">
        <v>5</v>
      </c>
      <c r="H4214" t="s">
        <v>37</v>
      </c>
      <c r="I4214" t="str">
        <f t="shared" si="65"/>
        <v>Male: Not Hispanic or Latino: Black</v>
      </c>
      <c r="J4214">
        <v>5.3</v>
      </c>
      <c r="K4214">
        <v>2001</v>
      </c>
      <c r="L4214">
        <v>3</v>
      </c>
      <c r="M4214" t="s">
        <v>20</v>
      </c>
      <c r="N4214">
        <v>1.1000000000000001</v>
      </c>
      <c r="O4214">
        <v>0.2</v>
      </c>
    </row>
    <row r="4215" spans="1:16" hidden="1" x14ac:dyDescent="0.5">
      <c r="A4215" t="s">
        <v>15</v>
      </c>
      <c r="B4215" t="s">
        <v>78</v>
      </c>
      <c r="C4215">
        <v>4</v>
      </c>
      <c r="D4215" t="s">
        <v>17</v>
      </c>
      <c r="E4215">
        <v>1</v>
      </c>
      <c r="F4215" t="s">
        <v>34</v>
      </c>
      <c r="G4215">
        <v>5</v>
      </c>
      <c r="H4215" t="s">
        <v>37</v>
      </c>
      <c r="I4215" t="str">
        <f t="shared" si="65"/>
        <v>Male: Not Hispanic or Latino: Black</v>
      </c>
      <c r="J4215">
        <v>5.3</v>
      </c>
      <c r="K4215">
        <v>2002</v>
      </c>
      <c r="L4215">
        <v>4</v>
      </c>
      <c r="M4215" t="s">
        <v>20</v>
      </c>
      <c r="N4215">
        <v>1.1000000000000001</v>
      </c>
      <c r="O4215">
        <v>0.1</v>
      </c>
    </row>
    <row r="4216" spans="1:16" hidden="1" x14ac:dyDescent="0.5">
      <c r="A4216" t="s">
        <v>15</v>
      </c>
      <c r="B4216" t="s">
        <v>78</v>
      </c>
      <c r="C4216">
        <v>4</v>
      </c>
      <c r="D4216" t="s">
        <v>17</v>
      </c>
      <c r="E4216">
        <v>1</v>
      </c>
      <c r="F4216" t="s">
        <v>34</v>
      </c>
      <c r="G4216">
        <v>5</v>
      </c>
      <c r="H4216" t="s">
        <v>37</v>
      </c>
      <c r="I4216" t="str">
        <f t="shared" si="65"/>
        <v>Male: Not Hispanic or Latino: Black</v>
      </c>
      <c r="J4216">
        <v>5.3</v>
      </c>
      <c r="K4216">
        <v>2003</v>
      </c>
      <c r="L4216">
        <v>5</v>
      </c>
      <c r="M4216" t="s">
        <v>20</v>
      </c>
      <c r="N4216">
        <v>1.1000000000000001</v>
      </c>
      <c r="O4216">
        <v>0.2</v>
      </c>
    </row>
    <row r="4217" spans="1:16" hidden="1" x14ac:dyDescent="0.5">
      <c r="A4217" t="s">
        <v>15</v>
      </c>
      <c r="B4217" t="s">
        <v>78</v>
      </c>
      <c r="C4217">
        <v>4</v>
      </c>
      <c r="D4217" t="s">
        <v>17</v>
      </c>
      <c r="E4217">
        <v>1</v>
      </c>
      <c r="F4217" t="s">
        <v>34</v>
      </c>
      <c r="G4217">
        <v>5</v>
      </c>
      <c r="H4217" t="s">
        <v>37</v>
      </c>
      <c r="I4217" t="str">
        <f t="shared" si="65"/>
        <v>Male: Not Hispanic or Latino: Black</v>
      </c>
      <c r="J4217">
        <v>5.3</v>
      </c>
      <c r="K4217">
        <v>2004</v>
      </c>
      <c r="L4217">
        <v>6</v>
      </c>
      <c r="M4217" t="s">
        <v>20</v>
      </c>
      <c r="N4217">
        <v>1.1000000000000001</v>
      </c>
      <c r="O4217">
        <v>0.2</v>
      </c>
    </row>
    <row r="4218" spans="1:16" hidden="1" x14ac:dyDescent="0.5">
      <c r="A4218" t="s">
        <v>15</v>
      </c>
      <c r="B4218" t="s">
        <v>78</v>
      </c>
      <c r="C4218">
        <v>4</v>
      </c>
      <c r="D4218" t="s">
        <v>17</v>
      </c>
      <c r="E4218">
        <v>1</v>
      </c>
      <c r="F4218" t="s">
        <v>34</v>
      </c>
      <c r="G4218">
        <v>5</v>
      </c>
      <c r="H4218" t="s">
        <v>37</v>
      </c>
      <c r="I4218" t="str">
        <f t="shared" si="65"/>
        <v>Male: Not Hispanic or Latino: Black</v>
      </c>
      <c r="J4218">
        <v>5.3</v>
      </c>
      <c r="K4218">
        <v>2005</v>
      </c>
      <c r="L4218">
        <v>7</v>
      </c>
      <c r="M4218" t="s">
        <v>20</v>
      </c>
      <c r="N4218">
        <v>1.1000000000000001</v>
      </c>
      <c r="O4218">
        <v>0.2</v>
      </c>
    </row>
    <row r="4219" spans="1:16" hidden="1" x14ac:dyDescent="0.5">
      <c r="A4219" t="s">
        <v>15</v>
      </c>
      <c r="B4219" t="s">
        <v>78</v>
      </c>
      <c r="C4219">
        <v>4</v>
      </c>
      <c r="D4219" t="s">
        <v>17</v>
      </c>
      <c r="E4219">
        <v>1</v>
      </c>
      <c r="F4219" t="s">
        <v>34</v>
      </c>
      <c r="G4219">
        <v>5</v>
      </c>
      <c r="H4219" t="s">
        <v>37</v>
      </c>
      <c r="I4219" t="str">
        <f t="shared" si="65"/>
        <v>Male: Not Hispanic or Latino: Black</v>
      </c>
      <c r="J4219">
        <v>5.3</v>
      </c>
      <c r="K4219">
        <v>2006</v>
      </c>
      <c r="L4219">
        <v>8</v>
      </c>
      <c r="M4219" t="s">
        <v>20</v>
      </c>
      <c r="N4219">
        <v>1.1000000000000001</v>
      </c>
      <c r="O4219">
        <v>1.6</v>
      </c>
    </row>
    <row r="4220" spans="1:16" hidden="1" x14ac:dyDescent="0.5">
      <c r="A4220" t="s">
        <v>15</v>
      </c>
      <c r="B4220" t="s">
        <v>78</v>
      </c>
      <c r="C4220">
        <v>4</v>
      </c>
      <c r="D4220" t="s">
        <v>17</v>
      </c>
      <c r="E4220">
        <v>1</v>
      </c>
      <c r="F4220" t="s">
        <v>34</v>
      </c>
      <c r="G4220">
        <v>5</v>
      </c>
      <c r="H4220" t="s">
        <v>37</v>
      </c>
      <c r="I4220" t="str">
        <f t="shared" si="65"/>
        <v>Male: Not Hispanic or Latino: Black</v>
      </c>
      <c r="J4220">
        <v>5.3</v>
      </c>
      <c r="K4220">
        <v>2007</v>
      </c>
      <c r="L4220">
        <v>9</v>
      </c>
      <c r="M4220" t="s">
        <v>20</v>
      </c>
      <c r="N4220">
        <v>1.1000000000000001</v>
      </c>
      <c r="O4220">
        <v>0.3</v>
      </c>
    </row>
    <row r="4221" spans="1:16" hidden="1" x14ac:dyDescent="0.5">
      <c r="A4221" t="s">
        <v>15</v>
      </c>
      <c r="B4221" t="s">
        <v>78</v>
      </c>
      <c r="C4221">
        <v>4</v>
      </c>
      <c r="D4221" t="s">
        <v>17</v>
      </c>
      <c r="E4221">
        <v>1</v>
      </c>
      <c r="F4221" t="s">
        <v>34</v>
      </c>
      <c r="G4221">
        <v>5</v>
      </c>
      <c r="H4221" t="s">
        <v>37</v>
      </c>
      <c r="I4221" t="str">
        <f t="shared" si="65"/>
        <v>Male: Not Hispanic or Latino: Black</v>
      </c>
      <c r="J4221">
        <v>5.3</v>
      </c>
      <c r="K4221">
        <v>2008</v>
      </c>
      <c r="L4221">
        <v>10</v>
      </c>
      <c r="M4221" t="s">
        <v>20</v>
      </c>
      <c r="N4221">
        <v>1.1000000000000001</v>
      </c>
      <c r="O4221">
        <v>0.2</v>
      </c>
    </row>
    <row r="4222" spans="1:16" hidden="1" x14ac:dyDescent="0.5">
      <c r="A4222" t="s">
        <v>15</v>
      </c>
      <c r="B4222" t="s">
        <v>78</v>
      </c>
      <c r="C4222">
        <v>4</v>
      </c>
      <c r="D4222" t="s">
        <v>17</v>
      </c>
      <c r="E4222">
        <v>1</v>
      </c>
      <c r="F4222" t="s">
        <v>34</v>
      </c>
      <c r="G4222">
        <v>5</v>
      </c>
      <c r="H4222" t="s">
        <v>37</v>
      </c>
      <c r="I4222" t="str">
        <f t="shared" si="65"/>
        <v>Male: Not Hispanic or Latino: Black</v>
      </c>
      <c r="J4222">
        <v>5.3</v>
      </c>
      <c r="K4222">
        <v>2009</v>
      </c>
      <c r="L4222">
        <v>11</v>
      </c>
      <c r="M4222" t="s">
        <v>20</v>
      </c>
      <c r="N4222">
        <v>1.1000000000000001</v>
      </c>
      <c r="O4222">
        <v>0.3</v>
      </c>
    </row>
    <row r="4223" spans="1:16" hidden="1" x14ac:dyDescent="0.5">
      <c r="A4223" t="s">
        <v>15</v>
      </c>
      <c r="B4223" t="s">
        <v>78</v>
      </c>
      <c r="C4223">
        <v>4</v>
      </c>
      <c r="D4223" t="s">
        <v>17</v>
      </c>
      <c r="E4223">
        <v>1</v>
      </c>
      <c r="F4223" t="s">
        <v>34</v>
      </c>
      <c r="G4223">
        <v>5</v>
      </c>
      <c r="H4223" t="s">
        <v>37</v>
      </c>
      <c r="I4223" t="str">
        <f t="shared" si="65"/>
        <v>Male: Not Hispanic or Latino: Black</v>
      </c>
      <c r="J4223">
        <v>5.3</v>
      </c>
      <c r="K4223">
        <v>2010</v>
      </c>
      <c r="L4223">
        <v>12</v>
      </c>
      <c r="M4223" t="s">
        <v>20</v>
      </c>
      <c r="N4223">
        <v>1.1000000000000001</v>
      </c>
      <c r="O4223">
        <v>0.3</v>
      </c>
    </row>
    <row r="4224" spans="1:16" hidden="1" x14ac:dyDescent="0.5">
      <c r="A4224" t="s">
        <v>15</v>
      </c>
      <c r="B4224" t="s">
        <v>78</v>
      </c>
      <c r="C4224">
        <v>4</v>
      </c>
      <c r="D4224" t="s">
        <v>17</v>
      </c>
      <c r="E4224">
        <v>1</v>
      </c>
      <c r="F4224" t="s">
        <v>34</v>
      </c>
      <c r="G4224">
        <v>5</v>
      </c>
      <c r="H4224" t="s">
        <v>37</v>
      </c>
      <c r="I4224" t="str">
        <f t="shared" si="65"/>
        <v>Male: Not Hispanic or Latino: Black</v>
      </c>
      <c r="J4224">
        <v>5.3</v>
      </c>
      <c r="K4224">
        <v>2011</v>
      </c>
      <c r="L4224">
        <v>13</v>
      </c>
      <c r="M4224" t="s">
        <v>20</v>
      </c>
      <c r="N4224">
        <v>1.1000000000000001</v>
      </c>
      <c r="O4224">
        <v>0.3</v>
      </c>
    </row>
    <row r="4225" spans="1:16" hidden="1" x14ac:dyDescent="0.5">
      <c r="A4225" t="s">
        <v>15</v>
      </c>
      <c r="B4225" t="s">
        <v>78</v>
      </c>
      <c r="C4225">
        <v>4</v>
      </c>
      <c r="D4225" t="s">
        <v>17</v>
      </c>
      <c r="E4225">
        <v>1</v>
      </c>
      <c r="F4225" t="s">
        <v>34</v>
      </c>
      <c r="G4225">
        <v>5</v>
      </c>
      <c r="H4225" t="s">
        <v>37</v>
      </c>
      <c r="I4225" t="str">
        <f t="shared" si="65"/>
        <v>Male: Not Hispanic or Latino: Black</v>
      </c>
      <c r="J4225">
        <v>5.3</v>
      </c>
      <c r="K4225">
        <v>2012</v>
      </c>
      <c r="L4225">
        <v>14</v>
      </c>
      <c r="M4225" t="s">
        <v>20</v>
      </c>
      <c r="N4225">
        <v>1.1000000000000001</v>
      </c>
      <c r="O4225">
        <v>0.3</v>
      </c>
    </row>
    <row r="4226" spans="1:16" hidden="1" x14ac:dyDescent="0.5">
      <c r="A4226" t="s">
        <v>15</v>
      </c>
      <c r="B4226" t="s">
        <v>78</v>
      </c>
      <c r="C4226">
        <v>4</v>
      </c>
      <c r="D4226" t="s">
        <v>17</v>
      </c>
      <c r="E4226">
        <v>1</v>
      </c>
      <c r="F4226" t="s">
        <v>34</v>
      </c>
      <c r="G4226">
        <v>5</v>
      </c>
      <c r="H4226" t="s">
        <v>37</v>
      </c>
      <c r="I4226" t="str">
        <f t="shared" si="65"/>
        <v>Male: Not Hispanic or Latino: Black</v>
      </c>
      <c r="J4226">
        <v>5.3</v>
      </c>
      <c r="K4226">
        <v>2013</v>
      </c>
      <c r="L4226">
        <v>15</v>
      </c>
      <c r="M4226" t="s">
        <v>20</v>
      </c>
      <c r="N4226">
        <v>1.1000000000000001</v>
      </c>
      <c r="O4226">
        <v>0.5</v>
      </c>
    </row>
    <row r="4227" spans="1:16" hidden="1" x14ac:dyDescent="0.5">
      <c r="A4227" t="s">
        <v>15</v>
      </c>
      <c r="B4227" t="s">
        <v>78</v>
      </c>
      <c r="C4227">
        <v>4</v>
      </c>
      <c r="D4227" t="s">
        <v>17</v>
      </c>
      <c r="E4227">
        <v>1</v>
      </c>
      <c r="F4227" t="s">
        <v>34</v>
      </c>
      <c r="G4227">
        <v>5</v>
      </c>
      <c r="H4227" t="s">
        <v>37</v>
      </c>
      <c r="I4227" t="str">
        <f t="shared" si="65"/>
        <v>Male: Not Hispanic or Latino: Black</v>
      </c>
      <c r="J4227">
        <v>5.3</v>
      </c>
      <c r="K4227">
        <v>2014</v>
      </c>
      <c r="L4227">
        <v>16</v>
      </c>
      <c r="M4227" t="s">
        <v>20</v>
      </c>
      <c r="N4227">
        <v>1.1000000000000001</v>
      </c>
      <c r="O4227">
        <v>1.5</v>
      </c>
    </row>
    <row r="4228" spans="1:16" hidden="1" x14ac:dyDescent="0.5">
      <c r="A4228" t="s">
        <v>15</v>
      </c>
      <c r="B4228" t="s">
        <v>78</v>
      </c>
      <c r="C4228">
        <v>4</v>
      </c>
      <c r="D4228" t="s">
        <v>17</v>
      </c>
      <c r="E4228">
        <v>1</v>
      </c>
      <c r="F4228" t="s">
        <v>34</v>
      </c>
      <c r="G4228">
        <v>5</v>
      </c>
      <c r="H4228" t="s">
        <v>37</v>
      </c>
      <c r="I4228" t="str">
        <f t="shared" si="65"/>
        <v>Male: Not Hispanic or Latino: Black</v>
      </c>
      <c r="J4228">
        <v>5.3</v>
      </c>
      <c r="K4228">
        <v>2015</v>
      </c>
      <c r="L4228">
        <v>17</v>
      </c>
      <c r="M4228" t="s">
        <v>20</v>
      </c>
      <c r="N4228">
        <v>1.1000000000000001</v>
      </c>
      <c r="O4228">
        <v>3.2</v>
      </c>
    </row>
    <row r="4229" spans="1:16" hidden="1" x14ac:dyDescent="0.5">
      <c r="A4229" t="s">
        <v>15</v>
      </c>
      <c r="B4229" t="s">
        <v>78</v>
      </c>
      <c r="C4229">
        <v>4</v>
      </c>
      <c r="D4229" t="s">
        <v>17</v>
      </c>
      <c r="E4229">
        <v>1</v>
      </c>
      <c r="F4229" t="s">
        <v>34</v>
      </c>
      <c r="G4229">
        <v>5</v>
      </c>
      <c r="H4229" t="s">
        <v>37</v>
      </c>
      <c r="I4229" t="str">
        <f t="shared" ref="I4229:I4292" si="66">H4229</f>
        <v>Male: Not Hispanic or Latino: Black</v>
      </c>
      <c r="J4229">
        <v>5.3</v>
      </c>
      <c r="K4229">
        <v>2016</v>
      </c>
      <c r="L4229">
        <v>18</v>
      </c>
      <c r="M4229" t="s">
        <v>20</v>
      </c>
      <c r="N4229">
        <v>1.1000000000000001</v>
      </c>
      <c r="O4229">
        <v>8.6</v>
      </c>
    </row>
    <row r="4230" spans="1:16" hidden="1" x14ac:dyDescent="0.5">
      <c r="A4230" t="s">
        <v>15</v>
      </c>
      <c r="B4230" t="s">
        <v>78</v>
      </c>
      <c r="C4230">
        <v>4</v>
      </c>
      <c r="D4230" t="s">
        <v>17</v>
      </c>
      <c r="E4230">
        <v>1</v>
      </c>
      <c r="F4230" t="s">
        <v>34</v>
      </c>
      <c r="G4230">
        <v>5</v>
      </c>
      <c r="H4230" t="s">
        <v>37</v>
      </c>
      <c r="I4230" t="str">
        <f t="shared" si="66"/>
        <v>Male: Not Hispanic or Latino: Black</v>
      </c>
      <c r="J4230">
        <v>5.3</v>
      </c>
      <c r="K4230">
        <v>2017</v>
      </c>
      <c r="L4230">
        <v>19</v>
      </c>
      <c r="M4230" t="s">
        <v>20</v>
      </c>
      <c r="N4230">
        <v>1.1000000000000001</v>
      </c>
      <c r="O4230">
        <v>14.1</v>
      </c>
    </row>
    <row r="4231" spans="1:16" hidden="1" x14ac:dyDescent="0.5">
      <c r="A4231" t="s">
        <v>15</v>
      </c>
      <c r="B4231" t="s">
        <v>78</v>
      </c>
      <c r="C4231">
        <v>4</v>
      </c>
      <c r="D4231" t="s">
        <v>17</v>
      </c>
      <c r="E4231">
        <v>1</v>
      </c>
      <c r="F4231" t="s">
        <v>34</v>
      </c>
      <c r="G4231">
        <v>5</v>
      </c>
      <c r="H4231" t="s">
        <v>37</v>
      </c>
      <c r="I4231" t="str">
        <f t="shared" si="66"/>
        <v>Male: Not Hispanic or Latino: Black</v>
      </c>
      <c r="J4231">
        <v>5.3</v>
      </c>
      <c r="K4231">
        <v>2018</v>
      </c>
      <c r="L4231">
        <v>20</v>
      </c>
      <c r="M4231" t="s">
        <v>20</v>
      </c>
      <c r="N4231">
        <v>1.1000000000000001</v>
      </c>
      <c r="O4231">
        <v>17.3</v>
      </c>
    </row>
    <row r="4232" spans="1:16" hidden="1" x14ac:dyDescent="0.5">
      <c r="A4232" t="s">
        <v>15</v>
      </c>
      <c r="B4232" t="s">
        <v>78</v>
      </c>
      <c r="C4232">
        <v>4</v>
      </c>
      <c r="D4232" t="s">
        <v>17</v>
      </c>
      <c r="E4232">
        <v>1</v>
      </c>
      <c r="F4232" t="s">
        <v>34</v>
      </c>
      <c r="G4232">
        <v>5</v>
      </c>
      <c r="H4232" t="s">
        <v>38</v>
      </c>
      <c r="I4232" t="str">
        <f t="shared" si="66"/>
        <v>Male: Not Hispanic or Latino: American Indian or Alaska Native</v>
      </c>
      <c r="J4232">
        <v>5.4</v>
      </c>
      <c r="K4232">
        <v>1999</v>
      </c>
      <c r="L4232">
        <v>1</v>
      </c>
      <c r="M4232" t="s">
        <v>20</v>
      </c>
      <c r="N4232">
        <v>1.1000000000000001</v>
      </c>
      <c r="P4232" t="s">
        <v>75</v>
      </c>
    </row>
    <row r="4233" spans="1:16" hidden="1" x14ac:dyDescent="0.5">
      <c r="A4233" t="s">
        <v>15</v>
      </c>
      <c r="B4233" t="s">
        <v>78</v>
      </c>
      <c r="C4233">
        <v>4</v>
      </c>
      <c r="D4233" t="s">
        <v>17</v>
      </c>
      <c r="E4233">
        <v>1</v>
      </c>
      <c r="F4233" t="s">
        <v>34</v>
      </c>
      <c r="G4233">
        <v>5</v>
      </c>
      <c r="H4233" t="s">
        <v>38</v>
      </c>
      <c r="I4233" t="str">
        <f t="shared" si="66"/>
        <v>Male: Not Hispanic or Latino: American Indian or Alaska Native</v>
      </c>
      <c r="J4233">
        <v>5.4</v>
      </c>
      <c r="K4233">
        <v>2000</v>
      </c>
      <c r="L4233">
        <v>2</v>
      </c>
      <c r="M4233" t="s">
        <v>20</v>
      </c>
      <c r="N4233">
        <v>1.1000000000000001</v>
      </c>
      <c r="P4233" t="s">
        <v>75</v>
      </c>
    </row>
    <row r="4234" spans="1:16" hidden="1" x14ac:dyDescent="0.5">
      <c r="A4234" t="s">
        <v>15</v>
      </c>
      <c r="B4234" t="s">
        <v>78</v>
      </c>
      <c r="C4234">
        <v>4</v>
      </c>
      <c r="D4234" t="s">
        <v>17</v>
      </c>
      <c r="E4234">
        <v>1</v>
      </c>
      <c r="F4234" t="s">
        <v>34</v>
      </c>
      <c r="G4234">
        <v>5</v>
      </c>
      <c r="H4234" t="s">
        <v>38</v>
      </c>
      <c r="I4234" t="str">
        <f t="shared" si="66"/>
        <v>Male: Not Hispanic or Latino: American Indian or Alaska Native</v>
      </c>
      <c r="J4234">
        <v>5.4</v>
      </c>
      <c r="K4234">
        <v>2001</v>
      </c>
      <c r="L4234">
        <v>3</v>
      </c>
      <c r="M4234" t="s">
        <v>20</v>
      </c>
      <c r="N4234">
        <v>1.1000000000000001</v>
      </c>
      <c r="P4234" t="s">
        <v>75</v>
      </c>
    </row>
    <row r="4235" spans="1:16" hidden="1" x14ac:dyDescent="0.5">
      <c r="A4235" t="s">
        <v>15</v>
      </c>
      <c r="B4235" t="s">
        <v>78</v>
      </c>
      <c r="C4235">
        <v>4</v>
      </c>
      <c r="D4235" t="s">
        <v>17</v>
      </c>
      <c r="E4235">
        <v>1</v>
      </c>
      <c r="F4235" t="s">
        <v>34</v>
      </c>
      <c r="G4235">
        <v>5</v>
      </c>
      <c r="H4235" t="s">
        <v>38</v>
      </c>
      <c r="I4235" t="str">
        <f t="shared" si="66"/>
        <v>Male: Not Hispanic or Latino: American Indian or Alaska Native</v>
      </c>
      <c r="J4235">
        <v>5.4</v>
      </c>
      <c r="K4235">
        <v>2002</v>
      </c>
      <c r="L4235">
        <v>4</v>
      </c>
      <c r="M4235" t="s">
        <v>20</v>
      </c>
      <c r="N4235">
        <v>1.1000000000000001</v>
      </c>
      <c r="P4235" t="s">
        <v>75</v>
      </c>
    </row>
    <row r="4236" spans="1:16" hidden="1" x14ac:dyDescent="0.5">
      <c r="A4236" t="s">
        <v>15</v>
      </c>
      <c r="B4236" t="s">
        <v>78</v>
      </c>
      <c r="C4236">
        <v>4</v>
      </c>
      <c r="D4236" t="s">
        <v>17</v>
      </c>
      <c r="E4236">
        <v>1</v>
      </c>
      <c r="F4236" t="s">
        <v>34</v>
      </c>
      <c r="G4236">
        <v>5</v>
      </c>
      <c r="H4236" t="s">
        <v>38</v>
      </c>
      <c r="I4236" t="str">
        <f t="shared" si="66"/>
        <v>Male: Not Hispanic or Latino: American Indian or Alaska Native</v>
      </c>
      <c r="J4236">
        <v>5.4</v>
      </c>
      <c r="K4236">
        <v>2003</v>
      </c>
      <c r="L4236">
        <v>5</v>
      </c>
      <c r="M4236" t="s">
        <v>20</v>
      </c>
      <c r="N4236">
        <v>1.1000000000000001</v>
      </c>
      <c r="P4236" t="s">
        <v>75</v>
      </c>
    </row>
    <row r="4237" spans="1:16" hidden="1" x14ac:dyDescent="0.5">
      <c r="A4237" t="s">
        <v>15</v>
      </c>
      <c r="B4237" t="s">
        <v>78</v>
      </c>
      <c r="C4237">
        <v>4</v>
      </c>
      <c r="D4237" t="s">
        <v>17</v>
      </c>
      <c r="E4237">
        <v>1</v>
      </c>
      <c r="F4237" t="s">
        <v>34</v>
      </c>
      <c r="G4237">
        <v>5</v>
      </c>
      <c r="H4237" t="s">
        <v>38</v>
      </c>
      <c r="I4237" t="str">
        <f t="shared" si="66"/>
        <v>Male: Not Hispanic or Latino: American Indian or Alaska Native</v>
      </c>
      <c r="J4237">
        <v>5.4</v>
      </c>
      <c r="K4237">
        <v>2004</v>
      </c>
      <c r="L4237">
        <v>6</v>
      </c>
      <c r="M4237" t="s">
        <v>20</v>
      </c>
      <c r="N4237">
        <v>1.1000000000000001</v>
      </c>
      <c r="P4237" t="s">
        <v>75</v>
      </c>
    </row>
    <row r="4238" spans="1:16" hidden="1" x14ac:dyDescent="0.5">
      <c r="A4238" t="s">
        <v>15</v>
      </c>
      <c r="B4238" t="s">
        <v>78</v>
      </c>
      <c r="C4238">
        <v>4</v>
      </c>
      <c r="D4238" t="s">
        <v>23</v>
      </c>
      <c r="E4238">
        <v>2</v>
      </c>
      <c r="F4238" t="s">
        <v>45</v>
      </c>
      <c r="G4238">
        <v>1</v>
      </c>
      <c r="H4238" t="s">
        <v>47</v>
      </c>
      <c r="I4238" t="str">
        <f t="shared" si="66"/>
        <v>15-24 years</v>
      </c>
      <c r="J4238">
        <v>1.2</v>
      </c>
      <c r="K4238">
        <v>2015</v>
      </c>
      <c r="L4238">
        <v>17</v>
      </c>
      <c r="M4238" t="s">
        <v>47</v>
      </c>
      <c r="N4238">
        <v>1.3</v>
      </c>
      <c r="O4238">
        <v>2.2999999999999998</v>
      </c>
    </row>
    <row r="4239" spans="1:16" hidden="1" x14ac:dyDescent="0.5">
      <c r="A4239" t="s">
        <v>15</v>
      </c>
      <c r="B4239" t="s">
        <v>78</v>
      </c>
      <c r="C4239">
        <v>4</v>
      </c>
      <c r="D4239" t="s">
        <v>17</v>
      </c>
      <c r="E4239">
        <v>1</v>
      </c>
      <c r="F4239" t="s">
        <v>34</v>
      </c>
      <c r="G4239">
        <v>5</v>
      </c>
      <c r="H4239" t="s">
        <v>38</v>
      </c>
      <c r="I4239" t="str">
        <f t="shared" si="66"/>
        <v>Male: Not Hispanic or Latino: American Indian or Alaska Native</v>
      </c>
      <c r="J4239">
        <v>5.4</v>
      </c>
      <c r="K4239">
        <v>2005</v>
      </c>
      <c r="L4239">
        <v>7</v>
      </c>
      <c r="M4239" t="s">
        <v>20</v>
      </c>
      <c r="N4239">
        <v>1.1000000000000001</v>
      </c>
      <c r="P4239" t="s">
        <v>75</v>
      </c>
    </row>
    <row r="4240" spans="1:16" hidden="1" x14ac:dyDescent="0.5">
      <c r="A4240" t="s">
        <v>15</v>
      </c>
      <c r="B4240" t="s">
        <v>78</v>
      </c>
      <c r="C4240">
        <v>4</v>
      </c>
      <c r="D4240" t="s">
        <v>17</v>
      </c>
      <c r="E4240">
        <v>1</v>
      </c>
      <c r="F4240" t="s">
        <v>34</v>
      </c>
      <c r="G4240">
        <v>5</v>
      </c>
      <c r="H4240" t="s">
        <v>38</v>
      </c>
      <c r="I4240" t="str">
        <f t="shared" si="66"/>
        <v>Male: Not Hispanic or Latino: American Indian or Alaska Native</v>
      </c>
      <c r="J4240">
        <v>5.4</v>
      </c>
      <c r="K4240">
        <v>2006</v>
      </c>
      <c r="L4240">
        <v>8</v>
      </c>
      <c r="M4240" t="s">
        <v>20</v>
      </c>
      <c r="N4240">
        <v>1.1000000000000001</v>
      </c>
      <c r="P4240" t="s">
        <v>75</v>
      </c>
    </row>
    <row r="4241" spans="1:16" hidden="1" x14ac:dyDescent="0.5">
      <c r="A4241" t="s">
        <v>15</v>
      </c>
      <c r="B4241" t="s">
        <v>78</v>
      </c>
      <c r="C4241">
        <v>4</v>
      </c>
      <c r="D4241" t="s">
        <v>17</v>
      </c>
      <c r="E4241">
        <v>1</v>
      </c>
      <c r="F4241" t="s">
        <v>34</v>
      </c>
      <c r="G4241">
        <v>5</v>
      </c>
      <c r="H4241" t="s">
        <v>38</v>
      </c>
      <c r="I4241" t="str">
        <f t="shared" si="66"/>
        <v>Male: Not Hispanic or Latino: American Indian or Alaska Native</v>
      </c>
      <c r="J4241">
        <v>5.4</v>
      </c>
      <c r="K4241">
        <v>2007</v>
      </c>
      <c r="L4241">
        <v>9</v>
      </c>
      <c r="M4241" t="s">
        <v>20</v>
      </c>
      <c r="N4241">
        <v>1.1000000000000001</v>
      </c>
      <c r="P4241" t="s">
        <v>75</v>
      </c>
    </row>
    <row r="4242" spans="1:16" hidden="1" x14ac:dyDescent="0.5">
      <c r="A4242" t="s">
        <v>15</v>
      </c>
      <c r="B4242" t="s">
        <v>78</v>
      </c>
      <c r="C4242">
        <v>4</v>
      </c>
      <c r="D4242" t="s">
        <v>17</v>
      </c>
      <c r="E4242">
        <v>1</v>
      </c>
      <c r="F4242" t="s">
        <v>34</v>
      </c>
      <c r="G4242">
        <v>5</v>
      </c>
      <c r="H4242" t="s">
        <v>38</v>
      </c>
      <c r="I4242" t="str">
        <f t="shared" si="66"/>
        <v>Male: Not Hispanic or Latino: American Indian or Alaska Native</v>
      </c>
      <c r="J4242">
        <v>5.4</v>
      </c>
      <c r="K4242">
        <v>2008</v>
      </c>
      <c r="L4242">
        <v>10</v>
      </c>
      <c r="M4242" t="s">
        <v>20</v>
      </c>
      <c r="N4242">
        <v>1.1000000000000001</v>
      </c>
      <c r="O4242">
        <v>2</v>
      </c>
    </row>
    <row r="4243" spans="1:16" hidden="1" x14ac:dyDescent="0.5">
      <c r="A4243" t="s">
        <v>15</v>
      </c>
      <c r="B4243" t="s">
        <v>78</v>
      </c>
      <c r="C4243">
        <v>4</v>
      </c>
      <c r="D4243" t="s">
        <v>17</v>
      </c>
      <c r="E4243">
        <v>1</v>
      </c>
      <c r="F4243" t="s">
        <v>34</v>
      </c>
      <c r="G4243">
        <v>5</v>
      </c>
      <c r="H4243" t="s">
        <v>38</v>
      </c>
      <c r="I4243" t="str">
        <f t="shared" si="66"/>
        <v>Male: Not Hispanic or Latino: American Indian or Alaska Native</v>
      </c>
      <c r="J4243">
        <v>5.4</v>
      </c>
      <c r="K4243">
        <v>2009</v>
      </c>
      <c r="L4243">
        <v>11</v>
      </c>
      <c r="M4243" t="s">
        <v>20</v>
      </c>
      <c r="N4243">
        <v>1.1000000000000001</v>
      </c>
      <c r="O4243">
        <v>2.9</v>
      </c>
    </row>
    <row r="4244" spans="1:16" hidden="1" x14ac:dyDescent="0.5">
      <c r="A4244" t="s">
        <v>15</v>
      </c>
      <c r="B4244" t="s">
        <v>78</v>
      </c>
      <c r="C4244">
        <v>4</v>
      </c>
      <c r="D4244" t="s">
        <v>17</v>
      </c>
      <c r="E4244">
        <v>1</v>
      </c>
      <c r="F4244" t="s">
        <v>34</v>
      </c>
      <c r="G4244">
        <v>5</v>
      </c>
      <c r="H4244" t="s">
        <v>38</v>
      </c>
      <c r="I4244" t="str">
        <f t="shared" si="66"/>
        <v>Male: Not Hispanic or Latino: American Indian or Alaska Native</v>
      </c>
      <c r="J4244">
        <v>5.4</v>
      </c>
      <c r="K4244">
        <v>2010</v>
      </c>
      <c r="L4244">
        <v>12</v>
      </c>
      <c r="M4244" t="s">
        <v>20</v>
      </c>
      <c r="N4244">
        <v>1.1000000000000001</v>
      </c>
      <c r="P4244" t="s">
        <v>75</v>
      </c>
    </row>
    <row r="4245" spans="1:16" hidden="1" x14ac:dyDescent="0.5">
      <c r="A4245" t="s">
        <v>15</v>
      </c>
      <c r="B4245" t="s">
        <v>78</v>
      </c>
      <c r="C4245">
        <v>4</v>
      </c>
      <c r="D4245" t="s">
        <v>17</v>
      </c>
      <c r="E4245">
        <v>1</v>
      </c>
      <c r="F4245" t="s">
        <v>34</v>
      </c>
      <c r="G4245">
        <v>5</v>
      </c>
      <c r="H4245" t="s">
        <v>38</v>
      </c>
      <c r="I4245" t="str">
        <f t="shared" si="66"/>
        <v>Male: Not Hispanic or Latino: American Indian or Alaska Native</v>
      </c>
      <c r="J4245">
        <v>5.4</v>
      </c>
      <c r="K4245">
        <v>2011</v>
      </c>
      <c r="L4245">
        <v>13</v>
      </c>
      <c r="M4245" t="s">
        <v>20</v>
      </c>
      <c r="N4245">
        <v>1.1000000000000001</v>
      </c>
      <c r="P4245" t="s">
        <v>75</v>
      </c>
    </row>
    <row r="4246" spans="1:16" hidden="1" x14ac:dyDescent="0.5">
      <c r="A4246" t="s">
        <v>15</v>
      </c>
      <c r="B4246" t="s">
        <v>78</v>
      </c>
      <c r="C4246">
        <v>4</v>
      </c>
      <c r="D4246" t="s">
        <v>17</v>
      </c>
      <c r="E4246">
        <v>1</v>
      </c>
      <c r="F4246" t="s">
        <v>34</v>
      </c>
      <c r="G4246">
        <v>5</v>
      </c>
      <c r="H4246" t="s">
        <v>38</v>
      </c>
      <c r="I4246" t="str">
        <f t="shared" si="66"/>
        <v>Male: Not Hispanic or Latino: American Indian or Alaska Native</v>
      </c>
      <c r="J4246">
        <v>5.4</v>
      </c>
      <c r="K4246">
        <v>2012</v>
      </c>
      <c r="L4246">
        <v>14</v>
      </c>
      <c r="M4246" t="s">
        <v>20</v>
      </c>
      <c r="N4246">
        <v>1.1000000000000001</v>
      </c>
      <c r="P4246" t="s">
        <v>75</v>
      </c>
    </row>
    <row r="4247" spans="1:16" hidden="1" x14ac:dyDescent="0.5">
      <c r="A4247" t="s">
        <v>15</v>
      </c>
      <c r="B4247" t="s">
        <v>78</v>
      </c>
      <c r="C4247">
        <v>4</v>
      </c>
      <c r="D4247" t="s">
        <v>17</v>
      </c>
      <c r="E4247">
        <v>1</v>
      </c>
      <c r="F4247" t="s">
        <v>34</v>
      </c>
      <c r="G4247">
        <v>5</v>
      </c>
      <c r="H4247" t="s">
        <v>38</v>
      </c>
      <c r="I4247" t="str">
        <f t="shared" si="66"/>
        <v>Male: Not Hispanic or Latino: American Indian or Alaska Native</v>
      </c>
      <c r="J4247">
        <v>5.4</v>
      </c>
      <c r="K4247">
        <v>2013</v>
      </c>
      <c r="L4247">
        <v>15</v>
      </c>
      <c r="M4247" t="s">
        <v>20</v>
      </c>
      <c r="N4247">
        <v>1.1000000000000001</v>
      </c>
      <c r="P4247" t="s">
        <v>75</v>
      </c>
    </row>
    <row r="4248" spans="1:16" hidden="1" x14ac:dyDescent="0.5">
      <c r="A4248" t="s">
        <v>15</v>
      </c>
      <c r="B4248" t="s">
        <v>78</v>
      </c>
      <c r="C4248">
        <v>4</v>
      </c>
      <c r="D4248" t="s">
        <v>17</v>
      </c>
      <c r="E4248">
        <v>1</v>
      </c>
      <c r="F4248" t="s">
        <v>34</v>
      </c>
      <c r="G4248">
        <v>5</v>
      </c>
      <c r="H4248" t="s">
        <v>38</v>
      </c>
      <c r="I4248" t="str">
        <f t="shared" si="66"/>
        <v>Male: Not Hispanic or Latino: American Indian or Alaska Native</v>
      </c>
      <c r="J4248">
        <v>5.4</v>
      </c>
      <c r="K4248">
        <v>2014</v>
      </c>
      <c r="L4248">
        <v>16</v>
      </c>
      <c r="M4248" t="s">
        <v>20</v>
      </c>
      <c r="N4248">
        <v>1.1000000000000001</v>
      </c>
      <c r="O4248">
        <v>2.2000000000000002</v>
      </c>
    </row>
    <row r="4249" spans="1:16" hidden="1" x14ac:dyDescent="0.5">
      <c r="A4249" t="s">
        <v>15</v>
      </c>
      <c r="B4249" t="s">
        <v>78</v>
      </c>
      <c r="C4249">
        <v>4</v>
      </c>
      <c r="D4249" t="s">
        <v>17</v>
      </c>
      <c r="E4249">
        <v>1</v>
      </c>
      <c r="F4249" t="s">
        <v>34</v>
      </c>
      <c r="G4249">
        <v>5</v>
      </c>
      <c r="H4249" t="s">
        <v>38</v>
      </c>
      <c r="I4249" t="str">
        <f t="shared" si="66"/>
        <v>Male: Not Hispanic or Latino: American Indian or Alaska Native</v>
      </c>
      <c r="J4249">
        <v>5.4</v>
      </c>
      <c r="K4249">
        <v>2015</v>
      </c>
      <c r="L4249">
        <v>17</v>
      </c>
      <c r="M4249" t="s">
        <v>20</v>
      </c>
      <c r="N4249">
        <v>1.1000000000000001</v>
      </c>
      <c r="O4249">
        <v>2.5</v>
      </c>
    </row>
    <row r="4250" spans="1:16" hidden="1" x14ac:dyDescent="0.5">
      <c r="A4250" t="s">
        <v>15</v>
      </c>
      <c r="B4250" t="s">
        <v>78</v>
      </c>
      <c r="C4250">
        <v>4</v>
      </c>
      <c r="D4250" t="s">
        <v>17</v>
      </c>
      <c r="E4250">
        <v>1</v>
      </c>
      <c r="F4250" t="s">
        <v>34</v>
      </c>
      <c r="G4250">
        <v>5</v>
      </c>
      <c r="H4250" t="s">
        <v>38</v>
      </c>
      <c r="I4250" t="str">
        <f t="shared" si="66"/>
        <v>Male: Not Hispanic or Latino: American Indian or Alaska Native</v>
      </c>
      <c r="J4250">
        <v>5.4</v>
      </c>
      <c r="K4250">
        <v>2016</v>
      </c>
      <c r="L4250">
        <v>18</v>
      </c>
      <c r="M4250" t="s">
        <v>20</v>
      </c>
      <c r="N4250">
        <v>1.1000000000000001</v>
      </c>
      <c r="O4250">
        <v>5.0999999999999996</v>
      </c>
    </row>
    <row r="4251" spans="1:16" hidden="1" x14ac:dyDescent="0.5">
      <c r="A4251" t="s">
        <v>15</v>
      </c>
      <c r="B4251" t="s">
        <v>78</v>
      </c>
      <c r="C4251">
        <v>4</v>
      </c>
      <c r="D4251" t="s">
        <v>17</v>
      </c>
      <c r="E4251">
        <v>1</v>
      </c>
      <c r="F4251" t="s">
        <v>34</v>
      </c>
      <c r="G4251">
        <v>5</v>
      </c>
      <c r="H4251" t="s">
        <v>38</v>
      </c>
      <c r="I4251" t="str">
        <f t="shared" si="66"/>
        <v>Male: Not Hispanic or Latino: American Indian or Alaska Native</v>
      </c>
      <c r="J4251">
        <v>5.4</v>
      </c>
      <c r="K4251">
        <v>2017</v>
      </c>
      <c r="L4251">
        <v>19</v>
      </c>
      <c r="M4251" t="s">
        <v>20</v>
      </c>
      <c r="N4251">
        <v>1.1000000000000001</v>
      </c>
      <c r="O4251">
        <v>8.9</v>
      </c>
    </row>
    <row r="4252" spans="1:16" hidden="1" x14ac:dyDescent="0.5">
      <c r="A4252" t="s">
        <v>15</v>
      </c>
      <c r="B4252" t="s">
        <v>78</v>
      </c>
      <c r="C4252">
        <v>4</v>
      </c>
      <c r="D4252" t="s">
        <v>17</v>
      </c>
      <c r="E4252">
        <v>1</v>
      </c>
      <c r="F4252" t="s">
        <v>34</v>
      </c>
      <c r="G4252">
        <v>5</v>
      </c>
      <c r="H4252" t="s">
        <v>38</v>
      </c>
      <c r="I4252" t="str">
        <f t="shared" si="66"/>
        <v>Male: Not Hispanic or Latino: American Indian or Alaska Native</v>
      </c>
      <c r="J4252">
        <v>5.4</v>
      </c>
      <c r="K4252">
        <v>2018</v>
      </c>
      <c r="L4252">
        <v>20</v>
      </c>
      <c r="M4252" t="s">
        <v>20</v>
      </c>
      <c r="N4252">
        <v>1.1000000000000001</v>
      </c>
      <c r="O4252">
        <v>10</v>
      </c>
    </row>
    <row r="4253" spans="1:16" hidden="1" x14ac:dyDescent="0.5">
      <c r="A4253" t="s">
        <v>15</v>
      </c>
      <c r="B4253" t="s">
        <v>78</v>
      </c>
      <c r="C4253">
        <v>4</v>
      </c>
      <c r="D4253" t="s">
        <v>17</v>
      </c>
      <c r="E4253">
        <v>1</v>
      </c>
      <c r="F4253" t="s">
        <v>34</v>
      </c>
      <c r="G4253">
        <v>5</v>
      </c>
      <c r="H4253" t="s">
        <v>39</v>
      </c>
      <c r="I4253" t="str">
        <f t="shared" si="66"/>
        <v>Male: Not Hispanic or Latino: Asian or Pacific Islander</v>
      </c>
      <c r="J4253">
        <v>5.5</v>
      </c>
      <c r="K4253">
        <v>1999</v>
      </c>
      <c r="L4253">
        <v>1</v>
      </c>
      <c r="M4253" t="s">
        <v>20</v>
      </c>
      <c r="N4253">
        <v>1.1000000000000001</v>
      </c>
      <c r="P4253" t="s">
        <v>75</v>
      </c>
    </row>
    <row r="4254" spans="1:16" hidden="1" x14ac:dyDescent="0.5">
      <c r="A4254" t="s">
        <v>15</v>
      </c>
      <c r="B4254" t="s">
        <v>78</v>
      </c>
      <c r="C4254">
        <v>4</v>
      </c>
      <c r="D4254" t="s">
        <v>17</v>
      </c>
      <c r="E4254">
        <v>1</v>
      </c>
      <c r="F4254" t="s">
        <v>34</v>
      </c>
      <c r="G4254">
        <v>5</v>
      </c>
      <c r="H4254" t="s">
        <v>39</v>
      </c>
      <c r="I4254" t="str">
        <f t="shared" si="66"/>
        <v>Male: Not Hispanic or Latino: Asian or Pacific Islander</v>
      </c>
      <c r="J4254">
        <v>5.5</v>
      </c>
      <c r="K4254">
        <v>2000</v>
      </c>
      <c r="L4254">
        <v>2</v>
      </c>
      <c r="M4254" t="s">
        <v>20</v>
      </c>
      <c r="N4254">
        <v>1.1000000000000001</v>
      </c>
      <c r="P4254" t="s">
        <v>75</v>
      </c>
    </row>
    <row r="4255" spans="1:16" hidden="1" x14ac:dyDescent="0.5">
      <c r="A4255" t="s">
        <v>15</v>
      </c>
      <c r="B4255" t="s">
        <v>78</v>
      </c>
      <c r="C4255">
        <v>4</v>
      </c>
      <c r="D4255" t="s">
        <v>17</v>
      </c>
      <c r="E4255">
        <v>1</v>
      </c>
      <c r="F4255" t="s">
        <v>34</v>
      </c>
      <c r="G4255">
        <v>5</v>
      </c>
      <c r="H4255" t="s">
        <v>39</v>
      </c>
      <c r="I4255" t="str">
        <f t="shared" si="66"/>
        <v>Male: Not Hispanic or Latino: Asian or Pacific Islander</v>
      </c>
      <c r="J4255">
        <v>5.5</v>
      </c>
      <c r="K4255">
        <v>2001</v>
      </c>
      <c r="L4255">
        <v>3</v>
      </c>
      <c r="M4255" t="s">
        <v>20</v>
      </c>
      <c r="N4255">
        <v>1.1000000000000001</v>
      </c>
      <c r="P4255" t="s">
        <v>75</v>
      </c>
    </row>
    <row r="4256" spans="1:16" hidden="1" x14ac:dyDescent="0.5">
      <c r="A4256" t="s">
        <v>15</v>
      </c>
      <c r="B4256" t="s">
        <v>78</v>
      </c>
      <c r="C4256">
        <v>4</v>
      </c>
      <c r="D4256" t="s">
        <v>17</v>
      </c>
      <c r="E4256">
        <v>1</v>
      </c>
      <c r="F4256" t="s">
        <v>34</v>
      </c>
      <c r="G4256">
        <v>5</v>
      </c>
      <c r="H4256" t="s">
        <v>39</v>
      </c>
      <c r="I4256" t="str">
        <f t="shared" si="66"/>
        <v>Male: Not Hispanic or Latino: Asian or Pacific Islander</v>
      </c>
      <c r="J4256">
        <v>5.5</v>
      </c>
      <c r="K4256">
        <v>2002</v>
      </c>
      <c r="L4256">
        <v>4</v>
      </c>
      <c r="M4256" t="s">
        <v>20</v>
      </c>
      <c r="N4256">
        <v>1.1000000000000001</v>
      </c>
      <c r="P4256" t="s">
        <v>75</v>
      </c>
    </row>
    <row r="4257" spans="1:16" hidden="1" x14ac:dyDescent="0.5">
      <c r="A4257" t="s">
        <v>15</v>
      </c>
      <c r="B4257" t="s">
        <v>78</v>
      </c>
      <c r="C4257">
        <v>4</v>
      </c>
      <c r="D4257" t="s">
        <v>17</v>
      </c>
      <c r="E4257">
        <v>1</v>
      </c>
      <c r="F4257" t="s">
        <v>34</v>
      </c>
      <c r="G4257">
        <v>5</v>
      </c>
      <c r="H4257" t="s">
        <v>39</v>
      </c>
      <c r="I4257" t="str">
        <f t="shared" si="66"/>
        <v>Male: Not Hispanic or Latino: Asian or Pacific Islander</v>
      </c>
      <c r="J4257">
        <v>5.5</v>
      </c>
      <c r="K4257">
        <v>2003</v>
      </c>
      <c r="L4257">
        <v>5</v>
      </c>
      <c r="M4257" t="s">
        <v>20</v>
      </c>
      <c r="N4257">
        <v>1.1000000000000001</v>
      </c>
      <c r="P4257" t="s">
        <v>75</v>
      </c>
    </row>
    <row r="4258" spans="1:16" hidden="1" x14ac:dyDescent="0.5">
      <c r="A4258" t="s">
        <v>15</v>
      </c>
      <c r="B4258" t="s">
        <v>78</v>
      </c>
      <c r="C4258">
        <v>4</v>
      </c>
      <c r="D4258" t="s">
        <v>17</v>
      </c>
      <c r="E4258">
        <v>1</v>
      </c>
      <c r="F4258" t="s">
        <v>34</v>
      </c>
      <c r="G4258">
        <v>5</v>
      </c>
      <c r="H4258" t="s">
        <v>39</v>
      </c>
      <c r="I4258" t="str">
        <f t="shared" si="66"/>
        <v>Male: Not Hispanic or Latino: Asian or Pacific Islander</v>
      </c>
      <c r="J4258">
        <v>5.5</v>
      </c>
      <c r="K4258">
        <v>2004</v>
      </c>
      <c r="L4258">
        <v>6</v>
      </c>
      <c r="M4258" t="s">
        <v>20</v>
      </c>
      <c r="N4258">
        <v>1.1000000000000001</v>
      </c>
      <c r="P4258" t="s">
        <v>75</v>
      </c>
    </row>
    <row r="4259" spans="1:16" hidden="1" x14ac:dyDescent="0.5">
      <c r="A4259" t="s">
        <v>15</v>
      </c>
      <c r="B4259" t="s">
        <v>78</v>
      </c>
      <c r="C4259">
        <v>4</v>
      </c>
      <c r="D4259" t="s">
        <v>17</v>
      </c>
      <c r="E4259">
        <v>1</v>
      </c>
      <c r="F4259" t="s">
        <v>34</v>
      </c>
      <c r="G4259">
        <v>5</v>
      </c>
      <c r="H4259" t="s">
        <v>39</v>
      </c>
      <c r="I4259" t="str">
        <f t="shared" si="66"/>
        <v>Male: Not Hispanic or Latino: Asian or Pacific Islander</v>
      </c>
      <c r="J4259">
        <v>5.5</v>
      </c>
      <c r="K4259">
        <v>2005</v>
      </c>
      <c r="L4259">
        <v>7</v>
      </c>
      <c r="M4259" t="s">
        <v>20</v>
      </c>
      <c r="N4259">
        <v>1.1000000000000001</v>
      </c>
      <c r="P4259" t="s">
        <v>75</v>
      </c>
    </row>
    <row r="4260" spans="1:16" hidden="1" x14ac:dyDescent="0.5">
      <c r="A4260" t="s">
        <v>15</v>
      </c>
      <c r="B4260" t="s">
        <v>78</v>
      </c>
      <c r="C4260">
        <v>4</v>
      </c>
      <c r="D4260" t="s">
        <v>17</v>
      </c>
      <c r="E4260">
        <v>1</v>
      </c>
      <c r="F4260" t="s">
        <v>34</v>
      </c>
      <c r="G4260">
        <v>5</v>
      </c>
      <c r="H4260" t="s">
        <v>40</v>
      </c>
      <c r="I4260" t="str">
        <f t="shared" si="66"/>
        <v>Female: Hispanic or Latino: All races</v>
      </c>
      <c r="J4260">
        <v>5.6</v>
      </c>
      <c r="K4260">
        <v>2008</v>
      </c>
      <c r="L4260">
        <v>10</v>
      </c>
      <c r="M4260" t="s">
        <v>20</v>
      </c>
      <c r="N4260">
        <v>1.1000000000000001</v>
      </c>
      <c r="O4260">
        <v>0.2</v>
      </c>
    </row>
    <row r="4261" spans="1:16" hidden="1" x14ac:dyDescent="0.5">
      <c r="A4261" t="s">
        <v>15</v>
      </c>
      <c r="B4261" t="s">
        <v>78</v>
      </c>
      <c r="C4261">
        <v>4</v>
      </c>
      <c r="D4261" t="s">
        <v>17</v>
      </c>
      <c r="E4261">
        <v>1</v>
      </c>
      <c r="F4261" t="s">
        <v>34</v>
      </c>
      <c r="G4261">
        <v>5</v>
      </c>
      <c r="H4261" t="s">
        <v>39</v>
      </c>
      <c r="I4261" t="str">
        <f t="shared" si="66"/>
        <v>Male: Not Hispanic or Latino: Asian or Pacific Islander</v>
      </c>
      <c r="J4261">
        <v>5.5</v>
      </c>
      <c r="K4261">
        <v>2006</v>
      </c>
      <c r="L4261">
        <v>8</v>
      </c>
      <c r="M4261" t="s">
        <v>20</v>
      </c>
      <c r="N4261">
        <v>1.1000000000000001</v>
      </c>
      <c r="P4261" t="s">
        <v>75</v>
      </c>
    </row>
    <row r="4262" spans="1:16" hidden="1" x14ac:dyDescent="0.5">
      <c r="A4262" t="s">
        <v>15</v>
      </c>
      <c r="B4262" t="s">
        <v>78</v>
      </c>
      <c r="C4262">
        <v>4</v>
      </c>
      <c r="D4262" t="s">
        <v>17</v>
      </c>
      <c r="E4262">
        <v>1</v>
      </c>
      <c r="F4262" t="s">
        <v>34</v>
      </c>
      <c r="G4262">
        <v>5</v>
      </c>
      <c r="H4262" t="s">
        <v>39</v>
      </c>
      <c r="I4262" t="str">
        <f t="shared" si="66"/>
        <v>Male: Not Hispanic or Latino: Asian or Pacific Islander</v>
      </c>
      <c r="J4262">
        <v>5.5</v>
      </c>
      <c r="K4262">
        <v>2007</v>
      </c>
      <c r="L4262">
        <v>9</v>
      </c>
      <c r="M4262" t="s">
        <v>20</v>
      </c>
      <c r="N4262">
        <v>1.1000000000000001</v>
      </c>
      <c r="P4262" t="s">
        <v>75</v>
      </c>
    </row>
    <row r="4263" spans="1:16" hidden="1" x14ac:dyDescent="0.5">
      <c r="A4263" t="s">
        <v>15</v>
      </c>
      <c r="B4263" t="s">
        <v>78</v>
      </c>
      <c r="C4263">
        <v>4</v>
      </c>
      <c r="D4263" t="s">
        <v>17</v>
      </c>
      <c r="E4263">
        <v>1</v>
      </c>
      <c r="F4263" t="s">
        <v>34</v>
      </c>
      <c r="G4263">
        <v>5</v>
      </c>
      <c r="H4263" t="s">
        <v>39</v>
      </c>
      <c r="I4263" t="str">
        <f t="shared" si="66"/>
        <v>Male: Not Hispanic or Latino: Asian or Pacific Islander</v>
      </c>
      <c r="J4263">
        <v>5.5</v>
      </c>
      <c r="K4263">
        <v>2008</v>
      </c>
      <c r="L4263">
        <v>10</v>
      </c>
      <c r="M4263" t="s">
        <v>20</v>
      </c>
      <c r="N4263">
        <v>1.1000000000000001</v>
      </c>
      <c r="P4263" t="s">
        <v>75</v>
      </c>
    </row>
    <row r="4264" spans="1:16" hidden="1" x14ac:dyDescent="0.5">
      <c r="A4264" t="s">
        <v>15</v>
      </c>
      <c r="B4264" t="s">
        <v>78</v>
      </c>
      <c r="C4264">
        <v>4</v>
      </c>
      <c r="D4264" t="s">
        <v>17</v>
      </c>
      <c r="E4264">
        <v>1</v>
      </c>
      <c r="F4264" t="s">
        <v>34</v>
      </c>
      <c r="G4264">
        <v>5</v>
      </c>
      <c r="H4264" t="s">
        <v>39</v>
      </c>
      <c r="I4264" t="str">
        <f t="shared" si="66"/>
        <v>Male: Not Hispanic or Latino: Asian or Pacific Islander</v>
      </c>
      <c r="J4264">
        <v>5.5</v>
      </c>
      <c r="K4264">
        <v>2009</v>
      </c>
      <c r="L4264">
        <v>11</v>
      </c>
      <c r="M4264" t="s">
        <v>20</v>
      </c>
      <c r="N4264">
        <v>1.1000000000000001</v>
      </c>
      <c r="P4264" t="s">
        <v>75</v>
      </c>
    </row>
    <row r="4265" spans="1:16" hidden="1" x14ac:dyDescent="0.5">
      <c r="A4265" t="s">
        <v>15</v>
      </c>
      <c r="B4265" t="s">
        <v>78</v>
      </c>
      <c r="C4265">
        <v>4</v>
      </c>
      <c r="D4265" t="s">
        <v>17</v>
      </c>
      <c r="E4265">
        <v>1</v>
      </c>
      <c r="F4265" t="s">
        <v>34</v>
      </c>
      <c r="G4265">
        <v>5</v>
      </c>
      <c r="H4265" t="s">
        <v>39</v>
      </c>
      <c r="I4265" t="str">
        <f t="shared" si="66"/>
        <v>Male: Not Hispanic or Latino: Asian or Pacific Islander</v>
      </c>
      <c r="J4265">
        <v>5.5</v>
      </c>
      <c r="K4265">
        <v>2010</v>
      </c>
      <c r="L4265">
        <v>12</v>
      </c>
      <c r="M4265" t="s">
        <v>20</v>
      </c>
      <c r="N4265">
        <v>1.1000000000000001</v>
      </c>
      <c r="P4265" t="s">
        <v>75</v>
      </c>
    </row>
    <row r="4266" spans="1:16" hidden="1" x14ac:dyDescent="0.5">
      <c r="A4266" t="s">
        <v>15</v>
      </c>
      <c r="B4266" t="s">
        <v>78</v>
      </c>
      <c r="C4266">
        <v>4</v>
      </c>
      <c r="D4266" t="s">
        <v>17</v>
      </c>
      <c r="E4266">
        <v>1</v>
      </c>
      <c r="F4266" t="s">
        <v>34</v>
      </c>
      <c r="G4266">
        <v>5</v>
      </c>
      <c r="H4266" t="s">
        <v>39</v>
      </c>
      <c r="I4266" t="str">
        <f t="shared" si="66"/>
        <v>Male: Not Hispanic or Latino: Asian or Pacific Islander</v>
      </c>
      <c r="J4266">
        <v>5.5</v>
      </c>
      <c r="K4266">
        <v>2011</v>
      </c>
      <c r="L4266">
        <v>13</v>
      </c>
      <c r="M4266" t="s">
        <v>20</v>
      </c>
      <c r="N4266">
        <v>1.1000000000000001</v>
      </c>
      <c r="P4266" t="s">
        <v>75</v>
      </c>
    </row>
    <row r="4267" spans="1:16" hidden="1" x14ac:dyDescent="0.5">
      <c r="A4267" t="s">
        <v>15</v>
      </c>
      <c r="B4267" t="s">
        <v>78</v>
      </c>
      <c r="C4267">
        <v>4</v>
      </c>
      <c r="D4267" t="s">
        <v>17</v>
      </c>
      <c r="E4267">
        <v>1</v>
      </c>
      <c r="F4267" t="s">
        <v>34</v>
      </c>
      <c r="G4267">
        <v>5</v>
      </c>
      <c r="H4267" t="s">
        <v>39</v>
      </c>
      <c r="I4267" t="str">
        <f t="shared" si="66"/>
        <v>Male: Not Hispanic or Latino: Asian or Pacific Islander</v>
      </c>
      <c r="J4267">
        <v>5.5</v>
      </c>
      <c r="K4267">
        <v>2012</v>
      </c>
      <c r="L4267">
        <v>14</v>
      </c>
      <c r="M4267" t="s">
        <v>20</v>
      </c>
      <c r="N4267">
        <v>1.1000000000000001</v>
      </c>
      <c r="P4267" t="s">
        <v>75</v>
      </c>
    </row>
    <row r="4268" spans="1:16" hidden="1" x14ac:dyDescent="0.5">
      <c r="A4268" t="s">
        <v>15</v>
      </c>
      <c r="B4268" t="s">
        <v>78</v>
      </c>
      <c r="C4268">
        <v>4</v>
      </c>
      <c r="D4268" t="s">
        <v>17</v>
      </c>
      <c r="E4268">
        <v>1</v>
      </c>
      <c r="F4268" t="s">
        <v>34</v>
      </c>
      <c r="G4268">
        <v>5</v>
      </c>
      <c r="H4268" t="s">
        <v>39</v>
      </c>
      <c r="I4268" t="str">
        <f t="shared" si="66"/>
        <v>Male: Not Hispanic or Latino: Asian or Pacific Islander</v>
      </c>
      <c r="J4268">
        <v>5.5</v>
      </c>
      <c r="K4268">
        <v>2013</v>
      </c>
      <c r="L4268">
        <v>15</v>
      </c>
      <c r="M4268" t="s">
        <v>20</v>
      </c>
      <c r="N4268">
        <v>1.1000000000000001</v>
      </c>
      <c r="P4268" t="s">
        <v>75</v>
      </c>
    </row>
    <row r="4269" spans="1:16" hidden="1" x14ac:dyDescent="0.5">
      <c r="A4269" t="s">
        <v>15</v>
      </c>
      <c r="B4269" t="s">
        <v>78</v>
      </c>
      <c r="C4269">
        <v>4</v>
      </c>
      <c r="D4269" t="s">
        <v>17</v>
      </c>
      <c r="E4269">
        <v>1</v>
      </c>
      <c r="F4269" t="s">
        <v>34</v>
      </c>
      <c r="G4269">
        <v>5</v>
      </c>
      <c r="H4269" t="s">
        <v>39</v>
      </c>
      <c r="I4269" t="str">
        <f t="shared" si="66"/>
        <v>Male: Not Hispanic or Latino: Asian or Pacific Islander</v>
      </c>
      <c r="J4269">
        <v>5.5</v>
      </c>
      <c r="K4269">
        <v>2014</v>
      </c>
      <c r="L4269">
        <v>16</v>
      </c>
      <c r="M4269" t="s">
        <v>20</v>
      </c>
      <c r="N4269">
        <v>1.1000000000000001</v>
      </c>
      <c r="O4269">
        <v>0.3</v>
      </c>
    </row>
    <row r="4270" spans="1:16" hidden="1" x14ac:dyDescent="0.5">
      <c r="A4270" t="s">
        <v>15</v>
      </c>
      <c r="B4270" t="s">
        <v>78</v>
      </c>
      <c r="C4270">
        <v>4</v>
      </c>
      <c r="D4270" t="s">
        <v>17</v>
      </c>
      <c r="E4270">
        <v>1</v>
      </c>
      <c r="F4270" t="s">
        <v>34</v>
      </c>
      <c r="G4270">
        <v>5</v>
      </c>
      <c r="H4270" t="s">
        <v>39</v>
      </c>
      <c r="I4270" t="str">
        <f t="shared" si="66"/>
        <v>Male: Not Hispanic or Latino: Asian or Pacific Islander</v>
      </c>
      <c r="J4270">
        <v>5.5</v>
      </c>
      <c r="K4270">
        <v>2015</v>
      </c>
      <c r="L4270">
        <v>17</v>
      </c>
      <c r="M4270" t="s">
        <v>20</v>
      </c>
      <c r="N4270">
        <v>1.1000000000000001</v>
      </c>
      <c r="O4270">
        <v>0.3</v>
      </c>
    </row>
    <row r="4271" spans="1:16" hidden="1" x14ac:dyDescent="0.5">
      <c r="A4271" t="s">
        <v>15</v>
      </c>
      <c r="B4271" t="s">
        <v>78</v>
      </c>
      <c r="C4271">
        <v>4</v>
      </c>
      <c r="D4271" t="s">
        <v>17</v>
      </c>
      <c r="E4271">
        <v>1</v>
      </c>
      <c r="F4271" t="s">
        <v>34</v>
      </c>
      <c r="G4271">
        <v>5</v>
      </c>
      <c r="H4271" t="s">
        <v>39</v>
      </c>
      <c r="I4271" t="str">
        <f t="shared" si="66"/>
        <v>Male: Not Hispanic or Latino: Asian or Pacific Islander</v>
      </c>
      <c r="J4271">
        <v>5.5</v>
      </c>
      <c r="K4271">
        <v>2016</v>
      </c>
      <c r="L4271">
        <v>18</v>
      </c>
      <c r="M4271" t="s">
        <v>20</v>
      </c>
      <c r="N4271">
        <v>1.1000000000000001</v>
      </c>
      <c r="O4271">
        <v>1</v>
      </c>
    </row>
    <row r="4272" spans="1:16" hidden="1" x14ac:dyDescent="0.5">
      <c r="A4272" t="s">
        <v>15</v>
      </c>
      <c r="B4272" t="s">
        <v>78</v>
      </c>
      <c r="C4272">
        <v>4</v>
      </c>
      <c r="D4272" t="s">
        <v>17</v>
      </c>
      <c r="E4272">
        <v>1</v>
      </c>
      <c r="F4272" t="s">
        <v>34</v>
      </c>
      <c r="G4272">
        <v>5</v>
      </c>
      <c r="H4272" t="s">
        <v>39</v>
      </c>
      <c r="I4272" t="str">
        <f t="shared" si="66"/>
        <v>Male: Not Hispanic or Latino: Asian or Pacific Islander</v>
      </c>
      <c r="J4272">
        <v>5.5</v>
      </c>
      <c r="K4272">
        <v>2017</v>
      </c>
      <c r="L4272">
        <v>19</v>
      </c>
      <c r="M4272" t="s">
        <v>20</v>
      </c>
      <c r="N4272">
        <v>1.1000000000000001</v>
      </c>
      <c r="O4272">
        <v>1.4</v>
      </c>
    </row>
    <row r="4273" spans="1:16" hidden="1" x14ac:dyDescent="0.5">
      <c r="A4273" t="s">
        <v>15</v>
      </c>
      <c r="B4273" t="s">
        <v>78</v>
      </c>
      <c r="C4273">
        <v>4</v>
      </c>
      <c r="D4273" t="s">
        <v>17</v>
      </c>
      <c r="E4273">
        <v>1</v>
      </c>
      <c r="F4273" t="s">
        <v>34</v>
      </c>
      <c r="G4273">
        <v>5</v>
      </c>
      <c r="H4273" t="s">
        <v>39</v>
      </c>
      <c r="I4273" t="str">
        <f t="shared" si="66"/>
        <v>Male: Not Hispanic or Latino: Asian or Pacific Islander</v>
      </c>
      <c r="J4273">
        <v>5.5</v>
      </c>
      <c r="K4273">
        <v>2018</v>
      </c>
      <c r="L4273">
        <v>20</v>
      </c>
      <c r="M4273" t="s">
        <v>20</v>
      </c>
      <c r="N4273">
        <v>1.1000000000000001</v>
      </c>
      <c r="O4273">
        <v>1.6</v>
      </c>
    </row>
    <row r="4274" spans="1:16" hidden="1" x14ac:dyDescent="0.5">
      <c r="A4274" t="s">
        <v>15</v>
      </c>
      <c r="B4274" t="s">
        <v>78</v>
      </c>
      <c r="C4274">
        <v>4</v>
      </c>
      <c r="D4274" t="s">
        <v>17</v>
      </c>
      <c r="E4274">
        <v>1</v>
      </c>
      <c r="F4274" t="s">
        <v>34</v>
      </c>
      <c r="G4274">
        <v>5</v>
      </c>
      <c r="H4274" t="s">
        <v>40</v>
      </c>
      <c r="I4274" t="str">
        <f t="shared" si="66"/>
        <v>Female: Hispanic or Latino: All races</v>
      </c>
      <c r="J4274">
        <v>5.6</v>
      </c>
      <c r="K4274">
        <v>1999</v>
      </c>
      <c r="L4274">
        <v>1</v>
      </c>
      <c r="M4274" t="s">
        <v>20</v>
      </c>
      <c r="N4274">
        <v>1.1000000000000001</v>
      </c>
      <c r="P4274" t="s">
        <v>75</v>
      </c>
    </row>
    <row r="4275" spans="1:16" hidden="1" x14ac:dyDescent="0.5">
      <c r="A4275" t="s">
        <v>15</v>
      </c>
      <c r="B4275" t="s">
        <v>78</v>
      </c>
      <c r="C4275">
        <v>4</v>
      </c>
      <c r="D4275" t="s">
        <v>17</v>
      </c>
      <c r="E4275">
        <v>1</v>
      </c>
      <c r="F4275" t="s">
        <v>34</v>
      </c>
      <c r="G4275">
        <v>5</v>
      </c>
      <c r="H4275" t="s">
        <v>40</v>
      </c>
      <c r="I4275" t="str">
        <f t="shared" si="66"/>
        <v>Female: Hispanic or Latino: All races</v>
      </c>
      <c r="J4275">
        <v>5.6</v>
      </c>
      <c r="K4275">
        <v>2000</v>
      </c>
      <c r="L4275">
        <v>2</v>
      </c>
      <c r="M4275" t="s">
        <v>20</v>
      </c>
      <c r="N4275">
        <v>1.1000000000000001</v>
      </c>
      <c r="P4275" t="s">
        <v>75</v>
      </c>
    </row>
    <row r="4276" spans="1:16" hidden="1" x14ac:dyDescent="0.5">
      <c r="A4276" t="s">
        <v>15</v>
      </c>
      <c r="B4276" t="s">
        <v>78</v>
      </c>
      <c r="C4276">
        <v>4</v>
      </c>
      <c r="D4276" t="s">
        <v>17</v>
      </c>
      <c r="E4276">
        <v>1</v>
      </c>
      <c r="F4276" t="s">
        <v>34</v>
      </c>
      <c r="G4276">
        <v>5</v>
      </c>
      <c r="H4276" t="s">
        <v>40</v>
      </c>
      <c r="I4276" t="str">
        <f t="shared" si="66"/>
        <v>Female: Hispanic or Latino: All races</v>
      </c>
      <c r="J4276">
        <v>5.6</v>
      </c>
      <c r="K4276">
        <v>2001</v>
      </c>
      <c r="L4276">
        <v>3</v>
      </c>
      <c r="M4276" t="s">
        <v>20</v>
      </c>
      <c r="N4276">
        <v>1.1000000000000001</v>
      </c>
      <c r="P4276" t="s">
        <v>75</v>
      </c>
    </row>
    <row r="4277" spans="1:16" hidden="1" x14ac:dyDescent="0.5">
      <c r="A4277" t="s">
        <v>15</v>
      </c>
      <c r="B4277" t="s">
        <v>78</v>
      </c>
      <c r="C4277">
        <v>4</v>
      </c>
      <c r="D4277" t="s">
        <v>17</v>
      </c>
      <c r="E4277">
        <v>1</v>
      </c>
      <c r="F4277" t="s">
        <v>34</v>
      </c>
      <c r="G4277">
        <v>5</v>
      </c>
      <c r="H4277" t="s">
        <v>40</v>
      </c>
      <c r="I4277" t="str">
        <f t="shared" si="66"/>
        <v>Female: Hispanic or Latino: All races</v>
      </c>
      <c r="J4277">
        <v>5.6</v>
      </c>
      <c r="K4277">
        <v>2002</v>
      </c>
      <c r="L4277">
        <v>4</v>
      </c>
      <c r="M4277" t="s">
        <v>20</v>
      </c>
      <c r="N4277">
        <v>1.1000000000000001</v>
      </c>
      <c r="O4277">
        <v>0.2</v>
      </c>
    </row>
    <row r="4278" spans="1:16" hidden="1" x14ac:dyDescent="0.5">
      <c r="A4278" t="s">
        <v>15</v>
      </c>
      <c r="B4278" t="s">
        <v>78</v>
      </c>
      <c r="C4278">
        <v>4</v>
      </c>
      <c r="D4278" t="s">
        <v>17</v>
      </c>
      <c r="E4278">
        <v>1</v>
      </c>
      <c r="F4278" t="s">
        <v>34</v>
      </c>
      <c r="G4278">
        <v>5</v>
      </c>
      <c r="H4278" t="s">
        <v>40</v>
      </c>
      <c r="I4278" t="str">
        <f t="shared" si="66"/>
        <v>Female: Hispanic or Latino: All races</v>
      </c>
      <c r="J4278">
        <v>5.6</v>
      </c>
      <c r="K4278">
        <v>2003</v>
      </c>
      <c r="L4278">
        <v>5</v>
      </c>
      <c r="M4278" t="s">
        <v>20</v>
      </c>
      <c r="N4278">
        <v>1.1000000000000001</v>
      </c>
      <c r="O4278">
        <v>0.1</v>
      </c>
    </row>
    <row r="4279" spans="1:16" hidden="1" x14ac:dyDescent="0.5">
      <c r="A4279" t="s">
        <v>15</v>
      </c>
      <c r="B4279" t="s">
        <v>78</v>
      </c>
      <c r="C4279">
        <v>4</v>
      </c>
      <c r="D4279" t="s">
        <v>17</v>
      </c>
      <c r="E4279">
        <v>1</v>
      </c>
      <c r="F4279" t="s">
        <v>34</v>
      </c>
      <c r="G4279">
        <v>5</v>
      </c>
      <c r="H4279" t="s">
        <v>40</v>
      </c>
      <c r="I4279" t="str">
        <f t="shared" si="66"/>
        <v>Female: Hispanic or Latino: All races</v>
      </c>
      <c r="J4279">
        <v>5.6</v>
      </c>
      <c r="K4279">
        <v>2004</v>
      </c>
      <c r="L4279">
        <v>6</v>
      </c>
      <c r="M4279" t="s">
        <v>20</v>
      </c>
      <c r="N4279">
        <v>1.1000000000000001</v>
      </c>
      <c r="O4279">
        <v>0.2</v>
      </c>
    </row>
    <row r="4280" spans="1:16" hidden="1" x14ac:dyDescent="0.5">
      <c r="A4280" t="s">
        <v>15</v>
      </c>
      <c r="B4280" t="s">
        <v>78</v>
      </c>
      <c r="C4280">
        <v>4</v>
      </c>
      <c r="D4280" t="s">
        <v>17</v>
      </c>
      <c r="E4280">
        <v>1</v>
      </c>
      <c r="F4280" t="s">
        <v>34</v>
      </c>
      <c r="G4280">
        <v>5</v>
      </c>
      <c r="H4280" t="s">
        <v>40</v>
      </c>
      <c r="I4280" t="str">
        <f t="shared" si="66"/>
        <v>Female: Hispanic or Latino: All races</v>
      </c>
      <c r="J4280">
        <v>5.6</v>
      </c>
      <c r="K4280">
        <v>2005</v>
      </c>
      <c r="L4280">
        <v>7</v>
      </c>
      <c r="M4280" t="s">
        <v>20</v>
      </c>
      <c r="N4280">
        <v>1.1000000000000001</v>
      </c>
      <c r="O4280">
        <v>0.1</v>
      </c>
    </row>
    <row r="4281" spans="1:16" hidden="1" x14ac:dyDescent="0.5">
      <c r="A4281" t="s">
        <v>15</v>
      </c>
      <c r="B4281" t="s">
        <v>78</v>
      </c>
      <c r="C4281">
        <v>4</v>
      </c>
      <c r="D4281" t="s">
        <v>17</v>
      </c>
      <c r="E4281">
        <v>1</v>
      </c>
      <c r="F4281" t="s">
        <v>34</v>
      </c>
      <c r="G4281">
        <v>5</v>
      </c>
      <c r="H4281" t="s">
        <v>40</v>
      </c>
      <c r="I4281" t="str">
        <f t="shared" si="66"/>
        <v>Female: Hispanic or Latino: All races</v>
      </c>
      <c r="J4281">
        <v>5.6</v>
      </c>
      <c r="K4281">
        <v>2006</v>
      </c>
      <c r="L4281">
        <v>8</v>
      </c>
      <c r="M4281" t="s">
        <v>20</v>
      </c>
      <c r="N4281">
        <v>1.1000000000000001</v>
      </c>
      <c r="O4281">
        <v>0.2</v>
      </c>
    </row>
    <row r="4282" spans="1:16" hidden="1" x14ac:dyDescent="0.5">
      <c r="A4282" t="s">
        <v>15</v>
      </c>
      <c r="B4282" t="s">
        <v>78</v>
      </c>
      <c r="C4282">
        <v>4</v>
      </c>
      <c r="D4282" t="s">
        <v>17</v>
      </c>
      <c r="E4282">
        <v>1</v>
      </c>
      <c r="F4282" t="s">
        <v>34</v>
      </c>
      <c r="G4282">
        <v>5</v>
      </c>
      <c r="H4282" t="s">
        <v>40</v>
      </c>
      <c r="I4282" t="str">
        <f t="shared" si="66"/>
        <v>Female: Hispanic or Latino: All races</v>
      </c>
      <c r="J4282">
        <v>5.6</v>
      </c>
      <c r="K4282">
        <v>2007</v>
      </c>
      <c r="L4282">
        <v>9</v>
      </c>
      <c r="M4282" t="s">
        <v>20</v>
      </c>
      <c r="N4282">
        <v>1.1000000000000001</v>
      </c>
      <c r="O4282">
        <v>0.2</v>
      </c>
    </row>
    <row r="4283" spans="1:16" hidden="1" x14ac:dyDescent="0.5">
      <c r="A4283" t="s">
        <v>15</v>
      </c>
      <c r="B4283" t="s">
        <v>78</v>
      </c>
      <c r="C4283">
        <v>4</v>
      </c>
      <c r="D4283" t="s">
        <v>17</v>
      </c>
      <c r="E4283">
        <v>1</v>
      </c>
      <c r="F4283" t="s">
        <v>34</v>
      </c>
      <c r="G4283">
        <v>5</v>
      </c>
      <c r="H4283" t="s">
        <v>40</v>
      </c>
      <c r="I4283" t="str">
        <f t="shared" si="66"/>
        <v>Female: Hispanic or Latino: All races</v>
      </c>
      <c r="J4283">
        <v>5.6</v>
      </c>
      <c r="K4283">
        <v>2009</v>
      </c>
      <c r="L4283">
        <v>11</v>
      </c>
      <c r="M4283" t="s">
        <v>20</v>
      </c>
      <c r="N4283">
        <v>1.1000000000000001</v>
      </c>
      <c r="O4283">
        <v>0.3</v>
      </c>
    </row>
    <row r="4284" spans="1:16" hidden="1" x14ac:dyDescent="0.5">
      <c r="A4284" t="s">
        <v>15</v>
      </c>
      <c r="B4284" t="s">
        <v>78</v>
      </c>
      <c r="C4284">
        <v>4</v>
      </c>
      <c r="D4284" t="s">
        <v>17</v>
      </c>
      <c r="E4284">
        <v>1</v>
      </c>
      <c r="F4284" t="s">
        <v>34</v>
      </c>
      <c r="G4284">
        <v>5</v>
      </c>
      <c r="H4284" t="s">
        <v>40</v>
      </c>
      <c r="I4284" t="str">
        <f t="shared" si="66"/>
        <v>Female: Hispanic or Latino: All races</v>
      </c>
      <c r="J4284">
        <v>5.6</v>
      </c>
      <c r="K4284">
        <v>2010</v>
      </c>
      <c r="L4284">
        <v>12</v>
      </c>
      <c r="M4284" t="s">
        <v>20</v>
      </c>
      <c r="N4284">
        <v>1.1000000000000001</v>
      </c>
      <c r="O4284">
        <v>0.3</v>
      </c>
    </row>
    <row r="4285" spans="1:16" hidden="1" x14ac:dyDescent="0.5">
      <c r="A4285" t="s">
        <v>15</v>
      </c>
      <c r="B4285" t="s">
        <v>78</v>
      </c>
      <c r="C4285">
        <v>4</v>
      </c>
      <c r="D4285" t="s">
        <v>17</v>
      </c>
      <c r="E4285">
        <v>1</v>
      </c>
      <c r="F4285" t="s">
        <v>34</v>
      </c>
      <c r="G4285">
        <v>5</v>
      </c>
      <c r="H4285" t="s">
        <v>40</v>
      </c>
      <c r="I4285" t="str">
        <f t="shared" si="66"/>
        <v>Female: Hispanic or Latino: All races</v>
      </c>
      <c r="J4285">
        <v>5.6</v>
      </c>
      <c r="K4285">
        <v>2011</v>
      </c>
      <c r="L4285">
        <v>13</v>
      </c>
      <c r="M4285" t="s">
        <v>20</v>
      </c>
      <c r="N4285">
        <v>1.1000000000000001</v>
      </c>
      <c r="O4285">
        <v>0.2</v>
      </c>
    </row>
    <row r="4286" spans="1:16" hidden="1" x14ac:dyDescent="0.5">
      <c r="A4286" t="s">
        <v>15</v>
      </c>
      <c r="B4286" t="s">
        <v>78</v>
      </c>
      <c r="C4286">
        <v>4</v>
      </c>
      <c r="D4286" t="s">
        <v>17</v>
      </c>
      <c r="E4286">
        <v>1</v>
      </c>
      <c r="F4286" t="s">
        <v>34</v>
      </c>
      <c r="G4286">
        <v>5</v>
      </c>
      <c r="H4286" t="s">
        <v>40</v>
      </c>
      <c r="I4286" t="str">
        <f t="shared" si="66"/>
        <v>Female: Hispanic or Latino: All races</v>
      </c>
      <c r="J4286">
        <v>5.6</v>
      </c>
      <c r="K4286">
        <v>2012</v>
      </c>
      <c r="L4286">
        <v>14</v>
      </c>
      <c r="M4286" t="s">
        <v>20</v>
      </c>
      <c r="N4286">
        <v>1.1000000000000001</v>
      </c>
      <c r="O4286">
        <v>0.2</v>
      </c>
    </row>
    <row r="4287" spans="1:16" hidden="1" x14ac:dyDescent="0.5">
      <c r="A4287" t="s">
        <v>15</v>
      </c>
      <c r="B4287" t="s">
        <v>78</v>
      </c>
      <c r="C4287">
        <v>4</v>
      </c>
      <c r="D4287" t="s">
        <v>17</v>
      </c>
      <c r="E4287">
        <v>1</v>
      </c>
      <c r="F4287" t="s">
        <v>34</v>
      </c>
      <c r="G4287">
        <v>5</v>
      </c>
      <c r="H4287" t="s">
        <v>40</v>
      </c>
      <c r="I4287" t="str">
        <f t="shared" si="66"/>
        <v>Female: Hispanic or Latino: All races</v>
      </c>
      <c r="J4287">
        <v>5.6</v>
      </c>
      <c r="K4287">
        <v>2013</v>
      </c>
      <c r="L4287">
        <v>15</v>
      </c>
      <c r="M4287" t="s">
        <v>20</v>
      </c>
      <c r="N4287">
        <v>1.1000000000000001</v>
      </c>
      <c r="O4287">
        <v>0.3</v>
      </c>
    </row>
    <row r="4288" spans="1:16" hidden="1" x14ac:dyDescent="0.5">
      <c r="A4288" t="s">
        <v>15</v>
      </c>
      <c r="B4288" t="s">
        <v>78</v>
      </c>
      <c r="C4288">
        <v>4</v>
      </c>
      <c r="D4288" t="s">
        <v>17</v>
      </c>
      <c r="E4288">
        <v>1</v>
      </c>
      <c r="F4288" t="s">
        <v>34</v>
      </c>
      <c r="G4288">
        <v>5</v>
      </c>
      <c r="H4288" t="s">
        <v>40</v>
      </c>
      <c r="I4288" t="str">
        <f t="shared" si="66"/>
        <v>Female: Hispanic or Latino: All races</v>
      </c>
      <c r="J4288">
        <v>5.6</v>
      </c>
      <c r="K4288">
        <v>2014</v>
      </c>
      <c r="L4288">
        <v>16</v>
      </c>
      <c r="M4288" t="s">
        <v>20</v>
      </c>
      <c r="N4288">
        <v>1.1000000000000001</v>
      </c>
      <c r="O4288">
        <v>0.4</v>
      </c>
    </row>
    <row r="4289" spans="1:15" hidden="1" x14ac:dyDescent="0.5">
      <c r="A4289" t="s">
        <v>15</v>
      </c>
      <c r="B4289" t="s">
        <v>78</v>
      </c>
      <c r="C4289">
        <v>4</v>
      </c>
      <c r="D4289" t="s">
        <v>17</v>
      </c>
      <c r="E4289">
        <v>1</v>
      </c>
      <c r="F4289" t="s">
        <v>34</v>
      </c>
      <c r="G4289">
        <v>5</v>
      </c>
      <c r="H4289" t="s">
        <v>40</v>
      </c>
      <c r="I4289" t="str">
        <f t="shared" si="66"/>
        <v>Female: Hispanic or Latino: All races</v>
      </c>
      <c r="J4289">
        <v>5.6</v>
      </c>
      <c r="K4289">
        <v>2015</v>
      </c>
      <c r="L4289">
        <v>17</v>
      </c>
      <c r="M4289" t="s">
        <v>20</v>
      </c>
      <c r="N4289">
        <v>1.1000000000000001</v>
      </c>
      <c r="O4289">
        <v>0.4</v>
      </c>
    </row>
    <row r="4290" spans="1:15" hidden="1" x14ac:dyDescent="0.5">
      <c r="A4290" t="s">
        <v>15</v>
      </c>
      <c r="B4290" t="s">
        <v>78</v>
      </c>
      <c r="C4290">
        <v>4</v>
      </c>
      <c r="D4290" t="s">
        <v>17</v>
      </c>
      <c r="E4290">
        <v>1</v>
      </c>
      <c r="F4290" t="s">
        <v>34</v>
      </c>
      <c r="G4290">
        <v>5</v>
      </c>
      <c r="H4290" t="s">
        <v>40</v>
      </c>
      <c r="I4290" t="str">
        <f t="shared" si="66"/>
        <v>Female: Hispanic or Latino: All races</v>
      </c>
      <c r="J4290">
        <v>5.6</v>
      </c>
      <c r="K4290">
        <v>2016</v>
      </c>
      <c r="L4290">
        <v>18</v>
      </c>
      <c r="M4290" t="s">
        <v>20</v>
      </c>
      <c r="N4290">
        <v>1.1000000000000001</v>
      </c>
      <c r="O4290">
        <v>1.1000000000000001</v>
      </c>
    </row>
    <row r="4291" spans="1:15" hidden="1" x14ac:dyDescent="0.5">
      <c r="A4291" t="s">
        <v>15</v>
      </c>
      <c r="B4291" t="s">
        <v>78</v>
      </c>
      <c r="C4291">
        <v>4</v>
      </c>
      <c r="D4291" t="s">
        <v>17</v>
      </c>
      <c r="E4291">
        <v>1</v>
      </c>
      <c r="F4291" t="s">
        <v>34</v>
      </c>
      <c r="G4291">
        <v>5</v>
      </c>
      <c r="H4291" t="s">
        <v>40</v>
      </c>
      <c r="I4291" t="str">
        <f t="shared" si="66"/>
        <v>Female: Hispanic or Latino: All races</v>
      </c>
      <c r="J4291">
        <v>5.6</v>
      </c>
      <c r="K4291">
        <v>2017</v>
      </c>
      <c r="L4291">
        <v>19</v>
      </c>
      <c r="M4291" t="s">
        <v>20</v>
      </c>
      <c r="N4291">
        <v>1.1000000000000001</v>
      </c>
      <c r="O4291">
        <v>1.4</v>
      </c>
    </row>
    <row r="4292" spans="1:15" hidden="1" x14ac:dyDescent="0.5">
      <c r="A4292" t="s">
        <v>15</v>
      </c>
      <c r="B4292" t="s">
        <v>78</v>
      </c>
      <c r="C4292">
        <v>4</v>
      </c>
      <c r="D4292" t="s">
        <v>17</v>
      </c>
      <c r="E4292">
        <v>1</v>
      </c>
      <c r="F4292" t="s">
        <v>34</v>
      </c>
      <c r="G4292">
        <v>5</v>
      </c>
      <c r="H4292" t="s">
        <v>40</v>
      </c>
      <c r="I4292" t="str">
        <f t="shared" si="66"/>
        <v>Female: Hispanic or Latino: All races</v>
      </c>
      <c r="J4292">
        <v>5.6</v>
      </c>
      <c r="K4292">
        <v>2018</v>
      </c>
      <c r="L4292">
        <v>20</v>
      </c>
      <c r="M4292" t="s">
        <v>20</v>
      </c>
      <c r="N4292">
        <v>1.1000000000000001</v>
      </c>
      <c r="O4292">
        <v>1.9</v>
      </c>
    </row>
    <row r="4293" spans="1:15" hidden="1" x14ac:dyDescent="0.5">
      <c r="A4293" t="s">
        <v>15</v>
      </c>
      <c r="B4293" t="s">
        <v>78</v>
      </c>
      <c r="C4293">
        <v>4</v>
      </c>
      <c r="D4293" t="s">
        <v>17</v>
      </c>
      <c r="E4293">
        <v>1</v>
      </c>
      <c r="F4293" t="s">
        <v>34</v>
      </c>
      <c r="G4293">
        <v>5</v>
      </c>
      <c r="H4293" t="s">
        <v>41</v>
      </c>
      <c r="I4293" t="str">
        <f t="shared" ref="I4293:I4356" si="67">H4293</f>
        <v>Female: Not Hispanic or Latino: White</v>
      </c>
      <c r="J4293">
        <v>5.7</v>
      </c>
      <c r="K4293">
        <v>1999</v>
      </c>
      <c r="L4293">
        <v>1</v>
      </c>
      <c r="M4293" t="s">
        <v>20</v>
      </c>
      <c r="N4293">
        <v>1.1000000000000001</v>
      </c>
      <c r="O4293">
        <v>0.3</v>
      </c>
    </row>
    <row r="4294" spans="1:15" hidden="1" x14ac:dyDescent="0.5">
      <c r="A4294" t="s">
        <v>15</v>
      </c>
      <c r="B4294" t="s">
        <v>78</v>
      </c>
      <c r="C4294">
        <v>4</v>
      </c>
      <c r="D4294" t="s">
        <v>17</v>
      </c>
      <c r="E4294">
        <v>1</v>
      </c>
      <c r="F4294" t="s">
        <v>34</v>
      </c>
      <c r="G4294">
        <v>5</v>
      </c>
      <c r="H4294" t="s">
        <v>41</v>
      </c>
      <c r="I4294" t="str">
        <f t="shared" si="67"/>
        <v>Female: Not Hispanic or Latino: White</v>
      </c>
      <c r="J4294">
        <v>5.7</v>
      </c>
      <c r="K4294">
        <v>2000</v>
      </c>
      <c r="L4294">
        <v>2</v>
      </c>
      <c r="M4294" t="s">
        <v>20</v>
      </c>
      <c r="N4294">
        <v>1.1000000000000001</v>
      </c>
      <c r="O4294">
        <v>0.3</v>
      </c>
    </row>
    <row r="4295" spans="1:15" hidden="1" x14ac:dyDescent="0.5">
      <c r="A4295" t="s">
        <v>15</v>
      </c>
      <c r="B4295" t="s">
        <v>78</v>
      </c>
      <c r="C4295">
        <v>4</v>
      </c>
      <c r="D4295" t="s">
        <v>17</v>
      </c>
      <c r="E4295">
        <v>1</v>
      </c>
      <c r="F4295" t="s">
        <v>34</v>
      </c>
      <c r="G4295">
        <v>5</v>
      </c>
      <c r="H4295" t="s">
        <v>41</v>
      </c>
      <c r="I4295" t="str">
        <f t="shared" si="67"/>
        <v>Female: Not Hispanic or Latino: White</v>
      </c>
      <c r="J4295">
        <v>5.7</v>
      </c>
      <c r="K4295">
        <v>2001</v>
      </c>
      <c r="L4295">
        <v>3</v>
      </c>
      <c r="M4295" t="s">
        <v>20</v>
      </c>
      <c r="N4295">
        <v>1.1000000000000001</v>
      </c>
      <c r="O4295">
        <v>0.4</v>
      </c>
    </row>
    <row r="4296" spans="1:15" hidden="1" x14ac:dyDescent="0.5">
      <c r="A4296" t="s">
        <v>15</v>
      </c>
      <c r="B4296" t="s">
        <v>78</v>
      </c>
      <c r="C4296">
        <v>4</v>
      </c>
      <c r="D4296" t="s">
        <v>17</v>
      </c>
      <c r="E4296">
        <v>1</v>
      </c>
      <c r="F4296" t="s">
        <v>34</v>
      </c>
      <c r="G4296">
        <v>5</v>
      </c>
      <c r="H4296" t="s">
        <v>41</v>
      </c>
      <c r="I4296" t="str">
        <f t="shared" si="67"/>
        <v>Female: Not Hispanic or Latino: White</v>
      </c>
      <c r="J4296">
        <v>5.7</v>
      </c>
      <c r="K4296">
        <v>2002</v>
      </c>
      <c r="L4296">
        <v>4</v>
      </c>
      <c r="M4296" t="s">
        <v>20</v>
      </c>
      <c r="N4296">
        <v>1.1000000000000001</v>
      </c>
      <c r="O4296">
        <v>0.5</v>
      </c>
    </row>
    <row r="4297" spans="1:15" hidden="1" x14ac:dyDescent="0.5">
      <c r="A4297" t="s">
        <v>15</v>
      </c>
      <c r="B4297" t="s">
        <v>78</v>
      </c>
      <c r="C4297">
        <v>4</v>
      </c>
      <c r="D4297" t="s">
        <v>17</v>
      </c>
      <c r="E4297">
        <v>1</v>
      </c>
      <c r="F4297" t="s">
        <v>34</v>
      </c>
      <c r="G4297">
        <v>5</v>
      </c>
      <c r="H4297" t="s">
        <v>41</v>
      </c>
      <c r="I4297" t="str">
        <f t="shared" si="67"/>
        <v>Female: Not Hispanic or Latino: White</v>
      </c>
      <c r="J4297">
        <v>5.7</v>
      </c>
      <c r="K4297">
        <v>2003</v>
      </c>
      <c r="L4297">
        <v>5</v>
      </c>
      <c r="M4297" t="s">
        <v>20</v>
      </c>
      <c r="N4297">
        <v>1.1000000000000001</v>
      </c>
      <c r="O4297">
        <v>0.6</v>
      </c>
    </row>
    <row r="4298" spans="1:15" hidden="1" x14ac:dyDescent="0.5">
      <c r="A4298" t="s">
        <v>15</v>
      </c>
      <c r="B4298" t="s">
        <v>78</v>
      </c>
      <c r="C4298">
        <v>4</v>
      </c>
      <c r="D4298" t="s">
        <v>17</v>
      </c>
      <c r="E4298">
        <v>1</v>
      </c>
      <c r="F4298" t="s">
        <v>34</v>
      </c>
      <c r="G4298">
        <v>5</v>
      </c>
      <c r="H4298" t="s">
        <v>41</v>
      </c>
      <c r="I4298" t="str">
        <f t="shared" si="67"/>
        <v>Female: Not Hispanic or Latino: White</v>
      </c>
      <c r="J4298">
        <v>5.7</v>
      </c>
      <c r="K4298">
        <v>2004</v>
      </c>
      <c r="L4298">
        <v>6</v>
      </c>
      <c r="M4298" t="s">
        <v>20</v>
      </c>
      <c r="N4298">
        <v>1.1000000000000001</v>
      </c>
      <c r="O4298">
        <v>0.7</v>
      </c>
    </row>
    <row r="4299" spans="1:15" hidden="1" x14ac:dyDescent="0.5">
      <c r="A4299" t="s">
        <v>15</v>
      </c>
      <c r="B4299" t="s">
        <v>78</v>
      </c>
      <c r="C4299">
        <v>4</v>
      </c>
      <c r="D4299" t="s">
        <v>17</v>
      </c>
      <c r="E4299">
        <v>1</v>
      </c>
      <c r="F4299" t="s">
        <v>34</v>
      </c>
      <c r="G4299">
        <v>5</v>
      </c>
      <c r="H4299" t="s">
        <v>41</v>
      </c>
      <c r="I4299" t="str">
        <f t="shared" si="67"/>
        <v>Female: Not Hispanic or Latino: White</v>
      </c>
      <c r="J4299">
        <v>5.7</v>
      </c>
      <c r="K4299">
        <v>2005</v>
      </c>
      <c r="L4299">
        <v>7</v>
      </c>
      <c r="M4299" t="s">
        <v>20</v>
      </c>
      <c r="N4299">
        <v>1.1000000000000001</v>
      </c>
      <c r="O4299">
        <v>0.7</v>
      </c>
    </row>
    <row r="4300" spans="1:15" hidden="1" x14ac:dyDescent="0.5">
      <c r="A4300" t="s">
        <v>15</v>
      </c>
      <c r="B4300" t="s">
        <v>78</v>
      </c>
      <c r="C4300">
        <v>4</v>
      </c>
      <c r="D4300" t="s">
        <v>17</v>
      </c>
      <c r="E4300">
        <v>1</v>
      </c>
      <c r="F4300" t="s">
        <v>34</v>
      </c>
      <c r="G4300">
        <v>5</v>
      </c>
      <c r="H4300" t="s">
        <v>41</v>
      </c>
      <c r="I4300" t="str">
        <f t="shared" si="67"/>
        <v>Female: Not Hispanic or Latino: White</v>
      </c>
      <c r="J4300">
        <v>5.7</v>
      </c>
      <c r="K4300">
        <v>2006</v>
      </c>
      <c r="L4300">
        <v>8</v>
      </c>
      <c r="M4300" t="s">
        <v>20</v>
      </c>
      <c r="N4300">
        <v>1.1000000000000001</v>
      </c>
      <c r="O4300">
        <v>0.9</v>
      </c>
    </row>
    <row r="4301" spans="1:15" hidden="1" x14ac:dyDescent="0.5">
      <c r="A4301" t="s">
        <v>15</v>
      </c>
      <c r="B4301" t="s">
        <v>78</v>
      </c>
      <c r="C4301">
        <v>4</v>
      </c>
      <c r="D4301" t="s">
        <v>17</v>
      </c>
      <c r="E4301">
        <v>1</v>
      </c>
      <c r="F4301" t="s">
        <v>34</v>
      </c>
      <c r="G4301">
        <v>5</v>
      </c>
      <c r="H4301" t="s">
        <v>41</v>
      </c>
      <c r="I4301" t="str">
        <f t="shared" si="67"/>
        <v>Female: Not Hispanic or Latino: White</v>
      </c>
      <c r="J4301">
        <v>5.7</v>
      </c>
      <c r="K4301">
        <v>2007</v>
      </c>
      <c r="L4301">
        <v>9</v>
      </c>
      <c r="M4301" t="s">
        <v>20</v>
      </c>
      <c r="N4301">
        <v>1.1000000000000001</v>
      </c>
      <c r="O4301">
        <v>0.9</v>
      </c>
    </row>
    <row r="4302" spans="1:15" hidden="1" x14ac:dyDescent="0.5">
      <c r="A4302" t="s">
        <v>15</v>
      </c>
      <c r="B4302" t="s">
        <v>78</v>
      </c>
      <c r="C4302">
        <v>4</v>
      </c>
      <c r="D4302" t="s">
        <v>17</v>
      </c>
      <c r="E4302">
        <v>1</v>
      </c>
      <c r="F4302" t="s">
        <v>34</v>
      </c>
      <c r="G4302">
        <v>5</v>
      </c>
      <c r="H4302" t="s">
        <v>41</v>
      </c>
      <c r="I4302" t="str">
        <f t="shared" si="67"/>
        <v>Female: Not Hispanic or Latino: White</v>
      </c>
      <c r="J4302">
        <v>5.7</v>
      </c>
      <c r="K4302">
        <v>2008</v>
      </c>
      <c r="L4302">
        <v>10</v>
      </c>
      <c r="M4302" t="s">
        <v>20</v>
      </c>
      <c r="N4302">
        <v>1.1000000000000001</v>
      </c>
      <c r="O4302">
        <v>0.9</v>
      </c>
    </row>
    <row r="4303" spans="1:15" hidden="1" x14ac:dyDescent="0.5">
      <c r="A4303" t="s">
        <v>15</v>
      </c>
      <c r="B4303" t="s">
        <v>78</v>
      </c>
      <c r="C4303">
        <v>4</v>
      </c>
      <c r="D4303" t="s">
        <v>17</v>
      </c>
      <c r="E4303">
        <v>1</v>
      </c>
      <c r="F4303" t="s">
        <v>34</v>
      </c>
      <c r="G4303">
        <v>5</v>
      </c>
      <c r="H4303" t="s">
        <v>41</v>
      </c>
      <c r="I4303" t="str">
        <f t="shared" si="67"/>
        <v>Female: Not Hispanic or Latino: White</v>
      </c>
      <c r="J4303">
        <v>5.7</v>
      </c>
      <c r="K4303">
        <v>2009</v>
      </c>
      <c r="L4303">
        <v>11</v>
      </c>
      <c r="M4303" t="s">
        <v>20</v>
      </c>
      <c r="N4303">
        <v>1.1000000000000001</v>
      </c>
      <c r="O4303">
        <v>1.2</v>
      </c>
    </row>
    <row r="4304" spans="1:15" hidden="1" x14ac:dyDescent="0.5">
      <c r="A4304" t="s">
        <v>15</v>
      </c>
      <c r="B4304" t="s">
        <v>78</v>
      </c>
      <c r="C4304">
        <v>4</v>
      </c>
      <c r="D4304" t="s">
        <v>17</v>
      </c>
      <c r="E4304">
        <v>1</v>
      </c>
      <c r="F4304" t="s">
        <v>34</v>
      </c>
      <c r="G4304">
        <v>5</v>
      </c>
      <c r="H4304" t="s">
        <v>41</v>
      </c>
      <c r="I4304" t="str">
        <f t="shared" si="67"/>
        <v>Female: Not Hispanic or Latino: White</v>
      </c>
      <c r="J4304">
        <v>5.7</v>
      </c>
      <c r="K4304">
        <v>2010</v>
      </c>
      <c r="L4304">
        <v>12</v>
      </c>
      <c r="M4304" t="s">
        <v>20</v>
      </c>
      <c r="N4304">
        <v>1.1000000000000001</v>
      </c>
      <c r="O4304">
        <v>1.2</v>
      </c>
    </row>
    <row r="4305" spans="1:16" hidden="1" x14ac:dyDescent="0.5">
      <c r="A4305" t="s">
        <v>15</v>
      </c>
      <c r="B4305" t="s">
        <v>78</v>
      </c>
      <c r="C4305">
        <v>4</v>
      </c>
      <c r="D4305" t="s">
        <v>23</v>
      </c>
      <c r="E4305">
        <v>2</v>
      </c>
      <c r="F4305" t="s">
        <v>45</v>
      </c>
      <c r="G4305">
        <v>1</v>
      </c>
      <c r="H4305" t="s">
        <v>46</v>
      </c>
      <c r="I4305" t="str">
        <f t="shared" si="67"/>
        <v>Under 15 years</v>
      </c>
      <c r="J4305">
        <v>1.1000000000000001</v>
      </c>
      <c r="K4305">
        <v>2002</v>
      </c>
      <c r="L4305">
        <v>4</v>
      </c>
      <c r="M4305" t="s">
        <v>46</v>
      </c>
      <c r="N4305">
        <v>1.2</v>
      </c>
      <c r="P4305" t="s">
        <v>75</v>
      </c>
    </row>
    <row r="4306" spans="1:16" hidden="1" x14ac:dyDescent="0.5">
      <c r="A4306" t="s">
        <v>15</v>
      </c>
      <c r="B4306" t="s">
        <v>78</v>
      </c>
      <c r="C4306">
        <v>4</v>
      </c>
      <c r="D4306" t="s">
        <v>17</v>
      </c>
      <c r="E4306">
        <v>1</v>
      </c>
      <c r="F4306" t="s">
        <v>34</v>
      </c>
      <c r="G4306">
        <v>5</v>
      </c>
      <c r="H4306" t="s">
        <v>41</v>
      </c>
      <c r="I4306" t="str">
        <f t="shared" si="67"/>
        <v>Female: Not Hispanic or Latino: White</v>
      </c>
      <c r="J4306">
        <v>5.7</v>
      </c>
      <c r="K4306">
        <v>2011</v>
      </c>
      <c r="L4306">
        <v>13</v>
      </c>
      <c r="M4306" t="s">
        <v>20</v>
      </c>
      <c r="N4306">
        <v>1.1000000000000001</v>
      </c>
      <c r="O4306">
        <v>1</v>
      </c>
    </row>
    <row r="4307" spans="1:16" hidden="1" x14ac:dyDescent="0.5">
      <c r="A4307" t="s">
        <v>15</v>
      </c>
      <c r="B4307" t="s">
        <v>78</v>
      </c>
      <c r="C4307">
        <v>4</v>
      </c>
      <c r="D4307" t="s">
        <v>17</v>
      </c>
      <c r="E4307">
        <v>1</v>
      </c>
      <c r="F4307" t="s">
        <v>34</v>
      </c>
      <c r="G4307">
        <v>5</v>
      </c>
      <c r="H4307" t="s">
        <v>41</v>
      </c>
      <c r="I4307" t="str">
        <f t="shared" si="67"/>
        <v>Female: Not Hispanic or Latino: White</v>
      </c>
      <c r="J4307">
        <v>5.7</v>
      </c>
      <c r="K4307">
        <v>2012</v>
      </c>
      <c r="L4307">
        <v>14</v>
      </c>
      <c r="M4307" t="s">
        <v>20</v>
      </c>
      <c r="N4307">
        <v>1.1000000000000001</v>
      </c>
      <c r="O4307">
        <v>1</v>
      </c>
    </row>
    <row r="4308" spans="1:16" hidden="1" x14ac:dyDescent="0.5">
      <c r="A4308" t="s">
        <v>15</v>
      </c>
      <c r="B4308" t="s">
        <v>78</v>
      </c>
      <c r="C4308">
        <v>4</v>
      </c>
      <c r="D4308" t="s">
        <v>17</v>
      </c>
      <c r="E4308">
        <v>1</v>
      </c>
      <c r="F4308" t="s">
        <v>34</v>
      </c>
      <c r="G4308">
        <v>5</v>
      </c>
      <c r="H4308" t="s">
        <v>41</v>
      </c>
      <c r="I4308" t="str">
        <f t="shared" si="67"/>
        <v>Female: Not Hispanic or Latino: White</v>
      </c>
      <c r="J4308">
        <v>5.7</v>
      </c>
      <c r="K4308">
        <v>2013</v>
      </c>
      <c r="L4308">
        <v>15</v>
      </c>
      <c r="M4308" t="s">
        <v>20</v>
      </c>
      <c r="N4308">
        <v>1.1000000000000001</v>
      </c>
      <c r="O4308">
        <v>1.2</v>
      </c>
    </row>
    <row r="4309" spans="1:16" hidden="1" x14ac:dyDescent="0.5">
      <c r="A4309" t="s">
        <v>15</v>
      </c>
      <c r="B4309" t="s">
        <v>78</v>
      </c>
      <c r="C4309">
        <v>4</v>
      </c>
      <c r="D4309" t="s">
        <v>17</v>
      </c>
      <c r="E4309">
        <v>1</v>
      </c>
      <c r="F4309" t="s">
        <v>34</v>
      </c>
      <c r="G4309">
        <v>5</v>
      </c>
      <c r="H4309" t="s">
        <v>41</v>
      </c>
      <c r="I4309" t="str">
        <f t="shared" si="67"/>
        <v>Female: Not Hispanic or Latino: White</v>
      </c>
      <c r="J4309">
        <v>5.7</v>
      </c>
      <c r="K4309">
        <v>2014</v>
      </c>
      <c r="L4309">
        <v>16</v>
      </c>
      <c r="M4309" t="s">
        <v>20</v>
      </c>
      <c r="N4309">
        <v>1.1000000000000001</v>
      </c>
      <c r="O4309">
        <v>1.8</v>
      </c>
    </row>
    <row r="4310" spans="1:16" hidden="1" x14ac:dyDescent="0.5">
      <c r="A4310" t="s">
        <v>15</v>
      </c>
      <c r="B4310" t="s">
        <v>78</v>
      </c>
      <c r="C4310">
        <v>4</v>
      </c>
      <c r="D4310" t="s">
        <v>17</v>
      </c>
      <c r="E4310">
        <v>1</v>
      </c>
      <c r="F4310" t="s">
        <v>34</v>
      </c>
      <c r="G4310">
        <v>5</v>
      </c>
      <c r="H4310" t="s">
        <v>41</v>
      </c>
      <c r="I4310" t="str">
        <f t="shared" si="67"/>
        <v>Female: Not Hispanic or Latino: White</v>
      </c>
      <c r="J4310">
        <v>5.7</v>
      </c>
      <c r="K4310">
        <v>2015</v>
      </c>
      <c r="L4310">
        <v>17</v>
      </c>
      <c r="M4310" t="s">
        <v>20</v>
      </c>
      <c r="N4310">
        <v>1.1000000000000001</v>
      </c>
      <c r="O4310">
        <v>2.7</v>
      </c>
    </row>
    <row r="4311" spans="1:16" hidden="1" x14ac:dyDescent="0.5">
      <c r="A4311" t="s">
        <v>15</v>
      </c>
      <c r="B4311" t="s">
        <v>78</v>
      </c>
      <c r="C4311">
        <v>4</v>
      </c>
      <c r="D4311" t="s">
        <v>17</v>
      </c>
      <c r="E4311">
        <v>1</v>
      </c>
      <c r="F4311" t="s">
        <v>34</v>
      </c>
      <c r="G4311">
        <v>5</v>
      </c>
      <c r="H4311" t="s">
        <v>41</v>
      </c>
      <c r="I4311" t="str">
        <f t="shared" si="67"/>
        <v>Female: Not Hispanic or Latino: White</v>
      </c>
      <c r="J4311">
        <v>5.7</v>
      </c>
      <c r="K4311">
        <v>2016</v>
      </c>
      <c r="L4311">
        <v>18</v>
      </c>
      <c r="M4311" t="s">
        <v>20</v>
      </c>
      <c r="N4311">
        <v>1.1000000000000001</v>
      </c>
      <c r="O4311">
        <v>4.8</v>
      </c>
    </row>
    <row r="4312" spans="1:16" hidden="1" x14ac:dyDescent="0.5">
      <c r="A4312" t="s">
        <v>15</v>
      </c>
      <c r="B4312" t="s">
        <v>78</v>
      </c>
      <c r="C4312">
        <v>4</v>
      </c>
      <c r="D4312" t="s">
        <v>17</v>
      </c>
      <c r="E4312">
        <v>1</v>
      </c>
      <c r="F4312" t="s">
        <v>34</v>
      </c>
      <c r="G4312">
        <v>5</v>
      </c>
      <c r="H4312" t="s">
        <v>41</v>
      </c>
      <c r="I4312" t="str">
        <f t="shared" si="67"/>
        <v>Female: Not Hispanic or Latino: White</v>
      </c>
      <c r="J4312">
        <v>5.7</v>
      </c>
      <c r="K4312">
        <v>2017</v>
      </c>
      <c r="L4312">
        <v>19</v>
      </c>
      <c r="M4312" t="s">
        <v>20</v>
      </c>
      <c r="N4312">
        <v>1.1000000000000001</v>
      </c>
      <c r="O4312">
        <v>6.9</v>
      </c>
    </row>
    <row r="4313" spans="1:16" hidden="1" x14ac:dyDescent="0.5">
      <c r="A4313" t="s">
        <v>15</v>
      </c>
      <c r="B4313" t="s">
        <v>78</v>
      </c>
      <c r="C4313">
        <v>4</v>
      </c>
      <c r="D4313" t="s">
        <v>17</v>
      </c>
      <c r="E4313">
        <v>1</v>
      </c>
      <c r="F4313" t="s">
        <v>34</v>
      </c>
      <c r="G4313">
        <v>5</v>
      </c>
      <c r="H4313" t="s">
        <v>41</v>
      </c>
      <c r="I4313" t="str">
        <f t="shared" si="67"/>
        <v>Female: Not Hispanic or Latino: White</v>
      </c>
      <c r="J4313">
        <v>5.7</v>
      </c>
      <c r="K4313">
        <v>2018</v>
      </c>
      <c r="L4313">
        <v>20</v>
      </c>
      <c r="M4313" t="s">
        <v>20</v>
      </c>
      <c r="N4313">
        <v>1.1000000000000001</v>
      </c>
      <c r="O4313">
        <v>7.4</v>
      </c>
    </row>
    <row r="4314" spans="1:16" hidden="1" x14ac:dyDescent="0.5">
      <c r="A4314" t="s">
        <v>15</v>
      </c>
      <c r="B4314" t="s">
        <v>78</v>
      </c>
      <c r="C4314">
        <v>4</v>
      </c>
      <c r="D4314" t="s">
        <v>17</v>
      </c>
      <c r="E4314">
        <v>1</v>
      </c>
      <c r="F4314" t="s">
        <v>34</v>
      </c>
      <c r="G4314">
        <v>5</v>
      </c>
      <c r="H4314" t="s">
        <v>42</v>
      </c>
      <c r="I4314" t="str">
        <f t="shared" si="67"/>
        <v>Female: Not Hispanic or Latino: Black</v>
      </c>
      <c r="J4314">
        <v>5.8</v>
      </c>
      <c r="K4314">
        <v>1999</v>
      </c>
      <c r="L4314">
        <v>1</v>
      </c>
      <c r="M4314" t="s">
        <v>20</v>
      </c>
      <c r="N4314">
        <v>1.1000000000000001</v>
      </c>
      <c r="P4314" t="s">
        <v>75</v>
      </c>
    </row>
    <row r="4315" spans="1:16" hidden="1" x14ac:dyDescent="0.5">
      <c r="A4315" t="s">
        <v>15</v>
      </c>
      <c r="B4315" t="s">
        <v>78</v>
      </c>
      <c r="C4315">
        <v>4</v>
      </c>
      <c r="D4315" t="s">
        <v>17</v>
      </c>
      <c r="E4315">
        <v>1</v>
      </c>
      <c r="F4315" t="s">
        <v>34</v>
      </c>
      <c r="G4315">
        <v>5</v>
      </c>
      <c r="H4315" t="s">
        <v>42</v>
      </c>
      <c r="I4315" t="str">
        <f t="shared" si="67"/>
        <v>Female: Not Hispanic or Latino: Black</v>
      </c>
      <c r="J4315">
        <v>5.8</v>
      </c>
      <c r="K4315">
        <v>2000</v>
      </c>
      <c r="L4315">
        <v>2</v>
      </c>
      <c r="M4315" t="s">
        <v>20</v>
      </c>
      <c r="N4315">
        <v>1.1000000000000001</v>
      </c>
      <c r="P4315" t="s">
        <v>75</v>
      </c>
    </row>
    <row r="4316" spans="1:16" hidden="1" x14ac:dyDescent="0.5">
      <c r="A4316" t="s">
        <v>15</v>
      </c>
      <c r="B4316" t="s">
        <v>78</v>
      </c>
      <c r="C4316">
        <v>4</v>
      </c>
      <c r="D4316" t="s">
        <v>17</v>
      </c>
      <c r="E4316">
        <v>1</v>
      </c>
      <c r="F4316" t="s">
        <v>34</v>
      </c>
      <c r="G4316">
        <v>5</v>
      </c>
      <c r="H4316" t="s">
        <v>42</v>
      </c>
      <c r="I4316" t="str">
        <f t="shared" si="67"/>
        <v>Female: Not Hispanic or Latino: Black</v>
      </c>
      <c r="J4316">
        <v>5.8</v>
      </c>
      <c r="K4316">
        <v>2001</v>
      </c>
      <c r="L4316">
        <v>3</v>
      </c>
      <c r="M4316" t="s">
        <v>20</v>
      </c>
      <c r="N4316">
        <v>1.1000000000000001</v>
      </c>
      <c r="O4316">
        <v>0.1</v>
      </c>
    </row>
    <row r="4317" spans="1:16" hidden="1" x14ac:dyDescent="0.5">
      <c r="A4317" t="s">
        <v>15</v>
      </c>
      <c r="B4317" t="s">
        <v>78</v>
      </c>
      <c r="C4317">
        <v>4</v>
      </c>
      <c r="D4317" t="s">
        <v>17</v>
      </c>
      <c r="E4317">
        <v>1</v>
      </c>
      <c r="F4317" t="s">
        <v>34</v>
      </c>
      <c r="G4317">
        <v>5</v>
      </c>
      <c r="H4317" t="s">
        <v>42</v>
      </c>
      <c r="I4317" t="str">
        <f t="shared" si="67"/>
        <v>Female: Not Hispanic or Latino: Black</v>
      </c>
      <c r="J4317">
        <v>5.8</v>
      </c>
      <c r="K4317">
        <v>2002</v>
      </c>
      <c r="L4317">
        <v>4</v>
      </c>
      <c r="M4317" t="s">
        <v>20</v>
      </c>
      <c r="N4317">
        <v>1.1000000000000001</v>
      </c>
      <c r="O4317">
        <v>0.2</v>
      </c>
    </row>
    <row r="4318" spans="1:16" hidden="1" x14ac:dyDescent="0.5">
      <c r="A4318" t="s">
        <v>15</v>
      </c>
      <c r="B4318" t="s">
        <v>78</v>
      </c>
      <c r="C4318">
        <v>4</v>
      </c>
      <c r="D4318" t="s">
        <v>17</v>
      </c>
      <c r="E4318">
        <v>1</v>
      </c>
      <c r="F4318" t="s">
        <v>34</v>
      </c>
      <c r="G4318">
        <v>5</v>
      </c>
      <c r="H4318" t="s">
        <v>42</v>
      </c>
      <c r="I4318" t="str">
        <f t="shared" si="67"/>
        <v>Female: Not Hispanic or Latino: Black</v>
      </c>
      <c r="J4318">
        <v>5.8</v>
      </c>
      <c r="K4318">
        <v>2003</v>
      </c>
      <c r="L4318">
        <v>5</v>
      </c>
      <c r="M4318" t="s">
        <v>20</v>
      </c>
      <c r="N4318">
        <v>1.1000000000000001</v>
      </c>
      <c r="O4318">
        <v>0.1</v>
      </c>
    </row>
    <row r="4319" spans="1:16" hidden="1" x14ac:dyDescent="0.5">
      <c r="A4319" t="s">
        <v>15</v>
      </c>
      <c r="B4319" t="s">
        <v>78</v>
      </c>
      <c r="C4319">
        <v>4</v>
      </c>
      <c r="D4319" t="s">
        <v>17</v>
      </c>
      <c r="E4319">
        <v>1</v>
      </c>
      <c r="F4319" t="s">
        <v>34</v>
      </c>
      <c r="G4319">
        <v>5</v>
      </c>
      <c r="H4319" t="s">
        <v>42</v>
      </c>
      <c r="I4319" t="str">
        <f t="shared" si="67"/>
        <v>Female: Not Hispanic or Latino: Black</v>
      </c>
      <c r="J4319">
        <v>5.8</v>
      </c>
      <c r="K4319">
        <v>2004</v>
      </c>
      <c r="L4319">
        <v>6</v>
      </c>
      <c r="M4319" t="s">
        <v>20</v>
      </c>
      <c r="N4319">
        <v>1.1000000000000001</v>
      </c>
      <c r="O4319">
        <v>0.2</v>
      </c>
    </row>
    <row r="4320" spans="1:16" hidden="1" x14ac:dyDescent="0.5">
      <c r="A4320" t="s">
        <v>15</v>
      </c>
      <c r="B4320" t="s">
        <v>78</v>
      </c>
      <c r="C4320">
        <v>4</v>
      </c>
      <c r="D4320" t="s">
        <v>17</v>
      </c>
      <c r="E4320">
        <v>1</v>
      </c>
      <c r="F4320" t="s">
        <v>34</v>
      </c>
      <c r="G4320">
        <v>5</v>
      </c>
      <c r="H4320" t="s">
        <v>42</v>
      </c>
      <c r="I4320" t="str">
        <f t="shared" si="67"/>
        <v>Female: Not Hispanic or Latino: Black</v>
      </c>
      <c r="J4320">
        <v>5.8</v>
      </c>
      <c r="K4320">
        <v>2005</v>
      </c>
      <c r="L4320">
        <v>7</v>
      </c>
      <c r="M4320" t="s">
        <v>20</v>
      </c>
      <c r="N4320">
        <v>1.1000000000000001</v>
      </c>
      <c r="O4320">
        <v>0.3</v>
      </c>
    </row>
    <row r="4321" spans="1:16" hidden="1" x14ac:dyDescent="0.5">
      <c r="A4321" t="s">
        <v>15</v>
      </c>
      <c r="B4321" t="s">
        <v>78</v>
      </c>
      <c r="C4321">
        <v>4</v>
      </c>
      <c r="D4321" t="s">
        <v>17</v>
      </c>
      <c r="E4321">
        <v>1</v>
      </c>
      <c r="F4321" t="s">
        <v>34</v>
      </c>
      <c r="G4321">
        <v>5</v>
      </c>
      <c r="H4321" t="s">
        <v>42</v>
      </c>
      <c r="I4321" t="str">
        <f t="shared" si="67"/>
        <v>Female: Not Hispanic or Latino: Black</v>
      </c>
      <c r="J4321">
        <v>5.8</v>
      </c>
      <c r="K4321">
        <v>2006</v>
      </c>
      <c r="L4321">
        <v>8</v>
      </c>
      <c r="M4321" t="s">
        <v>20</v>
      </c>
      <c r="N4321">
        <v>1.1000000000000001</v>
      </c>
      <c r="O4321">
        <v>0.5</v>
      </c>
    </row>
    <row r="4322" spans="1:16" hidden="1" x14ac:dyDescent="0.5">
      <c r="A4322" t="s">
        <v>15</v>
      </c>
      <c r="B4322" t="s">
        <v>78</v>
      </c>
      <c r="C4322">
        <v>4</v>
      </c>
      <c r="D4322" t="s">
        <v>17</v>
      </c>
      <c r="E4322">
        <v>1</v>
      </c>
      <c r="F4322" t="s">
        <v>34</v>
      </c>
      <c r="G4322">
        <v>5</v>
      </c>
      <c r="H4322" t="s">
        <v>42</v>
      </c>
      <c r="I4322" t="str">
        <f t="shared" si="67"/>
        <v>Female: Not Hispanic or Latino: Black</v>
      </c>
      <c r="J4322">
        <v>5.8</v>
      </c>
      <c r="K4322">
        <v>2007</v>
      </c>
      <c r="L4322">
        <v>9</v>
      </c>
      <c r="M4322" t="s">
        <v>20</v>
      </c>
      <c r="N4322">
        <v>1.1000000000000001</v>
      </c>
      <c r="O4322">
        <v>0.3</v>
      </c>
    </row>
    <row r="4323" spans="1:16" hidden="1" x14ac:dyDescent="0.5">
      <c r="A4323" t="s">
        <v>15</v>
      </c>
      <c r="B4323" t="s">
        <v>78</v>
      </c>
      <c r="C4323">
        <v>4</v>
      </c>
      <c r="D4323" t="s">
        <v>17</v>
      </c>
      <c r="E4323">
        <v>1</v>
      </c>
      <c r="F4323" t="s">
        <v>34</v>
      </c>
      <c r="G4323">
        <v>5</v>
      </c>
      <c r="H4323" t="s">
        <v>42</v>
      </c>
      <c r="I4323" t="str">
        <f t="shared" si="67"/>
        <v>Female: Not Hispanic or Latino: Black</v>
      </c>
      <c r="J4323">
        <v>5.8</v>
      </c>
      <c r="K4323">
        <v>2008</v>
      </c>
      <c r="L4323">
        <v>10</v>
      </c>
      <c r="M4323" t="s">
        <v>20</v>
      </c>
      <c r="N4323">
        <v>1.1000000000000001</v>
      </c>
      <c r="O4323">
        <v>0.3</v>
      </c>
    </row>
    <row r="4324" spans="1:16" hidden="1" x14ac:dyDescent="0.5">
      <c r="A4324" t="s">
        <v>15</v>
      </c>
      <c r="B4324" t="s">
        <v>78</v>
      </c>
      <c r="C4324">
        <v>4</v>
      </c>
      <c r="D4324" t="s">
        <v>17</v>
      </c>
      <c r="E4324">
        <v>1</v>
      </c>
      <c r="F4324" t="s">
        <v>34</v>
      </c>
      <c r="G4324">
        <v>5</v>
      </c>
      <c r="H4324" t="s">
        <v>42</v>
      </c>
      <c r="I4324" t="str">
        <f t="shared" si="67"/>
        <v>Female: Not Hispanic or Latino: Black</v>
      </c>
      <c r="J4324">
        <v>5.8</v>
      </c>
      <c r="K4324">
        <v>2009</v>
      </c>
      <c r="L4324">
        <v>11</v>
      </c>
      <c r="M4324" t="s">
        <v>20</v>
      </c>
      <c r="N4324">
        <v>1.1000000000000001</v>
      </c>
      <c r="O4324">
        <v>0.4</v>
      </c>
    </row>
    <row r="4325" spans="1:16" hidden="1" x14ac:dyDescent="0.5">
      <c r="A4325" t="s">
        <v>15</v>
      </c>
      <c r="B4325" t="s">
        <v>78</v>
      </c>
      <c r="C4325">
        <v>4</v>
      </c>
      <c r="D4325" t="s">
        <v>17</v>
      </c>
      <c r="E4325">
        <v>1</v>
      </c>
      <c r="F4325" t="s">
        <v>34</v>
      </c>
      <c r="G4325">
        <v>5</v>
      </c>
      <c r="H4325" t="s">
        <v>42</v>
      </c>
      <c r="I4325" t="str">
        <f t="shared" si="67"/>
        <v>Female: Not Hispanic or Latino: Black</v>
      </c>
      <c r="J4325">
        <v>5.8</v>
      </c>
      <c r="K4325">
        <v>2010</v>
      </c>
      <c r="L4325">
        <v>12</v>
      </c>
      <c r="M4325" t="s">
        <v>20</v>
      </c>
      <c r="N4325">
        <v>1.1000000000000001</v>
      </c>
      <c r="O4325">
        <v>0.4</v>
      </c>
    </row>
    <row r="4326" spans="1:16" hidden="1" x14ac:dyDescent="0.5">
      <c r="A4326" t="s">
        <v>15</v>
      </c>
      <c r="B4326" t="s">
        <v>78</v>
      </c>
      <c r="C4326">
        <v>4</v>
      </c>
      <c r="D4326" t="s">
        <v>17</v>
      </c>
      <c r="E4326">
        <v>1</v>
      </c>
      <c r="F4326" t="s">
        <v>34</v>
      </c>
      <c r="G4326">
        <v>5</v>
      </c>
      <c r="H4326" t="s">
        <v>42</v>
      </c>
      <c r="I4326" t="str">
        <f t="shared" si="67"/>
        <v>Female: Not Hispanic or Latino: Black</v>
      </c>
      <c r="J4326">
        <v>5.8</v>
      </c>
      <c r="K4326">
        <v>2011</v>
      </c>
      <c r="L4326">
        <v>13</v>
      </c>
      <c r="M4326" t="s">
        <v>20</v>
      </c>
      <c r="N4326">
        <v>1.1000000000000001</v>
      </c>
      <c r="O4326">
        <v>0.4</v>
      </c>
    </row>
    <row r="4327" spans="1:16" hidden="1" x14ac:dyDescent="0.5">
      <c r="A4327" t="s">
        <v>15</v>
      </c>
      <c r="B4327" t="s">
        <v>78</v>
      </c>
      <c r="C4327">
        <v>4</v>
      </c>
      <c r="D4327" t="s">
        <v>17</v>
      </c>
      <c r="E4327">
        <v>1</v>
      </c>
      <c r="F4327" t="s">
        <v>34</v>
      </c>
      <c r="G4327">
        <v>5</v>
      </c>
      <c r="H4327" t="s">
        <v>42</v>
      </c>
      <c r="I4327" t="str">
        <f t="shared" si="67"/>
        <v>Female: Not Hispanic or Latino: Black</v>
      </c>
      <c r="J4327">
        <v>5.8</v>
      </c>
      <c r="K4327">
        <v>2012</v>
      </c>
      <c r="L4327">
        <v>14</v>
      </c>
      <c r="M4327" t="s">
        <v>20</v>
      </c>
      <c r="N4327">
        <v>1.1000000000000001</v>
      </c>
      <c r="O4327">
        <v>0.3</v>
      </c>
    </row>
    <row r="4328" spans="1:16" hidden="1" x14ac:dyDescent="0.5">
      <c r="A4328" t="s">
        <v>15</v>
      </c>
      <c r="B4328" t="s">
        <v>78</v>
      </c>
      <c r="C4328">
        <v>4</v>
      </c>
      <c r="D4328" t="s">
        <v>23</v>
      </c>
      <c r="E4328">
        <v>2</v>
      </c>
      <c r="F4328" t="s">
        <v>45</v>
      </c>
      <c r="G4328">
        <v>1</v>
      </c>
      <c r="H4328" t="s">
        <v>46</v>
      </c>
      <c r="I4328" t="str">
        <f t="shared" si="67"/>
        <v>Under 15 years</v>
      </c>
      <c r="J4328">
        <v>1.1000000000000001</v>
      </c>
      <c r="K4328">
        <v>2003</v>
      </c>
      <c r="L4328">
        <v>5</v>
      </c>
      <c r="M4328" t="s">
        <v>46</v>
      </c>
      <c r="N4328">
        <v>1.2</v>
      </c>
      <c r="P4328" t="s">
        <v>75</v>
      </c>
    </row>
    <row r="4329" spans="1:16" hidden="1" x14ac:dyDescent="0.5">
      <c r="A4329" t="s">
        <v>15</v>
      </c>
      <c r="B4329" t="s">
        <v>78</v>
      </c>
      <c r="C4329">
        <v>4</v>
      </c>
      <c r="D4329" t="s">
        <v>17</v>
      </c>
      <c r="E4329">
        <v>1</v>
      </c>
      <c r="F4329" t="s">
        <v>34</v>
      </c>
      <c r="G4329">
        <v>5</v>
      </c>
      <c r="H4329" t="s">
        <v>42</v>
      </c>
      <c r="I4329" t="str">
        <f t="shared" si="67"/>
        <v>Female: Not Hispanic or Latino: Black</v>
      </c>
      <c r="J4329">
        <v>5.8</v>
      </c>
      <c r="K4329">
        <v>2013</v>
      </c>
      <c r="L4329">
        <v>15</v>
      </c>
      <c r="M4329" t="s">
        <v>20</v>
      </c>
      <c r="N4329">
        <v>1.1000000000000001</v>
      </c>
      <c r="O4329">
        <v>0.5</v>
      </c>
    </row>
    <row r="4330" spans="1:16" hidden="1" x14ac:dyDescent="0.5">
      <c r="A4330" t="s">
        <v>15</v>
      </c>
      <c r="B4330" t="s">
        <v>78</v>
      </c>
      <c r="C4330">
        <v>4</v>
      </c>
      <c r="D4330" t="s">
        <v>17</v>
      </c>
      <c r="E4330">
        <v>1</v>
      </c>
      <c r="F4330" t="s">
        <v>34</v>
      </c>
      <c r="G4330">
        <v>5</v>
      </c>
      <c r="H4330" t="s">
        <v>42</v>
      </c>
      <c r="I4330" t="str">
        <f t="shared" si="67"/>
        <v>Female: Not Hispanic or Latino: Black</v>
      </c>
      <c r="J4330">
        <v>5.8</v>
      </c>
      <c r="K4330">
        <v>2014</v>
      </c>
      <c r="L4330">
        <v>16</v>
      </c>
      <c r="M4330" t="s">
        <v>20</v>
      </c>
      <c r="N4330">
        <v>1.1000000000000001</v>
      </c>
      <c r="O4330">
        <v>0.7</v>
      </c>
    </row>
    <row r="4331" spans="1:16" hidden="1" x14ac:dyDescent="0.5">
      <c r="A4331" t="s">
        <v>15</v>
      </c>
      <c r="B4331" t="s">
        <v>78</v>
      </c>
      <c r="C4331">
        <v>4</v>
      </c>
      <c r="D4331" t="s">
        <v>17</v>
      </c>
      <c r="E4331">
        <v>1</v>
      </c>
      <c r="F4331" t="s">
        <v>34</v>
      </c>
      <c r="G4331">
        <v>5</v>
      </c>
      <c r="H4331" t="s">
        <v>42</v>
      </c>
      <c r="I4331" t="str">
        <f t="shared" si="67"/>
        <v>Female: Not Hispanic or Latino: Black</v>
      </c>
      <c r="J4331">
        <v>5.8</v>
      </c>
      <c r="K4331">
        <v>2015</v>
      </c>
      <c r="L4331">
        <v>17</v>
      </c>
      <c r="M4331" t="s">
        <v>20</v>
      </c>
      <c r="N4331">
        <v>1.1000000000000001</v>
      </c>
      <c r="O4331">
        <v>1.1000000000000001</v>
      </c>
    </row>
    <row r="4332" spans="1:16" hidden="1" x14ac:dyDescent="0.5">
      <c r="A4332" t="s">
        <v>15</v>
      </c>
      <c r="B4332" t="s">
        <v>78</v>
      </c>
      <c r="C4332">
        <v>4</v>
      </c>
      <c r="D4332" t="s">
        <v>17</v>
      </c>
      <c r="E4332">
        <v>1</v>
      </c>
      <c r="F4332" t="s">
        <v>34</v>
      </c>
      <c r="G4332">
        <v>5</v>
      </c>
      <c r="H4332" t="s">
        <v>42</v>
      </c>
      <c r="I4332" t="str">
        <f t="shared" si="67"/>
        <v>Female: Not Hispanic or Latino: Black</v>
      </c>
      <c r="J4332">
        <v>5.8</v>
      </c>
      <c r="K4332">
        <v>2016</v>
      </c>
      <c r="L4332">
        <v>18</v>
      </c>
      <c r="M4332" t="s">
        <v>20</v>
      </c>
      <c r="N4332">
        <v>1.1000000000000001</v>
      </c>
      <c r="O4332">
        <v>3</v>
      </c>
    </row>
    <row r="4333" spans="1:16" hidden="1" x14ac:dyDescent="0.5">
      <c r="A4333" t="s">
        <v>15</v>
      </c>
      <c r="B4333" t="s">
        <v>78</v>
      </c>
      <c r="C4333">
        <v>4</v>
      </c>
      <c r="D4333" t="s">
        <v>17</v>
      </c>
      <c r="E4333">
        <v>1</v>
      </c>
      <c r="F4333" t="s">
        <v>34</v>
      </c>
      <c r="G4333">
        <v>5</v>
      </c>
      <c r="H4333" t="s">
        <v>42</v>
      </c>
      <c r="I4333" t="str">
        <f t="shared" si="67"/>
        <v>Female: Not Hispanic or Latino: Black</v>
      </c>
      <c r="J4333">
        <v>5.8</v>
      </c>
      <c r="K4333">
        <v>2017</v>
      </c>
      <c r="L4333">
        <v>19</v>
      </c>
      <c r="M4333" t="s">
        <v>20</v>
      </c>
      <c r="N4333">
        <v>1.1000000000000001</v>
      </c>
      <c r="O4333">
        <v>4.5</v>
      </c>
    </row>
    <row r="4334" spans="1:16" hidden="1" x14ac:dyDescent="0.5">
      <c r="A4334" t="s">
        <v>15</v>
      </c>
      <c r="B4334" t="s">
        <v>78</v>
      </c>
      <c r="C4334">
        <v>4</v>
      </c>
      <c r="D4334" t="s">
        <v>17</v>
      </c>
      <c r="E4334">
        <v>1</v>
      </c>
      <c r="F4334" t="s">
        <v>34</v>
      </c>
      <c r="G4334">
        <v>5</v>
      </c>
      <c r="H4334" t="s">
        <v>42</v>
      </c>
      <c r="I4334" t="str">
        <f t="shared" si="67"/>
        <v>Female: Not Hispanic or Latino: Black</v>
      </c>
      <c r="J4334">
        <v>5.8</v>
      </c>
      <c r="K4334">
        <v>2018</v>
      </c>
      <c r="L4334">
        <v>20</v>
      </c>
      <c r="M4334" t="s">
        <v>20</v>
      </c>
      <c r="N4334">
        <v>1.1000000000000001</v>
      </c>
      <c r="O4334">
        <v>5.5</v>
      </c>
    </row>
    <row r="4335" spans="1:16" hidden="1" x14ac:dyDescent="0.5">
      <c r="A4335" t="s">
        <v>15</v>
      </c>
      <c r="B4335" t="s">
        <v>78</v>
      </c>
      <c r="C4335">
        <v>4</v>
      </c>
      <c r="D4335" t="s">
        <v>17</v>
      </c>
      <c r="E4335">
        <v>1</v>
      </c>
      <c r="F4335" t="s">
        <v>34</v>
      </c>
      <c r="G4335">
        <v>5</v>
      </c>
      <c r="H4335" t="s">
        <v>43</v>
      </c>
      <c r="I4335" t="str">
        <f t="shared" si="67"/>
        <v>Female: Not Hispanic or Latino: American Indian or Alaska Native</v>
      </c>
      <c r="J4335">
        <v>5.9</v>
      </c>
      <c r="K4335">
        <v>1999</v>
      </c>
      <c r="L4335">
        <v>1</v>
      </c>
      <c r="M4335" t="s">
        <v>20</v>
      </c>
      <c r="N4335">
        <v>1.1000000000000001</v>
      </c>
      <c r="P4335" t="s">
        <v>75</v>
      </c>
    </row>
    <row r="4336" spans="1:16" hidden="1" x14ac:dyDescent="0.5">
      <c r="A4336" t="s">
        <v>15</v>
      </c>
      <c r="B4336" t="s">
        <v>78</v>
      </c>
      <c r="C4336">
        <v>4</v>
      </c>
      <c r="D4336" t="s">
        <v>17</v>
      </c>
      <c r="E4336">
        <v>1</v>
      </c>
      <c r="F4336" t="s">
        <v>34</v>
      </c>
      <c r="G4336">
        <v>5</v>
      </c>
      <c r="H4336" t="s">
        <v>43</v>
      </c>
      <c r="I4336" t="str">
        <f t="shared" si="67"/>
        <v>Female: Not Hispanic or Latino: American Indian or Alaska Native</v>
      </c>
      <c r="J4336">
        <v>5.9</v>
      </c>
      <c r="K4336">
        <v>2000</v>
      </c>
      <c r="L4336">
        <v>2</v>
      </c>
      <c r="M4336" t="s">
        <v>20</v>
      </c>
      <c r="N4336">
        <v>1.1000000000000001</v>
      </c>
      <c r="P4336" t="s">
        <v>75</v>
      </c>
    </row>
    <row r="4337" spans="1:16" hidden="1" x14ac:dyDescent="0.5">
      <c r="A4337" t="s">
        <v>15</v>
      </c>
      <c r="B4337" t="s">
        <v>78</v>
      </c>
      <c r="C4337">
        <v>4</v>
      </c>
      <c r="D4337" t="s">
        <v>17</v>
      </c>
      <c r="E4337">
        <v>1</v>
      </c>
      <c r="F4337" t="s">
        <v>34</v>
      </c>
      <c r="G4337">
        <v>5</v>
      </c>
      <c r="H4337" t="s">
        <v>43</v>
      </c>
      <c r="I4337" t="str">
        <f t="shared" si="67"/>
        <v>Female: Not Hispanic or Latino: American Indian or Alaska Native</v>
      </c>
      <c r="J4337">
        <v>5.9</v>
      </c>
      <c r="K4337">
        <v>2001</v>
      </c>
      <c r="L4337">
        <v>3</v>
      </c>
      <c r="M4337" t="s">
        <v>20</v>
      </c>
      <c r="N4337">
        <v>1.1000000000000001</v>
      </c>
      <c r="P4337" t="s">
        <v>75</v>
      </c>
    </row>
    <row r="4338" spans="1:16" hidden="1" x14ac:dyDescent="0.5">
      <c r="A4338" t="s">
        <v>15</v>
      </c>
      <c r="B4338" t="s">
        <v>78</v>
      </c>
      <c r="C4338">
        <v>4</v>
      </c>
      <c r="D4338" t="s">
        <v>17</v>
      </c>
      <c r="E4338">
        <v>1</v>
      </c>
      <c r="F4338" t="s">
        <v>34</v>
      </c>
      <c r="G4338">
        <v>5</v>
      </c>
      <c r="H4338" t="s">
        <v>43</v>
      </c>
      <c r="I4338" t="str">
        <f t="shared" si="67"/>
        <v>Female: Not Hispanic or Latino: American Indian or Alaska Native</v>
      </c>
      <c r="J4338">
        <v>5.9</v>
      </c>
      <c r="K4338">
        <v>2002</v>
      </c>
      <c r="L4338">
        <v>4</v>
      </c>
      <c r="M4338" t="s">
        <v>20</v>
      </c>
      <c r="N4338">
        <v>1.1000000000000001</v>
      </c>
      <c r="P4338" t="s">
        <v>75</v>
      </c>
    </row>
    <row r="4339" spans="1:16" hidden="1" x14ac:dyDescent="0.5">
      <c r="A4339" t="s">
        <v>15</v>
      </c>
      <c r="B4339" t="s">
        <v>78</v>
      </c>
      <c r="C4339">
        <v>4</v>
      </c>
      <c r="D4339" t="s">
        <v>17</v>
      </c>
      <c r="E4339">
        <v>1</v>
      </c>
      <c r="F4339" t="s">
        <v>34</v>
      </c>
      <c r="G4339">
        <v>5</v>
      </c>
      <c r="H4339" t="s">
        <v>43</v>
      </c>
      <c r="I4339" t="str">
        <f t="shared" si="67"/>
        <v>Female: Not Hispanic or Latino: American Indian or Alaska Native</v>
      </c>
      <c r="J4339">
        <v>5.9</v>
      </c>
      <c r="K4339">
        <v>2003</v>
      </c>
      <c r="L4339">
        <v>5</v>
      </c>
      <c r="M4339" t="s">
        <v>20</v>
      </c>
      <c r="N4339">
        <v>1.1000000000000001</v>
      </c>
      <c r="P4339" t="s">
        <v>75</v>
      </c>
    </row>
    <row r="4340" spans="1:16" hidden="1" x14ac:dyDescent="0.5">
      <c r="A4340" t="s">
        <v>15</v>
      </c>
      <c r="B4340" t="s">
        <v>78</v>
      </c>
      <c r="C4340">
        <v>4</v>
      </c>
      <c r="D4340" t="s">
        <v>17</v>
      </c>
      <c r="E4340">
        <v>1</v>
      </c>
      <c r="F4340" t="s">
        <v>34</v>
      </c>
      <c r="G4340">
        <v>5</v>
      </c>
      <c r="H4340" t="s">
        <v>43</v>
      </c>
      <c r="I4340" t="str">
        <f t="shared" si="67"/>
        <v>Female: Not Hispanic or Latino: American Indian or Alaska Native</v>
      </c>
      <c r="J4340">
        <v>5.9</v>
      </c>
      <c r="K4340">
        <v>2004</v>
      </c>
      <c r="L4340">
        <v>6</v>
      </c>
      <c r="M4340" t="s">
        <v>20</v>
      </c>
      <c r="N4340">
        <v>1.1000000000000001</v>
      </c>
      <c r="P4340" t="s">
        <v>75</v>
      </c>
    </row>
    <row r="4341" spans="1:16" hidden="1" x14ac:dyDescent="0.5">
      <c r="A4341" t="s">
        <v>15</v>
      </c>
      <c r="B4341" t="s">
        <v>78</v>
      </c>
      <c r="C4341">
        <v>4</v>
      </c>
      <c r="D4341" t="s">
        <v>17</v>
      </c>
      <c r="E4341">
        <v>1</v>
      </c>
      <c r="F4341" t="s">
        <v>34</v>
      </c>
      <c r="G4341">
        <v>5</v>
      </c>
      <c r="H4341" t="s">
        <v>43</v>
      </c>
      <c r="I4341" t="str">
        <f t="shared" si="67"/>
        <v>Female: Not Hispanic or Latino: American Indian or Alaska Native</v>
      </c>
      <c r="J4341">
        <v>5.9</v>
      </c>
      <c r="K4341">
        <v>2005</v>
      </c>
      <c r="L4341">
        <v>7</v>
      </c>
      <c r="M4341" t="s">
        <v>20</v>
      </c>
      <c r="N4341">
        <v>1.1000000000000001</v>
      </c>
      <c r="P4341" t="s">
        <v>75</v>
      </c>
    </row>
    <row r="4342" spans="1:16" hidden="1" x14ac:dyDescent="0.5">
      <c r="A4342" t="s">
        <v>15</v>
      </c>
      <c r="B4342" t="s">
        <v>78</v>
      </c>
      <c r="C4342">
        <v>4</v>
      </c>
      <c r="D4342" t="s">
        <v>17</v>
      </c>
      <c r="E4342">
        <v>1</v>
      </c>
      <c r="F4342" t="s">
        <v>34</v>
      </c>
      <c r="G4342">
        <v>5</v>
      </c>
      <c r="H4342" t="s">
        <v>43</v>
      </c>
      <c r="I4342" t="str">
        <f t="shared" si="67"/>
        <v>Female: Not Hispanic or Latino: American Indian or Alaska Native</v>
      </c>
      <c r="J4342">
        <v>5.9</v>
      </c>
      <c r="K4342">
        <v>2006</v>
      </c>
      <c r="L4342">
        <v>8</v>
      </c>
      <c r="M4342" t="s">
        <v>20</v>
      </c>
      <c r="N4342">
        <v>1.1000000000000001</v>
      </c>
      <c r="P4342" t="s">
        <v>75</v>
      </c>
    </row>
    <row r="4343" spans="1:16" hidden="1" x14ac:dyDescent="0.5">
      <c r="A4343" t="s">
        <v>15</v>
      </c>
      <c r="B4343" t="s">
        <v>78</v>
      </c>
      <c r="C4343">
        <v>4</v>
      </c>
      <c r="D4343" t="s">
        <v>17</v>
      </c>
      <c r="E4343">
        <v>1</v>
      </c>
      <c r="F4343" t="s">
        <v>34</v>
      </c>
      <c r="G4343">
        <v>5</v>
      </c>
      <c r="H4343" t="s">
        <v>43</v>
      </c>
      <c r="I4343" t="str">
        <f t="shared" si="67"/>
        <v>Female: Not Hispanic or Latino: American Indian or Alaska Native</v>
      </c>
      <c r="J4343">
        <v>5.9</v>
      </c>
      <c r="K4343">
        <v>2007</v>
      </c>
      <c r="L4343">
        <v>9</v>
      </c>
      <c r="M4343" t="s">
        <v>20</v>
      </c>
      <c r="N4343">
        <v>1.1000000000000001</v>
      </c>
      <c r="P4343" t="s">
        <v>75</v>
      </c>
    </row>
    <row r="4344" spans="1:16" hidden="1" x14ac:dyDescent="0.5">
      <c r="A4344" t="s">
        <v>15</v>
      </c>
      <c r="B4344" t="s">
        <v>78</v>
      </c>
      <c r="C4344">
        <v>4</v>
      </c>
      <c r="D4344" t="s">
        <v>17</v>
      </c>
      <c r="E4344">
        <v>1</v>
      </c>
      <c r="F4344" t="s">
        <v>34</v>
      </c>
      <c r="G4344">
        <v>5</v>
      </c>
      <c r="H4344" t="s">
        <v>43</v>
      </c>
      <c r="I4344" t="str">
        <f t="shared" si="67"/>
        <v>Female: Not Hispanic or Latino: American Indian or Alaska Native</v>
      </c>
      <c r="J4344">
        <v>5.9</v>
      </c>
      <c r="K4344">
        <v>2008</v>
      </c>
      <c r="L4344">
        <v>10</v>
      </c>
      <c r="M4344" t="s">
        <v>20</v>
      </c>
      <c r="N4344">
        <v>1.1000000000000001</v>
      </c>
      <c r="O4344">
        <v>1.7</v>
      </c>
    </row>
    <row r="4345" spans="1:16" hidden="1" x14ac:dyDescent="0.5">
      <c r="A4345" t="s">
        <v>15</v>
      </c>
      <c r="B4345" t="s">
        <v>78</v>
      </c>
      <c r="C4345">
        <v>4</v>
      </c>
      <c r="D4345" t="s">
        <v>17</v>
      </c>
      <c r="E4345">
        <v>1</v>
      </c>
      <c r="F4345" t="s">
        <v>34</v>
      </c>
      <c r="G4345">
        <v>5</v>
      </c>
      <c r="H4345" t="s">
        <v>43</v>
      </c>
      <c r="I4345" t="str">
        <f t="shared" si="67"/>
        <v>Female: Not Hispanic or Latino: American Indian or Alaska Native</v>
      </c>
      <c r="J4345">
        <v>5.9</v>
      </c>
      <c r="K4345">
        <v>2009</v>
      </c>
      <c r="L4345">
        <v>11</v>
      </c>
      <c r="M4345" t="s">
        <v>20</v>
      </c>
      <c r="N4345">
        <v>1.1000000000000001</v>
      </c>
      <c r="O4345">
        <v>1.9</v>
      </c>
    </row>
    <row r="4346" spans="1:16" hidden="1" x14ac:dyDescent="0.5">
      <c r="A4346" t="s">
        <v>15</v>
      </c>
      <c r="B4346" t="s">
        <v>78</v>
      </c>
      <c r="C4346">
        <v>4</v>
      </c>
      <c r="D4346" t="s">
        <v>17</v>
      </c>
      <c r="E4346">
        <v>1</v>
      </c>
      <c r="F4346" t="s">
        <v>34</v>
      </c>
      <c r="G4346">
        <v>5</v>
      </c>
      <c r="H4346" t="s">
        <v>43</v>
      </c>
      <c r="I4346" t="str">
        <f t="shared" si="67"/>
        <v>Female: Not Hispanic or Latino: American Indian or Alaska Native</v>
      </c>
      <c r="J4346">
        <v>5.9</v>
      </c>
      <c r="K4346">
        <v>2010</v>
      </c>
      <c r="L4346">
        <v>12</v>
      </c>
      <c r="M4346" t="s">
        <v>20</v>
      </c>
      <c r="N4346">
        <v>1.1000000000000001</v>
      </c>
      <c r="O4346">
        <v>1.6</v>
      </c>
    </row>
    <row r="4347" spans="1:16" hidden="1" x14ac:dyDescent="0.5">
      <c r="A4347" t="s">
        <v>15</v>
      </c>
      <c r="B4347" t="s">
        <v>78</v>
      </c>
      <c r="C4347">
        <v>4</v>
      </c>
      <c r="D4347" t="s">
        <v>17</v>
      </c>
      <c r="E4347">
        <v>1</v>
      </c>
      <c r="F4347" t="s">
        <v>34</v>
      </c>
      <c r="G4347">
        <v>5</v>
      </c>
      <c r="H4347" t="s">
        <v>43</v>
      </c>
      <c r="I4347" t="str">
        <f t="shared" si="67"/>
        <v>Female: Not Hispanic or Latino: American Indian or Alaska Native</v>
      </c>
      <c r="J4347">
        <v>5.9</v>
      </c>
      <c r="K4347">
        <v>2011</v>
      </c>
      <c r="L4347">
        <v>13</v>
      </c>
      <c r="M4347" t="s">
        <v>20</v>
      </c>
      <c r="N4347">
        <v>1.1000000000000001</v>
      </c>
      <c r="P4347" t="s">
        <v>75</v>
      </c>
    </row>
    <row r="4348" spans="1:16" hidden="1" x14ac:dyDescent="0.5">
      <c r="A4348" t="s">
        <v>15</v>
      </c>
      <c r="B4348" t="s">
        <v>78</v>
      </c>
      <c r="C4348">
        <v>4</v>
      </c>
      <c r="D4348" t="s">
        <v>17</v>
      </c>
      <c r="E4348">
        <v>1</v>
      </c>
      <c r="F4348" t="s">
        <v>34</v>
      </c>
      <c r="G4348">
        <v>5</v>
      </c>
      <c r="H4348" t="s">
        <v>43</v>
      </c>
      <c r="I4348" t="str">
        <f t="shared" si="67"/>
        <v>Female: Not Hispanic or Latino: American Indian or Alaska Native</v>
      </c>
      <c r="J4348">
        <v>5.9</v>
      </c>
      <c r="K4348">
        <v>2012</v>
      </c>
      <c r="L4348">
        <v>14</v>
      </c>
      <c r="M4348" t="s">
        <v>20</v>
      </c>
      <c r="N4348">
        <v>1.1000000000000001</v>
      </c>
      <c r="O4348">
        <v>1.7</v>
      </c>
    </row>
    <row r="4349" spans="1:16" hidden="1" x14ac:dyDescent="0.5">
      <c r="A4349" t="s">
        <v>15</v>
      </c>
      <c r="B4349" t="s">
        <v>78</v>
      </c>
      <c r="C4349">
        <v>4</v>
      </c>
      <c r="D4349" t="s">
        <v>17</v>
      </c>
      <c r="E4349">
        <v>1</v>
      </c>
      <c r="F4349" t="s">
        <v>34</v>
      </c>
      <c r="G4349">
        <v>5</v>
      </c>
      <c r="H4349" t="s">
        <v>43</v>
      </c>
      <c r="I4349" t="str">
        <f t="shared" si="67"/>
        <v>Female: Not Hispanic or Latino: American Indian or Alaska Native</v>
      </c>
      <c r="J4349">
        <v>5.9</v>
      </c>
      <c r="K4349">
        <v>2013</v>
      </c>
      <c r="L4349">
        <v>15</v>
      </c>
      <c r="M4349" t="s">
        <v>20</v>
      </c>
      <c r="N4349">
        <v>1.1000000000000001</v>
      </c>
      <c r="P4349" t="s">
        <v>75</v>
      </c>
    </row>
    <row r="4350" spans="1:16" hidden="1" x14ac:dyDescent="0.5">
      <c r="A4350" t="s">
        <v>15</v>
      </c>
      <c r="B4350" t="s">
        <v>78</v>
      </c>
      <c r="C4350">
        <v>4</v>
      </c>
      <c r="D4350" t="s">
        <v>23</v>
      </c>
      <c r="E4350">
        <v>2</v>
      </c>
      <c r="F4350" t="s">
        <v>45</v>
      </c>
      <c r="G4350">
        <v>1</v>
      </c>
      <c r="H4350" t="s">
        <v>46</v>
      </c>
      <c r="I4350" t="str">
        <f t="shared" si="67"/>
        <v>Under 15 years</v>
      </c>
      <c r="J4350">
        <v>1.1000000000000001</v>
      </c>
      <c r="K4350">
        <v>2004</v>
      </c>
      <c r="L4350">
        <v>6</v>
      </c>
      <c r="M4350" t="s">
        <v>46</v>
      </c>
      <c r="N4350">
        <v>1.2</v>
      </c>
      <c r="P4350" t="s">
        <v>75</v>
      </c>
    </row>
    <row r="4351" spans="1:16" hidden="1" x14ac:dyDescent="0.5">
      <c r="A4351" t="s">
        <v>15</v>
      </c>
      <c r="B4351" t="s">
        <v>78</v>
      </c>
      <c r="C4351">
        <v>4</v>
      </c>
      <c r="D4351" t="s">
        <v>17</v>
      </c>
      <c r="E4351">
        <v>1</v>
      </c>
      <c r="F4351" t="s">
        <v>34</v>
      </c>
      <c r="G4351">
        <v>5</v>
      </c>
      <c r="H4351" t="s">
        <v>43</v>
      </c>
      <c r="I4351" t="str">
        <f t="shared" si="67"/>
        <v>Female: Not Hispanic or Latino: American Indian or Alaska Native</v>
      </c>
      <c r="J4351">
        <v>5.9</v>
      </c>
      <c r="K4351">
        <v>2014</v>
      </c>
      <c r="L4351">
        <v>16</v>
      </c>
      <c r="M4351" t="s">
        <v>20</v>
      </c>
      <c r="N4351">
        <v>1.1000000000000001</v>
      </c>
      <c r="P4351" t="s">
        <v>75</v>
      </c>
    </row>
    <row r="4352" spans="1:16" hidden="1" x14ac:dyDescent="0.5">
      <c r="A4352" t="s">
        <v>15</v>
      </c>
      <c r="B4352" t="s">
        <v>78</v>
      </c>
      <c r="C4352">
        <v>4</v>
      </c>
      <c r="D4352" t="s">
        <v>17</v>
      </c>
      <c r="E4352">
        <v>1</v>
      </c>
      <c r="F4352" t="s">
        <v>34</v>
      </c>
      <c r="G4352">
        <v>5</v>
      </c>
      <c r="H4352" t="s">
        <v>43</v>
      </c>
      <c r="I4352" t="str">
        <f t="shared" si="67"/>
        <v>Female: Not Hispanic or Latino: American Indian or Alaska Native</v>
      </c>
      <c r="J4352">
        <v>5.9</v>
      </c>
      <c r="K4352">
        <v>2015</v>
      </c>
      <c r="L4352">
        <v>17</v>
      </c>
      <c r="M4352" t="s">
        <v>20</v>
      </c>
      <c r="N4352">
        <v>1.1000000000000001</v>
      </c>
      <c r="O4352">
        <v>1.6</v>
      </c>
    </row>
    <row r="4353" spans="1:16" hidden="1" x14ac:dyDescent="0.5">
      <c r="A4353" t="s">
        <v>15</v>
      </c>
      <c r="B4353" t="s">
        <v>78</v>
      </c>
      <c r="C4353">
        <v>4</v>
      </c>
      <c r="D4353" t="s">
        <v>17</v>
      </c>
      <c r="E4353">
        <v>1</v>
      </c>
      <c r="F4353" t="s">
        <v>34</v>
      </c>
      <c r="G4353">
        <v>5</v>
      </c>
      <c r="H4353" t="s">
        <v>43</v>
      </c>
      <c r="I4353" t="str">
        <f t="shared" si="67"/>
        <v>Female: Not Hispanic or Latino: American Indian or Alaska Native</v>
      </c>
      <c r="J4353">
        <v>5.9</v>
      </c>
      <c r="K4353">
        <v>2016</v>
      </c>
      <c r="L4353">
        <v>18</v>
      </c>
      <c r="M4353" t="s">
        <v>20</v>
      </c>
      <c r="N4353">
        <v>1.1000000000000001</v>
      </c>
      <c r="O4353">
        <v>3.2</v>
      </c>
    </row>
    <row r="4354" spans="1:16" hidden="1" x14ac:dyDescent="0.5">
      <c r="A4354" t="s">
        <v>15</v>
      </c>
      <c r="B4354" t="s">
        <v>78</v>
      </c>
      <c r="C4354">
        <v>4</v>
      </c>
      <c r="D4354" t="s">
        <v>17</v>
      </c>
      <c r="E4354">
        <v>1</v>
      </c>
      <c r="F4354" t="s">
        <v>34</v>
      </c>
      <c r="G4354">
        <v>5</v>
      </c>
      <c r="H4354" t="s">
        <v>43</v>
      </c>
      <c r="I4354" t="str">
        <f t="shared" si="67"/>
        <v>Female: Not Hispanic or Latino: American Indian or Alaska Native</v>
      </c>
      <c r="J4354">
        <v>5.9</v>
      </c>
      <c r="K4354">
        <v>2017</v>
      </c>
      <c r="L4354">
        <v>19</v>
      </c>
      <c r="M4354" t="s">
        <v>20</v>
      </c>
      <c r="N4354">
        <v>1.1000000000000001</v>
      </c>
      <c r="O4354">
        <v>4.0999999999999996</v>
      </c>
    </row>
    <row r="4355" spans="1:16" hidden="1" x14ac:dyDescent="0.5">
      <c r="A4355" t="s">
        <v>15</v>
      </c>
      <c r="B4355" t="s">
        <v>78</v>
      </c>
      <c r="C4355">
        <v>4</v>
      </c>
      <c r="D4355" t="s">
        <v>17</v>
      </c>
      <c r="E4355">
        <v>1</v>
      </c>
      <c r="F4355" t="s">
        <v>34</v>
      </c>
      <c r="G4355">
        <v>5</v>
      </c>
      <c r="H4355" t="s">
        <v>43</v>
      </c>
      <c r="I4355" t="str">
        <f t="shared" si="67"/>
        <v>Female: Not Hispanic or Latino: American Indian or Alaska Native</v>
      </c>
      <c r="J4355">
        <v>5.9</v>
      </c>
      <c r="K4355">
        <v>2018</v>
      </c>
      <c r="L4355">
        <v>20</v>
      </c>
      <c r="M4355" t="s">
        <v>20</v>
      </c>
      <c r="N4355">
        <v>1.1000000000000001</v>
      </c>
      <c r="O4355">
        <v>4.7</v>
      </c>
    </row>
    <row r="4356" spans="1:16" hidden="1" x14ac:dyDescent="0.5">
      <c r="A4356" t="s">
        <v>15</v>
      </c>
      <c r="B4356" t="s">
        <v>78</v>
      </c>
      <c r="C4356">
        <v>4</v>
      </c>
      <c r="D4356" t="s">
        <v>17</v>
      </c>
      <c r="E4356">
        <v>1</v>
      </c>
      <c r="F4356" t="s">
        <v>34</v>
      </c>
      <c r="G4356">
        <v>5</v>
      </c>
      <c r="H4356" t="s">
        <v>44</v>
      </c>
      <c r="I4356" t="str">
        <f t="shared" si="67"/>
        <v>Female: Not Hispanic or Latino: Asian or Pacific Islander</v>
      </c>
      <c r="J4356">
        <v>5.91</v>
      </c>
      <c r="K4356">
        <v>1999</v>
      </c>
      <c r="L4356">
        <v>1</v>
      </c>
      <c r="M4356" t="s">
        <v>20</v>
      </c>
      <c r="N4356">
        <v>1.1000000000000001</v>
      </c>
      <c r="P4356" t="s">
        <v>75</v>
      </c>
    </row>
    <row r="4357" spans="1:16" hidden="1" x14ac:dyDescent="0.5">
      <c r="A4357" t="s">
        <v>15</v>
      </c>
      <c r="B4357" t="s">
        <v>78</v>
      </c>
      <c r="C4357">
        <v>4</v>
      </c>
      <c r="D4357" t="s">
        <v>17</v>
      </c>
      <c r="E4357">
        <v>1</v>
      </c>
      <c r="F4357" t="s">
        <v>34</v>
      </c>
      <c r="G4357">
        <v>5</v>
      </c>
      <c r="H4357" t="s">
        <v>44</v>
      </c>
      <c r="I4357" t="str">
        <f t="shared" ref="I4357:I4420" si="68">H4357</f>
        <v>Female: Not Hispanic or Latino: Asian or Pacific Islander</v>
      </c>
      <c r="J4357">
        <v>5.91</v>
      </c>
      <c r="K4357">
        <v>2000</v>
      </c>
      <c r="L4357">
        <v>2</v>
      </c>
      <c r="M4357" t="s">
        <v>20</v>
      </c>
      <c r="N4357">
        <v>1.1000000000000001</v>
      </c>
      <c r="P4357" t="s">
        <v>75</v>
      </c>
    </row>
    <row r="4358" spans="1:16" hidden="1" x14ac:dyDescent="0.5">
      <c r="A4358" t="s">
        <v>15</v>
      </c>
      <c r="B4358" t="s">
        <v>78</v>
      </c>
      <c r="C4358">
        <v>4</v>
      </c>
      <c r="D4358" t="s">
        <v>17</v>
      </c>
      <c r="E4358">
        <v>1</v>
      </c>
      <c r="F4358" t="s">
        <v>34</v>
      </c>
      <c r="G4358">
        <v>5</v>
      </c>
      <c r="H4358" t="s">
        <v>44</v>
      </c>
      <c r="I4358" t="str">
        <f t="shared" si="68"/>
        <v>Female: Not Hispanic or Latino: Asian or Pacific Islander</v>
      </c>
      <c r="J4358">
        <v>5.91</v>
      </c>
      <c r="K4358">
        <v>2001</v>
      </c>
      <c r="L4358">
        <v>3</v>
      </c>
      <c r="M4358" t="s">
        <v>20</v>
      </c>
      <c r="N4358">
        <v>1.1000000000000001</v>
      </c>
      <c r="P4358" t="s">
        <v>75</v>
      </c>
    </row>
    <row r="4359" spans="1:16" hidden="1" x14ac:dyDescent="0.5">
      <c r="A4359" t="s">
        <v>15</v>
      </c>
      <c r="B4359" t="s">
        <v>78</v>
      </c>
      <c r="C4359">
        <v>4</v>
      </c>
      <c r="D4359" t="s">
        <v>17</v>
      </c>
      <c r="E4359">
        <v>1</v>
      </c>
      <c r="F4359" t="s">
        <v>34</v>
      </c>
      <c r="G4359">
        <v>5</v>
      </c>
      <c r="H4359" t="s">
        <v>44</v>
      </c>
      <c r="I4359" t="str">
        <f t="shared" si="68"/>
        <v>Female: Not Hispanic or Latino: Asian or Pacific Islander</v>
      </c>
      <c r="J4359">
        <v>5.91</v>
      </c>
      <c r="K4359">
        <v>2002</v>
      </c>
      <c r="L4359">
        <v>4</v>
      </c>
      <c r="M4359" t="s">
        <v>20</v>
      </c>
      <c r="N4359">
        <v>1.1000000000000001</v>
      </c>
      <c r="P4359" t="s">
        <v>75</v>
      </c>
    </row>
    <row r="4360" spans="1:16" hidden="1" x14ac:dyDescent="0.5">
      <c r="A4360" t="s">
        <v>15</v>
      </c>
      <c r="B4360" t="s">
        <v>78</v>
      </c>
      <c r="C4360">
        <v>4</v>
      </c>
      <c r="D4360" t="s">
        <v>17</v>
      </c>
      <c r="E4360">
        <v>1</v>
      </c>
      <c r="F4360" t="s">
        <v>34</v>
      </c>
      <c r="G4360">
        <v>5</v>
      </c>
      <c r="H4360" t="s">
        <v>44</v>
      </c>
      <c r="I4360" t="str">
        <f t="shared" si="68"/>
        <v>Female: Not Hispanic or Latino: Asian or Pacific Islander</v>
      </c>
      <c r="J4360">
        <v>5.91</v>
      </c>
      <c r="K4360">
        <v>2003</v>
      </c>
      <c r="L4360">
        <v>5</v>
      </c>
      <c r="M4360" t="s">
        <v>20</v>
      </c>
      <c r="N4360">
        <v>1.1000000000000001</v>
      </c>
      <c r="P4360" t="s">
        <v>75</v>
      </c>
    </row>
    <row r="4361" spans="1:16" hidden="1" x14ac:dyDescent="0.5">
      <c r="A4361" t="s">
        <v>15</v>
      </c>
      <c r="B4361" t="s">
        <v>78</v>
      </c>
      <c r="C4361">
        <v>4</v>
      </c>
      <c r="D4361" t="s">
        <v>17</v>
      </c>
      <c r="E4361">
        <v>1</v>
      </c>
      <c r="F4361" t="s">
        <v>34</v>
      </c>
      <c r="G4361">
        <v>5</v>
      </c>
      <c r="H4361" t="s">
        <v>44</v>
      </c>
      <c r="I4361" t="str">
        <f t="shared" si="68"/>
        <v>Female: Not Hispanic or Latino: Asian or Pacific Islander</v>
      </c>
      <c r="J4361">
        <v>5.91</v>
      </c>
      <c r="K4361">
        <v>2004</v>
      </c>
      <c r="L4361">
        <v>6</v>
      </c>
      <c r="M4361" t="s">
        <v>20</v>
      </c>
      <c r="N4361">
        <v>1.1000000000000001</v>
      </c>
      <c r="P4361" t="s">
        <v>75</v>
      </c>
    </row>
    <row r="4362" spans="1:16" hidden="1" x14ac:dyDescent="0.5">
      <c r="A4362" t="s">
        <v>15</v>
      </c>
      <c r="B4362" t="s">
        <v>78</v>
      </c>
      <c r="C4362">
        <v>4</v>
      </c>
      <c r="D4362" t="s">
        <v>17</v>
      </c>
      <c r="E4362">
        <v>1</v>
      </c>
      <c r="F4362" t="s">
        <v>34</v>
      </c>
      <c r="G4362">
        <v>5</v>
      </c>
      <c r="H4362" t="s">
        <v>44</v>
      </c>
      <c r="I4362" t="str">
        <f t="shared" si="68"/>
        <v>Female: Not Hispanic or Latino: Asian or Pacific Islander</v>
      </c>
      <c r="J4362">
        <v>5.91</v>
      </c>
      <c r="K4362">
        <v>2005</v>
      </c>
      <c r="L4362">
        <v>7</v>
      </c>
      <c r="M4362" t="s">
        <v>20</v>
      </c>
      <c r="N4362">
        <v>1.1000000000000001</v>
      </c>
      <c r="P4362" t="s">
        <v>75</v>
      </c>
    </row>
    <row r="4363" spans="1:16" hidden="1" x14ac:dyDescent="0.5">
      <c r="A4363" t="s">
        <v>15</v>
      </c>
      <c r="B4363" t="s">
        <v>78</v>
      </c>
      <c r="C4363">
        <v>4</v>
      </c>
      <c r="D4363" t="s">
        <v>17</v>
      </c>
      <c r="E4363">
        <v>1</v>
      </c>
      <c r="F4363" t="s">
        <v>34</v>
      </c>
      <c r="G4363">
        <v>5</v>
      </c>
      <c r="H4363" t="s">
        <v>44</v>
      </c>
      <c r="I4363" t="str">
        <f t="shared" si="68"/>
        <v>Female: Not Hispanic or Latino: Asian or Pacific Islander</v>
      </c>
      <c r="J4363">
        <v>5.91</v>
      </c>
      <c r="K4363">
        <v>2006</v>
      </c>
      <c r="L4363">
        <v>8</v>
      </c>
      <c r="M4363" t="s">
        <v>20</v>
      </c>
      <c r="N4363">
        <v>1.1000000000000001</v>
      </c>
      <c r="P4363" t="s">
        <v>75</v>
      </c>
    </row>
    <row r="4364" spans="1:16" hidden="1" x14ac:dyDescent="0.5">
      <c r="A4364" t="s">
        <v>15</v>
      </c>
      <c r="B4364" t="s">
        <v>78</v>
      </c>
      <c r="C4364">
        <v>4</v>
      </c>
      <c r="D4364" t="s">
        <v>17</v>
      </c>
      <c r="E4364">
        <v>1</v>
      </c>
      <c r="F4364" t="s">
        <v>34</v>
      </c>
      <c r="G4364">
        <v>5</v>
      </c>
      <c r="H4364" t="s">
        <v>44</v>
      </c>
      <c r="I4364" t="str">
        <f t="shared" si="68"/>
        <v>Female: Not Hispanic or Latino: Asian or Pacific Islander</v>
      </c>
      <c r="J4364">
        <v>5.91</v>
      </c>
      <c r="K4364">
        <v>2007</v>
      </c>
      <c r="L4364">
        <v>9</v>
      </c>
      <c r="M4364" t="s">
        <v>20</v>
      </c>
      <c r="N4364">
        <v>1.1000000000000001</v>
      </c>
      <c r="P4364" t="s">
        <v>75</v>
      </c>
    </row>
    <row r="4365" spans="1:16" hidden="1" x14ac:dyDescent="0.5">
      <c r="A4365" t="s">
        <v>15</v>
      </c>
      <c r="B4365" t="s">
        <v>78</v>
      </c>
      <c r="C4365">
        <v>4</v>
      </c>
      <c r="D4365" t="s">
        <v>17</v>
      </c>
      <c r="E4365">
        <v>1</v>
      </c>
      <c r="F4365" t="s">
        <v>34</v>
      </c>
      <c r="G4365">
        <v>5</v>
      </c>
      <c r="H4365" t="s">
        <v>44</v>
      </c>
      <c r="I4365" t="str">
        <f t="shared" si="68"/>
        <v>Female: Not Hispanic or Latino: Asian or Pacific Islander</v>
      </c>
      <c r="J4365">
        <v>5.91</v>
      </c>
      <c r="K4365">
        <v>2008</v>
      </c>
      <c r="L4365">
        <v>10</v>
      </c>
      <c r="M4365" t="s">
        <v>20</v>
      </c>
      <c r="N4365">
        <v>1.1000000000000001</v>
      </c>
      <c r="P4365" t="s">
        <v>75</v>
      </c>
    </row>
    <row r="4366" spans="1:16" hidden="1" x14ac:dyDescent="0.5">
      <c r="A4366" t="s">
        <v>15</v>
      </c>
      <c r="B4366" t="s">
        <v>78</v>
      </c>
      <c r="C4366">
        <v>4</v>
      </c>
      <c r="D4366" t="s">
        <v>17</v>
      </c>
      <c r="E4366">
        <v>1</v>
      </c>
      <c r="F4366" t="s">
        <v>34</v>
      </c>
      <c r="G4366">
        <v>5</v>
      </c>
      <c r="H4366" t="s">
        <v>44</v>
      </c>
      <c r="I4366" t="str">
        <f t="shared" si="68"/>
        <v>Female: Not Hispanic or Latino: Asian or Pacific Islander</v>
      </c>
      <c r="J4366">
        <v>5.91</v>
      </c>
      <c r="K4366">
        <v>2009</v>
      </c>
      <c r="L4366">
        <v>11</v>
      </c>
      <c r="M4366" t="s">
        <v>20</v>
      </c>
      <c r="N4366">
        <v>1.1000000000000001</v>
      </c>
      <c r="P4366" t="s">
        <v>75</v>
      </c>
    </row>
    <row r="4367" spans="1:16" hidden="1" x14ac:dyDescent="0.5">
      <c r="A4367" t="s">
        <v>15</v>
      </c>
      <c r="B4367" t="s">
        <v>78</v>
      </c>
      <c r="C4367">
        <v>4</v>
      </c>
      <c r="D4367" t="s">
        <v>17</v>
      </c>
      <c r="E4367">
        <v>1</v>
      </c>
      <c r="F4367" t="s">
        <v>34</v>
      </c>
      <c r="G4367">
        <v>5</v>
      </c>
      <c r="H4367" t="s">
        <v>44</v>
      </c>
      <c r="I4367" t="str">
        <f t="shared" si="68"/>
        <v>Female: Not Hispanic or Latino: Asian or Pacific Islander</v>
      </c>
      <c r="J4367">
        <v>5.91</v>
      </c>
      <c r="K4367">
        <v>2010</v>
      </c>
      <c r="L4367">
        <v>12</v>
      </c>
      <c r="M4367" t="s">
        <v>20</v>
      </c>
      <c r="N4367">
        <v>1.1000000000000001</v>
      </c>
      <c r="P4367" t="s">
        <v>75</v>
      </c>
    </row>
    <row r="4368" spans="1:16" hidden="1" x14ac:dyDescent="0.5">
      <c r="A4368" t="s">
        <v>15</v>
      </c>
      <c r="B4368" t="s">
        <v>78</v>
      </c>
      <c r="C4368">
        <v>4</v>
      </c>
      <c r="D4368" t="s">
        <v>17</v>
      </c>
      <c r="E4368">
        <v>1</v>
      </c>
      <c r="F4368" t="s">
        <v>34</v>
      </c>
      <c r="G4368">
        <v>5</v>
      </c>
      <c r="H4368" t="s">
        <v>44</v>
      </c>
      <c r="I4368" t="str">
        <f t="shared" si="68"/>
        <v>Female: Not Hispanic or Latino: Asian or Pacific Islander</v>
      </c>
      <c r="J4368">
        <v>5.91</v>
      </c>
      <c r="K4368">
        <v>2011</v>
      </c>
      <c r="L4368">
        <v>13</v>
      </c>
      <c r="M4368" t="s">
        <v>20</v>
      </c>
      <c r="N4368">
        <v>1.1000000000000001</v>
      </c>
      <c r="P4368" t="s">
        <v>75</v>
      </c>
    </row>
    <row r="4369" spans="1:16" hidden="1" x14ac:dyDescent="0.5">
      <c r="A4369" t="s">
        <v>15</v>
      </c>
      <c r="B4369" t="s">
        <v>78</v>
      </c>
      <c r="C4369">
        <v>4</v>
      </c>
      <c r="D4369" t="s">
        <v>17</v>
      </c>
      <c r="E4369">
        <v>1</v>
      </c>
      <c r="F4369" t="s">
        <v>34</v>
      </c>
      <c r="G4369">
        <v>5</v>
      </c>
      <c r="H4369" t="s">
        <v>44</v>
      </c>
      <c r="I4369" t="str">
        <f t="shared" si="68"/>
        <v>Female: Not Hispanic or Latino: Asian or Pacific Islander</v>
      </c>
      <c r="J4369">
        <v>5.91</v>
      </c>
      <c r="K4369">
        <v>2012</v>
      </c>
      <c r="L4369">
        <v>14</v>
      </c>
      <c r="M4369" t="s">
        <v>20</v>
      </c>
      <c r="N4369">
        <v>1.1000000000000001</v>
      </c>
      <c r="P4369" t="s">
        <v>75</v>
      </c>
    </row>
    <row r="4370" spans="1:16" hidden="1" x14ac:dyDescent="0.5">
      <c r="A4370" t="s">
        <v>15</v>
      </c>
      <c r="B4370" t="s">
        <v>78</v>
      </c>
      <c r="C4370">
        <v>4</v>
      </c>
      <c r="D4370" t="s">
        <v>17</v>
      </c>
      <c r="E4370">
        <v>1</v>
      </c>
      <c r="F4370" t="s">
        <v>34</v>
      </c>
      <c r="G4370">
        <v>5</v>
      </c>
      <c r="H4370" t="s">
        <v>44</v>
      </c>
      <c r="I4370" t="str">
        <f t="shared" si="68"/>
        <v>Female: Not Hispanic or Latino: Asian or Pacific Islander</v>
      </c>
      <c r="J4370">
        <v>5.91</v>
      </c>
      <c r="K4370">
        <v>2013</v>
      </c>
      <c r="L4370">
        <v>15</v>
      </c>
      <c r="M4370" t="s">
        <v>20</v>
      </c>
      <c r="N4370">
        <v>1.1000000000000001</v>
      </c>
      <c r="P4370" t="s">
        <v>75</v>
      </c>
    </row>
    <row r="4371" spans="1:16" hidden="1" x14ac:dyDescent="0.5">
      <c r="A4371" t="s">
        <v>15</v>
      </c>
      <c r="B4371" t="s">
        <v>78</v>
      </c>
      <c r="C4371">
        <v>4</v>
      </c>
      <c r="D4371" t="s">
        <v>17</v>
      </c>
      <c r="E4371">
        <v>1</v>
      </c>
      <c r="F4371" t="s">
        <v>34</v>
      </c>
      <c r="G4371">
        <v>5</v>
      </c>
      <c r="H4371" t="s">
        <v>44</v>
      </c>
      <c r="I4371" t="str">
        <f t="shared" si="68"/>
        <v>Female: Not Hispanic or Latino: Asian or Pacific Islander</v>
      </c>
      <c r="J4371">
        <v>5.91</v>
      </c>
      <c r="K4371">
        <v>2014</v>
      </c>
      <c r="L4371">
        <v>16</v>
      </c>
      <c r="M4371" t="s">
        <v>20</v>
      </c>
      <c r="N4371">
        <v>1.1000000000000001</v>
      </c>
      <c r="P4371" t="s">
        <v>75</v>
      </c>
    </row>
    <row r="4372" spans="1:16" hidden="1" x14ac:dyDescent="0.5">
      <c r="A4372" t="s">
        <v>15</v>
      </c>
      <c r="B4372" t="s">
        <v>78</v>
      </c>
      <c r="C4372">
        <v>4</v>
      </c>
      <c r="D4372" t="s">
        <v>23</v>
      </c>
      <c r="E4372">
        <v>2</v>
      </c>
      <c r="F4372" t="s">
        <v>45</v>
      </c>
      <c r="G4372">
        <v>1</v>
      </c>
      <c r="H4372" t="s">
        <v>47</v>
      </c>
      <c r="I4372" t="str">
        <f t="shared" si="68"/>
        <v>15-24 years</v>
      </c>
      <c r="J4372">
        <v>1.2</v>
      </c>
      <c r="K4372">
        <v>2013</v>
      </c>
      <c r="L4372">
        <v>15</v>
      </c>
      <c r="M4372" t="s">
        <v>47</v>
      </c>
      <c r="N4372">
        <v>1.3</v>
      </c>
      <c r="O4372">
        <v>0.5</v>
      </c>
    </row>
    <row r="4373" spans="1:16" hidden="1" x14ac:dyDescent="0.5">
      <c r="A4373" t="s">
        <v>15</v>
      </c>
      <c r="B4373" t="s">
        <v>78</v>
      </c>
      <c r="C4373">
        <v>4</v>
      </c>
      <c r="D4373" t="s">
        <v>17</v>
      </c>
      <c r="E4373">
        <v>1</v>
      </c>
      <c r="F4373" t="s">
        <v>34</v>
      </c>
      <c r="G4373">
        <v>5</v>
      </c>
      <c r="H4373" t="s">
        <v>44</v>
      </c>
      <c r="I4373" t="str">
        <f t="shared" si="68"/>
        <v>Female: Not Hispanic or Latino: Asian or Pacific Islander</v>
      </c>
      <c r="J4373">
        <v>5.91</v>
      </c>
      <c r="K4373">
        <v>2015</v>
      </c>
      <c r="L4373">
        <v>17</v>
      </c>
      <c r="M4373" t="s">
        <v>20</v>
      </c>
      <c r="N4373">
        <v>1.1000000000000001</v>
      </c>
      <c r="P4373" t="s">
        <v>75</v>
      </c>
    </row>
    <row r="4374" spans="1:16" hidden="1" x14ac:dyDescent="0.5">
      <c r="A4374" t="s">
        <v>15</v>
      </c>
      <c r="B4374" t="s">
        <v>78</v>
      </c>
      <c r="C4374">
        <v>4</v>
      </c>
      <c r="D4374" t="s">
        <v>17</v>
      </c>
      <c r="E4374">
        <v>1</v>
      </c>
      <c r="F4374" t="s">
        <v>34</v>
      </c>
      <c r="G4374">
        <v>5</v>
      </c>
      <c r="H4374" t="s">
        <v>44</v>
      </c>
      <c r="I4374" t="str">
        <f t="shared" si="68"/>
        <v>Female: Not Hispanic or Latino: Asian or Pacific Islander</v>
      </c>
      <c r="J4374">
        <v>5.91</v>
      </c>
      <c r="K4374">
        <v>2016</v>
      </c>
      <c r="L4374">
        <v>18</v>
      </c>
      <c r="M4374" t="s">
        <v>20</v>
      </c>
      <c r="N4374">
        <v>1.1000000000000001</v>
      </c>
      <c r="O4374">
        <v>0.3</v>
      </c>
    </row>
    <row r="4375" spans="1:16" hidden="1" x14ac:dyDescent="0.5">
      <c r="A4375" t="s">
        <v>15</v>
      </c>
      <c r="B4375" t="s">
        <v>78</v>
      </c>
      <c r="C4375">
        <v>4</v>
      </c>
      <c r="D4375" t="s">
        <v>17</v>
      </c>
      <c r="E4375">
        <v>1</v>
      </c>
      <c r="F4375" t="s">
        <v>34</v>
      </c>
      <c r="G4375">
        <v>5</v>
      </c>
      <c r="H4375" t="s">
        <v>44</v>
      </c>
      <c r="I4375" t="str">
        <f t="shared" si="68"/>
        <v>Female: Not Hispanic or Latino: Asian or Pacific Islander</v>
      </c>
      <c r="J4375">
        <v>5.91</v>
      </c>
      <c r="K4375">
        <v>2017</v>
      </c>
      <c r="L4375">
        <v>19</v>
      </c>
      <c r="M4375" t="s">
        <v>20</v>
      </c>
      <c r="N4375">
        <v>1.1000000000000001</v>
      </c>
      <c r="O4375">
        <v>0.4</v>
      </c>
    </row>
    <row r="4376" spans="1:16" hidden="1" x14ac:dyDescent="0.5">
      <c r="A4376" t="s">
        <v>15</v>
      </c>
      <c r="B4376" t="s">
        <v>78</v>
      </c>
      <c r="C4376">
        <v>4</v>
      </c>
      <c r="D4376" t="s">
        <v>17</v>
      </c>
      <c r="E4376">
        <v>1</v>
      </c>
      <c r="F4376" t="s">
        <v>34</v>
      </c>
      <c r="G4376">
        <v>5</v>
      </c>
      <c r="H4376" t="s">
        <v>44</v>
      </c>
      <c r="I4376" t="str">
        <f t="shared" si="68"/>
        <v>Female: Not Hispanic or Latino: Asian or Pacific Islander</v>
      </c>
      <c r="J4376">
        <v>5.91</v>
      </c>
      <c r="K4376">
        <v>2018</v>
      </c>
      <c r="L4376">
        <v>20</v>
      </c>
      <c r="M4376" t="s">
        <v>20</v>
      </c>
      <c r="N4376">
        <v>1.1000000000000001</v>
      </c>
      <c r="O4376">
        <v>0.4</v>
      </c>
    </row>
    <row r="4377" spans="1:16" x14ac:dyDescent="0.5">
      <c r="A4377" t="s">
        <v>15</v>
      </c>
      <c r="B4377" t="s">
        <v>78</v>
      </c>
      <c r="C4377">
        <v>4</v>
      </c>
      <c r="D4377" t="s">
        <v>23</v>
      </c>
      <c r="E4377">
        <v>2</v>
      </c>
      <c r="F4377" t="s">
        <v>18</v>
      </c>
      <c r="G4377">
        <v>0</v>
      </c>
      <c r="H4377" t="s">
        <v>19</v>
      </c>
      <c r="I4377" t="str">
        <f t="shared" si="68"/>
        <v>All persons</v>
      </c>
      <c r="J4377">
        <v>0.1</v>
      </c>
      <c r="K4377">
        <v>1999</v>
      </c>
      <c r="L4377">
        <v>1</v>
      </c>
      <c r="M4377" t="s">
        <v>20</v>
      </c>
      <c r="N4377">
        <v>1.1000000000000001</v>
      </c>
      <c r="O4377">
        <v>0.3</v>
      </c>
    </row>
    <row r="4378" spans="1:16" x14ac:dyDescent="0.5">
      <c r="A4378" t="s">
        <v>15</v>
      </c>
      <c r="B4378" t="s">
        <v>78</v>
      </c>
      <c r="C4378">
        <v>4</v>
      </c>
      <c r="D4378" t="s">
        <v>23</v>
      </c>
      <c r="E4378">
        <v>2</v>
      </c>
      <c r="F4378" t="s">
        <v>18</v>
      </c>
      <c r="G4378">
        <v>0</v>
      </c>
      <c r="H4378" t="s">
        <v>19</v>
      </c>
      <c r="I4378" t="str">
        <f t="shared" si="68"/>
        <v>All persons</v>
      </c>
      <c r="J4378">
        <v>0.1</v>
      </c>
      <c r="K4378">
        <v>2000</v>
      </c>
      <c r="L4378">
        <v>2</v>
      </c>
      <c r="M4378" t="s">
        <v>20</v>
      </c>
      <c r="N4378">
        <v>1.1000000000000001</v>
      </c>
      <c r="O4378">
        <v>0.3</v>
      </c>
    </row>
    <row r="4379" spans="1:16" x14ac:dyDescent="0.5">
      <c r="A4379" t="s">
        <v>15</v>
      </c>
      <c r="B4379" t="s">
        <v>78</v>
      </c>
      <c r="C4379">
        <v>4</v>
      </c>
      <c r="D4379" t="s">
        <v>23</v>
      </c>
      <c r="E4379">
        <v>2</v>
      </c>
      <c r="F4379" t="s">
        <v>18</v>
      </c>
      <c r="G4379">
        <v>0</v>
      </c>
      <c r="H4379" t="s">
        <v>19</v>
      </c>
      <c r="I4379" t="str">
        <f t="shared" si="68"/>
        <v>All persons</v>
      </c>
      <c r="J4379">
        <v>0.1</v>
      </c>
      <c r="K4379">
        <v>2001</v>
      </c>
      <c r="L4379">
        <v>3</v>
      </c>
      <c r="M4379" t="s">
        <v>20</v>
      </c>
      <c r="N4379">
        <v>1.1000000000000001</v>
      </c>
      <c r="O4379">
        <v>0.3</v>
      </c>
    </row>
    <row r="4380" spans="1:16" x14ac:dyDescent="0.5">
      <c r="A4380" t="s">
        <v>15</v>
      </c>
      <c r="B4380" t="s">
        <v>78</v>
      </c>
      <c r="C4380">
        <v>4</v>
      </c>
      <c r="D4380" t="s">
        <v>23</v>
      </c>
      <c r="E4380">
        <v>2</v>
      </c>
      <c r="F4380" t="s">
        <v>18</v>
      </c>
      <c r="G4380">
        <v>0</v>
      </c>
      <c r="H4380" t="s">
        <v>19</v>
      </c>
      <c r="I4380" t="str">
        <f t="shared" si="68"/>
        <v>All persons</v>
      </c>
      <c r="J4380">
        <v>0.1</v>
      </c>
      <c r="K4380">
        <v>2002</v>
      </c>
      <c r="L4380">
        <v>4</v>
      </c>
      <c r="M4380" t="s">
        <v>20</v>
      </c>
      <c r="N4380">
        <v>1.1000000000000001</v>
      </c>
      <c r="O4380">
        <v>0.5</v>
      </c>
    </row>
    <row r="4381" spans="1:16" x14ac:dyDescent="0.5">
      <c r="A4381" t="s">
        <v>15</v>
      </c>
      <c r="B4381" t="s">
        <v>78</v>
      </c>
      <c r="C4381">
        <v>4</v>
      </c>
      <c r="D4381" t="s">
        <v>23</v>
      </c>
      <c r="E4381">
        <v>2</v>
      </c>
      <c r="F4381" t="s">
        <v>18</v>
      </c>
      <c r="G4381">
        <v>0</v>
      </c>
      <c r="H4381" t="s">
        <v>19</v>
      </c>
      <c r="I4381" t="str">
        <f t="shared" si="68"/>
        <v>All persons</v>
      </c>
      <c r="J4381">
        <v>0.1</v>
      </c>
      <c r="K4381">
        <v>2003</v>
      </c>
      <c r="L4381">
        <v>5</v>
      </c>
      <c r="M4381" t="s">
        <v>20</v>
      </c>
      <c r="N4381">
        <v>1.1000000000000001</v>
      </c>
      <c r="O4381">
        <v>0.5</v>
      </c>
    </row>
    <row r="4382" spans="1:16" x14ac:dyDescent="0.5">
      <c r="A4382" t="s">
        <v>15</v>
      </c>
      <c r="B4382" t="s">
        <v>78</v>
      </c>
      <c r="C4382">
        <v>4</v>
      </c>
      <c r="D4382" t="s">
        <v>23</v>
      </c>
      <c r="E4382">
        <v>2</v>
      </c>
      <c r="F4382" t="s">
        <v>18</v>
      </c>
      <c r="G4382">
        <v>0</v>
      </c>
      <c r="H4382" t="s">
        <v>19</v>
      </c>
      <c r="I4382" t="str">
        <f t="shared" si="68"/>
        <v>All persons</v>
      </c>
      <c r="J4382">
        <v>0.1</v>
      </c>
      <c r="K4382">
        <v>2004</v>
      </c>
      <c r="L4382">
        <v>6</v>
      </c>
      <c r="M4382" t="s">
        <v>20</v>
      </c>
      <c r="N4382">
        <v>1.1000000000000001</v>
      </c>
      <c r="O4382">
        <v>0.6</v>
      </c>
    </row>
    <row r="4383" spans="1:16" x14ac:dyDescent="0.5">
      <c r="A4383" t="s">
        <v>15</v>
      </c>
      <c r="B4383" t="s">
        <v>78</v>
      </c>
      <c r="C4383">
        <v>4</v>
      </c>
      <c r="D4383" t="s">
        <v>23</v>
      </c>
      <c r="E4383">
        <v>2</v>
      </c>
      <c r="F4383" t="s">
        <v>18</v>
      </c>
      <c r="G4383">
        <v>0</v>
      </c>
      <c r="H4383" t="s">
        <v>19</v>
      </c>
      <c r="I4383" t="str">
        <f t="shared" si="68"/>
        <v>All persons</v>
      </c>
      <c r="J4383">
        <v>0.1</v>
      </c>
      <c r="K4383">
        <v>2005</v>
      </c>
      <c r="L4383">
        <v>7</v>
      </c>
      <c r="M4383" t="s">
        <v>20</v>
      </c>
      <c r="N4383">
        <v>1.1000000000000001</v>
      </c>
      <c r="O4383">
        <v>0.6</v>
      </c>
    </row>
    <row r="4384" spans="1:16" x14ac:dyDescent="0.5">
      <c r="A4384" t="s">
        <v>15</v>
      </c>
      <c r="B4384" t="s">
        <v>78</v>
      </c>
      <c r="C4384">
        <v>4</v>
      </c>
      <c r="D4384" t="s">
        <v>23</v>
      </c>
      <c r="E4384">
        <v>2</v>
      </c>
      <c r="F4384" t="s">
        <v>18</v>
      </c>
      <c r="G4384">
        <v>0</v>
      </c>
      <c r="H4384" t="s">
        <v>19</v>
      </c>
      <c r="I4384" t="str">
        <f t="shared" si="68"/>
        <v>All persons</v>
      </c>
      <c r="J4384">
        <v>0.1</v>
      </c>
      <c r="K4384">
        <v>2006</v>
      </c>
      <c r="L4384">
        <v>8</v>
      </c>
      <c r="M4384" t="s">
        <v>20</v>
      </c>
      <c r="N4384">
        <v>1.1000000000000001</v>
      </c>
      <c r="O4384">
        <v>0.9</v>
      </c>
    </row>
    <row r="4385" spans="1:16" x14ac:dyDescent="0.5">
      <c r="A4385" t="s">
        <v>15</v>
      </c>
      <c r="B4385" t="s">
        <v>78</v>
      </c>
      <c r="C4385">
        <v>4</v>
      </c>
      <c r="D4385" t="s">
        <v>23</v>
      </c>
      <c r="E4385">
        <v>2</v>
      </c>
      <c r="F4385" t="s">
        <v>18</v>
      </c>
      <c r="G4385">
        <v>0</v>
      </c>
      <c r="H4385" t="s">
        <v>19</v>
      </c>
      <c r="I4385" t="str">
        <f t="shared" si="68"/>
        <v>All persons</v>
      </c>
      <c r="J4385">
        <v>0.1</v>
      </c>
      <c r="K4385">
        <v>2007</v>
      </c>
      <c r="L4385">
        <v>9</v>
      </c>
      <c r="M4385" t="s">
        <v>20</v>
      </c>
      <c r="N4385">
        <v>1.1000000000000001</v>
      </c>
      <c r="O4385">
        <v>0.7</v>
      </c>
    </row>
    <row r="4386" spans="1:16" x14ac:dyDescent="0.5">
      <c r="A4386" t="s">
        <v>15</v>
      </c>
      <c r="B4386" t="s">
        <v>78</v>
      </c>
      <c r="C4386">
        <v>4</v>
      </c>
      <c r="D4386" t="s">
        <v>23</v>
      </c>
      <c r="E4386">
        <v>2</v>
      </c>
      <c r="F4386" t="s">
        <v>18</v>
      </c>
      <c r="G4386">
        <v>0</v>
      </c>
      <c r="H4386" t="s">
        <v>19</v>
      </c>
      <c r="I4386" t="str">
        <f t="shared" si="68"/>
        <v>All persons</v>
      </c>
      <c r="J4386">
        <v>0.1</v>
      </c>
      <c r="K4386">
        <v>2008</v>
      </c>
      <c r="L4386">
        <v>10</v>
      </c>
      <c r="M4386" t="s">
        <v>20</v>
      </c>
      <c r="N4386">
        <v>1.1000000000000001</v>
      </c>
      <c r="O4386">
        <v>0.8</v>
      </c>
    </row>
    <row r="4387" spans="1:16" x14ac:dyDescent="0.5">
      <c r="A4387" t="s">
        <v>15</v>
      </c>
      <c r="B4387" t="s">
        <v>78</v>
      </c>
      <c r="C4387">
        <v>4</v>
      </c>
      <c r="D4387" t="s">
        <v>23</v>
      </c>
      <c r="E4387">
        <v>2</v>
      </c>
      <c r="F4387" t="s">
        <v>18</v>
      </c>
      <c r="G4387">
        <v>0</v>
      </c>
      <c r="H4387" t="s">
        <v>19</v>
      </c>
      <c r="I4387" t="str">
        <f t="shared" si="68"/>
        <v>All persons</v>
      </c>
      <c r="J4387">
        <v>0.1</v>
      </c>
      <c r="K4387">
        <v>2009</v>
      </c>
      <c r="L4387">
        <v>11</v>
      </c>
      <c r="M4387" t="s">
        <v>20</v>
      </c>
      <c r="N4387">
        <v>1.1000000000000001</v>
      </c>
      <c r="O4387">
        <v>1</v>
      </c>
    </row>
    <row r="4388" spans="1:16" x14ac:dyDescent="0.5">
      <c r="A4388" t="s">
        <v>15</v>
      </c>
      <c r="B4388" t="s">
        <v>78</v>
      </c>
      <c r="C4388">
        <v>4</v>
      </c>
      <c r="D4388" t="s">
        <v>23</v>
      </c>
      <c r="E4388">
        <v>2</v>
      </c>
      <c r="F4388" t="s">
        <v>18</v>
      </c>
      <c r="G4388">
        <v>0</v>
      </c>
      <c r="H4388" t="s">
        <v>19</v>
      </c>
      <c r="I4388" t="str">
        <f t="shared" si="68"/>
        <v>All persons</v>
      </c>
      <c r="J4388">
        <v>0.1</v>
      </c>
      <c r="K4388">
        <v>2010</v>
      </c>
      <c r="L4388">
        <v>12</v>
      </c>
      <c r="M4388" t="s">
        <v>20</v>
      </c>
      <c r="N4388">
        <v>1.1000000000000001</v>
      </c>
      <c r="O4388">
        <v>1</v>
      </c>
    </row>
    <row r="4389" spans="1:16" x14ac:dyDescent="0.5">
      <c r="A4389" t="s">
        <v>15</v>
      </c>
      <c r="B4389" t="s">
        <v>78</v>
      </c>
      <c r="C4389">
        <v>4</v>
      </c>
      <c r="D4389" t="s">
        <v>23</v>
      </c>
      <c r="E4389">
        <v>2</v>
      </c>
      <c r="F4389" t="s">
        <v>18</v>
      </c>
      <c r="G4389">
        <v>0</v>
      </c>
      <c r="H4389" t="s">
        <v>19</v>
      </c>
      <c r="I4389" t="str">
        <f t="shared" si="68"/>
        <v>All persons</v>
      </c>
      <c r="J4389">
        <v>0.1</v>
      </c>
      <c r="K4389">
        <v>2011</v>
      </c>
      <c r="L4389">
        <v>13</v>
      </c>
      <c r="M4389" t="s">
        <v>20</v>
      </c>
      <c r="N4389">
        <v>1.1000000000000001</v>
      </c>
      <c r="O4389">
        <v>0.9</v>
      </c>
    </row>
    <row r="4390" spans="1:16" x14ac:dyDescent="0.5">
      <c r="A4390" t="s">
        <v>15</v>
      </c>
      <c r="B4390" t="s">
        <v>78</v>
      </c>
      <c r="C4390">
        <v>4</v>
      </c>
      <c r="D4390" t="s">
        <v>23</v>
      </c>
      <c r="E4390">
        <v>2</v>
      </c>
      <c r="F4390" t="s">
        <v>18</v>
      </c>
      <c r="G4390">
        <v>0</v>
      </c>
      <c r="H4390" t="s">
        <v>19</v>
      </c>
      <c r="I4390" t="str">
        <f t="shared" si="68"/>
        <v>All persons</v>
      </c>
      <c r="J4390">
        <v>0.1</v>
      </c>
      <c r="K4390">
        <v>2012</v>
      </c>
      <c r="L4390">
        <v>14</v>
      </c>
      <c r="M4390" t="s">
        <v>20</v>
      </c>
      <c r="N4390">
        <v>1.1000000000000001</v>
      </c>
      <c r="O4390">
        <v>0.8</v>
      </c>
    </row>
    <row r="4391" spans="1:16" x14ac:dyDescent="0.5">
      <c r="A4391" t="s">
        <v>15</v>
      </c>
      <c r="B4391" t="s">
        <v>78</v>
      </c>
      <c r="C4391">
        <v>4</v>
      </c>
      <c r="D4391" t="s">
        <v>23</v>
      </c>
      <c r="E4391">
        <v>2</v>
      </c>
      <c r="F4391" t="s">
        <v>18</v>
      </c>
      <c r="G4391">
        <v>0</v>
      </c>
      <c r="H4391" t="s">
        <v>19</v>
      </c>
      <c r="I4391" t="str">
        <f t="shared" si="68"/>
        <v>All persons</v>
      </c>
      <c r="J4391">
        <v>0.1</v>
      </c>
      <c r="K4391">
        <v>2013</v>
      </c>
      <c r="L4391">
        <v>15</v>
      </c>
      <c r="M4391" t="s">
        <v>20</v>
      </c>
      <c r="N4391">
        <v>1.1000000000000001</v>
      </c>
      <c r="O4391">
        <v>1</v>
      </c>
    </row>
    <row r="4392" spans="1:16" x14ac:dyDescent="0.5">
      <c r="A4392" t="s">
        <v>15</v>
      </c>
      <c r="B4392" t="s">
        <v>78</v>
      </c>
      <c r="C4392">
        <v>4</v>
      </c>
      <c r="D4392" t="s">
        <v>23</v>
      </c>
      <c r="E4392">
        <v>2</v>
      </c>
      <c r="F4392" t="s">
        <v>18</v>
      </c>
      <c r="G4392">
        <v>0</v>
      </c>
      <c r="H4392" t="s">
        <v>19</v>
      </c>
      <c r="I4392" t="str">
        <f t="shared" si="68"/>
        <v>All persons</v>
      </c>
      <c r="J4392">
        <v>0.1</v>
      </c>
      <c r="K4392">
        <v>2014</v>
      </c>
      <c r="L4392">
        <v>16</v>
      </c>
      <c r="M4392" t="s">
        <v>20</v>
      </c>
      <c r="N4392">
        <v>1.1000000000000001</v>
      </c>
      <c r="O4392">
        <v>1.7</v>
      </c>
    </row>
    <row r="4393" spans="1:16" x14ac:dyDescent="0.5">
      <c r="A4393" t="s">
        <v>15</v>
      </c>
      <c r="B4393" t="s">
        <v>78</v>
      </c>
      <c r="C4393">
        <v>4</v>
      </c>
      <c r="D4393" t="s">
        <v>23</v>
      </c>
      <c r="E4393">
        <v>2</v>
      </c>
      <c r="F4393" t="s">
        <v>18</v>
      </c>
      <c r="G4393">
        <v>0</v>
      </c>
      <c r="H4393" t="s">
        <v>19</v>
      </c>
      <c r="I4393" t="str">
        <f t="shared" si="68"/>
        <v>All persons</v>
      </c>
      <c r="J4393">
        <v>0.1</v>
      </c>
      <c r="K4393">
        <v>2015</v>
      </c>
      <c r="L4393">
        <v>17</v>
      </c>
      <c r="M4393" t="s">
        <v>20</v>
      </c>
      <c r="N4393">
        <v>1.1000000000000001</v>
      </c>
      <c r="O4393">
        <v>3</v>
      </c>
    </row>
    <row r="4394" spans="1:16" x14ac:dyDescent="0.5">
      <c r="A4394" t="s">
        <v>15</v>
      </c>
      <c r="B4394" t="s">
        <v>78</v>
      </c>
      <c r="C4394">
        <v>4</v>
      </c>
      <c r="D4394" t="s">
        <v>23</v>
      </c>
      <c r="E4394">
        <v>2</v>
      </c>
      <c r="F4394" t="s">
        <v>18</v>
      </c>
      <c r="G4394">
        <v>0</v>
      </c>
      <c r="H4394" t="s">
        <v>19</v>
      </c>
      <c r="I4394" t="str">
        <f t="shared" si="68"/>
        <v>All persons</v>
      </c>
      <c r="J4394">
        <v>0.1</v>
      </c>
      <c r="K4394">
        <v>2016</v>
      </c>
      <c r="L4394">
        <v>18</v>
      </c>
      <c r="M4394" t="s">
        <v>20</v>
      </c>
      <c r="N4394">
        <v>1.1000000000000001</v>
      </c>
      <c r="O4394">
        <v>6</v>
      </c>
    </row>
    <row r="4395" spans="1:16" x14ac:dyDescent="0.5">
      <c r="A4395" t="s">
        <v>15</v>
      </c>
      <c r="B4395" t="s">
        <v>78</v>
      </c>
      <c r="C4395">
        <v>4</v>
      </c>
      <c r="D4395" t="s">
        <v>23</v>
      </c>
      <c r="E4395">
        <v>2</v>
      </c>
      <c r="F4395" t="s">
        <v>18</v>
      </c>
      <c r="G4395">
        <v>0</v>
      </c>
      <c r="H4395" t="s">
        <v>19</v>
      </c>
      <c r="I4395" t="str">
        <f t="shared" si="68"/>
        <v>All persons</v>
      </c>
      <c r="J4395">
        <v>0.1</v>
      </c>
      <c r="K4395">
        <v>2017</v>
      </c>
      <c r="L4395">
        <v>19</v>
      </c>
      <c r="M4395" t="s">
        <v>20</v>
      </c>
      <c r="N4395">
        <v>1.1000000000000001</v>
      </c>
      <c r="O4395">
        <v>8.6999999999999993</v>
      </c>
    </row>
    <row r="4396" spans="1:16" hidden="1" x14ac:dyDescent="0.5">
      <c r="A4396" t="s">
        <v>15</v>
      </c>
      <c r="B4396" t="s">
        <v>78</v>
      </c>
      <c r="C4396">
        <v>4</v>
      </c>
      <c r="D4396" t="s">
        <v>23</v>
      </c>
      <c r="E4396">
        <v>2</v>
      </c>
      <c r="F4396" t="s">
        <v>45</v>
      </c>
      <c r="G4396">
        <v>1</v>
      </c>
      <c r="H4396" t="s">
        <v>46</v>
      </c>
      <c r="I4396" t="str">
        <f t="shared" si="68"/>
        <v>Under 15 years</v>
      </c>
      <c r="J4396">
        <v>1.1000000000000001</v>
      </c>
      <c r="K4396">
        <v>1999</v>
      </c>
      <c r="L4396">
        <v>1</v>
      </c>
      <c r="M4396" t="s">
        <v>46</v>
      </c>
      <c r="N4396">
        <v>1.2</v>
      </c>
      <c r="P4396" t="s">
        <v>75</v>
      </c>
    </row>
    <row r="4397" spans="1:16" hidden="1" x14ac:dyDescent="0.5">
      <c r="A4397" t="s">
        <v>15</v>
      </c>
      <c r="B4397" t="s">
        <v>78</v>
      </c>
      <c r="C4397">
        <v>4</v>
      </c>
      <c r="D4397" t="s">
        <v>23</v>
      </c>
      <c r="E4397">
        <v>2</v>
      </c>
      <c r="F4397" t="s">
        <v>45</v>
      </c>
      <c r="G4397">
        <v>1</v>
      </c>
      <c r="H4397" t="s">
        <v>46</v>
      </c>
      <c r="I4397" t="str">
        <f t="shared" si="68"/>
        <v>Under 15 years</v>
      </c>
      <c r="J4397">
        <v>1.1000000000000001</v>
      </c>
      <c r="K4397">
        <v>2000</v>
      </c>
      <c r="L4397">
        <v>2</v>
      </c>
      <c r="M4397" t="s">
        <v>46</v>
      </c>
      <c r="N4397">
        <v>1.2</v>
      </c>
      <c r="P4397" t="s">
        <v>75</v>
      </c>
    </row>
    <row r="4398" spans="1:16" hidden="1" x14ac:dyDescent="0.5">
      <c r="A4398" t="s">
        <v>15</v>
      </c>
      <c r="B4398" t="s">
        <v>78</v>
      </c>
      <c r="C4398">
        <v>4</v>
      </c>
      <c r="D4398" t="s">
        <v>23</v>
      </c>
      <c r="E4398">
        <v>2</v>
      </c>
      <c r="F4398" t="s">
        <v>45</v>
      </c>
      <c r="G4398">
        <v>1</v>
      </c>
      <c r="H4398" t="s">
        <v>46</v>
      </c>
      <c r="I4398" t="str">
        <f t="shared" si="68"/>
        <v>Under 15 years</v>
      </c>
      <c r="J4398">
        <v>1.1000000000000001</v>
      </c>
      <c r="K4398">
        <v>2001</v>
      </c>
      <c r="L4398">
        <v>3</v>
      </c>
      <c r="M4398" t="s">
        <v>46</v>
      </c>
      <c r="N4398">
        <v>1.2</v>
      </c>
      <c r="P4398" t="s">
        <v>75</v>
      </c>
    </row>
    <row r="4399" spans="1:16" hidden="1" x14ac:dyDescent="0.5">
      <c r="A4399" t="s">
        <v>15</v>
      </c>
      <c r="B4399" t="s">
        <v>78</v>
      </c>
      <c r="C4399">
        <v>4</v>
      </c>
      <c r="D4399" t="s">
        <v>23</v>
      </c>
      <c r="E4399">
        <v>2</v>
      </c>
      <c r="F4399" t="s">
        <v>45</v>
      </c>
      <c r="G4399">
        <v>1</v>
      </c>
      <c r="H4399" t="s">
        <v>46</v>
      </c>
      <c r="I4399" t="str">
        <f t="shared" si="68"/>
        <v>Under 15 years</v>
      </c>
      <c r="J4399">
        <v>1.1000000000000001</v>
      </c>
      <c r="K4399">
        <v>2005</v>
      </c>
      <c r="L4399">
        <v>7</v>
      </c>
      <c r="M4399" t="s">
        <v>46</v>
      </c>
      <c r="N4399">
        <v>1.2</v>
      </c>
      <c r="P4399" t="s">
        <v>75</v>
      </c>
    </row>
    <row r="4400" spans="1:16" hidden="1" x14ac:dyDescent="0.5">
      <c r="A4400" t="s">
        <v>15</v>
      </c>
      <c r="B4400" t="s">
        <v>78</v>
      </c>
      <c r="C4400">
        <v>4</v>
      </c>
      <c r="D4400" t="s">
        <v>23</v>
      </c>
      <c r="E4400">
        <v>2</v>
      </c>
      <c r="F4400" t="s">
        <v>45</v>
      </c>
      <c r="G4400">
        <v>1</v>
      </c>
      <c r="H4400" t="s">
        <v>46</v>
      </c>
      <c r="I4400" t="str">
        <f t="shared" si="68"/>
        <v>Under 15 years</v>
      </c>
      <c r="J4400">
        <v>1.1000000000000001</v>
      </c>
      <c r="K4400">
        <v>2006</v>
      </c>
      <c r="L4400">
        <v>8</v>
      </c>
      <c r="M4400" t="s">
        <v>46</v>
      </c>
      <c r="N4400">
        <v>1.2</v>
      </c>
      <c r="P4400" t="s">
        <v>75</v>
      </c>
    </row>
    <row r="4401" spans="1:16" hidden="1" x14ac:dyDescent="0.5">
      <c r="A4401" t="s">
        <v>15</v>
      </c>
      <c r="B4401" t="s">
        <v>78</v>
      </c>
      <c r="C4401">
        <v>4</v>
      </c>
      <c r="D4401" t="s">
        <v>23</v>
      </c>
      <c r="E4401">
        <v>2</v>
      </c>
      <c r="F4401" t="s">
        <v>45</v>
      </c>
      <c r="G4401">
        <v>1</v>
      </c>
      <c r="H4401" t="s">
        <v>46</v>
      </c>
      <c r="I4401" t="str">
        <f t="shared" si="68"/>
        <v>Under 15 years</v>
      </c>
      <c r="J4401">
        <v>1.1000000000000001</v>
      </c>
      <c r="K4401">
        <v>2007</v>
      </c>
      <c r="L4401">
        <v>9</v>
      </c>
      <c r="M4401" t="s">
        <v>46</v>
      </c>
      <c r="N4401">
        <v>1.2</v>
      </c>
      <c r="P4401" t="s">
        <v>75</v>
      </c>
    </row>
    <row r="4402" spans="1:16" hidden="1" x14ac:dyDescent="0.5">
      <c r="A4402" t="s">
        <v>15</v>
      </c>
      <c r="B4402" t="s">
        <v>78</v>
      </c>
      <c r="C4402">
        <v>4</v>
      </c>
      <c r="D4402" t="s">
        <v>23</v>
      </c>
      <c r="E4402">
        <v>2</v>
      </c>
      <c r="F4402" t="s">
        <v>45</v>
      </c>
      <c r="G4402">
        <v>1</v>
      </c>
      <c r="H4402" t="s">
        <v>46</v>
      </c>
      <c r="I4402" t="str">
        <f t="shared" si="68"/>
        <v>Under 15 years</v>
      </c>
      <c r="J4402">
        <v>1.1000000000000001</v>
      </c>
      <c r="K4402">
        <v>2008</v>
      </c>
      <c r="L4402">
        <v>10</v>
      </c>
      <c r="M4402" t="s">
        <v>46</v>
      </c>
      <c r="N4402">
        <v>1.2</v>
      </c>
      <c r="P4402" t="s">
        <v>75</v>
      </c>
    </row>
    <row r="4403" spans="1:16" hidden="1" x14ac:dyDescent="0.5">
      <c r="A4403" t="s">
        <v>15</v>
      </c>
      <c r="B4403" t="s">
        <v>78</v>
      </c>
      <c r="C4403">
        <v>4</v>
      </c>
      <c r="D4403" t="s">
        <v>23</v>
      </c>
      <c r="E4403">
        <v>2</v>
      </c>
      <c r="F4403" t="s">
        <v>45</v>
      </c>
      <c r="G4403">
        <v>1</v>
      </c>
      <c r="H4403" t="s">
        <v>46</v>
      </c>
      <c r="I4403" t="str">
        <f t="shared" si="68"/>
        <v>Under 15 years</v>
      </c>
      <c r="J4403">
        <v>1.1000000000000001</v>
      </c>
      <c r="K4403">
        <v>2009</v>
      </c>
      <c r="L4403">
        <v>11</v>
      </c>
      <c r="M4403" t="s">
        <v>46</v>
      </c>
      <c r="N4403">
        <v>1.2</v>
      </c>
      <c r="P4403" t="s">
        <v>75</v>
      </c>
    </row>
    <row r="4404" spans="1:16" hidden="1" x14ac:dyDescent="0.5">
      <c r="A4404" t="s">
        <v>15</v>
      </c>
      <c r="B4404" t="s">
        <v>78</v>
      </c>
      <c r="C4404">
        <v>4</v>
      </c>
      <c r="D4404" t="s">
        <v>23</v>
      </c>
      <c r="E4404">
        <v>2</v>
      </c>
      <c r="F4404" t="s">
        <v>45</v>
      </c>
      <c r="G4404">
        <v>1</v>
      </c>
      <c r="H4404" t="s">
        <v>46</v>
      </c>
      <c r="I4404" t="str">
        <f t="shared" si="68"/>
        <v>Under 15 years</v>
      </c>
      <c r="J4404">
        <v>1.1000000000000001</v>
      </c>
      <c r="K4404">
        <v>2010</v>
      </c>
      <c r="L4404">
        <v>12</v>
      </c>
      <c r="M4404" t="s">
        <v>46</v>
      </c>
      <c r="N4404">
        <v>1.2</v>
      </c>
      <c r="P4404" t="s">
        <v>75</v>
      </c>
    </row>
    <row r="4405" spans="1:16" hidden="1" x14ac:dyDescent="0.5">
      <c r="A4405" t="s">
        <v>15</v>
      </c>
      <c r="B4405" t="s">
        <v>78</v>
      </c>
      <c r="C4405">
        <v>4</v>
      </c>
      <c r="D4405" t="s">
        <v>23</v>
      </c>
      <c r="E4405">
        <v>2</v>
      </c>
      <c r="F4405" t="s">
        <v>45</v>
      </c>
      <c r="G4405">
        <v>1</v>
      </c>
      <c r="H4405" t="s">
        <v>46</v>
      </c>
      <c r="I4405" t="str">
        <f t="shared" si="68"/>
        <v>Under 15 years</v>
      </c>
      <c r="J4405">
        <v>1.1000000000000001</v>
      </c>
      <c r="K4405">
        <v>2011</v>
      </c>
      <c r="L4405">
        <v>13</v>
      </c>
      <c r="M4405" t="s">
        <v>46</v>
      </c>
      <c r="N4405">
        <v>1.2</v>
      </c>
      <c r="P4405" t="s">
        <v>75</v>
      </c>
    </row>
    <row r="4406" spans="1:16" hidden="1" x14ac:dyDescent="0.5">
      <c r="A4406" t="s">
        <v>15</v>
      </c>
      <c r="B4406" t="s">
        <v>78</v>
      </c>
      <c r="C4406">
        <v>4</v>
      </c>
      <c r="D4406" t="s">
        <v>23</v>
      </c>
      <c r="E4406">
        <v>2</v>
      </c>
      <c r="F4406" t="s">
        <v>45</v>
      </c>
      <c r="G4406">
        <v>1</v>
      </c>
      <c r="H4406" t="s">
        <v>46</v>
      </c>
      <c r="I4406" t="str">
        <f t="shared" si="68"/>
        <v>Under 15 years</v>
      </c>
      <c r="J4406">
        <v>1.1000000000000001</v>
      </c>
      <c r="K4406">
        <v>2012</v>
      </c>
      <c r="L4406">
        <v>14</v>
      </c>
      <c r="M4406" t="s">
        <v>46</v>
      </c>
      <c r="N4406">
        <v>1.2</v>
      </c>
      <c r="P4406" t="s">
        <v>75</v>
      </c>
    </row>
    <row r="4407" spans="1:16" hidden="1" x14ac:dyDescent="0.5">
      <c r="A4407" t="s">
        <v>15</v>
      </c>
      <c r="B4407" t="s">
        <v>78</v>
      </c>
      <c r="C4407">
        <v>4</v>
      </c>
      <c r="D4407" t="s">
        <v>23</v>
      </c>
      <c r="E4407">
        <v>2</v>
      </c>
      <c r="F4407" t="s">
        <v>45</v>
      </c>
      <c r="G4407">
        <v>1</v>
      </c>
      <c r="H4407" t="s">
        <v>46</v>
      </c>
      <c r="I4407" t="str">
        <f t="shared" si="68"/>
        <v>Under 15 years</v>
      </c>
      <c r="J4407">
        <v>1.1000000000000001</v>
      </c>
      <c r="K4407">
        <v>2013</v>
      </c>
      <c r="L4407">
        <v>15</v>
      </c>
      <c r="M4407" t="s">
        <v>46</v>
      </c>
      <c r="N4407">
        <v>1.2</v>
      </c>
      <c r="P4407" t="s">
        <v>75</v>
      </c>
    </row>
    <row r="4408" spans="1:16" hidden="1" x14ac:dyDescent="0.5">
      <c r="A4408" t="s">
        <v>15</v>
      </c>
      <c r="B4408" t="s">
        <v>78</v>
      </c>
      <c r="C4408">
        <v>4</v>
      </c>
      <c r="D4408" t="s">
        <v>23</v>
      </c>
      <c r="E4408">
        <v>2</v>
      </c>
      <c r="F4408" t="s">
        <v>45</v>
      </c>
      <c r="G4408">
        <v>1</v>
      </c>
      <c r="H4408" t="s">
        <v>46</v>
      </c>
      <c r="I4408" t="str">
        <f t="shared" si="68"/>
        <v>Under 15 years</v>
      </c>
      <c r="J4408">
        <v>1.1000000000000001</v>
      </c>
      <c r="K4408">
        <v>2014</v>
      </c>
      <c r="L4408">
        <v>16</v>
      </c>
      <c r="M4408" t="s">
        <v>46</v>
      </c>
      <c r="N4408">
        <v>1.2</v>
      </c>
      <c r="P4408" t="s">
        <v>75</v>
      </c>
    </row>
    <row r="4409" spans="1:16" hidden="1" x14ac:dyDescent="0.5">
      <c r="A4409" t="s">
        <v>15</v>
      </c>
      <c r="B4409" t="s">
        <v>78</v>
      </c>
      <c r="C4409">
        <v>4</v>
      </c>
      <c r="D4409" t="s">
        <v>23</v>
      </c>
      <c r="E4409">
        <v>2</v>
      </c>
      <c r="F4409" t="s">
        <v>45</v>
      </c>
      <c r="G4409">
        <v>1</v>
      </c>
      <c r="H4409" t="s">
        <v>46</v>
      </c>
      <c r="I4409" t="str">
        <f t="shared" si="68"/>
        <v>Under 15 years</v>
      </c>
      <c r="J4409">
        <v>1.1000000000000001</v>
      </c>
      <c r="K4409">
        <v>2015</v>
      </c>
      <c r="L4409">
        <v>17</v>
      </c>
      <c r="M4409" t="s">
        <v>46</v>
      </c>
      <c r="N4409">
        <v>1.2</v>
      </c>
      <c r="P4409" t="s">
        <v>75</v>
      </c>
    </row>
    <row r="4410" spans="1:16" hidden="1" x14ac:dyDescent="0.5">
      <c r="A4410" t="s">
        <v>15</v>
      </c>
      <c r="B4410" t="s">
        <v>78</v>
      </c>
      <c r="C4410">
        <v>4</v>
      </c>
      <c r="D4410" t="s">
        <v>23</v>
      </c>
      <c r="E4410">
        <v>2</v>
      </c>
      <c r="F4410" t="s">
        <v>45</v>
      </c>
      <c r="G4410">
        <v>1</v>
      </c>
      <c r="H4410" t="s">
        <v>46</v>
      </c>
      <c r="I4410" t="str">
        <f t="shared" si="68"/>
        <v>Under 15 years</v>
      </c>
      <c r="J4410">
        <v>1.1000000000000001</v>
      </c>
      <c r="K4410">
        <v>2016</v>
      </c>
      <c r="L4410">
        <v>18</v>
      </c>
      <c r="M4410" t="s">
        <v>46</v>
      </c>
      <c r="N4410">
        <v>1.2</v>
      </c>
      <c r="P4410" t="s">
        <v>75</v>
      </c>
    </row>
    <row r="4411" spans="1:16" hidden="1" x14ac:dyDescent="0.5">
      <c r="A4411" t="s">
        <v>15</v>
      </c>
      <c r="B4411" t="s">
        <v>78</v>
      </c>
      <c r="C4411">
        <v>4</v>
      </c>
      <c r="D4411" t="s">
        <v>23</v>
      </c>
      <c r="E4411">
        <v>2</v>
      </c>
      <c r="F4411" t="s">
        <v>45</v>
      </c>
      <c r="G4411">
        <v>1</v>
      </c>
      <c r="H4411" t="s">
        <v>46</v>
      </c>
      <c r="I4411" t="str">
        <f t="shared" si="68"/>
        <v>Under 15 years</v>
      </c>
      <c r="J4411">
        <v>1.1000000000000001</v>
      </c>
      <c r="K4411">
        <v>2017</v>
      </c>
      <c r="L4411">
        <v>19</v>
      </c>
      <c r="M4411" t="s">
        <v>46</v>
      </c>
      <c r="N4411">
        <v>1.2</v>
      </c>
      <c r="O4411">
        <v>0.1</v>
      </c>
    </row>
    <row r="4412" spans="1:16" hidden="1" x14ac:dyDescent="0.5">
      <c r="A4412" t="s">
        <v>15</v>
      </c>
      <c r="B4412" t="s">
        <v>78</v>
      </c>
      <c r="C4412">
        <v>4</v>
      </c>
      <c r="D4412" t="s">
        <v>23</v>
      </c>
      <c r="E4412">
        <v>2</v>
      </c>
      <c r="F4412" t="s">
        <v>45</v>
      </c>
      <c r="G4412">
        <v>1</v>
      </c>
      <c r="H4412" t="s">
        <v>47</v>
      </c>
      <c r="I4412" t="str">
        <f t="shared" si="68"/>
        <v>15-24 years</v>
      </c>
      <c r="J4412">
        <v>1.2</v>
      </c>
      <c r="K4412">
        <v>1999</v>
      </c>
      <c r="L4412">
        <v>1</v>
      </c>
      <c r="M4412" t="s">
        <v>47</v>
      </c>
      <c r="N4412">
        <v>1.3</v>
      </c>
      <c r="O4412">
        <v>0.1</v>
      </c>
    </row>
    <row r="4413" spans="1:16" hidden="1" x14ac:dyDescent="0.5">
      <c r="A4413" t="s">
        <v>15</v>
      </c>
      <c r="B4413" t="s">
        <v>78</v>
      </c>
      <c r="C4413">
        <v>4</v>
      </c>
      <c r="D4413" t="s">
        <v>23</v>
      </c>
      <c r="E4413">
        <v>2</v>
      </c>
      <c r="F4413" t="s">
        <v>45</v>
      </c>
      <c r="G4413">
        <v>1</v>
      </c>
      <c r="H4413" t="s">
        <v>47</v>
      </c>
      <c r="I4413" t="str">
        <f t="shared" si="68"/>
        <v>15-24 years</v>
      </c>
      <c r="J4413">
        <v>1.2</v>
      </c>
      <c r="K4413">
        <v>2000</v>
      </c>
      <c r="L4413">
        <v>2</v>
      </c>
      <c r="M4413" t="s">
        <v>47</v>
      </c>
      <c r="N4413">
        <v>1.3</v>
      </c>
      <c r="O4413">
        <v>0.1</v>
      </c>
    </row>
    <row r="4414" spans="1:16" hidden="1" x14ac:dyDescent="0.5">
      <c r="A4414" t="s">
        <v>15</v>
      </c>
      <c r="B4414" t="s">
        <v>78</v>
      </c>
      <c r="C4414">
        <v>4</v>
      </c>
      <c r="D4414" t="s">
        <v>23</v>
      </c>
      <c r="E4414">
        <v>2</v>
      </c>
      <c r="F4414" t="s">
        <v>45</v>
      </c>
      <c r="G4414">
        <v>1</v>
      </c>
      <c r="H4414" t="s">
        <v>47</v>
      </c>
      <c r="I4414" t="str">
        <f t="shared" si="68"/>
        <v>15-24 years</v>
      </c>
      <c r="J4414">
        <v>1.2</v>
      </c>
      <c r="K4414">
        <v>2001</v>
      </c>
      <c r="L4414">
        <v>3</v>
      </c>
      <c r="M4414" t="s">
        <v>47</v>
      </c>
      <c r="N4414">
        <v>1.3</v>
      </c>
      <c r="O4414">
        <v>0.1</v>
      </c>
    </row>
    <row r="4415" spans="1:16" hidden="1" x14ac:dyDescent="0.5">
      <c r="A4415" t="s">
        <v>15</v>
      </c>
      <c r="B4415" t="s">
        <v>78</v>
      </c>
      <c r="C4415">
        <v>4</v>
      </c>
      <c r="D4415" t="s">
        <v>23</v>
      </c>
      <c r="E4415">
        <v>2</v>
      </c>
      <c r="F4415" t="s">
        <v>45</v>
      </c>
      <c r="G4415">
        <v>1</v>
      </c>
      <c r="H4415" t="s">
        <v>47</v>
      </c>
      <c r="I4415" t="str">
        <f t="shared" si="68"/>
        <v>15-24 years</v>
      </c>
      <c r="J4415">
        <v>1.2</v>
      </c>
      <c r="K4415">
        <v>2002</v>
      </c>
      <c r="L4415">
        <v>4</v>
      </c>
      <c r="M4415" t="s">
        <v>47</v>
      </c>
      <c r="N4415">
        <v>1.3</v>
      </c>
      <c r="O4415">
        <v>0.2</v>
      </c>
    </row>
    <row r="4416" spans="1:16" hidden="1" x14ac:dyDescent="0.5">
      <c r="A4416" t="s">
        <v>15</v>
      </c>
      <c r="B4416" t="s">
        <v>78</v>
      </c>
      <c r="C4416">
        <v>4</v>
      </c>
      <c r="D4416" t="s">
        <v>23</v>
      </c>
      <c r="E4416">
        <v>2</v>
      </c>
      <c r="F4416" t="s">
        <v>45</v>
      </c>
      <c r="G4416">
        <v>1</v>
      </c>
      <c r="H4416" t="s">
        <v>47</v>
      </c>
      <c r="I4416" t="str">
        <f t="shared" si="68"/>
        <v>15-24 years</v>
      </c>
      <c r="J4416">
        <v>1.2</v>
      </c>
      <c r="K4416">
        <v>2003</v>
      </c>
      <c r="L4416">
        <v>5</v>
      </c>
      <c r="M4416" t="s">
        <v>47</v>
      </c>
      <c r="N4416">
        <v>1.3</v>
      </c>
      <c r="O4416">
        <v>0.3</v>
      </c>
    </row>
    <row r="4417" spans="1:15" hidden="1" x14ac:dyDescent="0.5">
      <c r="A4417" t="s">
        <v>15</v>
      </c>
      <c r="B4417" t="s">
        <v>78</v>
      </c>
      <c r="C4417">
        <v>4</v>
      </c>
      <c r="D4417" t="s">
        <v>23</v>
      </c>
      <c r="E4417">
        <v>2</v>
      </c>
      <c r="F4417" t="s">
        <v>45</v>
      </c>
      <c r="G4417">
        <v>1</v>
      </c>
      <c r="H4417" t="s">
        <v>47</v>
      </c>
      <c r="I4417" t="str">
        <f t="shared" si="68"/>
        <v>15-24 years</v>
      </c>
      <c r="J4417">
        <v>1.2</v>
      </c>
      <c r="K4417">
        <v>2004</v>
      </c>
      <c r="L4417">
        <v>6</v>
      </c>
      <c r="M4417" t="s">
        <v>47</v>
      </c>
      <c r="N4417">
        <v>1.3</v>
      </c>
      <c r="O4417">
        <v>0.3</v>
      </c>
    </row>
    <row r="4418" spans="1:15" hidden="1" x14ac:dyDescent="0.5">
      <c r="A4418" t="s">
        <v>15</v>
      </c>
      <c r="B4418" t="s">
        <v>78</v>
      </c>
      <c r="C4418">
        <v>4</v>
      </c>
      <c r="D4418" t="s">
        <v>23</v>
      </c>
      <c r="E4418">
        <v>2</v>
      </c>
      <c r="F4418" t="s">
        <v>45</v>
      </c>
      <c r="G4418">
        <v>1</v>
      </c>
      <c r="H4418" t="s">
        <v>47</v>
      </c>
      <c r="I4418" t="str">
        <f t="shared" si="68"/>
        <v>15-24 years</v>
      </c>
      <c r="J4418">
        <v>1.2</v>
      </c>
      <c r="K4418">
        <v>2005</v>
      </c>
      <c r="L4418">
        <v>7</v>
      </c>
      <c r="M4418" t="s">
        <v>47</v>
      </c>
      <c r="N4418">
        <v>1.3</v>
      </c>
      <c r="O4418">
        <v>0.3</v>
      </c>
    </row>
    <row r="4419" spans="1:15" hidden="1" x14ac:dyDescent="0.5">
      <c r="A4419" t="s">
        <v>15</v>
      </c>
      <c r="B4419" t="s">
        <v>78</v>
      </c>
      <c r="C4419">
        <v>4</v>
      </c>
      <c r="D4419" t="s">
        <v>23</v>
      </c>
      <c r="E4419">
        <v>2</v>
      </c>
      <c r="F4419" t="s">
        <v>45</v>
      </c>
      <c r="G4419">
        <v>1</v>
      </c>
      <c r="H4419" t="s">
        <v>47</v>
      </c>
      <c r="I4419" t="str">
        <f t="shared" si="68"/>
        <v>15-24 years</v>
      </c>
      <c r="J4419">
        <v>1.2</v>
      </c>
      <c r="K4419">
        <v>2006</v>
      </c>
      <c r="L4419">
        <v>8</v>
      </c>
      <c r="M4419" t="s">
        <v>47</v>
      </c>
      <c r="N4419">
        <v>1.3</v>
      </c>
      <c r="O4419">
        <v>0.6</v>
      </c>
    </row>
    <row r="4420" spans="1:15" hidden="1" x14ac:dyDescent="0.5">
      <c r="A4420" t="s">
        <v>15</v>
      </c>
      <c r="B4420" t="s">
        <v>78</v>
      </c>
      <c r="C4420">
        <v>4</v>
      </c>
      <c r="D4420" t="s">
        <v>23</v>
      </c>
      <c r="E4420">
        <v>2</v>
      </c>
      <c r="F4420" t="s">
        <v>45</v>
      </c>
      <c r="G4420">
        <v>1</v>
      </c>
      <c r="H4420" t="s">
        <v>47</v>
      </c>
      <c r="I4420" t="str">
        <f t="shared" si="68"/>
        <v>15-24 years</v>
      </c>
      <c r="J4420">
        <v>1.2</v>
      </c>
      <c r="K4420">
        <v>2007</v>
      </c>
      <c r="L4420">
        <v>9</v>
      </c>
      <c r="M4420" t="s">
        <v>47</v>
      </c>
      <c r="N4420">
        <v>1.3</v>
      </c>
      <c r="O4420">
        <v>0.4</v>
      </c>
    </row>
    <row r="4421" spans="1:15" hidden="1" x14ac:dyDescent="0.5">
      <c r="A4421" t="s">
        <v>15</v>
      </c>
      <c r="B4421" t="s">
        <v>78</v>
      </c>
      <c r="C4421">
        <v>4</v>
      </c>
      <c r="D4421" t="s">
        <v>23</v>
      </c>
      <c r="E4421">
        <v>2</v>
      </c>
      <c r="F4421" t="s">
        <v>45</v>
      </c>
      <c r="G4421">
        <v>1</v>
      </c>
      <c r="H4421" t="s">
        <v>47</v>
      </c>
      <c r="I4421" t="str">
        <f t="shared" ref="I4421:I4484" si="69">H4421</f>
        <v>15-24 years</v>
      </c>
      <c r="J4421">
        <v>1.2</v>
      </c>
      <c r="K4421">
        <v>2008</v>
      </c>
      <c r="L4421">
        <v>10</v>
      </c>
      <c r="M4421" t="s">
        <v>47</v>
      </c>
      <c r="N4421">
        <v>1.3</v>
      </c>
      <c r="O4421">
        <v>0.4</v>
      </c>
    </row>
    <row r="4422" spans="1:15" hidden="1" x14ac:dyDescent="0.5">
      <c r="A4422" t="s">
        <v>15</v>
      </c>
      <c r="B4422" t="s">
        <v>78</v>
      </c>
      <c r="C4422">
        <v>4</v>
      </c>
      <c r="D4422" t="s">
        <v>23</v>
      </c>
      <c r="E4422">
        <v>2</v>
      </c>
      <c r="F4422" t="s">
        <v>45</v>
      </c>
      <c r="G4422">
        <v>1</v>
      </c>
      <c r="H4422" t="s">
        <v>47</v>
      </c>
      <c r="I4422" t="str">
        <f t="shared" si="69"/>
        <v>15-24 years</v>
      </c>
      <c r="J4422">
        <v>1.2</v>
      </c>
      <c r="K4422">
        <v>2009</v>
      </c>
      <c r="L4422">
        <v>11</v>
      </c>
      <c r="M4422" t="s">
        <v>47</v>
      </c>
      <c r="N4422">
        <v>1.3</v>
      </c>
      <c r="O4422">
        <v>0.5</v>
      </c>
    </row>
    <row r="4423" spans="1:15" hidden="1" x14ac:dyDescent="0.5">
      <c r="A4423" t="s">
        <v>15</v>
      </c>
      <c r="B4423" t="s">
        <v>78</v>
      </c>
      <c r="C4423">
        <v>4</v>
      </c>
      <c r="D4423" t="s">
        <v>23</v>
      </c>
      <c r="E4423">
        <v>2</v>
      </c>
      <c r="F4423" t="s">
        <v>45</v>
      </c>
      <c r="G4423">
        <v>1</v>
      </c>
      <c r="H4423" t="s">
        <v>47</v>
      </c>
      <c r="I4423" t="str">
        <f t="shared" si="69"/>
        <v>15-24 years</v>
      </c>
      <c r="J4423">
        <v>1.2</v>
      </c>
      <c r="K4423">
        <v>2010</v>
      </c>
      <c r="L4423">
        <v>12</v>
      </c>
      <c r="M4423" t="s">
        <v>47</v>
      </c>
      <c r="N4423">
        <v>1.3</v>
      </c>
      <c r="O4423">
        <v>0.5</v>
      </c>
    </row>
    <row r="4424" spans="1:15" hidden="1" x14ac:dyDescent="0.5">
      <c r="A4424" t="s">
        <v>15</v>
      </c>
      <c r="B4424" t="s">
        <v>78</v>
      </c>
      <c r="C4424">
        <v>4</v>
      </c>
      <c r="D4424" t="s">
        <v>23</v>
      </c>
      <c r="E4424">
        <v>2</v>
      </c>
      <c r="F4424" t="s">
        <v>45</v>
      </c>
      <c r="G4424">
        <v>1</v>
      </c>
      <c r="H4424" t="s">
        <v>47</v>
      </c>
      <c r="I4424" t="str">
        <f t="shared" si="69"/>
        <v>15-24 years</v>
      </c>
      <c r="J4424">
        <v>1.2</v>
      </c>
      <c r="K4424">
        <v>2011</v>
      </c>
      <c r="L4424">
        <v>13</v>
      </c>
      <c r="M4424" t="s">
        <v>47</v>
      </c>
      <c r="N4424">
        <v>1.3</v>
      </c>
      <c r="O4424">
        <v>0.5</v>
      </c>
    </row>
    <row r="4425" spans="1:15" hidden="1" x14ac:dyDescent="0.5">
      <c r="A4425" t="s">
        <v>15</v>
      </c>
      <c r="B4425" t="s">
        <v>78</v>
      </c>
      <c r="C4425">
        <v>4</v>
      </c>
      <c r="D4425" t="s">
        <v>23</v>
      </c>
      <c r="E4425">
        <v>2</v>
      </c>
      <c r="F4425" t="s">
        <v>45</v>
      </c>
      <c r="G4425">
        <v>1</v>
      </c>
      <c r="H4425" t="s">
        <v>47</v>
      </c>
      <c r="I4425" t="str">
        <f t="shared" si="69"/>
        <v>15-24 years</v>
      </c>
      <c r="J4425">
        <v>1.2</v>
      </c>
      <c r="K4425">
        <v>2012</v>
      </c>
      <c r="L4425">
        <v>14</v>
      </c>
      <c r="M4425" t="s">
        <v>47</v>
      </c>
      <c r="N4425">
        <v>1.3</v>
      </c>
      <c r="O4425">
        <v>0.4</v>
      </c>
    </row>
    <row r="4426" spans="1:15" hidden="1" x14ac:dyDescent="0.5">
      <c r="A4426" t="s">
        <v>15</v>
      </c>
      <c r="B4426" t="s">
        <v>78</v>
      </c>
      <c r="C4426">
        <v>4</v>
      </c>
      <c r="D4426" t="s">
        <v>23</v>
      </c>
      <c r="E4426">
        <v>2</v>
      </c>
      <c r="F4426" t="s">
        <v>45</v>
      </c>
      <c r="G4426">
        <v>1</v>
      </c>
      <c r="H4426" t="s">
        <v>47</v>
      </c>
      <c r="I4426" t="str">
        <f t="shared" si="69"/>
        <v>15-24 years</v>
      </c>
      <c r="J4426">
        <v>1.2</v>
      </c>
      <c r="K4426">
        <v>2016</v>
      </c>
      <c r="L4426">
        <v>18</v>
      </c>
      <c r="M4426" t="s">
        <v>47</v>
      </c>
      <c r="N4426">
        <v>1.3</v>
      </c>
      <c r="O4426">
        <v>4.5</v>
      </c>
    </row>
    <row r="4427" spans="1:15" hidden="1" x14ac:dyDescent="0.5">
      <c r="A4427" t="s">
        <v>15</v>
      </c>
      <c r="B4427" t="s">
        <v>78</v>
      </c>
      <c r="C4427">
        <v>4</v>
      </c>
      <c r="D4427" t="s">
        <v>23</v>
      </c>
      <c r="E4427">
        <v>2</v>
      </c>
      <c r="F4427" t="s">
        <v>45</v>
      </c>
      <c r="G4427">
        <v>1</v>
      </c>
      <c r="H4427" t="s">
        <v>47</v>
      </c>
      <c r="I4427" t="str">
        <f t="shared" si="69"/>
        <v>15-24 years</v>
      </c>
      <c r="J4427">
        <v>1.2</v>
      </c>
      <c r="K4427">
        <v>2017</v>
      </c>
      <c r="L4427">
        <v>19</v>
      </c>
      <c r="M4427" t="s">
        <v>47</v>
      </c>
      <c r="N4427">
        <v>1.3</v>
      </c>
      <c r="O4427">
        <v>6.1</v>
      </c>
    </row>
    <row r="4428" spans="1:15" hidden="1" x14ac:dyDescent="0.5">
      <c r="A4428" t="s">
        <v>15</v>
      </c>
      <c r="B4428" t="s">
        <v>78</v>
      </c>
      <c r="C4428">
        <v>4</v>
      </c>
      <c r="D4428" t="s">
        <v>23</v>
      </c>
      <c r="E4428">
        <v>2</v>
      </c>
      <c r="F4428" t="s">
        <v>45</v>
      </c>
      <c r="G4428">
        <v>1</v>
      </c>
      <c r="H4428" t="s">
        <v>48</v>
      </c>
      <c r="I4428" t="str">
        <f t="shared" si="69"/>
        <v>25-34 years</v>
      </c>
      <c r="J4428">
        <v>1.3</v>
      </c>
      <c r="K4428">
        <v>1999</v>
      </c>
      <c r="L4428">
        <v>1</v>
      </c>
      <c r="M4428" t="s">
        <v>48</v>
      </c>
      <c r="N4428">
        <v>1.4</v>
      </c>
      <c r="O4428">
        <v>0.3</v>
      </c>
    </row>
    <row r="4429" spans="1:15" hidden="1" x14ac:dyDescent="0.5">
      <c r="A4429" t="s">
        <v>15</v>
      </c>
      <c r="B4429" t="s">
        <v>78</v>
      </c>
      <c r="C4429">
        <v>4</v>
      </c>
      <c r="D4429" t="s">
        <v>23</v>
      </c>
      <c r="E4429">
        <v>2</v>
      </c>
      <c r="F4429" t="s">
        <v>45</v>
      </c>
      <c r="G4429">
        <v>1</v>
      </c>
      <c r="H4429" t="s">
        <v>48</v>
      </c>
      <c r="I4429" t="str">
        <f t="shared" si="69"/>
        <v>25-34 years</v>
      </c>
      <c r="J4429">
        <v>1.3</v>
      </c>
      <c r="K4429">
        <v>2000</v>
      </c>
      <c r="L4429">
        <v>2</v>
      </c>
      <c r="M4429" t="s">
        <v>48</v>
      </c>
      <c r="N4429">
        <v>1.4</v>
      </c>
      <c r="O4429">
        <v>0.2</v>
      </c>
    </row>
    <row r="4430" spans="1:15" hidden="1" x14ac:dyDescent="0.5">
      <c r="A4430" t="s">
        <v>15</v>
      </c>
      <c r="B4430" t="s">
        <v>78</v>
      </c>
      <c r="C4430">
        <v>4</v>
      </c>
      <c r="D4430" t="s">
        <v>23</v>
      </c>
      <c r="E4430">
        <v>2</v>
      </c>
      <c r="F4430" t="s">
        <v>45</v>
      </c>
      <c r="G4430">
        <v>1</v>
      </c>
      <c r="H4430" t="s">
        <v>48</v>
      </c>
      <c r="I4430" t="str">
        <f t="shared" si="69"/>
        <v>25-34 years</v>
      </c>
      <c r="J4430">
        <v>1.3</v>
      </c>
      <c r="K4430">
        <v>2001</v>
      </c>
      <c r="L4430">
        <v>3</v>
      </c>
      <c r="M4430" t="s">
        <v>48</v>
      </c>
      <c r="N4430">
        <v>1.4</v>
      </c>
      <c r="O4430">
        <v>0.4</v>
      </c>
    </row>
    <row r="4431" spans="1:15" hidden="1" x14ac:dyDescent="0.5">
      <c r="A4431" t="s">
        <v>15</v>
      </c>
      <c r="B4431" t="s">
        <v>78</v>
      </c>
      <c r="C4431">
        <v>4</v>
      </c>
      <c r="D4431" t="s">
        <v>23</v>
      </c>
      <c r="E4431">
        <v>2</v>
      </c>
      <c r="F4431" t="s">
        <v>45</v>
      </c>
      <c r="G4431">
        <v>1</v>
      </c>
      <c r="H4431" t="s">
        <v>48</v>
      </c>
      <c r="I4431" t="str">
        <f t="shared" si="69"/>
        <v>25-34 years</v>
      </c>
      <c r="J4431">
        <v>1.3</v>
      </c>
      <c r="K4431">
        <v>2002</v>
      </c>
      <c r="L4431">
        <v>4</v>
      </c>
      <c r="M4431" t="s">
        <v>48</v>
      </c>
      <c r="N4431">
        <v>1.4</v>
      </c>
      <c r="O4431">
        <v>0.5</v>
      </c>
    </row>
    <row r="4432" spans="1:15" hidden="1" x14ac:dyDescent="0.5">
      <c r="A4432" t="s">
        <v>15</v>
      </c>
      <c r="B4432" t="s">
        <v>78</v>
      </c>
      <c r="C4432">
        <v>4</v>
      </c>
      <c r="D4432" t="s">
        <v>23</v>
      </c>
      <c r="E4432">
        <v>2</v>
      </c>
      <c r="F4432" t="s">
        <v>45</v>
      </c>
      <c r="G4432">
        <v>1</v>
      </c>
      <c r="H4432" t="s">
        <v>48</v>
      </c>
      <c r="I4432" t="str">
        <f t="shared" si="69"/>
        <v>25-34 years</v>
      </c>
      <c r="J4432">
        <v>1.3</v>
      </c>
      <c r="K4432">
        <v>2003</v>
      </c>
      <c r="L4432">
        <v>5</v>
      </c>
      <c r="M4432" t="s">
        <v>48</v>
      </c>
      <c r="N4432">
        <v>1.4</v>
      </c>
      <c r="O4432">
        <v>0.6</v>
      </c>
    </row>
    <row r="4433" spans="1:15" hidden="1" x14ac:dyDescent="0.5">
      <c r="A4433" t="s">
        <v>15</v>
      </c>
      <c r="B4433" t="s">
        <v>78</v>
      </c>
      <c r="C4433">
        <v>4</v>
      </c>
      <c r="D4433" t="s">
        <v>23</v>
      </c>
      <c r="E4433">
        <v>2</v>
      </c>
      <c r="F4433" t="s">
        <v>45</v>
      </c>
      <c r="G4433">
        <v>1</v>
      </c>
      <c r="H4433" t="s">
        <v>48</v>
      </c>
      <c r="I4433" t="str">
        <f t="shared" si="69"/>
        <v>25-34 years</v>
      </c>
      <c r="J4433">
        <v>1.3</v>
      </c>
      <c r="K4433">
        <v>2004</v>
      </c>
      <c r="L4433">
        <v>6</v>
      </c>
      <c r="M4433" t="s">
        <v>48</v>
      </c>
      <c r="N4433">
        <v>1.4</v>
      </c>
      <c r="O4433">
        <v>0.7</v>
      </c>
    </row>
    <row r="4434" spans="1:15" hidden="1" x14ac:dyDescent="0.5">
      <c r="A4434" t="s">
        <v>15</v>
      </c>
      <c r="B4434" t="s">
        <v>78</v>
      </c>
      <c r="C4434">
        <v>4</v>
      </c>
      <c r="D4434" t="s">
        <v>23</v>
      </c>
      <c r="E4434">
        <v>2</v>
      </c>
      <c r="F4434" t="s">
        <v>45</v>
      </c>
      <c r="G4434">
        <v>1</v>
      </c>
      <c r="H4434" t="s">
        <v>48</v>
      </c>
      <c r="I4434" t="str">
        <f t="shared" si="69"/>
        <v>25-34 years</v>
      </c>
      <c r="J4434">
        <v>1.3</v>
      </c>
      <c r="K4434">
        <v>2005</v>
      </c>
      <c r="L4434">
        <v>7</v>
      </c>
      <c r="M4434" t="s">
        <v>48</v>
      </c>
      <c r="N4434">
        <v>1.4</v>
      </c>
      <c r="O4434">
        <v>0.7</v>
      </c>
    </row>
    <row r="4435" spans="1:15" hidden="1" x14ac:dyDescent="0.5">
      <c r="A4435" t="s">
        <v>15</v>
      </c>
      <c r="B4435" t="s">
        <v>78</v>
      </c>
      <c r="C4435">
        <v>4</v>
      </c>
      <c r="D4435" t="s">
        <v>23</v>
      </c>
      <c r="E4435">
        <v>2</v>
      </c>
      <c r="F4435" t="s">
        <v>45</v>
      </c>
      <c r="G4435">
        <v>1</v>
      </c>
      <c r="H4435" t="s">
        <v>48</v>
      </c>
      <c r="I4435" t="str">
        <f t="shared" si="69"/>
        <v>25-34 years</v>
      </c>
      <c r="J4435">
        <v>1.3</v>
      </c>
      <c r="K4435">
        <v>2006</v>
      </c>
      <c r="L4435">
        <v>8</v>
      </c>
      <c r="M4435" t="s">
        <v>48</v>
      </c>
      <c r="N4435">
        <v>1.4</v>
      </c>
      <c r="O4435">
        <v>1.3</v>
      </c>
    </row>
    <row r="4436" spans="1:15" hidden="1" x14ac:dyDescent="0.5">
      <c r="A4436" t="s">
        <v>15</v>
      </c>
      <c r="B4436" t="s">
        <v>78</v>
      </c>
      <c r="C4436">
        <v>4</v>
      </c>
      <c r="D4436" t="s">
        <v>23</v>
      </c>
      <c r="E4436">
        <v>2</v>
      </c>
      <c r="F4436" t="s">
        <v>45</v>
      </c>
      <c r="G4436">
        <v>1</v>
      </c>
      <c r="H4436" t="s">
        <v>48</v>
      </c>
      <c r="I4436" t="str">
        <f t="shared" si="69"/>
        <v>25-34 years</v>
      </c>
      <c r="J4436">
        <v>1.3</v>
      </c>
      <c r="K4436">
        <v>2007</v>
      </c>
      <c r="L4436">
        <v>9</v>
      </c>
      <c r="M4436" t="s">
        <v>48</v>
      </c>
      <c r="N4436">
        <v>1.4</v>
      </c>
      <c r="O4436">
        <v>1</v>
      </c>
    </row>
    <row r="4437" spans="1:15" hidden="1" x14ac:dyDescent="0.5">
      <c r="A4437" t="s">
        <v>15</v>
      </c>
      <c r="B4437" t="s">
        <v>78</v>
      </c>
      <c r="C4437">
        <v>4</v>
      </c>
      <c r="D4437" t="s">
        <v>23</v>
      </c>
      <c r="E4437">
        <v>2</v>
      </c>
      <c r="F4437" t="s">
        <v>45</v>
      </c>
      <c r="G4437">
        <v>1</v>
      </c>
      <c r="H4437" t="s">
        <v>48</v>
      </c>
      <c r="I4437" t="str">
        <f t="shared" si="69"/>
        <v>25-34 years</v>
      </c>
      <c r="J4437">
        <v>1.3</v>
      </c>
      <c r="K4437">
        <v>2008</v>
      </c>
      <c r="L4437">
        <v>10</v>
      </c>
      <c r="M4437" t="s">
        <v>48</v>
      </c>
      <c r="N4437">
        <v>1.4</v>
      </c>
      <c r="O4437">
        <v>1</v>
      </c>
    </row>
    <row r="4438" spans="1:15" hidden="1" x14ac:dyDescent="0.5">
      <c r="A4438" t="s">
        <v>15</v>
      </c>
      <c r="B4438" t="s">
        <v>78</v>
      </c>
      <c r="C4438">
        <v>4</v>
      </c>
      <c r="D4438" t="s">
        <v>23</v>
      </c>
      <c r="E4438">
        <v>2</v>
      </c>
      <c r="F4438" t="s">
        <v>45</v>
      </c>
      <c r="G4438">
        <v>1</v>
      </c>
      <c r="H4438" t="s">
        <v>48</v>
      </c>
      <c r="I4438" t="str">
        <f t="shared" si="69"/>
        <v>25-34 years</v>
      </c>
      <c r="J4438">
        <v>1.3</v>
      </c>
      <c r="K4438">
        <v>2009</v>
      </c>
      <c r="L4438">
        <v>11</v>
      </c>
      <c r="M4438" t="s">
        <v>48</v>
      </c>
      <c r="N4438">
        <v>1.4</v>
      </c>
      <c r="O4438">
        <v>1.2</v>
      </c>
    </row>
    <row r="4439" spans="1:15" hidden="1" x14ac:dyDescent="0.5">
      <c r="A4439" t="s">
        <v>15</v>
      </c>
      <c r="B4439" t="s">
        <v>78</v>
      </c>
      <c r="C4439">
        <v>4</v>
      </c>
      <c r="D4439" t="s">
        <v>23</v>
      </c>
      <c r="E4439">
        <v>2</v>
      </c>
      <c r="F4439" t="s">
        <v>45</v>
      </c>
      <c r="G4439">
        <v>1</v>
      </c>
      <c r="H4439" t="s">
        <v>48</v>
      </c>
      <c r="I4439" t="str">
        <f t="shared" si="69"/>
        <v>25-34 years</v>
      </c>
      <c r="J4439">
        <v>1.3</v>
      </c>
      <c r="K4439">
        <v>2010</v>
      </c>
      <c r="L4439">
        <v>12</v>
      </c>
      <c r="M4439" t="s">
        <v>48</v>
      </c>
      <c r="N4439">
        <v>1.4</v>
      </c>
      <c r="O4439">
        <v>1.4</v>
      </c>
    </row>
    <row r="4440" spans="1:15" hidden="1" x14ac:dyDescent="0.5">
      <c r="A4440" t="s">
        <v>15</v>
      </c>
      <c r="B4440" t="s">
        <v>78</v>
      </c>
      <c r="C4440">
        <v>4</v>
      </c>
      <c r="D4440" t="s">
        <v>23</v>
      </c>
      <c r="E4440">
        <v>2</v>
      </c>
      <c r="F4440" t="s">
        <v>45</v>
      </c>
      <c r="G4440">
        <v>1</v>
      </c>
      <c r="H4440" t="s">
        <v>48</v>
      </c>
      <c r="I4440" t="str">
        <f t="shared" si="69"/>
        <v>25-34 years</v>
      </c>
      <c r="J4440">
        <v>1.3</v>
      </c>
      <c r="K4440">
        <v>2011</v>
      </c>
      <c r="L4440">
        <v>13</v>
      </c>
      <c r="M4440" t="s">
        <v>48</v>
      </c>
      <c r="N4440">
        <v>1.4</v>
      </c>
      <c r="O4440">
        <v>1.2</v>
      </c>
    </row>
    <row r="4441" spans="1:15" hidden="1" x14ac:dyDescent="0.5">
      <c r="A4441" t="s">
        <v>15</v>
      </c>
      <c r="B4441" t="s">
        <v>78</v>
      </c>
      <c r="C4441">
        <v>4</v>
      </c>
      <c r="D4441" t="s">
        <v>23</v>
      </c>
      <c r="E4441">
        <v>2</v>
      </c>
      <c r="F4441" t="s">
        <v>45</v>
      </c>
      <c r="G4441">
        <v>1</v>
      </c>
      <c r="H4441" t="s">
        <v>48</v>
      </c>
      <c r="I4441" t="str">
        <f t="shared" si="69"/>
        <v>25-34 years</v>
      </c>
      <c r="J4441">
        <v>1.3</v>
      </c>
      <c r="K4441">
        <v>2012</v>
      </c>
      <c r="L4441">
        <v>14</v>
      </c>
      <c r="M4441" t="s">
        <v>48</v>
      </c>
      <c r="N4441">
        <v>1.4</v>
      </c>
      <c r="O4441">
        <v>1.3</v>
      </c>
    </row>
    <row r="4442" spans="1:15" hidden="1" x14ac:dyDescent="0.5">
      <c r="A4442" t="s">
        <v>15</v>
      </c>
      <c r="B4442" t="s">
        <v>78</v>
      </c>
      <c r="C4442">
        <v>4</v>
      </c>
      <c r="D4442" t="s">
        <v>23</v>
      </c>
      <c r="E4442">
        <v>2</v>
      </c>
      <c r="F4442" t="s">
        <v>45</v>
      </c>
      <c r="G4442">
        <v>1</v>
      </c>
      <c r="H4442" t="s">
        <v>48</v>
      </c>
      <c r="I4442" t="str">
        <f t="shared" si="69"/>
        <v>25-34 years</v>
      </c>
      <c r="J4442">
        <v>1.3</v>
      </c>
      <c r="K4442">
        <v>2013</v>
      </c>
      <c r="L4442">
        <v>15</v>
      </c>
      <c r="M4442" t="s">
        <v>48</v>
      </c>
      <c r="N4442">
        <v>1.4</v>
      </c>
      <c r="O4442">
        <v>1.5</v>
      </c>
    </row>
    <row r="4443" spans="1:15" hidden="1" x14ac:dyDescent="0.5">
      <c r="A4443" t="s">
        <v>15</v>
      </c>
      <c r="B4443" t="s">
        <v>78</v>
      </c>
      <c r="C4443">
        <v>4</v>
      </c>
      <c r="D4443" t="s">
        <v>23</v>
      </c>
      <c r="E4443">
        <v>2</v>
      </c>
      <c r="F4443" t="s">
        <v>45</v>
      </c>
      <c r="G4443">
        <v>1</v>
      </c>
      <c r="H4443" t="s">
        <v>48</v>
      </c>
      <c r="I4443" t="str">
        <f t="shared" si="69"/>
        <v>25-34 years</v>
      </c>
      <c r="J4443">
        <v>1.3</v>
      </c>
      <c r="K4443">
        <v>2014</v>
      </c>
      <c r="L4443">
        <v>16</v>
      </c>
      <c r="M4443" t="s">
        <v>48</v>
      </c>
      <c r="N4443">
        <v>1.4</v>
      </c>
      <c r="O4443">
        <v>3.4</v>
      </c>
    </row>
    <row r="4444" spans="1:15" hidden="1" x14ac:dyDescent="0.5">
      <c r="A4444" t="s">
        <v>15</v>
      </c>
      <c r="B4444" t="s">
        <v>78</v>
      </c>
      <c r="C4444">
        <v>4</v>
      </c>
      <c r="D4444" t="s">
        <v>23</v>
      </c>
      <c r="E4444">
        <v>2</v>
      </c>
      <c r="F4444" t="s">
        <v>45</v>
      </c>
      <c r="G4444">
        <v>1</v>
      </c>
      <c r="H4444" t="s">
        <v>48</v>
      </c>
      <c r="I4444" t="str">
        <f t="shared" si="69"/>
        <v>25-34 years</v>
      </c>
      <c r="J4444">
        <v>1.3</v>
      </c>
      <c r="K4444">
        <v>2015</v>
      </c>
      <c r="L4444">
        <v>17</v>
      </c>
      <c r="M4444" t="s">
        <v>48</v>
      </c>
      <c r="N4444">
        <v>1.4</v>
      </c>
      <c r="O4444">
        <v>6.6</v>
      </c>
    </row>
    <row r="4445" spans="1:15" hidden="1" x14ac:dyDescent="0.5">
      <c r="A4445" t="s">
        <v>15</v>
      </c>
      <c r="B4445" t="s">
        <v>78</v>
      </c>
      <c r="C4445">
        <v>4</v>
      </c>
      <c r="D4445" t="s">
        <v>23</v>
      </c>
      <c r="E4445">
        <v>2</v>
      </c>
      <c r="F4445" t="s">
        <v>45</v>
      </c>
      <c r="G4445">
        <v>1</v>
      </c>
      <c r="H4445" t="s">
        <v>48</v>
      </c>
      <c r="I4445" t="str">
        <f t="shared" si="69"/>
        <v>25-34 years</v>
      </c>
      <c r="J4445">
        <v>1.3</v>
      </c>
      <c r="K4445">
        <v>2016</v>
      </c>
      <c r="L4445">
        <v>18</v>
      </c>
      <c r="M4445" t="s">
        <v>48</v>
      </c>
      <c r="N4445">
        <v>1.4</v>
      </c>
      <c r="O4445">
        <v>13.6</v>
      </c>
    </row>
    <row r="4446" spans="1:15" hidden="1" x14ac:dyDescent="0.5">
      <c r="A4446" t="s">
        <v>15</v>
      </c>
      <c r="B4446" t="s">
        <v>78</v>
      </c>
      <c r="C4446">
        <v>4</v>
      </c>
      <c r="D4446" t="s">
        <v>23</v>
      </c>
      <c r="E4446">
        <v>2</v>
      </c>
      <c r="F4446" t="s">
        <v>45</v>
      </c>
      <c r="G4446">
        <v>1</v>
      </c>
      <c r="H4446" t="s">
        <v>48</v>
      </c>
      <c r="I4446" t="str">
        <f t="shared" si="69"/>
        <v>25-34 years</v>
      </c>
      <c r="J4446">
        <v>1.3</v>
      </c>
      <c r="K4446">
        <v>2017</v>
      </c>
      <c r="L4446">
        <v>19</v>
      </c>
      <c r="M4446" t="s">
        <v>48</v>
      </c>
      <c r="N4446">
        <v>1.4</v>
      </c>
      <c r="O4446">
        <v>19.5</v>
      </c>
    </row>
    <row r="4447" spans="1:15" hidden="1" x14ac:dyDescent="0.5">
      <c r="A4447" t="s">
        <v>15</v>
      </c>
      <c r="B4447" t="s">
        <v>78</v>
      </c>
      <c r="C4447">
        <v>4</v>
      </c>
      <c r="D4447" t="s">
        <v>23</v>
      </c>
      <c r="E4447">
        <v>2</v>
      </c>
      <c r="F4447" t="s">
        <v>45</v>
      </c>
      <c r="G4447">
        <v>1</v>
      </c>
      <c r="H4447" t="s">
        <v>49</v>
      </c>
      <c r="I4447" t="str">
        <f t="shared" si="69"/>
        <v>35-44 years</v>
      </c>
      <c r="J4447">
        <v>1.4</v>
      </c>
      <c r="K4447">
        <v>1999</v>
      </c>
      <c r="L4447">
        <v>1</v>
      </c>
      <c r="M4447" t="s">
        <v>49</v>
      </c>
      <c r="N4447">
        <v>1.5</v>
      </c>
      <c r="O4447">
        <v>0.6</v>
      </c>
    </row>
    <row r="4448" spans="1:15" hidden="1" x14ac:dyDescent="0.5">
      <c r="A4448" t="s">
        <v>15</v>
      </c>
      <c r="B4448" t="s">
        <v>78</v>
      </c>
      <c r="C4448">
        <v>4</v>
      </c>
      <c r="D4448" t="s">
        <v>23</v>
      </c>
      <c r="E4448">
        <v>2</v>
      </c>
      <c r="F4448" t="s">
        <v>45</v>
      </c>
      <c r="G4448">
        <v>1</v>
      </c>
      <c r="H4448" t="s">
        <v>49</v>
      </c>
      <c r="I4448" t="str">
        <f t="shared" si="69"/>
        <v>35-44 years</v>
      </c>
      <c r="J4448">
        <v>1.4</v>
      </c>
      <c r="K4448">
        <v>2000</v>
      </c>
      <c r="L4448">
        <v>2</v>
      </c>
      <c r="M4448" t="s">
        <v>49</v>
      </c>
      <c r="N4448">
        <v>1.5</v>
      </c>
      <c r="O4448">
        <v>0.7</v>
      </c>
    </row>
    <row r="4449" spans="1:15" hidden="1" x14ac:dyDescent="0.5">
      <c r="A4449" t="s">
        <v>15</v>
      </c>
      <c r="B4449" t="s">
        <v>78</v>
      </c>
      <c r="C4449">
        <v>4</v>
      </c>
      <c r="D4449" t="s">
        <v>23</v>
      </c>
      <c r="E4449">
        <v>2</v>
      </c>
      <c r="F4449" t="s">
        <v>45</v>
      </c>
      <c r="G4449">
        <v>1</v>
      </c>
      <c r="H4449" t="s">
        <v>49</v>
      </c>
      <c r="I4449" t="str">
        <f t="shared" si="69"/>
        <v>35-44 years</v>
      </c>
      <c r="J4449">
        <v>1.4</v>
      </c>
      <c r="K4449">
        <v>2001</v>
      </c>
      <c r="L4449">
        <v>3</v>
      </c>
      <c r="M4449" t="s">
        <v>49</v>
      </c>
      <c r="N4449">
        <v>1.5</v>
      </c>
      <c r="O4449">
        <v>0.8</v>
      </c>
    </row>
    <row r="4450" spans="1:15" hidden="1" x14ac:dyDescent="0.5">
      <c r="A4450" t="s">
        <v>15</v>
      </c>
      <c r="B4450" t="s">
        <v>78</v>
      </c>
      <c r="C4450">
        <v>4</v>
      </c>
      <c r="D4450" t="s">
        <v>23</v>
      </c>
      <c r="E4450">
        <v>2</v>
      </c>
      <c r="F4450" t="s">
        <v>45</v>
      </c>
      <c r="G4450">
        <v>1</v>
      </c>
      <c r="H4450" t="s">
        <v>49</v>
      </c>
      <c r="I4450" t="str">
        <f t="shared" si="69"/>
        <v>35-44 years</v>
      </c>
      <c r="J4450">
        <v>1.4</v>
      </c>
      <c r="K4450">
        <v>2002</v>
      </c>
      <c r="L4450">
        <v>4</v>
      </c>
      <c r="M4450" t="s">
        <v>49</v>
      </c>
      <c r="N4450">
        <v>1.5</v>
      </c>
      <c r="O4450">
        <v>1</v>
      </c>
    </row>
    <row r="4451" spans="1:15" hidden="1" x14ac:dyDescent="0.5">
      <c r="A4451" t="s">
        <v>15</v>
      </c>
      <c r="B4451" t="s">
        <v>78</v>
      </c>
      <c r="C4451">
        <v>4</v>
      </c>
      <c r="D4451" t="s">
        <v>23</v>
      </c>
      <c r="E4451">
        <v>2</v>
      </c>
      <c r="F4451" t="s">
        <v>45</v>
      </c>
      <c r="G4451">
        <v>1</v>
      </c>
      <c r="H4451" t="s">
        <v>49</v>
      </c>
      <c r="I4451" t="str">
        <f t="shared" si="69"/>
        <v>35-44 years</v>
      </c>
      <c r="J4451">
        <v>1.4</v>
      </c>
      <c r="K4451">
        <v>2003</v>
      </c>
      <c r="L4451">
        <v>5</v>
      </c>
      <c r="M4451" t="s">
        <v>49</v>
      </c>
      <c r="N4451">
        <v>1.5</v>
      </c>
      <c r="O4451">
        <v>1.1000000000000001</v>
      </c>
    </row>
    <row r="4452" spans="1:15" hidden="1" x14ac:dyDescent="0.5">
      <c r="A4452" t="s">
        <v>15</v>
      </c>
      <c r="B4452" t="s">
        <v>78</v>
      </c>
      <c r="C4452">
        <v>4</v>
      </c>
      <c r="D4452" t="s">
        <v>23</v>
      </c>
      <c r="E4452">
        <v>2</v>
      </c>
      <c r="F4452" t="s">
        <v>45</v>
      </c>
      <c r="G4452">
        <v>1</v>
      </c>
      <c r="H4452" t="s">
        <v>49</v>
      </c>
      <c r="I4452" t="str">
        <f t="shared" si="69"/>
        <v>35-44 years</v>
      </c>
      <c r="J4452">
        <v>1.4</v>
      </c>
      <c r="K4452">
        <v>2004</v>
      </c>
      <c r="L4452">
        <v>6</v>
      </c>
      <c r="M4452" t="s">
        <v>49</v>
      </c>
      <c r="N4452">
        <v>1.5</v>
      </c>
      <c r="O4452">
        <v>1.2</v>
      </c>
    </row>
    <row r="4453" spans="1:15" x14ac:dyDescent="0.5">
      <c r="A4453" t="s">
        <v>15</v>
      </c>
      <c r="B4453" t="s">
        <v>79</v>
      </c>
      <c r="C4453">
        <v>5</v>
      </c>
      <c r="D4453" t="s">
        <v>17</v>
      </c>
      <c r="E4453">
        <v>1</v>
      </c>
      <c r="F4453" t="s">
        <v>18</v>
      </c>
      <c r="G4453">
        <v>0</v>
      </c>
      <c r="H4453" t="s">
        <v>19</v>
      </c>
      <c r="I4453" t="str">
        <f t="shared" si="69"/>
        <v>All persons</v>
      </c>
      <c r="J4453">
        <v>0.1</v>
      </c>
      <c r="K4453">
        <v>2013</v>
      </c>
      <c r="L4453">
        <v>15</v>
      </c>
      <c r="M4453" t="s">
        <v>20</v>
      </c>
      <c r="N4453">
        <v>1.1000000000000001</v>
      </c>
      <c r="O4453">
        <v>2.7</v>
      </c>
    </row>
    <row r="4454" spans="1:15" hidden="1" x14ac:dyDescent="0.5">
      <c r="A4454" t="s">
        <v>15</v>
      </c>
      <c r="B4454" t="s">
        <v>78</v>
      </c>
      <c r="C4454">
        <v>4</v>
      </c>
      <c r="D4454" t="s">
        <v>23</v>
      </c>
      <c r="E4454">
        <v>2</v>
      </c>
      <c r="F4454" t="s">
        <v>45</v>
      </c>
      <c r="G4454">
        <v>1</v>
      </c>
      <c r="H4454" t="s">
        <v>49</v>
      </c>
      <c r="I4454" t="str">
        <f t="shared" si="69"/>
        <v>35-44 years</v>
      </c>
      <c r="J4454">
        <v>1.4</v>
      </c>
      <c r="K4454">
        <v>2005</v>
      </c>
      <c r="L4454">
        <v>7</v>
      </c>
      <c r="M4454" t="s">
        <v>49</v>
      </c>
      <c r="N4454">
        <v>1.5</v>
      </c>
      <c r="O4454">
        <v>1.2</v>
      </c>
    </row>
    <row r="4455" spans="1:15" hidden="1" x14ac:dyDescent="0.5">
      <c r="A4455" t="s">
        <v>15</v>
      </c>
      <c r="B4455" t="s">
        <v>78</v>
      </c>
      <c r="C4455">
        <v>4</v>
      </c>
      <c r="D4455" t="s">
        <v>23</v>
      </c>
      <c r="E4455">
        <v>2</v>
      </c>
      <c r="F4455" t="s">
        <v>45</v>
      </c>
      <c r="G4455">
        <v>1</v>
      </c>
      <c r="H4455" t="s">
        <v>49</v>
      </c>
      <c r="I4455" t="str">
        <f t="shared" si="69"/>
        <v>35-44 years</v>
      </c>
      <c r="J4455">
        <v>1.4</v>
      </c>
      <c r="K4455">
        <v>2006</v>
      </c>
      <c r="L4455">
        <v>8</v>
      </c>
      <c r="M4455" t="s">
        <v>49</v>
      </c>
      <c r="N4455">
        <v>1.5</v>
      </c>
      <c r="O4455">
        <v>1.7</v>
      </c>
    </row>
    <row r="4456" spans="1:15" hidden="1" x14ac:dyDescent="0.5">
      <c r="A4456" t="s">
        <v>15</v>
      </c>
      <c r="B4456" t="s">
        <v>78</v>
      </c>
      <c r="C4456">
        <v>4</v>
      </c>
      <c r="D4456" t="s">
        <v>23</v>
      </c>
      <c r="E4456">
        <v>2</v>
      </c>
      <c r="F4456" t="s">
        <v>45</v>
      </c>
      <c r="G4456">
        <v>1</v>
      </c>
      <c r="H4456" t="s">
        <v>49</v>
      </c>
      <c r="I4456" t="str">
        <f t="shared" si="69"/>
        <v>35-44 years</v>
      </c>
      <c r="J4456">
        <v>1.4</v>
      </c>
      <c r="K4456">
        <v>2007</v>
      </c>
      <c r="L4456">
        <v>9</v>
      </c>
      <c r="M4456" t="s">
        <v>49</v>
      </c>
      <c r="N4456">
        <v>1.5</v>
      </c>
      <c r="O4456">
        <v>1.3</v>
      </c>
    </row>
    <row r="4457" spans="1:15" hidden="1" x14ac:dyDescent="0.5">
      <c r="A4457" t="s">
        <v>15</v>
      </c>
      <c r="B4457" t="s">
        <v>78</v>
      </c>
      <c r="C4457">
        <v>4</v>
      </c>
      <c r="D4457" t="s">
        <v>23</v>
      </c>
      <c r="E4457">
        <v>2</v>
      </c>
      <c r="F4457" t="s">
        <v>45</v>
      </c>
      <c r="G4457">
        <v>1</v>
      </c>
      <c r="H4457" t="s">
        <v>49</v>
      </c>
      <c r="I4457" t="str">
        <f t="shared" si="69"/>
        <v>35-44 years</v>
      </c>
      <c r="J4457">
        <v>1.4</v>
      </c>
      <c r="K4457">
        <v>2008</v>
      </c>
      <c r="L4457">
        <v>10</v>
      </c>
      <c r="M4457" t="s">
        <v>49</v>
      </c>
      <c r="N4457">
        <v>1.5</v>
      </c>
      <c r="O4457">
        <v>1.4</v>
      </c>
    </row>
    <row r="4458" spans="1:15" hidden="1" x14ac:dyDescent="0.5">
      <c r="A4458" t="s">
        <v>15</v>
      </c>
      <c r="B4458" t="s">
        <v>78</v>
      </c>
      <c r="C4458">
        <v>4</v>
      </c>
      <c r="D4458" t="s">
        <v>23</v>
      </c>
      <c r="E4458">
        <v>2</v>
      </c>
      <c r="F4458" t="s">
        <v>45</v>
      </c>
      <c r="G4458">
        <v>1</v>
      </c>
      <c r="H4458" t="s">
        <v>49</v>
      </c>
      <c r="I4458" t="str">
        <f t="shared" si="69"/>
        <v>35-44 years</v>
      </c>
      <c r="J4458">
        <v>1.4</v>
      </c>
      <c r="K4458">
        <v>2009</v>
      </c>
      <c r="L4458">
        <v>11</v>
      </c>
      <c r="M4458" t="s">
        <v>49</v>
      </c>
      <c r="N4458">
        <v>1.5</v>
      </c>
      <c r="O4458">
        <v>1.7</v>
      </c>
    </row>
    <row r="4459" spans="1:15" hidden="1" x14ac:dyDescent="0.5">
      <c r="A4459" t="s">
        <v>15</v>
      </c>
      <c r="B4459" t="s">
        <v>78</v>
      </c>
      <c r="C4459">
        <v>4</v>
      </c>
      <c r="D4459" t="s">
        <v>23</v>
      </c>
      <c r="E4459">
        <v>2</v>
      </c>
      <c r="F4459" t="s">
        <v>45</v>
      </c>
      <c r="G4459">
        <v>1</v>
      </c>
      <c r="H4459" t="s">
        <v>49</v>
      </c>
      <c r="I4459" t="str">
        <f t="shared" si="69"/>
        <v>35-44 years</v>
      </c>
      <c r="J4459">
        <v>1.4</v>
      </c>
      <c r="K4459">
        <v>2010</v>
      </c>
      <c r="L4459">
        <v>12</v>
      </c>
      <c r="M4459" t="s">
        <v>49</v>
      </c>
      <c r="N4459">
        <v>1.5</v>
      </c>
      <c r="O4459">
        <v>1.7</v>
      </c>
    </row>
    <row r="4460" spans="1:15" hidden="1" x14ac:dyDescent="0.5">
      <c r="A4460" t="s">
        <v>15</v>
      </c>
      <c r="B4460" t="s">
        <v>78</v>
      </c>
      <c r="C4460">
        <v>4</v>
      </c>
      <c r="D4460" t="s">
        <v>23</v>
      </c>
      <c r="E4460">
        <v>2</v>
      </c>
      <c r="F4460" t="s">
        <v>45</v>
      </c>
      <c r="G4460">
        <v>1</v>
      </c>
      <c r="H4460" t="s">
        <v>49</v>
      </c>
      <c r="I4460" t="str">
        <f t="shared" si="69"/>
        <v>35-44 years</v>
      </c>
      <c r="J4460">
        <v>1.4</v>
      </c>
      <c r="K4460">
        <v>2011</v>
      </c>
      <c r="L4460">
        <v>13</v>
      </c>
      <c r="M4460" t="s">
        <v>49</v>
      </c>
      <c r="N4460">
        <v>1.5</v>
      </c>
      <c r="O4460">
        <v>1.4</v>
      </c>
    </row>
    <row r="4461" spans="1:15" hidden="1" x14ac:dyDescent="0.5">
      <c r="A4461" t="s">
        <v>15</v>
      </c>
      <c r="B4461" t="s">
        <v>78</v>
      </c>
      <c r="C4461">
        <v>4</v>
      </c>
      <c r="D4461" t="s">
        <v>23</v>
      </c>
      <c r="E4461">
        <v>2</v>
      </c>
      <c r="F4461" t="s">
        <v>45</v>
      </c>
      <c r="G4461">
        <v>1</v>
      </c>
      <c r="H4461" t="s">
        <v>49</v>
      </c>
      <c r="I4461" t="str">
        <f t="shared" si="69"/>
        <v>35-44 years</v>
      </c>
      <c r="J4461">
        <v>1.4</v>
      </c>
      <c r="K4461">
        <v>2012</v>
      </c>
      <c r="L4461">
        <v>14</v>
      </c>
      <c r="M4461" t="s">
        <v>49</v>
      </c>
      <c r="N4461">
        <v>1.5</v>
      </c>
      <c r="O4461">
        <v>1.4</v>
      </c>
    </row>
    <row r="4462" spans="1:15" hidden="1" x14ac:dyDescent="0.5">
      <c r="A4462" t="s">
        <v>15</v>
      </c>
      <c r="B4462" t="s">
        <v>78</v>
      </c>
      <c r="C4462">
        <v>4</v>
      </c>
      <c r="D4462" t="s">
        <v>23</v>
      </c>
      <c r="E4462">
        <v>2</v>
      </c>
      <c r="F4462" t="s">
        <v>45</v>
      </c>
      <c r="G4462">
        <v>1</v>
      </c>
      <c r="H4462" t="s">
        <v>49</v>
      </c>
      <c r="I4462" t="str">
        <f t="shared" si="69"/>
        <v>35-44 years</v>
      </c>
      <c r="J4462">
        <v>1.4</v>
      </c>
      <c r="K4462">
        <v>2013</v>
      </c>
      <c r="L4462">
        <v>15</v>
      </c>
      <c r="M4462" t="s">
        <v>49</v>
      </c>
      <c r="N4462">
        <v>1.5</v>
      </c>
      <c r="O4462">
        <v>1.6</v>
      </c>
    </row>
    <row r="4463" spans="1:15" hidden="1" x14ac:dyDescent="0.5">
      <c r="A4463" t="s">
        <v>15</v>
      </c>
      <c r="B4463" t="s">
        <v>78</v>
      </c>
      <c r="C4463">
        <v>4</v>
      </c>
      <c r="D4463" t="s">
        <v>23</v>
      </c>
      <c r="E4463">
        <v>2</v>
      </c>
      <c r="F4463" t="s">
        <v>45</v>
      </c>
      <c r="G4463">
        <v>1</v>
      </c>
      <c r="H4463" t="s">
        <v>49</v>
      </c>
      <c r="I4463" t="str">
        <f t="shared" si="69"/>
        <v>35-44 years</v>
      </c>
      <c r="J4463">
        <v>1.4</v>
      </c>
      <c r="K4463">
        <v>2014</v>
      </c>
      <c r="L4463">
        <v>16</v>
      </c>
      <c r="M4463" t="s">
        <v>49</v>
      </c>
      <c r="N4463">
        <v>1.5</v>
      </c>
      <c r="O4463">
        <v>3.1</v>
      </c>
    </row>
    <row r="4464" spans="1:15" hidden="1" x14ac:dyDescent="0.5">
      <c r="A4464" t="s">
        <v>15</v>
      </c>
      <c r="B4464" t="s">
        <v>78</v>
      </c>
      <c r="C4464">
        <v>4</v>
      </c>
      <c r="D4464" t="s">
        <v>23</v>
      </c>
      <c r="E4464">
        <v>2</v>
      </c>
      <c r="F4464" t="s">
        <v>45</v>
      </c>
      <c r="G4464">
        <v>1</v>
      </c>
      <c r="H4464" t="s">
        <v>49</v>
      </c>
      <c r="I4464" t="str">
        <f t="shared" si="69"/>
        <v>35-44 years</v>
      </c>
      <c r="J4464">
        <v>1.4</v>
      </c>
      <c r="K4464">
        <v>2015</v>
      </c>
      <c r="L4464">
        <v>17</v>
      </c>
      <c r="M4464" t="s">
        <v>49</v>
      </c>
      <c r="N4464">
        <v>1.5</v>
      </c>
      <c r="O4464">
        <v>5.6</v>
      </c>
    </row>
    <row r="4465" spans="1:15" hidden="1" x14ac:dyDescent="0.5">
      <c r="A4465" t="s">
        <v>15</v>
      </c>
      <c r="B4465" t="s">
        <v>78</v>
      </c>
      <c r="C4465">
        <v>4</v>
      </c>
      <c r="D4465" t="s">
        <v>23</v>
      </c>
      <c r="E4465">
        <v>2</v>
      </c>
      <c r="F4465" t="s">
        <v>45</v>
      </c>
      <c r="G4465">
        <v>1</v>
      </c>
      <c r="H4465" t="s">
        <v>49</v>
      </c>
      <c r="I4465" t="str">
        <f t="shared" si="69"/>
        <v>35-44 years</v>
      </c>
      <c r="J4465">
        <v>1.4</v>
      </c>
      <c r="K4465">
        <v>2016</v>
      </c>
      <c r="L4465">
        <v>18</v>
      </c>
      <c r="M4465" t="s">
        <v>49</v>
      </c>
      <c r="N4465">
        <v>1.5</v>
      </c>
      <c r="O4465">
        <v>11.9</v>
      </c>
    </row>
    <row r="4466" spans="1:15" hidden="1" x14ac:dyDescent="0.5">
      <c r="A4466" t="s">
        <v>15</v>
      </c>
      <c r="B4466" t="s">
        <v>78</v>
      </c>
      <c r="C4466">
        <v>4</v>
      </c>
      <c r="D4466" t="s">
        <v>23</v>
      </c>
      <c r="E4466">
        <v>2</v>
      </c>
      <c r="F4466" t="s">
        <v>45</v>
      </c>
      <c r="G4466">
        <v>1</v>
      </c>
      <c r="H4466" t="s">
        <v>49</v>
      </c>
      <c r="I4466" t="str">
        <f t="shared" si="69"/>
        <v>35-44 years</v>
      </c>
      <c r="J4466">
        <v>1.4</v>
      </c>
      <c r="K4466">
        <v>2017</v>
      </c>
      <c r="L4466">
        <v>19</v>
      </c>
      <c r="M4466" t="s">
        <v>49</v>
      </c>
      <c r="N4466">
        <v>1.5</v>
      </c>
      <c r="O4466">
        <v>17.3</v>
      </c>
    </row>
    <row r="4467" spans="1:15" hidden="1" x14ac:dyDescent="0.5">
      <c r="A4467" t="s">
        <v>15</v>
      </c>
      <c r="B4467" t="s">
        <v>78</v>
      </c>
      <c r="C4467">
        <v>4</v>
      </c>
      <c r="D4467" t="s">
        <v>23</v>
      </c>
      <c r="E4467">
        <v>2</v>
      </c>
      <c r="F4467" t="s">
        <v>45</v>
      </c>
      <c r="G4467">
        <v>1</v>
      </c>
      <c r="H4467" t="s">
        <v>50</v>
      </c>
      <c r="I4467" t="str">
        <f t="shared" si="69"/>
        <v>45-54 years</v>
      </c>
      <c r="J4467">
        <v>1.5</v>
      </c>
      <c r="K4467">
        <v>1999</v>
      </c>
      <c r="L4467">
        <v>1</v>
      </c>
      <c r="M4467" t="s">
        <v>50</v>
      </c>
      <c r="N4467">
        <v>1.6</v>
      </c>
      <c r="O4467">
        <v>0.5</v>
      </c>
    </row>
    <row r="4468" spans="1:15" hidden="1" x14ac:dyDescent="0.5">
      <c r="A4468" t="s">
        <v>15</v>
      </c>
      <c r="B4468" t="s">
        <v>78</v>
      </c>
      <c r="C4468">
        <v>4</v>
      </c>
      <c r="D4468" t="s">
        <v>23</v>
      </c>
      <c r="E4468">
        <v>2</v>
      </c>
      <c r="F4468" t="s">
        <v>45</v>
      </c>
      <c r="G4468">
        <v>1</v>
      </c>
      <c r="H4468" t="s">
        <v>50</v>
      </c>
      <c r="I4468" t="str">
        <f t="shared" si="69"/>
        <v>45-54 years</v>
      </c>
      <c r="J4468">
        <v>1.5</v>
      </c>
      <c r="K4468">
        <v>2000</v>
      </c>
      <c r="L4468">
        <v>2</v>
      </c>
      <c r="M4468" t="s">
        <v>50</v>
      </c>
      <c r="N4468">
        <v>1.6</v>
      </c>
      <c r="O4468">
        <v>0.6</v>
      </c>
    </row>
    <row r="4469" spans="1:15" hidden="1" x14ac:dyDescent="0.5">
      <c r="A4469" t="s">
        <v>15</v>
      </c>
      <c r="B4469" t="s">
        <v>78</v>
      </c>
      <c r="C4469">
        <v>4</v>
      </c>
      <c r="D4469" t="s">
        <v>23</v>
      </c>
      <c r="E4469">
        <v>2</v>
      </c>
      <c r="F4469" t="s">
        <v>45</v>
      </c>
      <c r="G4469">
        <v>1</v>
      </c>
      <c r="H4469" t="s">
        <v>50</v>
      </c>
      <c r="I4469" t="str">
        <f t="shared" si="69"/>
        <v>45-54 years</v>
      </c>
      <c r="J4469">
        <v>1.5</v>
      </c>
      <c r="K4469">
        <v>2001</v>
      </c>
      <c r="L4469">
        <v>3</v>
      </c>
      <c r="M4469" t="s">
        <v>50</v>
      </c>
      <c r="N4469">
        <v>1.6</v>
      </c>
      <c r="O4469">
        <v>0.7</v>
      </c>
    </row>
    <row r="4470" spans="1:15" hidden="1" x14ac:dyDescent="0.5">
      <c r="A4470" t="s">
        <v>15</v>
      </c>
      <c r="B4470" t="s">
        <v>78</v>
      </c>
      <c r="C4470">
        <v>4</v>
      </c>
      <c r="D4470" t="s">
        <v>23</v>
      </c>
      <c r="E4470">
        <v>2</v>
      </c>
      <c r="F4470" t="s">
        <v>45</v>
      </c>
      <c r="G4470">
        <v>1</v>
      </c>
      <c r="H4470" t="s">
        <v>50</v>
      </c>
      <c r="I4470" t="str">
        <f t="shared" si="69"/>
        <v>45-54 years</v>
      </c>
      <c r="J4470">
        <v>1.5</v>
      </c>
      <c r="K4470">
        <v>2002</v>
      </c>
      <c r="L4470">
        <v>4</v>
      </c>
      <c r="M4470" t="s">
        <v>50</v>
      </c>
      <c r="N4470">
        <v>1.6</v>
      </c>
      <c r="O4470">
        <v>0.9</v>
      </c>
    </row>
    <row r="4471" spans="1:15" hidden="1" x14ac:dyDescent="0.5">
      <c r="A4471" t="s">
        <v>15</v>
      </c>
      <c r="B4471" t="s">
        <v>78</v>
      </c>
      <c r="C4471">
        <v>4</v>
      </c>
      <c r="D4471" t="s">
        <v>23</v>
      </c>
      <c r="E4471">
        <v>2</v>
      </c>
      <c r="F4471" t="s">
        <v>45</v>
      </c>
      <c r="G4471">
        <v>1</v>
      </c>
      <c r="H4471" t="s">
        <v>50</v>
      </c>
      <c r="I4471" t="str">
        <f t="shared" si="69"/>
        <v>45-54 years</v>
      </c>
      <c r="J4471">
        <v>1.5</v>
      </c>
      <c r="K4471">
        <v>2003</v>
      </c>
      <c r="L4471">
        <v>5</v>
      </c>
      <c r="M4471" t="s">
        <v>50</v>
      </c>
      <c r="N4471">
        <v>1.6</v>
      </c>
      <c r="O4471">
        <v>1</v>
      </c>
    </row>
    <row r="4472" spans="1:15" hidden="1" x14ac:dyDescent="0.5">
      <c r="A4472" t="s">
        <v>15</v>
      </c>
      <c r="B4472" t="s">
        <v>78</v>
      </c>
      <c r="C4472">
        <v>4</v>
      </c>
      <c r="D4472" t="s">
        <v>23</v>
      </c>
      <c r="E4472">
        <v>2</v>
      </c>
      <c r="F4472" t="s">
        <v>45</v>
      </c>
      <c r="G4472">
        <v>1</v>
      </c>
      <c r="H4472" t="s">
        <v>50</v>
      </c>
      <c r="I4472" t="str">
        <f t="shared" si="69"/>
        <v>45-54 years</v>
      </c>
      <c r="J4472">
        <v>1.5</v>
      </c>
      <c r="K4472">
        <v>2004</v>
      </c>
      <c r="L4472">
        <v>6</v>
      </c>
      <c r="M4472" t="s">
        <v>50</v>
      </c>
      <c r="N4472">
        <v>1.6</v>
      </c>
      <c r="O4472">
        <v>1.3</v>
      </c>
    </row>
    <row r="4473" spans="1:15" hidden="1" x14ac:dyDescent="0.5">
      <c r="A4473" t="s">
        <v>15</v>
      </c>
      <c r="B4473" t="s">
        <v>78</v>
      </c>
      <c r="C4473">
        <v>4</v>
      </c>
      <c r="D4473" t="s">
        <v>23</v>
      </c>
      <c r="E4473">
        <v>2</v>
      </c>
      <c r="F4473" t="s">
        <v>45</v>
      </c>
      <c r="G4473">
        <v>1</v>
      </c>
      <c r="H4473" t="s">
        <v>50</v>
      </c>
      <c r="I4473" t="str">
        <f t="shared" si="69"/>
        <v>45-54 years</v>
      </c>
      <c r="J4473">
        <v>1.5</v>
      </c>
      <c r="K4473">
        <v>2005</v>
      </c>
      <c r="L4473">
        <v>7</v>
      </c>
      <c r="M4473" t="s">
        <v>50</v>
      </c>
      <c r="N4473">
        <v>1.6</v>
      </c>
      <c r="O4473">
        <v>1.3</v>
      </c>
    </row>
    <row r="4474" spans="1:15" hidden="1" x14ac:dyDescent="0.5">
      <c r="A4474" t="s">
        <v>15</v>
      </c>
      <c r="B4474" t="s">
        <v>78</v>
      </c>
      <c r="C4474">
        <v>4</v>
      </c>
      <c r="D4474" t="s">
        <v>23</v>
      </c>
      <c r="E4474">
        <v>2</v>
      </c>
      <c r="F4474" t="s">
        <v>45</v>
      </c>
      <c r="G4474">
        <v>1</v>
      </c>
      <c r="H4474" t="s">
        <v>50</v>
      </c>
      <c r="I4474" t="str">
        <f t="shared" si="69"/>
        <v>45-54 years</v>
      </c>
      <c r="J4474">
        <v>1.5</v>
      </c>
      <c r="K4474">
        <v>2006</v>
      </c>
      <c r="L4474">
        <v>8</v>
      </c>
      <c r="M4474" t="s">
        <v>50</v>
      </c>
      <c r="N4474">
        <v>1.6</v>
      </c>
      <c r="O4474">
        <v>1.9</v>
      </c>
    </row>
    <row r="4475" spans="1:15" hidden="1" x14ac:dyDescent="0.5">
      <c r="A4475" t="s">
        <v>15</v>
      </c>
      <c r="B4475" t="s">
        <v>78</v>
      </c>
      <c r="C4475">
        <v>4</v>
      </c>
      <c r="D4475" t="s">
        <v>23</v>
      </c>
      <c r="E4475">
        <v>2</v>
      </c>
      <c r="F4475" t="s">
        <v>45</v>
      </c>
      <c r="G4475">
        <v>1</v>
      </c>
      <c r="H4475" t="s">
        <v>50</v>
      </c>
      <c r="I4475" t="str">
        <f t="shared" si="69"/>
        <v>45-54 years</v>
      </c>
      <c r="J4475">
        <v>1.5</v>
      </c>
      <c r="K4475">
        <v>2007</v>
      </c>
      <c r="L4475">
        <v>9</v>
      </c>
      <c r="M4475" t="s">
        <v>50</v>
      </c>
      <c r="N4475">
        <v>1.6</v>
      </c>
      <c r="O4475">
        <v>1.6</v>
      </c>
    </row>
    <row r="4476" spans="1:15" hidden="1" x14ac:dyDescent="0.5">
      <c r="A4476" t="s">
        <v>15</v>
      </c>
      <c r="B4476" t="s">
        <v>78</v>
      </c>
      <c r="C4476">
        <v>4</v>
      </c>
      <c r="D4476" t="s">
        <v>23</v>
      </c>
      <c r="E4476">
        <v>2</v>
      </c>
      <c r="F4476" t="s">
        <v>45</v>
      </c>
      <c r="G4476">
        <v>1</v>
      </c>
      <c r="H4476" t="s">
        <v>50</v>
      </c>
      <c r="I4476" t="str">
        <f t="shared" si="69"/>
        <v>45-54 years</v>
      </c>
      <c r="J4476">
        <v>1.5</v>
      </c>
      <c r="K4476">
        <v>2008</v>
      </c>
      <c r="L4476">
        <v>10</v>
      </c>
      <c r="M4476" t="s">
        <v>50</v>
      </c>
      <c r="N4476">
        <v>1.6</v>
      </c>
      <c r="O4476">
        <v>1.7</v>
      </c>
    </row>
    <row r="4477" spans="1:15" hidden="1" x14ac:dyDescent="0.5">
      <c r="A4477" t="s">
        <v>15</v>
      </c>
      <c r="B4477" t="s">
        <v>78</v>
      </c>
      <c r="C4477">
        <v>4</v>
      </c>
      <c r="D4477" t="s">
        <v>23</v>
      </c>
      <c r="E4477">
        <v>2</v>
      </c>
      <c r="F4477" t="s">
        <v>45</v>
      </c>
      <c r="G4477">
        <v>1</v>
      </c>
      <c r="H4477" t="s">
        <v>50</v>
      </c>
      <c r="I4477" t="str">
        <f t="shared" si="69"/>
        <v>45-54 years</v>
      </c>
      <c r="J4477">
        <v>1.5</v>
      </c>
      <c r="K4477">
        <v>2009</v>
      </c>
      <c r="L4477">
        <v>11</v>
      </c>
      <c r="M4477" t="s">
        <v>50</v>
      </c>
      <c r="N4477">
        <v>1.6</v>
      </c>
      <c r="O4477">
        <v>2.2000000000000002</v>
      </c>
    </row>
    <row r="4478" spans="1:15" hidden="1" x14ac:dyDescent="0.5">
      <c r="A4478" t="s">
        <v>15</v>
      </c>
      <c r="B4478" t="s">
        <v>78</v>
      </c>
      <c r="C4478">
        <v>4</v>
      </c>
      <c r="D4478" t="s">
        <v>23</v>
      </c>
      <c r="E4478">
        <v>2</v>
      </c>
      <c r="F4478" t="s">
        <v>45</v>
      </c>
      <c r="G4478">
        <v>1</v>
      </c>
      <c r="H4478" t="s">
        <v>50</v>
      </c>
      <c r="I4478" t="str">
        <f t="shared" si="69"/>
        <v>45-54 years</v>
      </c>
      <c r="J4478">
        <v>1.5</v>
      </c>
      <c r="K4478">
        <v>2010</v>
      </c>
      <c r="L4478">
        <v>12</v>
      </c>
      <c r="M4478" t="s">
        <v>50</v>
      </c>
      <c r="N4478">
        <v>1.6</v>
      </c>
      <c r="O4478">
        <v>2.1</v>
      </c>
    </row>
    <row r="4479" spans="1:15" hidden="1" x14ac:dyDescent="0.5">
      <c r="A4479" t="s">
        <v>15</v>
      </c>
      <c r="B4479" t="s">
        <v>78</v>
      </c>
      <c r="C4479">
        <v>4</v>
      </c>
      <c r="D4479" t="s">
        <v>23</v>
      </c>
      <c r="E4479">
        <v>2</v>
      </c>
      <c r="F4479" t="s">
        <v>45</v>
      </c>
      <c r="G4479">
        <v>1</v>
      </c>
      <c r="H4479" t="s">
        <v>50</v>
      </c>
      <c r="I4479" t="str">
        <f t="shared" si="69"/>
        <v>45-54 years</v>
      </c>
      <c r="J4479">
        <v>1.5</v>
      </c>
      <c r="K4479">
        <v>2011</v>
      </c>
      <c r="L4479">
        <v>13</v>
      </c>
      <c r="M4479" t="s">
        <v>50</v>
      </c>
      <c r="N4479">
        <v>1.6</v>
      </c>
      <c r="O4479">
        <v>1.9</v>
      </c>
    </row>
    <row r="4480" spans="1:15" hidden="1" x14ac:dyDescent="0.5">
      <c r="A4480" t="s">
        <v>15</v>
      </c>
      <c r="B4480" t="s">
        <v>78</v>
      </c>
      <c r="C4480">
        <v>4</v>
      </c>
      <c r="D4480" t="s">
        <v>23</v>
      </c>
      <c r="E4480">
        <v>2</v>
      </c>
      <c r="F4480" t="s">
        <v>45</v>
      </c>
      <c r="G4480">
        <v>1</v>
      </c>
      <c r="H4480" t="s">
        <v>50</v>
      </c>
      <c r="I4480" t="str">
        <f t="shared" si="69"/>
        <v>45-54 years</v>
      </c>
      <c r="J4480">
        <v>1.5</v>
      </c>
      <c r="K4480">
        <v>2012</v>
      </c>
      <c r="L4480">
        <v>14</v>
      </c>
      <c r="M4480" t="s">
        <v>50</v>
      </c>
      <c r="N4480">
        <v>1.6</v>
      </c>
      <c r="O4480">
        <v>1.8</v>
      </c>
    </row>
    <row r="4481" spans="1:15" x14ac:dyDescent="0.5">
      <c r="A4481" t="s">
        <v>15</v>
      </c>
      <c r="B4481" t="s">
        <v>79</v>
      </c>
      <c r="C4481">
        <v>5</v>
      </c>
      <c r="D4481" t="s">
        <v>17</v>
      </c>
      <c r="E4481">
        <v>1</v>
      </c>
      <c r="F4481" t="s">
        <v>18</v>
      </c>
      <c r="G4481">
        <v>0</v>
      </c>
      <c r="H4481" t="s">
        <v>19</v>
      </c>
      <c r="I4481" t="str">
        <f t="shared" si="69"/>
        <v>All persons</v>
      </c>
      <c r="J4481">
        <v>0.1</v>
      </c>
      <c r="K4481">
        <v>2014</v>
      </c>
      <c r="L4481">
        <v>16</v>
      </c>
      <c r="M4481" t="s">
        <v>20</v>
      </c>
      <c r="N4481">
        <v>1.1000000000000001</v>
      </c>
      <c r="O4481">
        <v>3.4</v>
      </c>
    </row>
    <row r="4482" spans="1:15" hidden="1" x14ac:dyDescent="0.5">
      <c r="A4482" t="s">
        <v>15</v>
      </c>
      <c r="B4482" t="s">
        <v>78</v>
      </c>
      <c r="C4482">
        <v>4</v>
      </c>
      <c r="D4482" t="s">
        <v>23</v>
      </c>
      <c r="E4482">
        <v>2</v>
      </c>
      <c r="F4482" t="s">
        <v>45</v>
      </c>
      <c r="G4482">
        <v>1</v>
      </c>
      <c r="H4482" t="s">
        <v>50</v>
      </c>
      <c r="I4482" t="str">
        <f t="shared" si="69"/>
        <v>45-54 years</v>
      </c>
      <c r="J4482">
        <v>1.5</v>
      </c>
      <c r="K4482">
        <v>2013</v>
      </c>
      <c r="L4482">
        <v>15</v>
      </c>
      <c r="M4482" t="s">
        <v>50</v>
      </c>
      <c r="N4482">
        <v>1.6</v>
      </c>
      <c r="O4482">
        <v>2</v>
      </c>
    </row>
    <row r="4483" spans="1:15" hidden="1" x14ac:dyDescent="0.5">
      <c r="A4483" t="s">
        <v>15</v>
      </c>
      <c r="B4483" t="s">
        <v>78</v>
      </c>
      <c r="C4483">
        <v>4</v>
      </c>
      <c r="D4483" t="s">
        <v>23</v>
      </c>
      <c r="E4483">
        <v>2</v>
      </c>
      <c r="F4483" t="s">
        <v>45</v>
      </c>
      <c r="G4483">
        <v>1</v>
      </c>
      <c r="H4483" t="s">
        <v>50</v>
      </c>
      <c r="I4483" t="str">
        <f t="shared" si="69"/>
        <v>45-54 years</v>
      </c>
      <c r="J4483">
        <v>1.5</v>
      </c>
      <c r="K4483">
        <v>2014</v>
      </c>
      <c r="L4483">
        <v>16</v>
      </c>
      <c r="M4483" t="s">
        <v>50</v>
      </c>
      <c r="N4483">
        <v>1.6</v>
      </c>
      <c r="O4483">
        <v>3.1</v>
      </c>
    </row>
    <row r="4484" spans="1:15" hidden="1" x14ac:dyDescent="0.5">
      <c r="A4484" t="s">
        <v>15</v>
      </c>
      <c r="B4484" t="s">
        <v>78</v>
      </c>
      <c r="C4484">
        <v>4</v>
      </c>
      <c r="D4484" t="s">
        <v>23</v>
      </c>
      <c r="E4484">
        <v>2</v>
      </c>
      <c r="F4484" t="s">
        <v>45</v>
      </c>
      <c r="G4484">
        <v>1</v>
      </c>
      <c r="H4484" t="s">
        <v>50</v>
      </c>
      <c r="I4484" t="str">
        <f t="shared" si="69"/>
        <v>45-54 years</v>
      </c>
      <c r="J4484">
        <v>1.5</v>
      </c>
      <c r="K4484">
        <v>2015</v>
      </c>
      <c r="L4484">
        <v>17</v>
      </c>
      <c r="M4484" t="s">
        <v>50</v>
      </c>
      <c r="N4484">
        <v>1.6</v>
      </c>
      <c r="O4484">
        <v>4.5999999999999996</v>
      </c>
    </row>
    <row r="4485" spans="1:15" hidden="1" x14ac:dyDescent="0.5">
      <c r="A4485" t="s">
        <v>15</v>
      </c>
      <c r="B4485" t="s">
        <v>78</v>
      </c>
      <c r="C4485">
        <v>4</v>
      </c>
      <c r="D4485" t="s">
        <v>23</v>
      </c>
      <c r="E4485">
        <v>2</v>
      </c>
      <c r="F4485" t="s">
        <v>45</v>
      </c>
      <c r="G4485">
        <v>1</v>
      </c>
      <c r="H4485" t="s">
        <v>50</v>
      </c>
      <c r="I4485" t="str">
        <f t="shared" ref="I4485:I4548" si="70">H4485</f>
        <v>45-54 years</v>
      </c>
      <c r="J4485">
        <v>1.5</v>
      </c>
      <c r="K4485">
        <v>2016</v>
      </c>
      <c r="L4485">
        <v>18</v>
      </c>
      <c r="M4485" t="s">
        <v>50</v>
      </c>
      <c r="N4485">
        <v>1.6</v>
      </c>
      <c r="O4485">
        <v>9</v>
      </c>
    </row>
    <row r="4486" spans="1:15" hidden="1" x14ac:dyDescent="0.5">
      <c r="A4486" t="s">
        <v>15</v>
      </c>
      <c r="B4486" t="s">
        <v>78</v>
      </c>
      <c r="C4486">
        <v>4</v>
      </c>
      <c r="D4486" t="s">
        <v>23</v>
      </c>
      <c r="E4486">
        <v>2</v>
      </c>
      <c r="F4486" t="s">
        <v>45</v>
      </c>
      <c r="G4486">
        <v>1</v>
      </c>
      <c r="H4486" t="s">
        <v>50</v>
      </c>
      <c r="I4486" t="str">
        <f t="shared" si="70"/>
        <v>45-54 years</v>
      </c>
      <c r="J4486">
        <v>1.5</v>
      </c>
      <c r="K4486">
        <v>2017</v>
      </c>
      <c r="L4486">
        <v>19</v>
      </c>
      <c r="M4486" t="s">
        <v>50</v>
      </c>
      <c r="N4486">
        <v>1.6</v>
      </c>
      <c r="O4486">
        <v>13.6</v>
      </c>
    </row>
    <row r="4487" spans="1:15" hidden="1" x14ac:dyDescent="0.5">
      <c r="A4487" t="s">
        <v>15</v>
      </c>
      <c r="B4487" t="s">
        <v>78</v>
      </c>
      <c r="C4487">
        <v>4</v>
      </c>
      <c r="D4487" t="s">
        <v>23</v>
      </c>
      <c r="E4487">
        <v>2</v>
      </c>
      <c r="F4487" t="s">
        <v>45</v>
      </c>
      <c r="G4487">
        <v>1</v>
      </c>
      <c r="H4487" t="s">
        <v>51</v>
      </c>
      <c r="I4487" t="str">
        <f t="shared" si="70"/>
        <v>55-64 years</v>
      </c>
      <c r="J4487">
        <v>1.6</v>
      </c>
      <c r="K4487">
        <v>1999</v>
      </c>
      <c r="L4487">
        <v>1</v>
      </c>
      <c r="M4487" t="s">
        <v>51</v>
      </c>
      <c r="N4487">
        <v>1.7</v>
      </c>
      <c r="O4487">
        <v>0.2</v>
      </c>
    </row>
    <row r="4488" spans="1:15" hidden="1" x14ac:dyDescent="0.5">
      <c r="A4488" t="s">
        <v>15</v>
      </c>
      <c r="B4488" t="s">
        <v>78</v>
      </c>
      <c r="C4488">
        <v>4</v>
      </c>
      <c r="D4488" t="s">
        <v>23</v>
      </c>
      <c r="E4488">
        <v>2</v>
      </c>
      <c r="F4488" t="s">
        <v>45</v>
      </c>
      <c r="G4488">
        <v>1</v>
      </c>
      <c r="H4488" t="s">
        <v>51</v>
      </c>
      <c r="I4488" t="str">
        <f t="shared" si="70"/>
        <v>55-64 years</v>
      </c>
      <c r="J4488">
        <v>1.6</v>
      </c>
      <c r="K4488">
        <v>2000</v>
      </c>
      <c r="L4488">
        <v>2</v>
      </c>
      <c r="M4488" t="s">
        <v>51</v>
      </c>
      <c r="N4488">
        <v>1.7</v>
      </c>
      <c r="O4488">
        <v>0.3</v>
      </c>
    </row>
    <row r="4489" spans="1:15" hidden="1" x14ac:dyDescent="0.5">
      <c r="A4489" t="s">
        <v>15</v>
      </c>
      <c r="B4489" t="s">
        <v>78</v>
      </c>
      <c r="C4489">
        <v>4</v>
      </c>
      <c r="D4489" t="s">
        <v>23</v>
      </c>
      <c r="E4489">
        <v>2</v>
      </c>
      <c r="F4489" t="s">
        <v>45</v>
      </c>
      <c r="G4489">
        <v>1</v>
      </c>
      <c r="H4489" t="s">
        <v>51</v>
      </c>
      <c r="I4489" t="str">
        <f t="shared" si="70"/>
        <v>55-64 years</v>
      </c>
      <c r="J4489">
        <v>1.6</v>
      </c>
      <c r="K4489">
        <v>2001</v>
      </c>
      <c r="L4489">
        <v>3</v>
      </c>
      <c r="M4489" t="s">
        <v>51</v>
      </c>
      <c r="N4489">
        <v>1.7</v>
      </c>
      <c r="O4489">
        <v>0.3</v>
      </c>
    </row>
    <row r="4490" spans="1:15" hidden="1" x14ac:dyDescent="0.5">
      <c r="A4490" t="s">
        <v>15</v>
      </c>
      <c r="B4490" t="s">
        <v>78</v>
      </c>
      <c r="C4490">
        <v>4</v>
      </c>
      <c r="D4490" t="s">
        <v>23</v>
      </c>
      <c r="E4490">
        <v>2</v>
      </c>
      <c r="F4490" t="s">
        <v>45</v>
      </c>
      <c r="G4490">
        <v>1</v>
      </c>
      <c r="H4490" t="s">
        <v>51</v>
      </c>
      <c r="I4490" t="str">
        <f t="shared" si="70"/>
        <v>55-64 years</v>
      </c>
      <c r="J4490">
        <v>1.6</v>
      </c>
      <c r="K4490">
        <v>2002</v>
      </c>
      <c r="L4490">
        <v>4</v>
      </c>
      <c r="M4490" t="s">
        <v>51</v>
      </c>
      <c r="N4490">
        <v>1.7</v>
      </c>
      <c r="O4490">
        <v>0.4</v>
      </c>
    </row>
    <row r="4491" spans="1:15" hidden="1" x14ac:dyDescent="0.5">
      <c r="A4491" t="s">
        <v>15</v>
      </c>
      <c r="B4491" t="s">
        <v>78</v>
      </c>
      <c r="C4491">
        <v>4</v>
      </c>
      <c r="D4491" t="s">
        <v>23</v>
      </c>
      <c r="E4491">
        <v>2</v>
      </c>
      <c r="F4491" t="s">
        <v>45</v>
      </c>
      <c r="G4491">
        <v>1</v>
      </c>
      <c r="H4491" t="s">
        <v>51</v>
      </c>
      <c r="I4491" t="str">
        <f t="shared" si="70"/>
        <v>55-64 years</v>
      </c>
      <c r="J4491">
        <v>1.6</v>
      </c>
      <c r="K4491">
        <v>2003</v>
      </c>
      <c r="L4491">
        <v>5</v>
      </c>
      <c r="M4491" t="s">
        <v>51</v>
      </c>
      <c r="N4491">
        <v>1.7</v>
      </c>
      <c r="O4491">
        <v>0.4</v>
      </c>
    </row>
    <row r="4492" spans="1:15" hidden="1" x14ac:dyDescent="0.5">
      <c r="A4492" t="s">
        <v>15</v>
      </c>
      <c r="B4492" t="s">
        <v>78</v>
      </c>
      <c r="C4492">
        <v>4</v>
      </c>
      <c r="D4492" t="s">
        <v>23</v>
      </c>
      <c r="E4492">
        <v>2</v>
      </c>
      <c r="F4492" t="s">
        <v>45</v>
      </c>
      <c r="G4492">
        <v>1</v>
      </c>
      <c r="H4492" t="s">
        <v>51</v>
      </c>
      <c r="I4492" t="str">
        <f t="shared" si="70"/>
        <v>55-64 years</v>
      </c>
      <c r="J4492">
        <v>1.6</v>
      </c>
      <c r="K4492">
        <v>2004</v>
      </c>
      <c r="L4492">
        <v>6</v>
      </c>
      <c r="M4492" t="s">
        <v>51</v>
      </c>
      <c r="N4492">
        <v>1.7</v>
      </c>
      <c r="O4492">
        <v>0.4</v>
      </c>
    </row>
    <row r="4493" spans="1:15" hidden="1" x14ac:dyDescent="0.5">
      <c r="A4493" t="s">
        <v>15</v>
      </c>
      <c r="B4493" t="s">
        <v>78</v>
      </c>
      <c r="C4493">
        <v>4</v>
      </c>
      <c r="D4493" t="s">
        <v>23</v>
      </c>
      <c r="E4493">
        <v>2</v>
      </c>
      <c r="F4493" t="s">
        <v>45</v>
      </c>
      <c r="G4493">
        <v>1</v>
      </c>
      <c r="H4493" t="s">
        <v>51</v>
      </c>
      <c r="I4493" t="str">
        <f t="shared" si="70"/>
        <v>55-64 years</v>
      </c>
      <c r="J4493">
        <v>1.6</v>
      </c>
      <c r="K4493">
        <v>2005</v>
      </c>
      <c r="L4493">
        <v>7</v>
      </c>
      <c r="M4493" t="s">
        <v>51</v>
      </c>
      <c r="N4493">
        <v>1.7</v>
      </c>
      <c r="O4493">
        <v>0.5</v>
      </c>
    </row>
    <row r="4494" spans="1:15" hidden="1" x14ac:dyDescent="0.5">
      <c r="A4494" t="s">
        <v>15</v>
      </c>
      <c r="B4494" t="s">
        <v>78</v>
      </c>
      <c r="C4494">
        <v>4</v>
      </c>
      <c r="D4494" t="s">
        <v>23</v>
      </c>
      <c r="E4494">
        <v>2</v>
      </c>
      <c r="F4494" t="s">
        <v>45</v>
      </c>
      <c r="G4494">
        <v>1</v>
      </c>
      <c r="H4494" t="s">
        <v>51</v>
      </c>
      <c r="I4494" t="str">
        <f t="shared" si="70"/>
        <v>55-64 years</v>
      </c>
      <c r="J4494">
        <v>1.6</v>
      </c>
      <c r="K4494">
        <v>2006</v>
      </c>
      <c r="L4494">
        <v>8</v>
      </c>
      <c r="M4494" t="s">
        <v>51</v>
      </c>
      <c r="N4494">
        <v>1.7</v>
      </c>
      <c r="O4494">
        <v>0.8</v>
      </c>
    </row>
    <row r="4495" spans="1:15" hidden="1" x14ac:dyDescent="0.5">
      <c r="A4495" t="s">
        <v>15</v>
      </c>
      <c r="B4495" t="s">
        <v>78</v>
      </c>
      <c r="C4495">
        <v>4</v>
      </c>
      <c r="D4495" t="s">
        <v>23</v>
      </c>
      <c r="E4495">
        <v>2</v>
      </c>
      <c r="F4495" t="s">
        <v>45</v>
      </c>
      <c r="G4495">
        <v>1</v>
      </c>
      <c r="H4495" t="s">
        <v>51</v>
      </c>
      <c r="I4495" t="str">
        <f t="shared" si="70"/>
        <v>55-64 years</v>
      </c>
      <c r="J4495">
        <v>1.6</v>
      </c>
      <c r="K4495">
        <v>2007</v>
      </c>
      <c r="L4495">
        <v>9</v>
      </c>
      <c r="M4495" t="s">
        <v>51</v>
      </c>
      <c r="N4495">
        <v>1.7</v>
      </c>
      <c r="O4495">
        <v>0.8</v>
      </c>
    </row>
    <row r="4496" spans="1:15" hidden="1" x14ac:dyDescent="0.5">
      <c r="A4496" t="s">
        <v>15</v>
      </c>
      <c r="B4496" t="s">
        <v>78</v>
      </c>
      <c r="C4496">
        <v>4</v>
      </c>
      <c r="D4496" t="s">
        <v>23</v>
      </c>
      <c r="E4496">
        <v>2</v>
      </c>
      <c r="F4496" t="s">
        <v>45</v>
      </c>
      <c r="G4496">
        <v>1</v>
      </c>
      <c r="H4496" t="s">
        <v>51</v>
      </c>
      <c r="I4496" t="str">
        <f t="shared" si="70"/>
        <v>55-64 years</v>
      </c>
      <c r="J4496">
        <v>1.6</v>
      </c>
      <c r="K4496">
        <v>2008</v>
      </c>
      <c r="L4496">
        <v>10</v>
      </c>
      <c r="M4496" t="s">
        <v>51</v>
      </c>
      <c r="N4496">
        <v>1.7</v>
      </c>
      <c r="O4496">
        <v>0.9</v>
      </c>
    </row>
    <row r="4497" spans="1:16" hidden="1" x14ac:dyDescent="0.5">
      <c r="A4497" t="s">
        <v>15</v>
      </c>
      <c r="B4497" t="s">
        <v>78</v>
      </c>
      <c r="C4497">
        <v>4</v>
      </c>
      <c r="D4497" t="s">
        <v>23</v>
      </c>
      <c r="E4497">
        <v>2</v>
      </c>
      <c r="F4497" t="s">
        <v>45</v>
      </c>
      <c r="G4497">
        <v>1</v>
      </c>
      <c r="H4497" t="s">
        <v>51</v>
      </c>
      <c r="I4497" t="str">
        <f t="shared" si="70"/>
        <v>55-64 years</v>
      </c>
      <c r="J4497">
        <v>1.6</v>
      </c>
      <c r="K4497">
        <v>2009</v>
      </c>
      <c r="L4497">
        <v>11</v>
      </c>
      <c r="M4497" t="s">
        <v>51</v>
      </c>
      <c r="N4497">
        <v>1.7</v>
      </c>
      <c r="O4497">
        <v>1.2</v>
      </c>
    </row>
    <row r="4498" spans="1:16" hidden="1" x14ac:dyDescent="0.5">
      <c r="A4498" t="s">
        <v>15</v>
      </c>
      <c r="B4498" t="s">
        <v>78</v>
      </c>
      <c r="C4498">
        <v>4</v>
      </c>
      <c r="D4498" t="s">
        <v>23</v>
      </c>
      <c r="E4498">
        <v>2</v>
      </c>
      <c r="F4498" t="s">
        <v>45</v>
      </c>
      <c r="G4498">
        <v>1</v>
      </c>
      <c r="H4498" t="s">
        <v>51</v>
      </c>
      <c r="I4498" t="str">
        <f t="shared" si="70"/>
        <v>55-64 years</v>
      </c>
      <c r="J4498">
        <v>1.6</v>
      </c>
      <c r="K4498">
        <v>2010</v>
      </c>
      <c r="L4498">
        <v>12</v>
      </c>
      <c r="M4498" t="s">
        <v>51</v>
      </c>
      <c r="N4498">
        <v>1.7</v>
      </c>
      <c r="O4498">
        <v>1.2</v>
      </c>
    </row>
    <row r="4499" spans="1:16" hidden="1" x14ac:dyDescent="0.5">
      <c r="A4499" t="s">
        <v>15</v>
      </c>
      <c r="B4499" t="s">
        <v>78</v>
      </c>
      <c r="C4499">
        <v>4</v>
      </c>
      <c r="D4499" t="s">
        <v>23</v>
      </c>
      <c r="E4499">
        <v>2</v>
      </c>
      <c r="F4499" t="s">
        <v>45</v>
      </c>
      <c r="G4499">
        <v>1</v>
      </c>
      <c r="H4499" t="s">
        <v>51</v>
      </c>
      <c r="I4499" t="str">
        <f t="shared" si="70"/>
        <v>55-64 years</v>
      </c>
      <c r="J4499">
        <v>1.6</v>
      </c>
      <c r="K4499">
        <v>2011</v>
      </c>
      <c r="L4499">
        <v>13</v>
      </c>
      <c r="M4499" t="s">
        <v>51</v>
      </c>
      <c r="N4499">
        <v>1.7</v>
      </c>
      <c r="O4499">
        <v>1.1000000000000001</v>
      </c>
    </row>
    <row r="4500" spans="1:16" hidden="1" x14ac:dyDescent="0.5">
      <c r="A4500" t="s">
        <v>15</v>
      </c>
      <c r="B4500" t="s">
        <v>78</v>
      </c>
      <c r="C4500">
        <v>4</v>
      </c>
      <c r="D4500" t="s">
        <v>23</v>
      </c>
      <c r="E4500">
        <v>2</v>
      </c>
      <c r="F4500" t="s">
        <v>45</v>
      </c>
      <c r="G4500">
        <v>1</v>
      </c>
      <c r="H4500" t="s">
        <v>51</v>
      </c>
      <c r="I4500" t="str">
        <f t="shared" si="70"/>
        <v>55-64 years</v>
      </c>
      <c r="J4500">
        <v>1.6</v>
      </c>
      <c r="K4500">
        <v>2012</v>
      </c>
      <c r="L4500">
        <v>14</v>
      </c>
      <c r="M4500" t="s">
        <v>51</v>
      </c>
      <c r="N4500">
        <v>1.7</v>
      </c>
      <c r="O4500">
        <v>1.1000000000000001</v>
      </c>
    </row>
    <row r="4501" spans="1:16" hidden="1" x14ac:dyDescent="0.5">
      <c r="A4501" t="s">
        <v>15</v>
      </c>
      <c r="B4501" t="s">
        <v>78</v>
      </c>
      <c r="C4501">
        <v>4</v>
      </c>
      <c r="D4501" t="s">
        <v>23</v>
      </c>
      <c r="E4501">
        <v>2</v>
      </c>
      <c r="F4501" t="s">
        <v>45</v>
      </c>
      <c r="G4501">
        <v>1</v>
      </c>
      <c r="H4501" t="s">
        <v>51</v>
      </c>
      <c r="I4501" t="str">
        <f t="shared" si="70"/>
        <v>55-64 years</v>
      </c>
      <c r="J4501">
        <v>1.6</v>
      </c>
      <c r="K4501">
        <v>2013</v>
      </c>
      <c r="L4501">
        <v>15</v>
      </c>
      <c r="M4501" t="s">
        <v>51</v>
      </c>
      <c r="N4501">
        <v>1.7</v>
      </c>
      <c r="O4501">
        <v>1.4</v>
      </c>
    </row>
    <row r="4502" spans="1:16" hidden="1" x14ac:dyDescent="0.5">
      <c r="A4502" t="s">
        <v>15</v>
      </c>
      <c r="B4502" t="s">
        <v>78</v>
      </c>
      <c r="C4502">
        <v>4</v>
      </c>
      <c r="D4502" t="s">
        <v>23</v>
      </c>
      <c r="E4502">
        <v>2</v>
      </c>
      <c r="F4502" t="s">
        <v>45</v>
      </c>
      <c r="G4502">
        <v>1</v>
      </c>
      <c r="H4502" t="s">
        <v>51</v>
      </c>
      <c r="I4502" t="str">
        <f t="shared" si="70"/>
        <v>55-64 years</v>
      </c>
      <c r="J4502">
        <v>1.6</v>
      </c>
      <c r="K4502">
        <v>2014</v>
      </c>
      <c r="L4502">
        <v>16</v>
      </c>
      <c r="M4502" t="s">
        <v>51</v>
      </c>
      <c r="N4502">
        <v>1.7</v>
      </c>
      <c r="O4502">
        <v>1.9</v>
      </c>
    </row>
    <row r="4503" spans="1:16" hidden="1" x14ac:dyDescent="0.5">
      <c r="A4503" t="s">
        <v>15</v>
      </c>
      <c r="B4503" t="s">
        <v>78</v>
      </c>
      <c r="C4503">
        <v>4</v>
      </c>
      <c r="D4503" t="s">
        <v>23</v>
      </c>
      <c r="E4503">
        <v>2</v>
      </c>
      <c r="F4503" t="s">
        <v>45</v>
      </c>
      <c r="G4503">
        <v>1</v>
      </c>
      <c r="H4503" t="s">
        <v>51</v>
      </c>
      <c r="I4503" t="str">
        <f t="shared" si="70"/>
        <v>55-64 years</v>
      </c>
      <c r="J4503">
        <v>1.6</v>
      </c>
      <c r="K4503">
        <v>2015</v>
      </c>
      <c r="L4503">
        <v>17</v>
      </c>
      <c r="M4503" t="s">
        <v>51</v>
      </c>
      <c r="N4503">
        <v>1.7</v>
      </c>
      <c r="O4503">
        <v>2.9</v>
      </c>
    </row>
    <row r="4504" spans="1:16" hidden="1" x14ac:dyDescent="0.5">
      <c r="A4504" t="s">
        <v>15</v>
      </c>
      <c r="B4504" t="s">
        <v>78</v>
      </c>
      <c r="C4504">
        <v>4</v>
      </c>
      <c r="D4504" t="s">
        <v>23</v>
      </c>
      <c r="E4504">
        <v>2</v>
      </c>
      <c r="F4504" t="s">
        <v>45</v>
      </c>
      <c r="G4504">
        <v>1</v>
      </c>
      <c r="H4504" t="s">
        <v>51</v>
      </c>
      <c r="I4504" t="str">
        <f t="shared" si="70"/>
        <v>55-64 years</v>
      </c>
      <c r="J4504">
        <v>1.6</v>
      </c>
      <c r="K4504">
        <v>2016</v>
      </c>
      <c r="L4504">
        <v>18</v>
      </c>
      <c r="M4504" t="s">
        <v>51</v>
      </c>
      <c r="N4504">
        <v>1.7</v>
      </c>
      <c r="O4504">
        <v>5.4</v>
      </c>
    </row>
    <row r="4505" spans="1:16" hidden="1" x14ac:dyDescent="0.5">
      <c r="A4505" t="s">
        <v>15</v>
      </c>
      <c r="B4505" t="s">
        <v>78</v>
      </c>
      <c r="C4505">
        <v>4</v>
      </c>
      <c r="D4505" t="s">
        <v>23</v>
      </c>
      <c r="E4505">
        <v>2</v>
      </c>
      <c r="F4505" t="s">
        <v>45</v>
      </c>
      <c r="G4505">
        <v>1</v>
      </c>
      <c r="H4505" t="s">
        <v>51</v>
      </c>
      <c r="I4505" t="str">
        <f t="shared" si="70"/>
        <v>55-64 years</v>
      </c>
      <c r="J4505">
        <v>1.6</v>
      </c>
      <c r="K4505">
        <v>2017</v>
      </c>
      <c r="L4505">
        <v>19</v>
      </c>
      <c r="M4505" t="s">
        <v>51</v>
      </c>
      <c r="N4505">
        <v>1.7</v>
      </c>
      <c r="O4505">
        <v>8.3000000000000007</v>
      </c>
    </row>
    <row r="4506" spans="1:16" hidden="1" x14ac:dyDescent="0.5">
      <c r="A4506" t="s">
        <v>15</v>
      </c>
      <c r="B4506" t="s">
        <v>78</v>
      </c>
      <c r="C4506">
        <v>4</v>
      </c>
      <c r="D4506" t="s">
        <v>23</v>
      </c>
      <c r="E4506">
        <v>2</v>
      </c>
      <c r="F4506" t="s">
        <v>45</v>
      </c>
      <c r="G4506">
        <v>1</v>
      </c>
      <c r="H4506" t="s">
        <v>52</v>
      </c>
      <c r="I4506" t="str">
        <f t="shared" si="70"/>
        <v>65-74 years</v>
      </c>
      <c r="J4506">
        <v>1.7</v>
      </c>
      <c r="K4506">
        <v>1999</v>
      </c>
      <c r="L4506">
        <v>1</v>
      </c>
      <c r="M4506" t="s">
        <v>52</v>
      </c>
      <c r="N4506">
        <v>1.8</v>
      </c>
      <c r="O4506">
        <v>0.1</v>
      </c>
    </row>
    <row r="4507" spans="1:16" hidden="1" x14ac:dyDescent="0.5">
      <c r="A4507" t="s">
        <v>15</v>
      </c>
      <c r="B4507" t="s">
        <v>78</v>
      </c>
      <c r="C4507">
        <v>4</v>
      </c>
      <c r="D4507" t="s">
        <v>23</v>
      </c>
      <c r="E4507">
        <v>2</v>
      </c>
      <c r="F4507" t="s">
        <v>45</v>
      </c>
      <c r="G4507">
        <v>1</v>
      </c>
      <c r="H4507" t="s">
        <v>52</v>
      </c>
      <c r="I4507" t="str">
        <f t="shared" si="70"/>
        <v>65-74 years</v>
      </c>
      <c r="J4507">
        <v>1.7</v>
      </c>
      <c r="K4507">
        <v>2000</v>
      </c>
      <c r="L4507">
        <v>2</v>
      </c>
      <c r="M4507" t="s">
        <v>52</v>
      </c>
      <c r="N4507">
        <v>1.8</v>
      </c>
      <c r="P4507" t="s">
        <v>75</v>
      </c>
    </row>
    <row r="4508" spans="1:16" hidden="1" x14ac:dyDescent="0.5">
      <c r="A4508" t="s">
        <v>15</v>
      </c>
      <c r="B4508" t="s">
        <v>78</v>
      </c>
      <c r="C4508">
        <v>4</v>
      </c>
      <c r="D4508" t="s">
        <v>23</v>
      </c>
      <c r="E4508">
        <v>2</v>
      </c>
      <c r="F4508" t="s">
        <v>45</v>
      </c>
      <c r="G4508">
        <v>1</v>
      </c>
      <c r="H4508" t="s">
        <v>52</v>
      </c>
      <c r="I4508" t="str">
        <f t="shared" si="70"/>
        <v>65-74 years</v>
      </c>
      <c r="J4508">
        <v>1.7</v>
      </c>
      <c r="K4508">
        <v>2001</v>
      </c>
      <c r="L4508">
        <v>3</v>
      </c>
      <c r="M4508" t="s">
        <v>52</v>
      </c>
      <c r="N4508">
        <v>1.8</v>
      </c>
      <c r="P4508" t="s">
        <v>75</v>
      </c>
    </row>
    <row r="4509" spans="1:16" x14ac:dyDescent="0.5">
      <c r="A4509" t="s">
        <v>15</v>
      </c>
      <c r="B4509" t="s">
        <v>79</v>
      </c>
      <c r="C4509">
        <v>5</v>
      </c>
      <c r="D4509" t="s">
        <v>17</v>
      </c>
      <c r="E4509">
        <v>1</v>
      </c>
      <c r="F4509" t="s">
        <v>18</v>
      </c>
      <c r="G4509">
        <v>0</v>
      </c>
      <c r="H4509" t="s">
        <v>19</v>
      </c>
      <c r="I4509" t="str">
        <f t="shared" si="70"/>
        <v>All persons</v>
      </c>
      <c r="J4509">
        <v>0.1</v>
      </c>
      <c r="K4509">
        <v>2015</v>
      </c>
      <c r="L4509">
        <v>17</v>
      </c>
      <c r="M4509" t="s">
        <v>20</v>
      </c>
      <c r="N4509">
        <v>1.1000000000000001</v>
      </c>
      <c r="O4509">
        <v>4.0999999999999996</v>
      </c>
    </row>
    <row r="4510" spans="1:16" hidden="1" x14ac:dyDescent="0.5">
      <c r="A4510" t="s">
        <v>15</v>
      </c>
      <c r="B4510" t="s">
        <v>78</v>
      </c>
      <c r="C4510">
        <v>4</v>
      </c>
      <c r="D4510" t="s">
        <v>23</v>
      </c>
      <c r="E4510">
        <v>2</v>
      </c>
      <c r="F4510" t="s">
        <v>45</v>
      </c>
      <c r="G4510">
        <v>1</v>
      </c>
      <c r="H4510" t="s">
        <v>52</v>
      </c>
      <c r="I4510" t="str">
        <f t="shared" si="70"/>
        <v>65-74 years</v>
      </c>
      <c r="J4510">
        <v>1.7</v>
      </c>
      <c r="K4510">
        <v>2002</v>
      </c>
      <c r="L4510">
        <v>4</v>
      </c>
      <c r="M4510" t="s">
        <v>52</v>
      </c>
      <c r="N4510">
        <v>1.8</v>
      </c>
      <c r="O4510">
        <v>0.2</v>
      </c>
    </row>
    <row r="4511" spans="1:16" hidden="1" x14ac:dyDescent="0.5">
      <c r="A4511" t="s">
        <v>15</v>
      </c>
      <c r="B4511" t="s">
        <v>78</v>
      </c>
      <c r="C4511">
        <v>4</v>
      </c>
      <c r="D4511" t="s">
        <v>23</v>
      </c>
      <c r="E4511">
        <v>2</v>
      </c>
      <c r="F4511" t="s">
        <v>45</v>
      </c>
      <c r="G4511">
        <v>1</v>
      </c>
      <c r="H4511" t="s">
        <v>52</v>
      </c>
      <c r="I4511" t="str">
        <f t="shared" si="70"/>
        <v>65-74 years</v>
      </c>
      <c r="J4511">
        <v>1.7</v>
      </c>
      <c r="K4511">
        <v>2003</v>
      </c>
      <c r="L4511">
        <v>5</v>
      </c>
      <c r="M4511" t="s">
        <v>52</v>
      </c>
      <c r="N4511">
        <v>1.8</v>
      </c>
      <c r="O4511">
        <v>0.2</v>
      </c>
    </row>
    <row r="4512" spans="1:16" hidden="1" x14ac:dyDescent="0.5">
      <c r="A4512" t="s">
        <v>15</v>
      </c>
      <c r="B4512" t="s">
        <v>78</v>
      </c>
      <c r="C4512">
        <v>4</v>
      </c>
      <c r="D4512" t="s">
        <v>23</v>
      </c>
      <c r="E4512">
        <v>2</v>
      </c>
      <c r="F4512" t="s">
        <v>45</v>
      </c>
      <c r="G4512">
        <v>1</v>
      </c>
      <c r="H4512" t="s">
        <v>52</v>
      </c>
      <c r="I4512" t="str">
        <f t="shared" si="70"/>
        <v>65-74 years</v>
      </c>
      <c r="J4512">
        <v>1.7</v>
      </c>
      <c r="K4512">
        <v>2004</v>
      </c>
      <c r="L4512">
        <v>6</v>
      </c>
      <c r="M4512" t="s">
        <v>52</v>
      </c>
      <c r="N4512">
        <v>1.8</v>
      </c>
      <c r="O4512">
        <v>0.2</v>
      </c>
    </row>
    <row r="4513" spans="1:16" hidden="1" x14ac:dyDescent="0.5">
      <c r="A4513" t="s">
        <v>15</v>
      </c>
      <c r="B4513" t="s">
        <v>78</v>
      </c>
      <c r="C4513">
        <v>4</v>
      </c>
      <c r="D4513" t="s">
        <v>23</v>
      </c>
      <c r="E4513">
        <v>2</v>
      </c>
      <c r="F4513" t="s">
        <v>45</v>
      </c>
      <c r="G4513">
        <v>1</v>
      </c>
      <c r="H4513" t="s">
        <v>52</v>
      </c>
      <c r="I4513" t="str">
        <f t="shared" si="70"/>
        <v>65-74 years</v>
      </c>
      <c r="J4513">
        <v>1.7</v>
      </c>
      <c r="K4513">
        <v>2005</v>
      </c>
      <c r="L4513">
        <v>7</v>
      </c>
      <c r="M4513" t="s">
        <v>52</v>
      </c>
      <c r="N4513">
        <v>1.8</v>
      </c>
      <c r="O4513">
        <v>0.2</v>
      </c>
    </row>
    <row r="4514" spans="1:16" hidden="1" x14ac:dyDescent="0.5">
      <c r="A4514" t="s">
        <v>15</v>
      </c>
      <c r="B4514" t="s">
        <v>78</v>
      </c>
      <c r="C4514">
        <v>4</v>
      </c>
      <c r="D4514" t="s">
        <v>23</v>
      </c>
      <c r="E4514">
        <v>2</v>
      </c>
      <c r="F4514" t="s">
        <v>45</v>
      </c>
      <c r="G4514">
        <v>1</v>
      </c>
      <c r="H4514" t="s">
        <v>52</v>
      </c>
      <c r="I4514" t="str">
        <f t="shared" si="70"/>
        <v>65-74 years</v>
      </c>
      <c r="J4514">
        <v>1.7</v>
      </c>
      <c r="K4514">
        <v>2006</v>
      </c>
      <c r="L4514">
        <v>8</v>
      </c>
      <c r="M4514" t="s">
        <v>52</v>
      </c>
      <c r="N4514">
        <v>1.8</v>
      </c>
      <c r="O4514">
        <v>0.2</v>
      </c>
    </row>
    <row r="4515" spans="1:16" hidden="1" x14ac:dyDescent="0.5">
      <c r="A4515" t="s">
        <v>15</v>
      </c>
      <c r="B4515" t="s">
        <v>78</v>
      </c>
      <c r="C4515">
        <v>4</v>
      </c>
      <c r="D4515" t="s">
        <v>23</v>
      </c>
      <c r="E4515">
        <v>2</v>
      </c>
      <c r="F4515" t="s">
        <v>45</v>
      </c>
      <c r="G4515">
        <v>1</v>
      </c>
      <c r="H4515" t="s">
        <v>52</v>
      </c>
      <c r="I4515" t="str">
        <f t="shared" si="70"/>
        <v>65-74 years</v>
      </c>
      <c r="J4515">
        <v>1.7</v>
      </c>
      <c r="K4515">
        <v>2007</v>
      </c>
      <c r="L4515">
        <v>9</v>
      </c>
      <c r="M4515" t="s">
        <v>52</v>
      </c>
      <c r="N4515">
        <v>1.8</v>
      </c>
      <c r="O4515">
        <v>0.3</v>
      </c>
    </row>
    <row r="4516" spans="1:16" hidden="1" x14ac:dyDescent="0.5">
      <c r="A4516" t="s">
        <v>15</v>
      </c>
      <c r="B4516" t="s">
        <v>78</v>
      </c>
      <c r="C4516">
        <v>4</v>
      </c>
      <c r="D4516" t="s">
        <v>23</v>
      </c>
      <c r="E4516">
        <v>2</v>
      </c>
      <c r="F4516" t="s">
        <v>45</v>
      </c>
      <c r="G4516">
        <v>1</v>
      </c>
      <c r="H4516" t="s">
        <v>52</v>
      </c>
      <c r="I4516" t="str">
        <f t="shared" si="70"/>
        <v>65-74 years</v>
      </c>
      <c r="J4516">
        <v>1.7</v>
      </c>
      <c r="K4516">
        <v>2008</v>
      </c>
      <c r="L4516">
        <v>10</v>
      </c>
      <c r="M4516" t="s">
        <v>52</v>
      </c>
      <c r="N4516">
        <v>1.8</v>
      </c>
      <c r="O4516">
        <v>0.3</v>
      </c>
    </row>
    <row r="4517" spans="1:16" hidden="1" x14ac:dyDescent="0.5">
      <c r="A4517" t="s">
        <v>15</v>
      </c>
      <c r="B4517" t="s">
        <v>78</v>
      </c>
      <c r="C4517">
        <v>4</v>
      </c>
      <c r="D4517" t="s">
        <v>23</v>
      </c>
      <c r="E4517">
        <v>2</v>
      </c>
      <c r="F4517" t="s">
        <v>45</v>
      </c>
      <c r="G4517">
        <v>1</v>
      </c>
      <c r="H4517" t="s">
        <v>52</v>
      </c>
      <c r="I4517" t="str">
        <f t="shared" si="70"/>
        <v>65-74 years</v>
      </c>
      <c r="J4517">
        <v>1.7</v>
      </c>
      <c r="K4517">
        <v>2009</v>
      </c>
      <c r="L4517">
        <v>11</v>
      </c>
      <c r="M4517" t="s">
        <v>52</v>
      </c>
      <c r="N4517">
        <v>1.8</v>
      </c>
      <c r="O4517">
        <v>0.5</v>
      </c>
    </row>
    <row r="4518" spans="1:16" hidden="1" x14ac:dyDescent="0.5">
      <c r="A4518" t="s">
        <v>15</v>
      </c>
      <c r="B4518" t="s">
        <v>78</v>
      </c>
      <c r="C4518">
        <v>4</v>
      </c>
      <c r="D4518" t="s">
        <v>23</v>
      </c>
      <c r="E4518">
        <v>2</v>
      </c>
      <c r="F4518" t="s">
        <v>45</v>
      </c>
      <c r="G4518">
        <v>1</v>
      </c>
      <c r="H4518" t="s">
        <v>52</v>
      </c>
      <c r="I4518" t="str">
        <f t="shared" si="70"/>
        <v>65-74 years</v>
      </c>
      <c r="J4518">
        <v>1.7</v>
      </c>
      <c r="K4518">
        <v>2010</v>
      </c>
      <c r="L4518">
        <v>12</v>
      </c>
      <c r="M4518" t="s">
        <v>52</v>
      </c>
      <c r="N4518">
        <v>1.8</v>
      </c>
      <c r="O4518">
        <v>0.3</v>
      </c>
    </row>
    <row r="4519" spans="1:16" hidden="1" x14ac:dyDescent="0.5">
      <c r="A4519" t="s">
        <v>15</v>
      </c>
      <c r="B4519" t="s">
        <v>78</v>
      </c>
      <c r="C4519">
        <v>4</v>
      </c>
      <c r="D4519" t="s">
        <v>23</v>
      </c>
      <c r="E4519">
        <v>2</v>
      </c>
      <c r="F4519" t="s">
        <v>45</v>
      </c>
      <c r="G4519">
        <v>1</v>
      </c>
      <c r="H4519" t="s">
        <v>52</v>
      </c>
      <c r="I4519" t="str">
        <f t="shared" si="70"/>
        <v>65-74 years</v>
      </c>
      <c r="J4519">
        <v>1.7</v>
      </c>
      <c r="K4519">
        <v>2011</v>
      </c>
      <c r="L4519">
        <v>13</v>
      </c>
      <c r="M4519" t="s">
        <v>52</v>
      </c>
      <c r="N4519">
        <v>1.8</v>
      </c>
      <c r="O4519">
        <v>0.3</v>
      </c>
    </row>
    <row r="4520" spans="1:16" hidden="1" x14ac:dyDescent="0.5">
      <c r="A4520" t="s">
        <v>15</v>
      </c>
      <c r="B4520" t="s">
        <v>78</v>
      </c>
      <c r="C4520">
        <v>4</v>
      </c>
      <c r="D4520" t="s">
        <v>23</v>
      </c>
      <c r="E4520">
        <v>2</v>
      </c>
      <c r="F4520" t="s">
        <v>45</v>
      </c>
      <c r="G4520">
        <v>1</v>
      </c>
      <c r="H4520" t="s">
        <v>52</v>
      </c>
      <c r="I4520" t="str">
        <f t="shared" si="70"/>
        <v>65-74 years</v>
      </c>
      <c r="J4520">
        <v>1.7</v>
      </c>
      <c r="K4520">
        <v>2012</v>
      </c>
      <c r="L4520">
        <v>14</v>
      </c>
      <c r="M4520" t="s">
        <v>52</v>
      </c>
      <c r="N4520">
        <v>1.8</v>
      </c>
      <c r="O4520">
        <v>0.4</v>
      </c>
    </row>
    <row r="4521" spans="1:16" hidden="1" x14ac:dyDescent="0.5">
      <c r="A4521" t="s">
        <v>15</v>
      </c>
      <c r="B4521" t="s">
        <v>78</v>
      </c>
      <c r="C4521">
        <v>4</v>
      </c>
      <c r="D4521" t="s">
        <v>23</v>
      </c>
      <c r="E4521">
        <v>2</v>
      </c>
      <c r="F4521" t="s">
        <v>45</v>
      </c>
      <c r="G4521">
        <v>1</v>
      </c>
      <c r="H4521" t="s">
        <v>52</v>
      </c>
      <c r="I4521" t="str">
        <f t="shared" si="70"/>
        <v>65-74 years</v>
      </c>
      <c r="J4521">
        <v>1.7</v>
      </c>
      <c r="K4521">
        <v>2013</v>
      </c>
      <c r="L4521">
        <v>15</v>
      </c>
      <c r="M4521" t="s">
        <v>52</v>
      </c>
      <c r="N4521">
        <v>1.8</v>
      </c>
      <c r="O4521">
        <v>0.4</v>
      </c>
    </row>
    <row r="4522" spans="1:16" hidden="1" x14ac:dyDescent="0.5">
      <c r="A4522" t="s">
        <v>15</v>
      </c>
      <c r="B4522" t="s">
        <v>78</v>
      </c>
      <c r="C4522">
        <v>4</v>
      </c>
      <c r="D4522" t="s">
        <v>23</v>
      </c>
      <c r="E4522">
        <v>2</v>
      </c>
      <c r="F4522" t="s">
        <v>45</v>
      </c>
      <c r="G4522">
        <v>1</v>
      </c>
      <c r="H4522" t="s">
        <v>52</v>
      </c>
      <c r="I4522" t="str">
        <f t="shared" si="70"/>
        <v>65-74 years</v>
      </c>
      <c r="J4522">
        <v>1.7</v>
      </c>
      <c r="K4522">
        <v>2014</v>
      </c>
      <c r="L4522">
        <v>16</v>
      </c>
      <c r="M4522" t="s">
        <v>52</v>
      </c>
      <c r="N4522">
        <v>1.8</v>
      </c>
      <c r="O4522">
        <v>0.5</v>
      </c>
    </row>
    <row r="4523" spans="1:16" hidden="1" x14ac:dyDescent="0.5">
      <c r="A4523" t="s">
        <v>15</v>
      </c>
      <c r="B4523" t="s">
        <v>78</v>
      </c>
      <c r="C4523">
        <v>4</v>
      </c>
      <c r="D4523" t="s">
        <v>23</v>
      </c>
      <c r="E4523">
        <v>2</v>
      </c>
      <c r="F4523" t="s">
        <v>45</v>
      </c>
      <c r="G4523">
        <v>1</v>
      </c>
      <c r="H4523" t="s">
        <v>52</v>
      </c>
      <c r="I4523" t="str">
        <f t="shared" si="70"/>
        <v>65-74 years</v>
      </c>
      <c r="J4523">
        <v>1.7</v>
      </c>
      <c r="K4523">
        <v>2015</v>
      </c>
      <c r="L4523">
        <v>17</v>
      </c>
      <c r="M4523" t="s">
        <v>52</v>
      </c>
      <c r="N4523">
        <v>1.8</v>
      </c>
      <c r="O4523">
        <v>0.7</v>
      </c>
    </row>
    <row r="4524" spans="1:16" hidden="1" x14ac:dyDescent="0.5">
      <c r="A4524" t="s">
        <v>15</v>
      </c>
      <c r="B4524" t="s">
        <v>78</v>
      </c>
      <c r="C4524">
        <v>4</v>
      </c>
      <c r="D4524" t="s">
        <v>23</v>
      </c>
      <c r="E4524">
        <v>2</v>
      </c>
      <c r="F4524" t="s">
        <v>45</v>
      </c>
      <c r="G4524">
        <v>1</v>
      </c>
      <c r="H4524" t="s">
        <v>52</v>
      </c>
      <c r="I4524" t="str">
        <f t="shared" si="70"/>
        <v>65-74 years</v>
      </c>
      <c r="J4524">
        <v>1.7</v>
      </c>
      <c r="K4524">
        <v>2016</v>
      </c>
      <c r="L4524">
        <v>18</v>
      </c>
      <c r="M4524" t="s">
        <v>52</v>
      </c>
      <c r="N4524">
        <v>1.8</v>
      </c>
      <c r="O4524">
        <v>1.3</v>
      </c>
    </row>
    <row r="4525" spans="1:16" hidden="1" x14ac:dyDescent="0.5">
      <c r="A4525" t="s">
        <v>15</v>
      </c>
      <c r="B4525" t="s">
        <v>78</v>
      </c>
      <c r="C4525">
        <v>4</v>
      </c>
      <c r="D4525" t="s">
        <v>23</v>
      </c>
      <c r="E4525">
        <v>2</v>
      </c>
      <c r="F4525" t="s">
        <v>45</v>
      </c>
      <c r="G4525">
        <v>1</v>
      </c>
      <c r="H4525" t="s">
        <v>52</v>
      </c>
      <c r="I4525" t="str">
        <f t="shared" si="70"/>
        <v>65-74 years</v>
      </c>
      <c r="J4525">
        <v>1.7</v>
      </c>
      <c r="K4525">
        <v>2017</v>
      </c>
      <c r="L4525">
        <v>19</v>
      </c>
      <c r="M4525" t="s">
        <v>52</v>
      </c>
      <c r="N4525">
        <v>1.8</v>
      </c>
      <c r="O4525">
        <v>1.9</v>
      </c>
    </row>
    <row r="4526" spans="1:16" hidden="1" x14ac:dyDescent="0.5">
      <c r="A4526" t="s">
        <v>15</v>
      </c>
      <c r="B4526" t="s">
        <v>78</v>
      </c>
      <c r="C4526">
        <v>4</v>
      </c>
      <c r="D4526" t="s">
        <v>23</v>
      </c>
      <c r="E4526">
        <v>2</v>
      </c>
      <c r="F4526" t="s">
        <v>45</v>
      </c>
      <c r="G4526">
        <v>1</v>
      </c>
      <c r="H4526" t="s">
        <v>53</v>
      </c>
      <c r="I4526" t="str">
        <f t="shared" si="70"/>
        <v>75-84 years</v>
      </c>
      <c r="J4526">
        <v>1.8</v>
      </c>
      <c r="K4526">
        <v>1999</v>
      </c>
      <c r="L4526">
        <v>1</v>
      </c>
      <c r="M4526" t="s">
        <v>53</v>
      </c>
      <c r="N4526">
        <v>1.9</v>
      </c>
      <c r="P4526" t="s">
        <v>75</v>
      </c>
    </row>
    <row r="4527" spans="1:16" hidden="1" x14ac:dyDescent="0.5">
      <c r="A4527" t="s">
        <v>15</v>
      </c>
      <c r="B4527" t="s">
        <v>78</v>
      </c>
      <c r="C4527">
        <v>4</v>
      </c>
      <c r="D4527" t="s">
        <v>23</v>
      </c>
      <c r="E4527">
        <v>2</v>
      </c>
      <c r="F4527" t="s">
        <v>45</v>
      </c>
      <c r="G4527">
        <v>1</v>
      </c>
      <c r="H4527" t="s">
        <v>53</v>
      </c>
      <c r="I4527" t="str">
        <f t="shared" si="70"/>
        <v>75-84 years</v>
      </c>
      <c r="J4527">
        <v>1.8</v>
      </c>
      <c r="K4527">
        <v>2000</v>
      </c>
      <c r="L4527">
        <v>2</v>
      </c>
      <c r="M4527" t="s">
        <v>53</v>
      </c>
      <c r="N4527">
        <v>1.9</v>
      </c>
      <c r="P4527" t="s">
        <v>75</v>
      </c>
    </row>
    <row r="4528" spans="1:16" hidden="1" x14ac:dyDescent="0.5">
      <c r="A4528" t="s">
        <v>15</v>
      </c>
      <c r="B4528" t="s">
        <v>78</v>
      </c>
      <c r="C4528">
        <v>4</v>
      </c>
      <c r="D4528" t="s">
        <v>23</v>
      </c>
      <c r="E4528">
        <v>2</v>
      </c>
      <c r="F4528" t="s">
        <v>45</v>
      </c>
      <c r="G4528">
        <v>1</v>
      </c>
      <c r="H4528" t="s">
        <v>53</v>
      </c>
      <c r="I4528" t="str">
        <f t="shared" si="70"/>
        <v>75-84 years</v>
      </c>
      <c r="J4528">
        <v>1.8</v>
      </c>
      <c r="K4528">
        <v>2001</v>
      </c>
      <c r="L4528">
        <v>3</v>
      </c>
      <c r="M4528" t="s">
        <v>53</v>
      </c>
      <c r="N4528">
        <v>1.9</v>
      </c>
      <c r="P4528" t="s">
        <v>75</v>
      </c>
    </row>
    <row r="4529" spans="1:16" hidden="1" x14ac:dyDescent="0.5">
      <c r="A4529" t="s">
        <v>15</v>
      </c>
      <c r="B4529" t="s">
        <v>78</v>
      </c>
      <c r="C4529">
        <v>4</v>
      </c>
      <c r="D4529" t="s">
        <v>23</v>
      </c>
      <c r="E4529">
        <v>2</v>
      </c>
      <c r="F4529" t="s">
        <v>45</v>
      </c>
      <c r="G4529">
        <v>1</v>
      </c>
      <c r="H4529" t="s">
        <v>53</v>
      </c>
      <c r="I4529" t="str">
        <f t="shared" si="70"/>
        <v>75-84 years</v>
      </c>
      <c r="J4529">
        <v>1.8</v>
      </c>
      <c r="K4529">
        <v>2002</v>
      </c>
      <c r="L4529">
        <v>4</v>
      </c>
      <c r="M4529" t="s">
        <v>53</v>
      </c>
      <c r="N4529">
        <v>1.9</v>
      </c>
      <c r="P4529" t="s">
        <v>75</v>
      </c>
    </row>
    <row r="4530" spans="1:16" hidden="1" x14ac:dyDescent="0.5">
      <c r="A4530" t="s">
        <v>15</v>
      </c>
      <c r="B4530" t="s">
        <v>78</v>
      </c>
      <c r="C4530">
        <v>4</v>
      </c>
      <c r="D4530" t="s">
        <v>23</v>
      </c>
      <c r="E4530">
        <v>2</v>
      </c>
      <c r="F4530" t="s">
        <v>45</v>
      </c>
      <c r="G4530">
        <v>1</v>
      </c>
      <c r="H4530" t="s">
        <v>53</v>
      </c>
      <c r="I4530" t="str">
        <f t="shared" si="70"/>
        <v>75-84 years</v>
      </c>
      <c r="J4530">
        <v>1.8</v>
      </c>
      <c r="K4530">
        <v>2003</v>
      </c>
      <c r="L4530">
        <v>5</v>
      </c>
      <c r="M4530" t="s">
        <v>53</v>
      </c>
      <c r="N4530">
        <v>1.9</v>
      </c>
      <c r="P4530" t="s">
        <v>75</v>
      </c>
    </row>
    <row r="4531" spans="1:16" hidden="1" x14ac:dyDescent="0.5">
      <c r="A4531" t="s">
        <v>15</v>
      </c>
      <c r="B4531" t="s">
        <v>78</v>
      </c>
      <c r="C4531">
        <v>4</v>
      </c>
      <c r="D4531" t="s">
        <v>23</v>
      </c>
      <c r="E4531">
        <v>2</v>
      </c>
      <c r="F4531" t="s">
        <v>45</v>
      </c>
      <c r="G4531">
        <v>1</v>
      </c>
      <c r="H4531" t="s">
        <v>53</v>
      </c>
      <c r="I4531" t="str">
        <f t="shared" si="70"/>
        <v>75-84 years</v>
      </c>
      <c r="J4531">
        <v>1.8</v>
      </c>
      <c r="K4531">
        <v>2004</v>
      </c>
      <c r="L4531">
        <v>6</v>
      </c>
      <c r="M4531" t="s">
        <v>53</v>
      </c>
      <c r="N4531">
        <v>1.9</v>
      </c>
      <c r="P4531" t="s">
        <v>75</v>
      </c>
    </row>
    <row r="4532" spans="1:16" hidden="1" x14ac:dyDescent="0.5">
      <c r="A4532" t="s">
        <v>15</v>
      </c>
      <c r="B4532" t="s">
        <v>78</v>
      </c>
      <c r="C4532">
        <v>4</v>
      </c>
      <c r="D4532" t="s">
        <v>23</v>
      </c>
      <c r="E4532">
        <v>2</v>
      </c>
      <c r="F4532" t="s">
        <v>45</v>
      </c>
      <c r="G4532">
        <v>1</v>
      </c>
      <c r="H4532" t="s">
        <v>53</v>
      </c>
      <c r="I4532" t="str">
        <f t="shared" si="70"/>
        <v>75-84 years</v>
      </c>
      <c r="J4532">
        <v>1.8</v>
      </c>
      <c r="K4532">
        <v>2005</v>
      </c>
      <c r="L4532">
        <v>7</v>
      </c>
      <c r="M4532" t="s">
        <v>53</v>
      </c>
      <c r="N4532">
        <v>1.9</v>
      </c>
      <c r="O4532">
        <v>0.2</v>
      </c>
    </row>
    <row r="4533" spans="1:16" hidden="1" x14ac:dyDescent="0.5">
      <c r="A4533" t="s">
        <v>15</v>
      </c>
      <c r="B4533" t="s">
        <v>78</v>
      </c>
      <c r="C4533">
        <v>4</v>
      </c>
      <c r="D4533" t="s">
        <v>23</v>
      </c>
      <c r="E4533">
        <v>2</v>
      </c>
      <c r="F4533" t="s">
        <v>45</v>
      </c>
      <c r="G4533">
        <v>1</v>
      </c>
      <c r="H4533" t="s">
        <v>53</v>
      </c>
      <c r="I4533" t="str">
        <f t="shared" si="70"/>
        <v>75-84 years</v>
      </c>
      <c r="J4533">
        <v>1.8</v>
      </c>
      <c r="K4533">
        <v>2006</v>
      </c>
      <c r="L4533">
        <v>8</v>
      </c>
      <c r="M4533" t="s">
        <v>53</v>
      </c>
      <c r="N4533">
        <v>1.9</v>
      </c>
      <c r="O4533">
        <v>0.2</v>
      </c>
    </row>
    <row r="4534" spans="1:16" hidden="1" x14ac:dyDescent="0.5">
      <c r="A4534" t="s">
        <v>15</v>
      </c>
      <c r="B4534" t="s">
        <v>78</v>
      </c>
      <c r="C4534">
        <v>4</v>
      </c>
      <c r="D4534" t="s">
        <v>23</v>
      </c>
      <c r="E4534">
        <v>2</v>
      </c>
      <c r="F4534" t="s">
        <v>45</v>
      </c>
      <c r="G4534">
        <v>1</v>
      </c>
      <c r="H4534" t="s">
        <v>53</v>
      </c>
      <c r="I4534" t="str">
        <f t="shared" si="70"/>
        <v>75-84 years</v>
      </c>
      <c r="J4534">
        <v>1.8</v>
      </c>
      <c r="K4534">
        <v>2007</v>
      </c>
      <c r="L4534">
        <v>9</v>
      </c>
      <c r="M4534" t="s">
        <v>53</v>
      </c>
      <c r="N4534">
        <v>1.9</v>
      </c>
      <c r="O4534">
        <v>0.2</v>
      </c>
    </row>
    <row r="4535" spans="1:16" hidden="1" x14ac:dyDescent="0.5">
      <c r="A4535" t="s">
        <v>15</v>
      </c>
      <c r="B4535" t="s">
        <v>78</v>
      </c>
      <c r="C4535">
        <v>4</v>
      </c>
      <c r="D4535" t="s">
        <v>23</v>
      </c>
      <c r="E4535">
        <v>2</v>
      </c>
      <c r="F4535" t="s">
        <v>45</v>
      </c>
      <c r="G4535">
        <v>1</v>
      </c>
      <c r="H4535" t="s">
        <v>53</v>
      </c>
      <c r="I4535" t="str">
        <f t="shared" si="70"/>
        <v>75-84 years</v>
      </c>
      <c r="J4535">
        <v>1.8</v>
      </c>
      <c r="K4535">
        <v>2008</v>
      </c>
      <c r="L4535">
        <v>10</v>
      </c>
      <c r="M4535" t="s">
        <v>53</v>
      </c>
      <c r="N4535">
        <v>1.9</v>
      </c>
      <c r="P4535" t="s">
        <v>75</v>
      </c>
    </row>
    <row r="4536" spans="1:16" hidden="1" x14ac:dyDescent="0.5">
      <c r="A4536" t="s">
        <v>15</v>
      </c>
      <c r="B4536" t="s">
        <v>78</v>
      </c>
      <c r="C4536">
        <v>4</v>
      </c>
      <c r="D4536" t="s">
        <v>23</v>
      </c>
      <c r="E4536">
        <v>2</v>
      </c>
      <c r="F4536" t="s">
        <v>45</v>
      </c>
      <c r="G4536">
        <v>1</v>
      </c>
      <c r="H4536" t="s">
        <v>53</v>
      </c>
      <c r="I4536" t="str">
        <f t="shared" si="70"/>
        <v>75-84 years</v>
      </c>
      <c r="J4536">
        <v>1.8</v>
      </c>
      <c r="K4536">
        <v>2009</v>
      </c>
      <c r="L4536">
        <v>11</v>
      </c>
      <c r="M4536" t="s">
        <v>53</v>
      </c>
      <c r="N4536">
        <v>1.9</v>
      </c>
      <c r="O4536">
        <v>0.2</v>
      </c>
    </row>
    <row r="4537" spans="1:16" x14ac:dyDescent="0.5">
      <c r="A4537" t="s">
        <v>15</v>
      </c>
      <c r="B4537" t="s">
        <v>79</v>
      </c>
      <c r="C4537">
        <v>5</v>
      </c>
      <c r="D4537" t="s">
        <v>17</v>
      </c>
      <c r="E4537">
        <v>1</v>
      </c>
      <c r="F4537" t="s">
        <v>18</v>
      </c>
      <c r="G4537">
        <v>0</v>
      </c>
      <c r="H4537" t="s">
        <v>19</v>
      </c>
      <c r="I4537" t="str">
        <f t="shared" si="70"/>
        <v>All persons</v>
      </c>
      <c r="J4537">
        <v>0.1</v>
      </c>
      <c r="K4537">
        <v>2016</v>
      </c>
      <c r="L4537">
        <v>18</v>
      </c>
      <c r="M4537" t="s">
        <v>20</v>
      </c>
      <c r="N4537">
        <v>1.1000000000000001</v>
      </c>
      <c r="O4537">
        <v>4.9000000000000004</v>
      </c>
    </row>
    <row r="4538" spans="1:16" hidden="1" x14ac:dyDescent="0.5">
      <c r="A4538" t="s">
        <v>15</v>
      </c>
      <c r="B4538" t="s">
        <v>78</v>
      </c>
      <c r="C4538">
        <v>4</v>
      </c>
      <c r="D4538" t="s">
        <v>23</v>
      </c>
      <c r="E4538">
        <v>2</v>
      </c>
      <c r="F4538" t="s">
        <v>45</v>
      </c>
      <c r="G4538">
        <v>1</v>
      </c>
      <c r="H4538" t="s">
        <v>53</v>
      </c>
      <c r="I4538" t="str">
        <f t="shared" si="70"/>
        <v>75-84 years</v>
      </c>
      <c r="J4538">
        <v>1.8</v>
      </c>
      <c r="K4538">
        <v>2010</v>
      </c>
      <c r="L4538">
        <v>12</v>
      </c>
      <c r="M4538" t="s">
        <v>53</v>
      </c>
      <c r="N4538">
        <v>1.9</v>
      </c>
      <c r="O4538">
        <v>0.2</v>
      </c>
    </row>
    <row r="4539" spans="1:16" hidden="1" x14ac:dyDescent="0.5">
      <c r="A4539" t="s">
        <v>15</v>
      </c>
      <c r="B4539" t="s">
        <v>78</v>
      </c>
      <c r="C4539">
        <v>4</v>
      </c>
      <c r="D4539" t="s">
        <v>23</v>
      </c>
      <c r="E4539">
        <v>2</v>
      </c>
      <c r="F4539" t="s">
        <v>45</v>
      </c>
      <c r="G4539">
        <v>1</v>
      </c>
      <c r="H4539" t="s">
        <v>53</v>
      </c>
      <c r="I4539" t="str">
        <f t="shared" si="70"/>
        <v>75-84 years</v>
      </c>
      <c r="J4539">
        <v>1.8</v>
      </c>
      <c r="K4539">
        <v>2011</v>
      </c>
      <c r="L4539">
        <v>13</v>
      </c>
      <c r="M4539" t="s">
        <v>53</v>
      </c>
      <c r="N4539">
        <v>1.9</v>
      </c>
      <c r="O4539">
        <v>0.2</v>
      </c>
    </row>
    <row r="4540" spans="1:16" hidden="1" x14ac:dyDescent="0.5">
      <c r="A4540" t="s">
        <v>15</v>
      </c>
      <c r="B4540" t="s">
        <v>78</v>
      </c>
      <c r="C4540">
        <v>4</v>
      </c>
      <c r="D4540" t="s">
        <v>23</v>
      </c>
      <c r="E4540">
        <v>2</v>
      </c>
      <c r="F4540" t="s">
        <v>45</v>
      </c>
      <c r="G4540">
        <v>1</v>
      </c>
      <c r="H4540" t="s">
        <v>53</v>
      </c>
      <c r="I4540" t="str">
        <f t="shared" si="70"/>
        <v>75-84 years</v>
      </c>
      <c r="J4540">
        <v>1.8</v>
      </c>
      <c r="K4540">
        <v>2012</v>
      </c>
      <c r="L4540">
        <v>14</v>
      </c>
      <c r="M4540" t="s">
        <v>53</v>
      </c>
      <c r="N4540">
        <v>1.9</v>
      </c>
      <c r="O4540">
        <v>0.2</v>
      </c>
    </row>
    <row r="4541" spans="1:16" hidden="1" x14ac:dyDescent="0.5">
      <c r="A4541" t="s">
        <v>15</v>
      </c>
      <c r="B4541" t="s">
        <v>78</v>
      </c>
      <c r="C4541">
        <v>4</v>
      </c>
      <c r="D4541" t="s">
        <v>23</v>
      </c>
      <c r="E4541">
        <v>2</v>
      </c>
      <c r="F4541" t="s">
        <v>45</v>
      </c>
      <c r="G4541">
        <v>1</v>
      </c>
      <c r="H4541" t="s">
        <v>53</v>
      </c>
      <c r="I4541" t="str">
        <f t="shared" si="70"/>
        <v>75-84 years</v>
      </c>
      <c r="J4541">
        <v>1.8</v>
      </c>
      <c r="K4541">
        <v>2013</v>
      </c>
      <c r="L4541">
        <v>15</v>
      </c>
      <c r="M4541" t="s">
        <v>53</v>
      </c>
      <c r="N4541">
        <v>1.9</v>
      </c>
      <c r="P4541" t="s">
        <v>75</v>
      </c>
    </row>
    <row r="4542" spans="1:16" hidden="1" x14ac:dyDescent="0.5">
      <c r="A4542" t="s">
        <v>15</v>
      </c>
      <c r="B4542" t="s">
        <v>78</v>
      </c>
      <c r="C4542">
        <v>4</v>
      </c>
      <c r="D4542" t="s">
        <v>23</v>
      </c>
      <c r="E4542">
        <v>2</v>
      </c>
      <c r="F4542" t="s">
        <v>45</v>
      </c>
      <c r="G4542">
        <v>1</v>
      </c>
      <c r="H4542" t="s">
        <v>53</v>
      </c>
      <c r="I4542" t="str">
        <f t="shared" si="70"/>
        <v>75-84 years</v>
      </c>
      <c r="J4542">
        <v>1.8</v>
      </c>
      <c r="K4542">
        <v>2014</v>
      </c>
      <c r="L4542">
        <v>16</v>
      </c>
      <c r="M4542" t="s">
        <v>53</v>
      </c>
      <c r="N4542">
        <v>1.9</v>
      </c>
      <c r="O4542">
        <v>0.2</v>
      </c>
    </row>
    <row r="4543" spans="1:16" hidden="1" x14ac:dyDescent="0.5">
      <c r="A4543" t="s">
        <v>15</v>
      </c>
      <c r="B4543" t="s">
        <v>78</v>
      </c>
      <c r="C4543">
        <v>4</v>
      </c>
      <c r="D4543" t="s">
        <v>23</v>
      </c>
      <c r="E4543">
        <v>2</v>
      </c>
      <c r="F4543" t="s">
        <v>45</v>
      </c>
      <c r="G4543">
        <v>1</v>
      </c>
      <c r="H4543" t="s">
        <v>53</v>
      </c>
      <c r="I4543" t="str">
        <f t="shared" si="70"/>
        <v>75-84 years</v>
      </c>
      <c r="J4543">
        <v>1.8</v>
      </c>
      <c r="K4543">
        <v>2015</v>
      </c>
      <c r="L4543">
        <v>17</v>
      </c>
      <c r="M4543" t="s">
        <v>53</v>
      </c>
      <c r="N4543">
        <v>1.9</v>
      </c>
      <c r="O4543">
        <v>0.2</v>
      </c>
    </row>
    <row r="4544" spans="1:16" hidden="1" x14ac:dyDescent="0.5">
      <c r="A4544" t="s">
        <v>15</v>
      </c>
      <c r="B4544" t="s">
        <v>78</v>
      </c>
      <c r="C4544">
        <v>4</v>
      </c>
      <c r="D4544" t="s">
        <v>23</v>
      </c>
      <c r="E4544">
        <v>2</v>
      </c>
      <c r="F4544" t="s">
        <v>45</v>
      </c>
      <c r="G4544">
        <v>1</v>
      </c>
      <c r="H4544" t="s">
        <v>53</v>
      </c>
      <c r="I4544" t="str">
        <f t="shared" si="70"/>
        <v>75-84 years</v>
      </c>
      <c r="J4544">
        <v>1.8</v>
      </c>
      <c r="K4544">
        <v>2016</v>
      </c>
      <c r="L4544">
        <v>18</v>
      </c>
      <c r="M4544" t="s">
        <v>53</v>
      </c>
      <c r="N4544">
        <v>1.9</v>
      </c>
      <c r="O4544">
        <v>0.2</v>
      </c>
    </row>
    <row r="4545" spans="1:16" hidden="1" x14ac:dyDescent="0.5">
      <c r="A4545" t="s">
        <v>15</v>
      </c>
      <c r="B4545" t="s">
        <v>78</v>
      </c>
      <c r="C4545">
        <v>4</v>
      </c>
      <c r="D4545" t="s">
        <v>23</v>
      </c>
      <c r="E4545">
        <v>2</v>
      </c>
      <c r="F4545" t="s">
        <v>45</v>
      </c>
      <c r="G4545">
        <v>1</v>
      </c>
      <c r="H4545" t="s">
        <v>53</v>
      </c>
      <c r="I4545" t="str">
        <f t="shared" si="70"/>
        <v>75-84 years</v>
      </c>
      <c r="J4545">
        <v>1.8</v>
      </c>
      <c r="K4545">
        <v>2017</v>
      </c>
      <c r="L4545">
        <v>19</v>
      </c>
      <c r="M4545" t="s">
        <v>53</v>
      </c>
      <c r="N4545">
        <v>1.9</v>
      </c>
      <c r="O4545">
        <v>0.3</v>
      </c>
    </row>
    <row r="4546" spans="1:16" hidden="1" x14ac:dyDescent="0.5">
      <c r="A4546" t="s">
        <v>15</v>
      </c>
      <c r="B4546" t="s">
        <v>78</v>
      </c>
      <c r="C4546">
        <v>4</v>
      </c>
      <c r="D4546" t="s">
        <v>23</v>
      </c>
      <c r="E4546">
        <v>2</v>
      </c>
      <c r="F4546" t="s">
        <v>45</v>
      </c>
      <c r="G4546">
        <v>1</v>
      </c>
      <c r="H4546" t="s">
        <v>54</v>
      </c>
      <c r="I4546" t="str">
        <f t="shared" si="70"/>
        <v>85 years and over</v>
      </c>
      <c r="J4546">
        <v>1.9</v>
      </c>
      <c r="K4546">
        <v>1999</v>
      </c>
      <c r="L4546">
        <v>1</v>
      </c>
      <c r="M4546" t="s">
        <v>54</v>
      </c>
      <c r="N4546">
        <v>1.91</v>
      </c>
      <c r="P4546" t="s">
        <v>75</v>
      </c>
    </row>
    <row r="4547" spans="1:16" hidden="1" x14ac:dyDescent="0.5">
      <c r="A4547" t="s">
        <v>15</v>
      </c>
      <c r="B4547" t="s">
        <v>78</v>
      </c>
      <c r="C4547">
        <v>4</v>
      </c>
      <c r="D4547" t="s">
        <v>23</v>
      </c>
      <c r="E4547">
        <v>2</v>
      </c>
      <c r="F4547" t="s">
        <v>45</v>
      </c>
      <c r="G4547">
        <v>1</v>
      </c>
      <c r="H4547" t="s">
        <v>54</v>
      </c>
      <c r="I4547" t="str">
        <f t="shared" si="70"/>
        <v>85 years and over</v>
      </c>
      <c r="J4547">
        <v>1.9</v>
      </c>
      <c r="K4547">
        <v>2000</v>
      </c>
      <c r="L4547">
        <v>2</v>
      </c>
      <c r="M4547" t="s">
        <v>54</v>
      </c>
      <c r="N4547">
        <v>1.91</v>
      </c>
      <c r="P4547" t="s">
        <v>75</v>
      </c>
    </row>
    <row r="4548" spans="1:16" hidden="1" x14ac:dyDescent="0.5">
      <c r="A4548" t="s">
        <v>15</v>
      </c>
      <c r="B4548" t="s">
        <v>78</v>
      </c>
      <c r="C4548">
        <v>4</v>
      </c>
      <c r="D4548" t="s">
        <v>23</v>
      </c>
      <c r="E4548">
        <v>2</v>
      </c>
      <c r="F4548" t="s">
        <v>45</v>
      </c>
      <c r="G4548">
        <v>1</v>
      </c>
      <c r="H4548" t="s">
        <v>54</v>
      </c>
      <c r="I4548" t="str">
        <f t="shared" si="70"/>
        <v>85 years and over</v>
      </c>
      <c r="J4548">
        <v>1.9</v>
      </c>
      <c r="K4548">
        <v>2001</v>
      </c>
      <c r="L4548">
        <v>3</v>
      </c>
      <c r="M4548" t="s">
        <v>54</v>
      </c>
      <c r="N4548">
        <v>1.91</v>
      </c>
      <c r="P4548" t="s">
        <v>75</v>
      </c>
    </row>
    <row r="4549" spans="1:16" hidden="1" x14ac:dyDescent="0.5">
      <c r="A4549" t="s">
        <v>15</v>
      </c>
      <c r="B4549" t="s">
        <v>78</v>
      </c>
      <c r="C4549">
        <v>4</v>
      </c>
      <c r="D4549" t="s">
        <v>23</v>
      </c>
      <c r="E4549">
        <v>2</v>
      </c>
      <c r="F4549" t="s">
        <v>45</v>
      </c>
      <c r="G4549">
        <v>1</v>
      </c>
      <c r="H4549" t="s">
        <v>54</v>
      </c>
      <c r="I4549" t="str">
        <f t="shared" ref="I4549:I4612" si="71">H4549</f>
        <v>85 years and over</v>
      </c>
      <c r="J4549">
        <v>1.9</v>
      </c>
      <c r="K4549">
        <v>2002</v>
      </c>
      <c r="L4549">
        <v>4</v>
      </c>
      <c r="M4549" t="s">
        <v>54</v>
      </c>
      <c r="N4549">
        <v>1.91</v>
      </c>
      <c r="P4549" t="s">
        <v>75</v>
      </c>
    </row>
    <row r="4550" spans="1:16" hidden="1" x14ac:dyDescent="0.5">
      <c r="A4550" t="s">
        <v>15</v>
      </c>
      <c r="B4550" t="s">
        <v>78</v>
      </c>
      <c r="C4550">
        <v>4</v>
      </c>
      <c r="D4550" t="s">
        <v>23</v>
      </c>
      <c r="E4550">
        <v>2</v>
      </c>
      <c r="F4550" t="s">
        <v>45</v>
      </c>
      <c r="G4550">
        <v>1</v>
      </c>
      <c r="H4550" t="s">
        <v>54</v>
      </c>
      <c r="I4550" t="str">
        <f t="shared" si="71"/>
        <v>85 years and over</v>
      </c>
      <c r="J4550">
        <v>1.9</v>
      </c>
      <c r="K4550">
        <v>2003</v>
      </c>
      <c r="L4550">
        <v>5</v>
      </c>
      <c r="M4550" t="s">
        <v>54</v>
      </c>
      <c r="N4550">
        <v>1.91</v>
      </c>
      <c r="P4550" t="s">
        <v>75</v>
      </c>
    </row>
    <row r="4551" spans="1:16" hidden="1" x14ac:dyDescent="0.5">
      <c r="A4551" t="s">
        <v>15</v>
      </c>
      <c r="B4551" t="s">
        <v>78</v>
      </c>
      <c r="C4551">
        <v>4</v>
      </c>
      <c r="D4551" t="s">
        <v>23</v>
      </c>
      <c r="E4551">
        <v>2</v>
      </c>
      <c r="F4551" t="s">
        <v>45</v>
      </c>
      <c r="G4551">
        <v>1</v>
      </c>
      <c r="H4551" t="s">
        <v>54</v>
      </c>
      <c r="I4551" t="str">
        <f t="shared" si="71"/>
        <v>85 years and over</v>
      </c>
      <c r="J4551">
        <v>1.9</v>
      </c>
      <c r="K4551">
        <v>2004</v>
      </c>
      <c r="L4551">
        <v>6</v>
      </c>
      <c r="M4551" t="s">
        <v>54</v>
      </c>
      <c r="N4551">
        <v>1.91</v>
      </c>
      <c r="P4551" t="s">
        <v>75</v>
      </c>
    </row>
    <row r="4552" spans="1:16" hidden="1" x14ac:dyDescent="0.5">
      <c r="A4552" t="s">
        <v>15</v>
      </c>
      <c r="B4552" t="s">
        <v>78</v>
      </c>
      <c r="C4552">
        <v>4</v>
      </c>
      <c r="D4552" t="s">
        <v>23</v>
      </c>
      <c r="E4552">
        <v>2</v>
      </c>
      <c r="F4552" t="s">
        <v>45</v>
      </c>
      <c r="G4552">
        <v>1</v>
      </c>
      <c r="H4552" t="s">
        <v>54</v>
      </c>
      <c r="I4552" t="str">
        <f t="shared" si="71"/>
        <v>85 years and over</v>
      </c>
      <c r="J4552">
        <v>1.9</v>
      </c>
      <c r="K4552">
        <v>2005</v>
      </c>
      <c r="L4552">
        <v>7</v>
      </c>
      <c r="M4552" t="s">
        <v>54</v>
      </c>
      <c r="N4552">
        <v>1.91</v>
      </c>
      <c r="P4552" t="s">
        <v>75</v>
      </c>
    </row>
    <row r="4553" spans="1:16" hidden="1" x14ac:dyDescent="0.5">
      <c r="A4553" t="s">
        <v>15</v>
      </c>
      <c r="B4553" t="s">
        <v>78</v>
      </c>
      <c r="C4553">
        <v>4</v>
      </c>
      <c r="D4553" t="s">
        <v>23</v>
      </c>
      <c r="E4553">
        <v>2</v>
      </c>
      <c r="F4553" t="s">
        <v>45</v>
      </c>
      <c r="G4553">
        <v>1</v>
      </c>
      <c r="H4553" t="s">
        <v>54</v>
      </c>
      <c r="I4553" t="str">
        <f t="shared" si="71"/>
        <v>85 years and over</v>
      </c>
      <c r="J4553">
        <v>1.9</v>
      </c>
      <c r="K4553">
        <v>2006</v>
      </c>
      <c r="L4553">
        <v>8</v>
      </c>
      <c r="M4553" t="s">
        <v>54</v>
      </c>
      <c r="N4553">
        <v>1.91</v>
      </c>
      <c r="P4553" t="s">
        <v>75</v>
      </c>
    </row>
    <row r="4554" spans="1:16" hidden="1" x14ac:dyDescent="0.5">
      <c r="A4554" t="s">
        <v>15</v>
      </c>
      <c r="B4554" t="s">
        <v>78</v>
      </c>
      <c r="C4554">
        <v>4</v>
      </c>
      <c r="D4554" t="s">
        <v>23</v>
      </c>
      <c r="E4554">
        <v>2</v>
      </c>
      <c r="F4554" t="s">
        <v>45</v>
      </c>
      <c r="G4554">
        <v>1</v>
      </c>
      <c r="H4554" t="s">
        <v>54</v>
      </c>
      <c r="I4554" t="str">
        <f t="shared" si="71"/>
        <v>85 years and over</v>
      </c>
      <c r="J4554">
        <v>1.9</v>
      </c>
      <c r="K4554">
        <v>2007</v>
      </c>
      <c r="L4554">
        <v>9</v>
      </c>
      <c r="M4554" t="s">
        <v>54</v>
      </c>
      <c r="N4554">
        <v>1.91</v>
      </c>
      <c r="P4554" t="s">
        <v>75</v>
      </c>
    </row>
    <row r="4555" spans="1:16" hidden="1" x14ac:dyDescent="0.5">
      <c r="A4555" t="s">
        <v>15</v>
      </c>
      <c r="B4555" t="s">
        <v>78</v>
      </c>
      <c r="C4555">
        <v>4</v>
      </c>
      <c r="D4555" t="s">
        <v>23</v>
      </c>
      <c r="E4555">
        <v>2</v>
      </c>
      <c r="F4555" t="s">
        <v>45</v>
      </c>
      <c r="G4555">
        <v>1</v>
      </c>
      <c r="H4555" t="s">
        <v>54</v>
      </c>
      <c r="I4555" t="str">
        <f t="shared" si="71"/>
        <v>85 years and over</v>
      </c>
      <c r="J4555">
        <v>1.9</v>
      </c>
      <c r="K4555">
        <v>2008</v>
      </c>
      <c r="L4555">
        <v>10</v>
      </c>
      <c r="M4555" t="s">
        <v>54</v>
      </c>
      <c r="N4555">
        <v>1.91</v>
      </c>
      <c r="P4555" t="s">
        <v>75</v>
      </c>
    </row>
    <row r="4556" spans="1:16" hidden="1" x14ac:dyDescent="0.5">
      <c r="A4556" t="s">
        <v>15</v>
      </c>
      <c r="B4556" t="s">
        <v>78</v>
      </c>
      <c r="C4556">
        <v>4</v>
      </c>
      <c r="D4556" t="s">
        <v>23</v>
      </c>
      <c r="E4556">
        <v>2</v>
      </c>
      <c r="F4556" t="s">
        <v>45</v>
      </c>
      <c r="G4556">
        <v>1</v>
      </c>
      <c r="H4556" t="s">
        <v>54</v>
      </c>
      <c r="I4556" t="str">
        <f t="shared" si="71"/>
        <v>85 years and over</v>
      </c>
      <c r="J4556">
        <v>1.9</v>
      </c>
      <c r="K4556">
        <v>2009</v>
      </c>
      <c r="L4556">
        <v>11</v>
      </c>
      <c r="M4556" t="s">
        <v>54</v>
      </c>
      <c r="N4556">
        <v>1.91</v>
      </c>
      <c r="P4556" t="s">
        <v>75</v>
      </c>
    </row>
    <row r="4557" spans="1:16" hidden="1" x14ac:dyDescent="0.5">
      <c r="A4557" t="s">
        <v>15</v>
      </c>
      <c r="B4557" t="s">
        <v>78</v>
      </c>
      <c r="C4557">
        <v>4</v>
      </c>
      <c r="D4557" t="s">
        <v>23</v>
      </c>
      <c r="E4557">
        <v>2</v>
      </c>
      <c r="F4557" t="s">
        <v>45</v>
      </c>
      <c r="G4557">
        <v>1</v>
      </c>
      <c r="H4557" t="s">
        <v>54</v>
      </c>
      <c r="I4557" t="str">
        <f t="shared" si="71"/>
        <v>85 years and over</v>
      </c>
      <c r="J4557">
        <v>1.9</v>
      </c>
      <c r="K4557">
        <v>2010</v>
      </c>
      <c r="L4557">
        <v>12</v>
      </c>
      <c r="M4557" t="s">
        <v>54</v>
      </c>
      <c r="N4557">
        <v>1.91</v>
      </c>
      <c r="P4557" t="s">
        <v>75</v>
      </c>
    </row>
    <row r="4558" spans="1:16" hidden="1" x14ac:dyDescent="0.5">
      <c r="A4558" t="s">
        <v>15</v>
      </c>
      <c r="B4558" t="s">
        <v>78</v>
      </c>
      <c r="C4558">
        <v>4</v>
      </c>
      <c r="D4558" t="s">
        <v>23</v>
      </c>
      <c r="E4558">
        <v>2</v>
      </c>
      <c r="F4558" t="s">
        <v>45</v>
      </c>
      <c r="G4558">
        <v>1</v>
      </c>
      <c r="H4558" t="s">
        <v>54</v>
      </c>
      <c r="I4558" t="str">
        <f t="shared" si="71"/>
        <v>85 years and over</v>
      </c>
      <c r="J4558">
        <v>1.9</v>
      </c>
      <c r="K4558">
        <v>2011</v>
      </c>
      <c r="L4558">
        <v>13</v>
      </c>
      <c r="M4558" t="s">
        <v>54</v>
      </c>
      <c r="N4558">
        <v>1.91</v>
      </c>
      <c r="P4558" t="s">
        <v>75</v>
      </c>
    </row>
    <row r="4559" spans="1:16" hidden="1" x14ac:dyDescent="0.5">
      <c r="A4559" t="s">
        <v>15</v>
      </c>
      <c r="B4559" t="s">
        <v>78</v>
      </c>
      <c r="C4559">
        <v>4</v>
      </c>
      <c r="D4559" t="s">
        <v>23</v>
      </c>
      <c r="E4559">
        <v>2</v>
      </c>
      <c r="F4559" t="s">
        <v>45</v>
      </c>
      <c r="G4559">
        <v>1</v>
      </c>
      <c r="H4559" t="s">
        <v>54</v>
      </c>
      <c r="I4559" t="str">
        <f t="shared" si="71"/>
        <v>85 years and over</v>
      </c>
      <c r="J4559">
        <v>1.9</v>
      </c>
      <c r="K4559">
        <v>2012</v>
      </c>
      <c r="L4559">
        <v>14</v>
      </c>
      <c r="M4559" t="s">
        <v>54</v>
      </c>
      <c r="N4559">
        <v>1.91</v>
      </c>
      <c r="P4559" t="s">
        <v>75</v>
      </c>
    </row>
    <row r="4560" spans="1:16" hidden="1" x14ac:dyDescent="0.5">
      <c r="A4560" t="s">
        <v>15</v>
      </c>
      <c r="B4560" t="s">
        <v>78</v>
      </c>
      <c r="C4560">
        <v>4</v>
      </c>
      <c r="D4560" t="s">
        <v>23</v>
      </c>
      <c r="E4560">
        <v>2</v>
      </c>
      <c r="F4560" t="s">
        <v>45</v>
      </c>
      <c r="G4560">
        <v>1</v>
      </c>
      <c r="H4560" t="s">
        <v>54</v>
      </c>
      <c r="I4560" t="str">
        <f t="shared" si="71"/>
        <v>85 years and over</v>
      </c>
      <c r="J4560">
        <v>1.9</v>
      </c>
      <c r="K4560">
        <v>2013</v>
      </c>
      <c r="L4560">
        <v>15</v>
      </c>
      <c r="M4560" t="s">
        <v>54</v>
      </c>
      <c r="N4560">
        <v>1.91</v>
      </c>
      <c r="P4560" t="s">
        <v>75</v>
      </c>
    </row>
    <row r="4561" spans="1:16" hidden="1" x14ac:dyDescent="0.5">
      <c r="A4561" t="s">
        <v>15</v>
      </c>
      <c r="B4561" t="s">
        <v>78</v>
      </c>
      <c r="C4561">
        <v>4</v>
      </c>
      <c r="D4561" t="s">
        <v>23</v>
      </c>
      <c r="E4561">
        <v>2</v>
      </c>
      <c r="F4561" t="s">
        <v>45</v>
      </c>
      <c r="G4561">
        <v>1</v>
      </c>
      <c r="H4561" t="s">
        <v>54</v>
      </c>
      <c r="I4561" t="str">
        <f t="shared" si="71"/>
        <v>85 years and over</v>
      </c>
      <c r="J4561">
        <v>1.9</v>
      </c>
      <c r="K4561">
        <v>2014</v>
      </c>
      <c r="L4561">
        <v>16</v>
      </c>
      <c r="M4561" t="s">
        <v>54</v>
      </c>
      <c r="N4561">
        <v>1.91</v>
      </c>
      <c r="P4561" t="s">
        <v>75</v>
      </c>
    </row>
    <row r="4562" spans="1:16" hidden="1" x14ac:dyDescent="0.5">
      <c r="A4562" t="s">
        <v>15</v>
      </c>
      <c r="B4562" t="s">
        <v>78</v>
      </c>
      <c r="C4562">
        <v>4</v>
      </c>
      <c r="D4562" t="s">
        <v>23</v>
      </c>
      <c r="E4562">
        <v>2</v>
      </c>
      <c r="F4562" t="s">
        <v>45</v>
      </c>
      <c r="G4562">
        <v>1</v>
      </c>
      <c r="H4562" t="s">
        <v>54</v>
      </c>
      <c r="I4562" t="str">
        <f t="shared" si="71"/>
        <v>85 years and over</v>
      </c>
      <c r="J4562">
        <v>1.9</v>
      </c>
      <c r="K4562">
        <v>2015</v>
      </c>
      <c r="L4562">
        <v>17</v>
      </c>
      <c r="M4562" t="s">
        <v>54</v>
      </c>
      <c r="N4562">
        <v>1.91</v>
      </c>
      <c r="P4562" t="s">
        <v>75</v>
      </c>
    </row>
    <row r="4563" spans="1:16" hidden="1" x14ac:dyDescent="0.5">
      <c r="A4563" t="s">
        <v>15</v>
      </c>
      <c r="B4563" t="s">
        <v>78</v>
      </c>
      <c r="C4563">
        <v>4</v>
      </c>
      <c r="D4563" t="s">
        <v>23</v>
      </c>
      <c r="E4563">
        <v>2</v>
      </c>
      <c r="F4563" t="s">
        <v>45</v>
      </c>
      <c r="G4563">
        <v>1</v>
      </c>
      <c r="H4563" t="s">
        <v>54</v>
      </c>
      <c r="I4563" t="str">
        <f t="shared" si="71"/>
        <v>85 years and over</v>
      </c>
      <c r="J4563">
        <v>1.9</v>
      </c>
      <c r="K4563">
        <v>2016</v>
      </c>
      <c r="L4563">
        <v>18</v>
      </c>
      <c r="M4563" t="s">
        <v>54</v>
      </c>
      <c r="N4563">
        <v>1.91</v>
      </c>
      <c r="P4563" t="s">
        <v>75</v>
      </c>
    </row>
    <row r="4564" spans="1:16" hidden="1" x14ac:dyDescent="0.5">
      <c r="A4564" t="s">
        <v>15</v>
      </c>
      <c r="B4564" t="s">
        <v>78</v>
      </c>
      <c r="C4564">
        <v>4</v>
      </c>
      <c r="D4564" t="s">
        <v>23</v>
      </c>
      <c r="E4564">
        <v>2</v>
      </c>
      <c r="F4564" t="s">
        <v>45</v>
      </c>
      <c r="G4564">
        <v>1</v>
      </c>
      <c r="H4564" t="s">
        <v>54</v>
      </c>
      <c r="I4564" t="str">
        <f t="shared" si="71"/>
        <v>85 years and over</v>
      </c>
      <c r="J4564">
        <v>1.9</v>
      </c>
      <c r="K4564">
        <v>2017</v>
      </c>
      <c r="L4564">
        <v>19</v>
      </c>
      <c r="M4564" t="s">
        <v>54</v>
      </c>
      <c r="N4564">
        <v>1.91</v>
      </c>
      <c r="P4564" t="s">
        <v>75</v>
      </c>
    </row>
    <row r="4565" spans="1:16" hidden="1" x14ac:dyDescent="0.5">
      <c r="A4565" t="s">
        <v>15</v>
      </c>
      <c r="B4565" t="s">
        <v>78</v>
      </c>
      <c r="C4565">
        <v>4</v>
      </c>
      <c r="D4565" t="s">
        <v>23</v>
      </c>
      <c r="E4565">
        <v>2</v>
      </c>
      <c r="F4565" t="s">
        <v>21</v>
      </c>
      <c r="G4565">
        <v>2</v>
      </c>
      <c r="H4565" t="s">
        <v>22</v>
      </c>
      <c r="I4565" t="str">
        <f t="shared" si="71"/>
        <v>Male</v>
      </c>
      <c r="J4565">
        <v>2.1</v>
      </c>
      <c r="K4565">
        <v>1999</v>
      </c>
      <c r="L4565">
        <v>1</v>
      </c>
      <c r="M4565" t="s">
        <v>20</v>
      </c>
      <c r="N4565">
        <v>1.1000000000000001</v>
      </c>
      <c r="O4565">
        <v>0.3</v>
      </c>
    </row>
    <row r="4566" spans="1:16" hidden="1" x14ac:dyDescent="0.5">
      <c r="A4566" t="s">
        <v>15</v>
      </c>
      <c r="B4566" t="s">
        <v>78</v>
      </c>
      <c r="C4566">
        <v>4</v>
      </c>
      <c r="D4566" t="s">
        <v>23</v>
      </c>
      <c r="E4566">
        <v>2</v>
      </c>
      <c r="F4566" t="s">
        <v>21</v>
      </c>
      <c r="G4566">
        <v>2</v>
      </c>
      <c r="H4566" t="s">
        <v>22</v>
      </c>
      <c r="I4566" t="str">
        <f t="shared" si="71"/>
        <v>Male</v>
      </c>
      <c r="J4566">
        <v>2.1</v>
      </c>
      <c r="K4566">
        <v>2000</v>
      </c>
      <c r="L4566">
        <v>2</v>
      </c>
      <c r="M4566" t="s">
        <v>20</v>
      </c>
      <c r="N4566">
        <v>1.1000000000000001</v>
      </c>
      <c r="O4566">
        <v>0.3</v>
      </c>
    </row>
    <row r="4567" spans="1:16" hidden="1" x14ac:dyDescent="0.5">
      <c r="A4567" t="s">
        <v>15</v>
      </c>
      <c r="B4567" t="s">
        <v>78</v>
      </c>
      <c r="C4567">
        <v>4</v>
      </c>
      <c r="D4567" t="s">
        <v>23</v>
      </c>
      <c r="E4567">
        <v>2</v>
      </c>
      <c r="F4567" t="s">
        <v>21</v>
      </c>
      <c r="G4567">
        <v>2</v>
      </c>
      <c r="H4567" t="s">
        <v>22</v>
      </c>
      <c r="I4567" t="str">
        <f t="shared" si="71"/>
        <v>Male</v>
      </c>
      <c r="J4567">
        <v>2.1</v>
      </c>
      <c r="K4567">
        <v>2001</v>
      </c>
      <c r="L4567">
        <v>3</v>
      </c>
      <c r="M4567" t="s">
        <v>20</v>
      </c>
      <c r="N4567">
        <v>1.1000000000000001</v>
      </c>
      <c r="O4567">
        <v>0.4</v>
      </c>
    </row>
    <row r="4568" spans="1:16" hidden="1" x14ac:dyDescent="0.5">
      <c r="A4568" t="s">
        <v>15</v>
      </c>
      <c r="B4568" t="s">
        <v>78</v>
      </c>
      <c r="C4568">
        <v>4</v>
      </c>
      <c r="D4568" t="s">
        <v>23</v>
      </c>
      <c r="E4568">
        <v>2</v>
      </c>
      <c r="F4568" t="s">
        <v>21</v>
      </c>
      <c r="G4568">
        <v>2</v>
      </c>
      <c r="H4568" t="s">
        <v>22</v>
      </c>
      <c r="I4568" t="str">
        <f t="shared" si="71"/>
        <v>Male</v>
      </c>
      <c r="J4568">
        <v>2.1</v>
      </c>
      <c r="K4568">
        <v>2002</v>
      </c>
      <c r="L4568">
        <v>4</v>
      </c>
      <c r="M4568" t="s">
        <v>20</v>
      </c>
      <c r="N4568">
        <v>1.1000000000000001</v>
      </c>
      <c r="O4568">
        <v>0.5</v>
      </c>
    </row>
    <row r="4569" spans="1:16" hidden="1" x14ac:dyDescent="0.5">
      <c r="A4569" t="s">
        <v>15</v>
      </c>
      <c r="B4569" t="s">
        <v>78</v>
      </c>
      <c r="C4569">
        <v>4</v>
      </c>
      <c r="D4569" t="s">
        <v>23</v>
      </c>
      <c r="E4569">
        <v>2</v>
      </c>
      <c r="F4569" t="s">
        <v>21</v>
      </c>
      <c r="G4569">
        <v>2</v>
      </c>
      <c r="H4569" t="s">
        <v>22</v>
      </c>
      <c r="I4569" t="str">
        <f t="shared" si="71"/>
        <v>Male</v>
      </c>
      <c r="J4569">
        <v>2.1</v>
      </c>
      <c r="K4569">
        <v>2003</v>
      </c>
      <c r="L4569">
        <v>5</v>
      </c>
      <c r="M4569" t="s">
        <v>20</v>
      </c>
      <c r="N4569">
        <v>1.1000000000000001</v>
      </c>
      <c r="O4569">
        <v>0.5</v>
      </c>
    </row>
    <row r="4570" spans="1:16" hidden="1" x14ac:dyDescent="0.5">
      <c r="A4570" t="s">
        <v>15</v>
      </c>
      <c r="B4570" t="s">
        <v>78</v>
      </c>
      <c r="C4570">
        <v>4</v>
      </c>
      <c r="D4570" t="s">
        <v>23</v>
      </c>
      <c r="E4570">
        <v>2</v>
      </c>
      <c r="F4570" t="s">
        <v>21</v>
      </c>
      <c r="G4570">
        <v>2</v>
      </c>
      <c r="H4570" t="s">
        <v>22</v>
      </c>
      <c r="I4570" t="str">
        <f t="shared" si="71"/>
        <v>Male</v>
      </c>
      <c r="J4570">
        <v>2.1</v>
      </c>
      <c r="K4570">
        <v>2004</v>
      </c>
      <c r="L4570">
        <v>6</v>
      </c>
      <c r="M4570" t="s">
        <v>20</v>
      </c>
      <c r="N4570">
        <v>1.1000000000000001</v>
      </c>
      <c r="O4570">
        <v>0.6</v>
      </c>
    </row>
    <row r="4571" spans="1:16" hidden="1" x14ac:dyDescent="0.5">
      <c r="A4571" t="s">
        <v>15</v>
      </c>
      <c r="B4571" t="s">
        <v>78</v>
      </c>
      <c r="C4571">
        <v>4</v>
      </c>
      <c r="D4571" t="s">
        <v>23</v>
      </c>
      <c r="E4571">
        <v>2</v>
      </c>
      <c r="F4571" t="s">
        <v>21</v>
      </c>
      <c r="G4571">
        <v>2</v>
      </c>
      <c r="H4571" t="s">
        <v>22</v>
      </c>
      <c r="I4571" t="str">
        <f t="shared" si="71"/>
        <v>Male</v>
      </c>
      <c r="J4571">
        <v>2.1</v>
      </c>
      <c r="K4571">
        <v>2005</v>
      </c>
      <c r="L4571">
        <v>7</v>
      </c>
      <c r="M4571" t="s">
        <v>20</v>
      </c>
      <c r="N4571">
        <v>1.1000000000000001</v>
      </c>
      <c r="O4571">
        <v>0.6</v>
      </c>
    </row>
    <row r="4572" spans="1:16" hidden="1" x14ac:dyDescent="0.5">
      <c r="A4572" t="s">
        <v>15</v>
      </c>
      <c r="B4572" t="s">
        <v>78</v>
      </c>
      <c r="C4572">
        <v>4</v>
      </c>
      <c r="D4572" t="s">
        <v>23</v>
      </c>
      <c r="E4572">
        <v>2</v>
      </c>
      <c r="F4572" t="s">
        <v>21</v>
      </c>
      <c r="G4572">
        <v>2</v>
      </c>
      <c r="H4572" t="s">
        <v>22</v>
      </c>
      <c r="I4572" t="str">
        <f t="shared" si="71"/>
        <v>Male</v>
      </c>
      <c r="J4572">
        <v>2.1</v>
      </c>
      <c r="K4572">
        <v>2006</v>
      </c>
      <c r="L4572">
        <v>8</v>
      </c>
      <c r="M4572" t="s">
        <v>20</v>
      </c>
      <c r="N4572">
        <v>1.1000000000000001</v>
      </c>
      <c r="O4572">
        <v>1.1000000000000001</v>
      </c>
    </row>
    <row r="4573" spans="1:16" hidden="1" x14ac:dyDescent="0.5">
      <c r="A4573" t="s">
        <v>15</v>
      </c>
      <c r="B4573" t="s">
        <v>78</v>
      </c>
      <c r="C4573">
        <v>4</v>
      </c>
      <c r="D4573" t="s">
        <v>23</v>
      </c>
      <c r="E4573">
        <v>2</v>
      </c>
      <c r="F4573" t="s">
        <v>21</v>
      </c>
      <c r="G4573">
        <v>2</v>
      </c>
      <c r="H4573" t="s">
        <v>22</v>
      </c>
      <c r="I4573" t="str">
        <f t="shared" si="71"/>
        <v>Male</v>
      </c>
      <c r="J4573">
        <v>2.1</v>
      </c>
      <c r="K4573">
        <v>2007</v>
      </c>
      <c r="L4573">
        <v>9</v>
      </c>
      <c r="M4573" t="s">
        <v>20</v>
      </c>
      <c r="N4573">
        <v>1.1000000000000001</v>
      </c>
      <c r="O4573">
        <v>0.8</v>
      </c>
    </row>
    <row r="4574" spans="1:16" hidden="1" x14ac:dyDescent="0.5">
      <c r="A4574" t="s">
        <v>15</v>
      </c>
      <c r="B4574" t="s">
        <v>78</v>
      </c>
      <c r="C4574">
        <v>4</v>
      </c>
      <c r="D4574" t="s">
        <v>23</v>
      </c>
      <c r="E4574">
        <v>2</v>
      </c>
      <c r="F4574" t="s">
        <v>21</v>
      </c>
      <c r="G4574">
        <v>2</v>
      </c>
      <c r="H4574" t="s">
        <v>22</v>
      </c>
      <c r="I4574" t="str">
        <f t="shared" si="71"/>
        <v>Male</v>
      </c>
      <c r="J4574">
        <v>2.1</v>
      </c>
      <c r="K4574">
        <v>2008</v>
      </c>
      <c r="L4574">
        <v>10</v>
      </c>
      <c r="M4574" t="s">
        <v>20</v>
      </c>
      <c r="N4574">
        <v>1.1000000000000001</v>
      </c>
      <c r="O4574">
        <v>0.8</v>
      </c>
    </row>
    <row r="4575" spans="1:16" hidden="1" x14ac:dyDescent="0.5">
      <c r="A4575" t="s">
        <v>15</v>
      </c>
      <c r="B4575" t="s">
        <v>78</v>
      </c>
      <c r="C4575">
        <v>4</v>
      </c>
      <c r="D4575" t="s">
        <v>23</v>
      </c>
      <c r="E4575">
        <v>2</v>
      </c>
      <c r="F4575" t="s">
        <v>21</v>
      </c>
      <c r="G4575">
        <v>2</v>
      </c>
      <c r="H4575" t="s">
        <v>22</v>
      </c>
      <c r="I4575" t="str">
        <f t="shared" si="71"/>
        <v>Male</v>
      </c>
      <c r="J4575">
        <v>2.1</v>
      </c>
      <c r="K4575">
        <v>2009</v>
      </c>
      <c r="L4575">
        <v>11</v>
      </c>
      <c r="M4575" t="s">
        <v>20</v>
      </c>
      <c r="N4575">
        <v>1.1000000000000001</v>
      </c>
      <c r="O4575">
        <v>1</v>
      </c>
    </row>
    <row r="4576" spans="1:16" hidden="1" x14ac:dyDescent="0.5">
      <c r="A4576" t="s">
        <v>15</v>
      </c>
      <c r="B4576" t="s">
        <v>78</v>
      </c>
      <c r="C4576">
        <v>4</v>
      </c>
      <c r="D4576" t="s">
        <v>23</v>
      </c>
      <c r="E4576">
        <v>2</v>
      </c>
      <c r="F4576" t="s">
        <v>21</v>
      </c>
      <c r="G4576">
        <v>2</v>
      </c>
      <c r="H4576" t="s">
        <v>22</v>
      </c>
      <c r="I4576" t="str">
        <f t="shared" si="71"/>
        <v>Male</v>
      </c>
      <c r="J4576">
        <v>2.1</v>
      </c>
      <c r="K4576">
        <v>2010</v>
      </c>
      <c r="L4576">
        <v>12</v>
      </c>
      <c r="M4576" t="s">
        <v>20</v>
      </c>
      <c r="N4576">
        <v>1.1000000000000001</v>
      </c>
      <c r="O4576">
        <v>1</v>
      </c>
    </row>
    <row r="4577" spans="1:15" hidden="1" x14ac:dyDescent="0.5">
      <c r="A4577" t="s">
        <v>15</v>
      </c>
      <c r="B4577" t="s">
        <v>78</v>
      </c>
      <c r="C4577">
        <v>4</v>
      </c>
      <c r="D4577" t="s">
        <v>23</v>
      </c>
      <c r="E4577">
        <v>2</v>
      </c>
      <c r="F4577" t="s">
        <v>21</v>
      </c>
      <c r="G4577">
        <v>2</v>
      </c>
      <c r="H4577" t="s">
        <v>22</v>
      </c>
      <c r="I4577" t="str">
        <f t="shared" si="71"/>
        <v>Male</v>
      </c>
      <c r="J4577">
        <v>2.1</v>
      </c>
      <c r="K4577">
        <v>2011</v>
      </c>
      <c r="L4577">
        <v>13</v>
      </c>
      <c r="M4577" t="s">
        <v>20</v>
      </c>
      <c r="N4577">
        <v>1.1000000000000001</v>
      </c>
      <c r="O4577">
        <v>0.9</v>
      </c>
    </row>
    <row r="4578" spans="1:15" hidden="1" x14ac:dyDescent="0.5">
      <c r="A4578" t="s">
        <v>15</v>
      </c>
      <c r="B4578" t="s">
        <v>78</v>
      </c>
      <c r="C4578">
        <v>4</v>
      </c>
      <c r="D4578" t="s">
        <v>23</v>
      </c>
      <c r="E4578">
        <v>2</v>
      </c>
      <c r="F4578" t="s">
        <v>21</v>
      </c>
      <c r="G4578">
        <v>2</v>
      </c>
      <c r="H4578" t="s">
        <v>22</v>
      </c>
      <c r="I4578" t="str">
        <f t="shared" si="71"/>
        <v>Male</v>
      </c>
      <c r="J4578">
        <v>2.1</v>
      </c>
      <c r="K4578">
        <v>2012</v>
      </c>
      <c r="L4578">
        <v>14</v>
      </c>
      <c r="M4578" t="s">
        <v>20</v>
      </c>
      <c r="N4578">
        <v>1.1000000000000001</v>
      </c>
      <c r="O4578">
        <v>0.9</v>
      </c>
    </row>
    <row r="4579" spans="1:15" hidden="1" x14ac:dyDescent="0.5">
      <c r="A4579" t="s">
        <v>15</v>
      </c>
      <c r="B4579" t="s">
        <v>78</v>
      </c>
      <c r="C4579">
        <v>4</v>
      </c>
      <c r="D4579" t="s">
        <v>23</v>
      </c>
      <c r="E4579">
        <v>2</v>
      </c>
      <c r="F4579" t="s">
        <v>21</v>
      </c>
      <c r="G4579">
        <v>2</v>
      </c>
      <c r="H4579" t="s">
        <v>22</v>
      </c>
      <c r="I4579" t="str">
        <f t="shared" si="71"/>
        <v>Male</v>
      </c>
      <c r="J4579">
        <v>2.1</v>
      </c>
      <c r="K4579">
        <v>2013</v>
      </c>
      <c r="L4579">
        <v>15</v>
      </c>
      <c r="M4579" t="s">
        <v>20</v>
      </c>
      <c r="N4579">
        <v>1.1000000000000001</v>
      </c>
      <c r="O4579">
        <v>1.1000000000000001</v>
      </c>
    </row>
    <row r="4580" spans="1:15" hidden="1" x14ac:dyDescent="0.5">
      <c r="A4580" t="s">
        <v>15</v>
      </c>
      <c r="B4580" t="s">
        <v>78</v>
      </c>
      <c r="C4580">
        <v>4</v>
      </c>
      <c r="D4580" t="s">
        <v>23</v>
      </c>
      <c r="E4580">
        <v>2</v>
      </c>
      <c r="F4580" t="s">
        <v>21</v>
      </c>
      <c r="G4580">
        <v>2</v>
      </c>
      <c r="H4580" t="s">
        <v>22</v>
      </c>
      <c r="I4580" t="str">
        <f t="shared" si="71"/>
        <v>Male</v>
      </c>
      <c r="J4580">
        <v>2.1</v>
      </c>
      <c r="K4580">
        <v>2014</v>
      </c>
      <c r="L4580">
        <v>16</v>
      </c>
      <c r="M4580" t="s">
        <v>20</v>
      </c>
      <c r="N4580">
        <v>1.1000000000000001</v>
      </c>
      <c r="O4580">
        <v>2.2000000000000002</v>
      </c>
    </row>
    <row r="4581" spans="1:15" hidden="1" x14ac:dyDescent="0.5">
      <c r="A4581" t="s">
        <v>15</v>
      </c>
      <c r="B4581" t="s">
        <v>78</v>
      </c>
      <c r="C4581">
        <v>4</v>
      </c>
      <c r="D4581" t="s">
        <v>23</v>
      </c>
      <c r="E4581">
        <v>2</v>
      </c>
      <c r="F4581" t="s">
        <v>21</v>
      </c>
      <c r="G4581">
        <v>2</v>
      </c>
      <c r="H4581" t="s">
        <v>22</v>
      </c>
      <c r="I4581" t="str">
        <f t="shared" si="71"/>
        <v>Male</v>
      </c>
      <c r="J4581">
        <v>2.1</v>
      </c>
      <c r="K4581">
        <v>2015</v>
      </c>
      <c r="L4581">
        <v>17</v>
      </c>
      <c r="M4581" t="s">
        <v>20</v>
      </c>
      <c r="N4581">
        <v>1.1000000000000001</v>
      </c>
      <c r="O4581">
        <v>4.0999999999999996</v>
      </c>
    </row>
    <row r="4582" spans="1:15" hidden="1" x14ac:dyDescent="0.5">
      <c r="A4582" t="s">
        <v>15</v>
      </c>
      <c r="B4582" t="s">
        <v>78</v>
      </c>
      <c r="C4582">
        <v>4</v>
      </c>
      <c r="D4582" t="s">
        <v>23</v>
      </c>
      <c r="E4582">
        <v>2</v>
      </c>
      <c r="F4582" t="s">
        <v>21</v>
      </c>
      <c r="G4582">
        <v>2</v>
      </c>
      <c r="H4582" t="s">
        <v>22</v>
      </c>
      <c r="I4582" t="str">
        <f t="shared" si="71"/>
        <v>Male</v>
      </c>
      <c r="J4582">
        <v>2.1</v>
      </c>
      <c r="K4582">
        <v>2016</v>
      </c>
      <c r="L4582">
        <v>18</v>
      </c>
      <c r="M4582" t="s">
        <v>20</v>
      </c>
      <c r="N4582">
        <v>1.1000000000000001</v>
      </c>
      <c r="O4582">
        <v>8.6999999999999993</v>
      </c>
    </row>
    <row r="4583" spans="1:15" hidden="1" x14ac:dyDescent="0.5">
      <c r="A4583" t="s">
        <v>15</v>
      </c>
      <c r="B4583" t="s">
        <v>78</v>
      </c>
      <c r="C4583">
        <v>4</v>
      </c>
      <c r="D4583" t="s">
        <v>23</v>
      </c>
      <c r="E4583">
        <v>2</v>
      </c>
      <c r="F4583" t="s">
        <v>21</v>
      </c>
      <c r="G4583">
        <v>2</v>
      </c>
      <c r="H4583" t="s">
        <v>22</v>
      </c>
      <c r="I4583" t="str">
        <f t="shared" si="71"/>
        <v>Male</v>
      </c>
      <c r="J4583">
        <v>2.1</v>
      </c>
      <c r="K4583">
        <v>2017</v>
      </c>
      <c r="L4583">
        <v>19</v>
      </c>
      <c r="M4583" t="s">
        <v>20</v>
      </c>
      <c r="N4583">
        <v>1.1000000000000001</v>
      </c>
      <c r="O4583">
        <v>12.8</v>
      </c>
    </row>
    <row r="4584" spans="1:15" hidden="1" x14ac:dyDescent="0.5">
      <c r="A4584" t="s">
        <v>15</v>
      </c>
      <c r="B4584" t="s">
        <v>78</v>
      </c>
      <c r="C4584">
        <v>4</v>
      </c>
      <c r="D4584" t="s">
        <v>23</v>
      </c>
      <c r="E4584">
        <v>2</v>
      </c>
      <c r="F4584" t="s">
        <v>21</v>
      </c>
      <c r="G4584">
        <v>2</v>
      </c>
      <c r="H4584" t="s">
        <v>24</v>
      </c>
      <c r="I4584" t="str">
        <f t="shared" si="71"/>
        <v>Female</v>
      </c>
      <c r="J4584">
        <v>2.2000000000000002</v>
      </c>
      <c r="K4584">
        <v>1999</v>
      </c>
      <c r="L4584">
        <v>1</v>
      </c>
      <c r="M4584" t="s">
        <v>20</v>
      </c>
      <c r="N4584">
        <v>1.1000000000000001</v>
      </c>
      <c r="O4584">
        <v>0.2</v>
      </c>
    </row>
    <row r="4585" spans="1:15" hidden="1" x14ac:dyDescent="0.5">
      <c r="A4585" t="s">
        <v>15</v>
      </c>
      <c r="B4585" t="s">
        <v>78</v>
      </c>
      <c r="C4585">
        <v>4</v>
      </c>
      <c r="D4585" t="s">
        <v>23</v>
      </c>
      <c r="E4585">
        <v>2</v>
      </c>
      <c r="F4585" t="s">
        <v>21</v>
      </c>
      <c r="G4585">
        <v>2</v>
      </c>
      <c r="H4585" t="s">
        <v>24</v>
      </c>
      <c r="I4585" t="str">
        <f t="shared" si="71"/>
        <v>Female</v>
      </c>
      <c r="J4585">
        <v>2.2000000000000002</v>
      </c>
      <c r="K4585">
        <v>2000</v>
      </c>
      <c r="L4585">
        <v>2</v>
      </c>
      <c r="M4585" t="s">
        <v>20</v>
      </c>
      <c r="N4585">
        <v>1.1000000000000001</v>
      </c>
      <c r="O4585">
        <v>0.3</v>
      </c>
    </row>
    <row r="4586" spans="1:15" hidden="1" x14ac:dyDescent="0.5">
      <c r="A4586" t="s">
        <v>15</v>
      </c>
      <c r="B4586" t="s">
        <v>78</v>
      </c>
      <c r="C4586">
        <v>4</v>
      </c>
      <c r="D4586" t="s">
        <v>23</v>
      </c>
      <c r="E4586">
        <v>2</v>
      </c>
      <c r="F4586" t="s">
        <v>21</v>
      </c>
      <c r="G4586">
        <v>2</v>
      </c>
      <c r="H4586" t="s">
        <v>24</v>
      </c>
      <c r="I4586" t="str">
        <f t="shared" si="71"/>
        <v>Female</v>
      </c>
      <c r="J4586">
        <v>2.2000000000000002</v>
      </c>
      <c r="K4586">
        <v>2001</v>
      </c>
      <c r="L4586">
        <v>3</v>
      </c>
      <c r="M4586" t="s">
        <v>20</v>
      </c>
      <c r="N4586">
        <v>1.1000000000000001</v>
      </c>
      <c r="O4586">
        <v>0.3</v>
      </c>
    </row>
    <row r="4587" spans="1:15" hidden="1" x14ac:dyDescent="0.5">
      <c r="A4587" t="s">
        <v>15</v>
      </c>
      <c r="B4587" t="s">
        <v>78</v>
      </c>
      <c r="C4587">
        <v>4</v>
      </c>
      <c r="D4587" t="s">
        <v>23</v>
      </c>
      <c r="E4587">
        <v>2</v>
      </c>
      <c r="F4587" t="s">
        <v>21</v>
      </c>
      <c r="G4587">
        <v>2</v>
      </c>
      <c r="H4587" t="s">
        <v>24</v>
      </c>
      <c r="I4587" t="str">
        <f t="shared" si="71"/>
        <v>Female</v>
      </c>
      <c r="J4587">
        <v>2.2000000000000002</v>
      </c>
      <c r="K4587">
        <v>2002</v>
      </c>
      <c r="L4587">
        <v>4</v>
      </c>
      <c r="M4587" t="s">
        <v>20</v>
      </c>
      <c r="N4587">
        <v>1.1000000000000001</v>
      </c>
      <c r="O4587">
        <v>0.4</v>
      </c>
    </row>
    <row r="4588" spans="1:15" hidden="1" x14ac:dyDescent="0.5">
      <c r="A4588" t="s">
        <v>15</v>
      </c>
      <c r="B4588" t="s">
        <v>78</v>
      </c>
      <c r="C4588">
        <v>4</v>
      </c>
      <c r="D4588" t="s">
        <v>23</v>
      </c>
      <c r="E4588">
        <v>2</v>
      </c>
      <c r="F4588" t="s">
        <v>21</v>
      </c>
      <c r="G4588">
        <v>2</v>
      </c>
      <c r="H4588" t="s">
        <v>24</v>
      </c>
      <c r="I4588" t="str">
        <f t="shared" si="71"/>
        <v>Female</v>
      </c>
      <c r="J4588">
        <v>2.2000000000000002</v>
      </c>
      <c r="K4588">
        <v>2003</v>
      </c>
      <c r="L4588">
        <v>5</v>
      </c>
      <c r="M4588" t="s">
        <v>20</v>
      </c>
      <c r="N4588">
        <v>1.1000000000000001</v>
      </c>
      <c r="O4588">
        <v>0.4</v>
      </c>
    </row>
    <row r="4589" spans="1:15" hidden="1" x14ac:dyDescent="0.5">
      <c r="A4589" t="s">
        <v>15</v>
      </c>
      <c r="B4589" t="s">
        <v>78</v>
      </c>
      <c r="C4589">
        <v>4</v>
      </c>
      <c r="D4589" t="s">
        <v>23</v>
      </c>
      <c r="E4589">
        <v>2</v>
      </c>
      <c r="F4589" t="s">
        <v>21</v>
      </c>
      <c r="G4589">
        <v>2</v>
      </c>
      <c r="H4589" t="s">
        <v>24</v>
      </c>
      <c r="I4589" t="str">
        <f t="shared" si="71"/>
        <v>Female</v>
      </c>
      <c r="J4589">
        <v>2.2000000000000002</v>
      </c>
      <c r="K4589">
        <v>2004</v>
      </c>
      <c r="L4589">
        <v>6</v>
      </c>
      <c r="M4589" t="s">
        <v>20</v>
      </c>
      <c r="N4589">
        <v>1.1000000000000001</v>
      </c>
      <c r="O4589">
        <v>0.5</v>
      </c>
    </row>
    <row r="4590" spans="1:15" hidden="1" x14ac:dyDescent="0.5">
      <c r="A4590" t="s">
        <v>15</v>
      </c>
      <c r="B4590" t="s">
        <v>78</v>
      </c>
      <c r="C4590">
        <v>4</v>
      </c>
      <c r="D4590" t="s">
        <v>23</v>
      </c>
      <c r="E4590">
        <v>2</v>
      </c>
      <c r="F4590" t="s">
        <v>21</v>
      </c>
      <c r="G4590">
        <v>2</v>
      </c>
      <c r="H4590" t="s">
        <v>24</v>
      </c>
      <c r="I4590" t="str">
        <f t="shared" si="71"/>
        <v>Female</v>
      </c>
      <c r="J4590">
        <v>2.2000000000000002</v>
      </c>
      <c r="K4590">
        <v>2005</v>
      </c>
      <c r="L4590">
        <v>7</v>
      </c>
      <c r="M4590" t="s">
        <v>20</v>
      </c>
      <c r="N4590">
        <v>1.1000000000000001</v>
      </c>
      <c r="O4590">
        <v>0.5</v>
      </c>
    </row>
    <row r="4591" spans="1:15" hidden="1" x14ac:dyDescent="0.5">
      <c r="A4591" t="s">
        <v>15</v>
      </c>
      <c r="B4591" t="s">
        <v>78</v>
      </c>
      <c r="C4591">
        <v>4</v>
      </c>
      <c r="D4591" t="s">
        <v>23</v>
      </c>
      <c r="E4591">
        <v>2</v>
      </c>
      <c r="F4591" t="s">
        <v>21</v>
      </c>
      <c r="G4591">
        <v>2</v>
      </c>
      <c r="H4591" t="s">
        <v>24</v>
      </c>
      <c r="I4591" t="str">
        <f t="shared" si="71"/>
        <v>Female</v>
      </c>
      <c r="J4591">
        <v>2.2000000000000002</v>
      </c>
      <c r="K4591">
        <v>2006</v>
      </c>
      <c r="L4591">
        <v>8</v>
      </c>
      <c r="M4591" t="s">
        <v>20</v>
      </c>
      <c r="N4591">
        <v>1.1000000000000001</v>
      </c>
      <c r="O4591">
        <v>0.7</v>
      </c>
    </row>
    <row r="4592" spans="1:15" hidden="1" x14ac:dyDescent="0.5">
      <c r="A4592" t="s">
        <v>15</v>
      </c>
      <c r="B4592" t="s">
        <v>78</v>
      </c>
      <c r="C4592">
        <v>4</v>
      </c>
      <c r="D4592" t="s">
        <v>23</v>
      </c>
      <c r="E4592">
        <v>2</v>
      </c>
      <c r="F4592" t="s">
        <v>21</v>
      </c>
      <c r="G4592">
        <v>2</v>
      </c>
      <c r="H4592" t="s">
        <v>24</v>
      </c>
      <c r="I4592" t="str">
        <f t="shared" si="71"/>
        <v>Female</v>
      </c>
      <c r="J4592">
        <v>2.2000000000000002</v>
      </c>
      <c r="K4592">
        <v>2007</v>
      </c>
      <c r="L4592">
        <v>9</v>
      </c>
      <c r="M4592" t="s">
        <v>20</v>
      </c>
      <c r="N4592">
        <v>1.1000000000000001</v>
      </c>
      <c r="O4592">
        <v>0.7</v>
      </c>
    </row>
    <row r="4593" spans="1:16" hidden="1" x14ac:dyDescent="0.5">
      <c r="A4593" t="s">
        <v>15</v>
      </c>
      <c r="B4593" t="s">
        <v>78</v>
      </c>
      <c r="C4593">
        <v>4</v>
      </c>
      <c r="D4593" t="s">
        <v>23</v>
      </c>
      <c r="E4593">
        <v>2</v>
      </c>
      <c r="F4593" t="s">
        <v>21</v>
      </c>
      <c r="G4593">
        <v>2</v>
      </c>
      <c r="H4593" t="s">
        <v>24</v>
      </c>
      <c r="I4593" t="str">
        <f t="shared" si="71"/>
        <v>Female</v>
      </c>
      <c r="J4593">
        <v>2.2000000000000002</v>
      </c>
      <c r="K4593">
        <v>2008</v>
      </c>
      <c r="L4593">
        <v>10</v>
      </c>
      <c r="M4593" t="s">
        <v>20</v>
      </c>
      <c r="N4593">
        <v>1.1000000000000001</v>
      </c>
      <c r="O4593">
        <v>0.7</v>
      </c>
    </row>
    <row r="4594" spans="1:16" hidden="1" x14ac:dyDescent="0.5">
      <c r="A4594" t="s">
        <v>15</v>
      </c>
      <c r="B4594" t="s">
        <v>78</v>
      </c>
      <c r="C4594">
        <v>4</v>
      </c>
      <c r="D4594" t="s">
        <v>23</v>
      </c>
      <c r="E4594">
        <v>2</v>
      </c>
      <c r="F4594" t="s">
        <v>21</v>
      </c>
      <c r="G4594">
        <v>2</v>
      </c>
      <c r="H4594" t="s">
        <v>24</v>
      </c>
      <c r="I4594" t="str">
        <f t="shared" si="71"/>
        <v>Female</v>
      </c>
      <c r="J4594">
        <v>2.2000000000000002</v>
      </c>
      <c r="K4594">
        <v>2009</v>
      </c>
      <c r="L4594">
        <v>11</v>
      </c>
      <c r="M4594" t="s">
        <v>20</v>
      </c>
      <c r="N4594">
        <v>1.1000000000000001</v>
      </c>
      <c r="O4594">
        <v>0.9</v>
      </c>
    </row>
    <row r="4595" spans="1:16" hidden="1" x14ac:dyDescent="0.5">
      <c r="A4595" t="s">
        <v>15</v>
      </c>
      <c r="B4595" t="s">
        <v>78</v>
      </c>
      <c r="C4595">
        <v>4</v>
      </c>
      <c r="D4595" t="s">
        <v>23</v>
      </c>
      <c r="E4595">
        <v>2</v>
      </c>
      <c r="F4595" t="s">
        <v>21</v>
      </c>
      <c r="G4595">
        <v>2</v>
      </c>
      <c r="H4595" t="s">
        <v>24</v>
      </c>
      <c r="I4595" t="str">
        <f t="shared" si="71"/>
        <v>Female</v>
      </c>
      <c r="J4595">
        <v>2.2000000000000002</v>
      </c>
      <c r="K4595">
        <v>2010</v>
      </c>
      <c r="L4595">
        <v>12</v>
      </c>
      <c r="M4595" t="s">
        <v>20</v>
      </c>
      <c r="N4595">
        <v>1.1000000000000001</v>
      </c>
      <c r="O4595">
        <v>0.9</v>
      </c>
    </row>
    <row r="4596" spans="1:16" hidden="1" x14ac:dyDescent="0.5">
      <c r="A4596" t="s">
        <v>15</v>
      </c>
      <c r="B4596" t="s">
        <v>78</v>
      </c>
      <c r="C4596">
        <v>4</v>
      </c>
      <c r="D4596" t="s">
        <v>23</v>
      </c>
      <c r="E4596">
        <v>2</v>
      </c>
      <c r="F4596" t="s">
        <v>21</v>
      </c>
      <c r="G4596">
        <v>2</v>
      </c>
      <c r="H4596" t="s">
        <v>24</v>
      </c>
      <c r="I4596" t="str">
        <f t="shared" si="71"/>
        <v>Female</v>
      </c>
      <c r="J4596">
        <v>2.2000000000000002</v>
      </c>
      <c r="K4596">
        <v>2011</v>
      </c>
      <c r="L4596">
        <v>13</v>
      </c>
      <c r="M4596" t="s">
        <v>20</v>
      </c>
      <c r="N4596">
        <v>1.1000000000000001</v>
      </c>
      <c r="O4596">
        <v>0.8</v>
      </c>
    </row>
    <row r="4597" spans="1:16" hidden="1" x14ac:dyDescent="0.5">
      <c r="A4597" t="s">
        <v>15</v>
      </c>
      <c r="B4597" t="s">
        <v>78</v>
      </c>
      <c r="C4597">
        <v>4</v>
      </c>
      <c r="D4597" t="s">
        <v>23</v>
      </c>
      <c r="E4597">
        <v>2</v>
      </c>
      <c r="F4597" t="s">
        <v>21</v>
      </c>
      <c r="G4597">
        <v>2</v>
      </c>
      <c r="H4597" t="s">
        <v>24</v>
      </c>
      <c r="I4597" t="str">
        <f t="shared" si="71"/>
        <v>Female</v>
      </c>
      <c r="J4597">
        <v>2.2000000000000002</v>
      </c>
      <c r="K4597">
        <v>2012</v>
      </c>
      <c r="L4597">
        <v>14</v>
      </c>
      <c r="M4597" t="s">
        <v>20</v>
      </c>
      <c r="N4597">
        <v>1.1000000000000001</v>
      </c>
      <c r="O4597">
        <v>0.7</v>
      </c>
    </row>
    <row r="4598" spans="1:16" hidden="1" x14ac:dyDescent="0.5">
      <c r="A4598" t="s">
        <v>15</v>
      </c>
      <c r="B4598" t="s">
        <v>78</v>
      </c>
      <c r="C4598">
        <v>4</v>
      </c>
      <c r="D4598" t="s">
        <v>23</v>
      </c>
      <c r="E4598">
        <v>2</v>
      </c>
      <c r="F4598" t="s">
        <v>21</v>
      </c>
      <c r="G4598">
        <v>2</v>
      </c>
      <c r="H4598" t="s">
        <v>24</v>
      </c>
      <c r="I4598" t="str">
        <f t="shared" si="71"/>
        <v>Female</v>
      </c>
      <c r="J4598">
        <v>2.2000000000000002</v>
      </c>
      <c r="K4598">
        <v>2013</v>
      </c>
      <c r="L4598">
        <v>15</v>
      </c>
      <c r="M4598" t="s">
        <v>20</v>
      </c>
      <c r="N4598">
        <v>1.1000000000000001</v>
      </c>
      <c r="O4598">
        <v>0.9</v>
      </c>
    </row>
    <row r="4599" spans="1:16" hidden="1" x14ac:dyDescent="0.5">
      <c r="A4599" t="s">
        <v>15</v>
      </c>
      <c r="B4599" t="s">
        <v>78</v>
      </c>
      <c r="C4599">
        <v>4</v>
      </c>
      <c r="D4599" t="s">
        <v>23</v>
      </c>
      <c r="E4599">
        <v>2</v>
      </c>
      <c r="F4599" t="s">
        <v>21</v>
      </c>
      <c r="G4599">
        <v>2</v>
      </c>
      <c r="H4599" t="s">
        <v>24</v>
      </c>
      <c r="I4599" t="str">
        <f t="shared" si="71"/>
        <v>Female</v>
      </c>
      <c r="J4599">
        <v>2.2000000000000002</v>
      </c>
      <c r="K4599">
        <v>2014</v>
      </c>
      <c r="L4599">
        <v>16</v>
      </c>
      <c r="M4599" t="s">
        <v>20</v>
      </c>
      <c r="N4599">
        <v>1.1000000000000001</v>
      </c>
      <c r="O4599">
        <v>1.3</v>
      </c>
    </row>
    <row r="4600" spans="1:16" hidden="1" x14ac:dyDescent="0.5">
      <c r="A4600" t="s">
        <v>15</v>
      </c>
      <c r="B4600" t="s">
        <v>78</v>
      </c>
      <c r="C4600">
        <v>4</v>
      </c>
      <c r="D4600" t="s">
        <v>23</v>
      </c>
      <c r="E4600">
        <v>2</v>
      </c>
      <c r="F4600" t="s">
        <v>21</v>
      </c>
      <c r="G4600">
        <v>2</v>
      </c>
      <c r="H4600" t="s">
        <v>24</v>
      </c>
      <c r="I4600" t="str">
        <f t="shared" si="71"/>
        <v>Female</v>
      </c>
      <c r="J4600">
        <v>2.2000000000000002</v>
      </c>
      <c r="K4600">
        <v>2015</v>
      </c>
      <c r="L4600">
        <v>17</v>
      </c>
      <c r="M4600" t="s">
        <v>20</v>
      </c>
      <c r="N4600">
        <v>1.1000000000000001</v>
      </c>
      <c r="O4600">
        <v>1.9</v>
      </c>
    </row>
    <row r="4601" spans="1:16" hidden="1" x14ac:dyDescent="0.5">
      <c r="A4601" t="s">
        <v>15</v>
      </c>
      <c r="B4601" t="s">
        <v>78</v>
      </c>
      <c r="C4601">
        <v>4</v>
      </c>
      <c r="D4601" t="s">
        <v>23</v>
      </c>
      <c r="E4601">
        <v>2</v>
      </c>
      <c r="F4601" t="s">
        <v>21</v>
      </c>
      <c r="G4601">
        <v>2</v>
      </c>
      <c r="H4601" t="s">
        <v>24</v>
      </c>
      <c r="I4601" t="str">
        <f t="shared" si="71"/>
        <v>Female</v>
      </c>
      <c r="J4601">
        <v>2.2000000000000002</v>
      </c>
      <c r="K4601">
        <v>2016</v>
      </c>
      <c r="L4601">
        <v>18</v>
      </c>
      <c r="M4601" t="s">
        <v>20</v>
      </c>
      <c r="N4601">
        <v>1.1000000000000001</v>
      </c>
      <c r="O4601">
        <v>3.4</v>
      </c>
    </row>
    <row r="4602" spans="1:16" hidden="1" x14ac:dyDescent="0.5">
      <c r="A4602" t="s">
        <v>15</v>
      </c>
      <c r="B4602" t="s">
        <v>78</v>
      </c>
      <c r="C4602">
        <v>4</v>
      </c>
      <c r="D4602" t="s">
        <v>23</v>
      </c>
      <c r="E4602">
        <v>2</v>
      </c>
      <c r="F4602" t="s">
        <v>21</v>
      </c>
      <c r="G4602">
        <v>2</v>
      </c>
      <c r="H4602" t="s">
        <v>24</v>
      </c>
      <c r="I4602" t="str">
        <f t="shared" si="71"/>
        <v>Female</v>
      </c>
      <c r="J4602">
        <v>2.2000000000000002</v>
      </c>
      <c r="K4602">
        <v>2017</v>
      </c>
      <c r="L4602">
        <v>19</v>
      </c>
      <c r="M4602" t="s">
        <v>20</v>
      </c>
      <c r="N4602">
        <v>1.1000000000000001</v>
      </c>
      <c r="O4602">
        <v>4.8</v>
      </c>
    </row>
    <row r="4603" spans="1:16" hidden="1" x14ac:dyDescent="0.5">
      <c r="A4603" t="s">
        <v>15</v>
      </c>
      <c r="B4603" t="s">
        <v>78</v>
      </c>
      <c r="C4603">
        <v>4</v>
      </c>
      <c r="D4603" t="s">
        <v>23</v>
      </c>
      <c r="E4603">
        <v>2</v>
      </c>
      <c r="F4603" t="s">
        <v>55</v>
      </c>
      <c r="G4603">
        <v>3</v>
      </c>
      <c r="H4603" t="s">
        <v>56</v>
      </c>
      <c r="I4603" t="str">
        <f t="shared" si="71"/>
        <v>Male: Under 15 years</v>
      </c>
      <c r="J4603">
        <v>3.11</v>
      </c>
      <c r="K4603">
        <v>1999</v>
      </c>
      <c r="L4603">
        <v>1</v>
      </c>
      <c r="M4603" t="s">
        <v>46</v>
      </c>
      <c r="N4603">
        <v>1.2</v>
      </c>
      <c r="P4603" t="s">
        <v>75</v>
      </c>
    </row>
    <row r="4604" spans="1:16" hidden="1" x14ac:dyDescent="0.5">
      <c r="A4604" t="s">
        <v>15</v>
      </c>
      <c r="B4604" t="s">
        <v>78</v>
      </c>
      <c r="C4604">
        <v>4</v>
      </c>
      <c r="D4604" t="s">
        <v>23</v>
      </c>
      <c r="E4604">
        <v>2</v>
      </c>
      <c r="F4604" t="s">
        <v>55</v>
      </c>
      <c r="G4604">
        <v>3</v>
      </c>
      <c r="H4604" t="s">
        <v>56</v>
      </c>
      <c r="I4604" t="str">
        <f t="shared" si="71"/>
        <v>Male: Under 15 years</v>
      </c>
      <c r="J4604">
        <v>3.11</v>
      </c>
      <c r="K4604">
        <v>2000</v>
      </c>
      <c r="L4604">
        <v>2</v>
      </c>
      <c r="M4604" t="s">
        <v>46</v>
      </c>
      <c r="N4604">
        <v>1.2</v>
      </c>
      <c r="P4604" t="s">
        <v>75</v>
      </c>
    </row>
    <row r="4605" spans="1:16" hidden="1" x14ac:dyDescent="0.5">
      <c r="A4605" t="s">
        <v>15</v>
      </c>
      <c r="B4605" t="s">
        <v>78</v>
      </c>
      <c r="C4605">
        <v>4</v>
      </c>
      <c r="D4605" t="s">
        <v>23</v>
      </c>
      <c r="E4605">
        <v>2</v>
      </c>
      <c r="F4605" t="s">
        <v>55</v>
      </c>
      <c r="G4605">
        <v>3</v>
      </c>
      <c r="H4605" t="s">
        <v>56</v>
      </c>
      <c r="I4605" t="str">
        <f t="shared" si="71"/>
        <v>Male: Under 15 years</v>
      </c>
      <c r="J4605">
        <v>3.11</v>
      </c>
      <c r="K4605">
        <v>2001</v>
      </c>
      <c r="L4605">
        <v>3</v>
      </c>
      <c r="M4605" t="s">
        <v>46</v>
      </c>
      <c r="N4605">
        <v>1.2</v>
      </c>
      <c r="P4605" t="s">
        <v>75</v>
      </c>
    </row>
    <row r="4606" spans="1:16" hidden="1" x14ac:dyDescent="0.5">
      <c r="A4606" t="s">
        <v>15</v>
      </c>
      <c r="B4606" t="s">
        <v>78</v>
      </c>
      <c r="C4606">
        <v>4</v>
      </c>
      <c r="D4606" t="s">
        <v>23</v>
      </c>
      <c r="E4606">
        <v>2</v>
      </c>
      <c r="F4606" t="s">
        <v>55</v>
      </c>
      <c r="G4606">
        <v>3</v>
      </c>
      <c r="H4606" t="s">
        <v>56</v>
      </c>
      <c r="I4606" t="str">
        <f t="shared" si="71"/>
        <v>Male: Under 15 years</v>
      </c>
      <c r="J4606">
        <v>3.11</v>
      </c>
      <c r="K4606">
        <v>2002</v>
      </c>
      <c r="L4606">
        <v>4</v>
      </c>
      <c r="M4606" t="s">
        <v>46</v>
      </c>
      <c r="N4606">
        <v>1.2</v>
      </c>
      <c r="P4606" t="s">
        <v>75</v>
      </c>
    </row>
    <row r="4607" spans="1:16" hidden="1" x14ac:dyDescent="0.5">
      <c r="A4607" t="s">
        <v>15</v>
      </c>
      <c r="B4607" t="s">
        <v>78</v>
      </c>
      <c r="C4607">
        <v>4</v>
      </c>
      <c r="D4607" t="s">
        <v>23</v>
      </c>
      <c r="E4607">
        <v>2</v>
      </c>
      <c r="F4607" t="s">
        <v>55</v>
      </c>
      <c r="G4607">
        <v>3</v>
      </c>
      <c r="H4607" t="s">
        <v>56</v>
      </c>
      <c r="I4607" t="str">
        <f t="shared" si="71"/>
        <v>Male: Under 15 years</v>
      </c>
      <c r="J4607">
        <v>3.11</v>
      </c>
      <c r="K4607">
        <v>2003</v>
      </c>
      <c r="L4607">
        <v>5</v>
      </c>
      <c r="M4607" t="s">
        <v>46</v>
      </c>
      <c r="N4607">
        <v>1.2</v>
      </c>
      <c r="P4607" t="s">
        <v>75</v>
      </c>
    </row>
    <row r="4608" spans="1:16" hidden="1" x14ac:dyDescent="0.5">
      <c r="A4608" t="s">
        <v>15</v>
      </c>
      <c r="B4608" t="s">
        <v>78</v>
      </c>
      <c r="C4608">
        <v>4</v>
      </c>
      <c r="D4608" t="s">
        <v>23</v>
      </c>
      <c r="E4608">
        <v>2</v>
      </c>
      <c r="F4608" t="s">
        <v>55</v>
      </c>
      <c r="G4608">
        <v>3</v>
      </c>
      <c r="H4608" t="s">
        <v>56</v>
      </c>
      <c r="I4608" t="str">
        <f t="shared" si="71"/>
        <v>Male: Under 15 years</v>
      </c>
      <c r="J4608">
        <v>3.11</v>
      </c>
      <c r="K4608">
        <v>2004</v>
      </c>
      <c r="L4608">
        <v>6</v>
      </c>
      <c r="M4608" t="s">
        <v>46</v>
      </c>
      <c r="N4608">
        <v>1.2</v>
      </c>
      <c r="P4608" t="s">
        <v>75</v>
      </c>
    </row>
    <row r="4609" spans="1:16" hidden="1" x14ac:dyDescent="0.5">
      <c r="A4609" t="s">
        <v>15</v>
      </c>
      <c r="B4609" t="s">
        <v>78</v>
      </c>
      <c r="C4609">
        <v>4</v>
      </c>
      <c r="D4609" t="s">
        <v>23</v>
      </c>
      <c r="E4609">
        <v>2</v>
      </c>
      <c r="F4609" t="s">
        <v>55</v>
      </c>
      <c r="G4609">
        <v>3</v>
      </c>
      <c r="H4609" t="s">
        <v>56</v>
      </c>
      <c r="I4609" t="str">
        <f t="shared" si="71"/>
        <v>Male: Under 15 years</v>
      </c>
      <c r="J4609">
        <v>3.11</v>
      </c>
      <c r="K4609">
        <v>2005</v>
      </c>
      <c r="L4609">
        <v>7</v>
      </c>
      <c r="M4609" t="s">
        <v>46</v>
      </c>
      <c r="N4609">
        <v>1.2</v>
      </c>
      <c r="P4609" t="s">
        <v>75</v>
      </c>
    </row>
    <row r="4610" spans="1:16" hidden="1" x14ac:dyDescent="0.5">
      <c r="A4610" t="s">
        <v>15</v>
      </c>
      <c r="B4610" t="s">
        <v>78</v>
      </c>
      <c r="C4610">
        <v>4</v>
      </c>
      <c r="D4610" t="s">
        <v>23</v>
      </c>
      <c r="E4610">
        <v>2</v>
      </c>
      <c r="F4610" t="s">
        <v>55</v>
      </c>
      <c r="G4610">
        <v>3</v>
      </c>
      <c r="H4610" t="s">
        <v>56</v>
      </c>
      <c r="I4610" t="str">
        <f t="shared" si="71"/>
        <v>Male: Under 15 years</v>
      </c>
      <c r="J4610">
        <v>3.11</v>
      </c>
      <c r="K4610">
        <v>2006</v>
      </c>
      <c r="L4610">
        <v>8</v>
      </c>
      <c r="M4610" t="s">
        <v>46</v>
      </c>
      <c r="N4610">
        <v>1.2</v>
      </c>
      <c r="P4610" t="s">
        <v>75</v>
      </c>
    </row>
    <row r="4611" spans="1:16" hidden="1" x14ac:dyDescent="0.5">
      <c r="A4611" t="s">
        <v>15</v>
      </c>
      <c r="B4611" t="s">
        <v>78</v>
      </c>
      <c r="C4611">
        <v>4</v>
      </c>
      <c r="D4611" t="s">
        <v>23</v>
      </c>
      <c r="E4611">
        <v>2</v>
      </c>
      <c r="F4611" t="s">
        <v>55</v>
      </c>
      <c r="G4611">
        <v>3</v>
      </c>
      <c r="H4611" t="s">
        <v>56</v>
      </c>
      <c r="I4611" t="str">
        <f t="shared" si="71"/>
        <v>Male: Under 15 years</v>
      </c>
      <c r="J4611">
        <v>3.11</v>
      </c>
      <c r="K4611">
        <v>2007</v>
      </c>
      <c r="L4611">
        <v>9</v>
      </c>
      <c r="M4611" t="s">
        <v>46</v>
      </c>
      <c r="N4611">
        <v>1.2</v>
      </c>
      <c r="P4611" t="s">
        <v>75</v>
      </c>
    </row>
    <row r="4612" spans="1:16" hidden="1" x14ac:dyDescent="0.5">
      <c r="A4612" t="s">
        <v>15</v>
      </c>
      <c r="B4612" t="s">
        <v>78</v>
      </c>
      <c r="C4612">
        <v>4</v>
      </c>
      <c r="D4612" t="s">
        <v>23</v>
      </c>
      <c r="E4612">
        <v>2</v>
      </c>
      <c r="F4612" t="s">
        <v>55</v>
      </c>
      <c r="G4612">
        <v>3</v>
      </c>
      <c r="H4612" t="s">
        <v>56</v>
      </c>
      <c r="I4612" t="str">
        <f t="shared" si="71"/>
        <v>Male: Under 15 years</v>
      </c>
      <c r="J4612">
        <v>3.11</v>
      </c>
      <c r="K4612">
        <v>2008</v>
      </c>
      <c r="L4612">
        <v>10</v>
      </c>
      <c r="M4612" t="s">
        <v>46</v>
      </c>
      <c r="N4612">
        <v>1.2</v>
      </c>
      <c r="P4612" t="s">
        <v>75</v>
      </c>
    </row>
    <row r="4613" spans="1:16" hidden="1" x14ac:dyDescent="0.5">
      <c r="A4613" t="s">
        <v>15</v>
      </c>
      <c r="B4613" t="s">
        <v>78</v>
      </c>
      <c r="C4613">
        <v>4</v>
      </c>
      <c r="D4613" t="s">
        <v>23</v>
      </c>
      <c r="E4613">
        <v>2</v>
      </c>
      <c r="F4613" t="s">
        <v>55</v>
      </c>
      <c r="G4613">
        <v>3</v>
      </c>
      <c r="H4613" t="s">
        <v>56</v>
      </c>
      <c r="I4613" t="str">
        <f t="shared" ref="I4613:I4676" si="72">H4613</f>
        <v>Male: Under 15 years</v>
      </c>
      <c r="J4613">
        <v>3.11</v>
      </c>
      <c r="K4613">
        <v>2009</v>
      </c>
      <c r="L4613">
        <v>11</v>
      </c>
      <c r="M4613" t="s">
        <v>46</v>
      </c>
      <c r="N4613">
        <v>1.2</v>
      </c>
      <c r="P4613" t="s">
        <v>75</v>
      </c>
    </row>
    <row r="4614" spans="1:16" hidden="1" x14ac:dyDescent="0.5">
      <c r="A4614" t="s">
        <v>15</v>
      </c>
      <c r="B4614" t="s">
        <v>78</v>
      </c>
      <c r="C4614">
        <v>4</v>
      </c>
      <c r="D4614" t="s">
        <v>23</v>
      </c>
      <c r="E4614">
        <v>2</v>
      </c>
      <c r="F4614" t="s">
        <v>55</v>
      </c>
      <c r="G4614">
        <v>3</v>
      </c>
      <c r="H4614" t="s">
        <v>56</v>
      </c>
      <c r="I4614" t="str">
        <f t="shared" si="72"/>
        <v>Male: Under 15 years</v>
      </c>
      <c r="J4614">
        <v>3.11</v>
      </c>
      <c r="K4614">
        <v>2010</v>
      </c>
      <c r="L4614">
        <v>12</v>
      </c>
      <c r="M4614" t="s">
        <v>46</v>
      </c>
      <c r="N4614">
        <v>1.2</v>
      </c>
      <c r="P4614" t="s">
        <v>75</v>
      </c>
    </row>
    <row r="4615" spans="1:16" hidden="1" x14ac:dyDescent="0.5">
      <c r="A4615" t="s">
        <v>15</v>
      </c>
      <c r="B4615" t="s">
        <v>78</v>
      </c>
      <c r="C4615">
        <v>4</v>
      </c>
      <c r="D4615" t="s">
        <v>23</v>
      </c>
      <c r="E4615">
        <v>2</v>
      </c>
      <c r="F4615" t="s">
        <v>55</v>
      </c>
      <c r="G4615">
        <v>3</v>
      </c>
      <c r="H4615" t="s">
        <v>56</v>
      </c>
      <c r="I4615" t="str">
        <f t="shared" si="72"/>
        <v>Male: Under 15 years</v>
      </c>
      <c r="J4615">
        <v>3.11</v>
      </c>
      <c r="K4615">
        <v>2011</v>
      </c>
      <c r="L4615">
        <v>13</v>
      </c>
      <c r="M4615" t="s">
        <v>46</v>
      </c>
      <c r="N4615">
        <v>1.2</v>
      </c>
      <c r="P4615" t="s">
        <v>75</v>
      </c>
    </row>
    <row r="4616" spans="1:16" hidden="1" x14ac:dyDescent="0.5">
      <c r="A4616" t="s">
        <v>15</v>
      </c>
      <c r="B4616" t="s">
        <v>78</v>
      </c>
      <c r="C4616">
        <v>4</v>
      </c>
      <c r="D4616" t="s">
        <v>23</v>
      </c>
      <c r="E4616">
        <v>2</v>
      </c>
      <c r="F4616" t="s">
        <v>55</v>
      </c>
      <c r="G4616">
        <v>3</v>
      </c>
      <c r="H4616" t="s">
        <v>56</v>
      </c>
      <c r="I4616" t="str">
        <f t="shared" si="72"/>
        <v>Male: Under 15 years</v>
      </c>
      <c r="J4616">
        <v>3.11</v>
      </c>
      <c r="K4616">
        <v>2012</v>
      </c>
      <c r="L4616">
        <v>14</v>
      </c>
      <c r="M4616" t="s">
        <v>46</v>
      </c>
      <c r="N4616">
        <v>1.2</v>
      </c>
      <c r="P4616" t="s">
        <v>75</v>
      </c>
    </row>
    <row r="4617" spans="1:16" hidden="1" x14ac:dyDescent="0.5">
      <c r="A4617" t="s">
        <v>15</v>
      </c>
      <c r="B4617" t="s">
        <v>78</v>
      </c>
      <c r="C4617">
        <v>4</v>
      </c>
      <c r="D4617" t="s">
        <v>23</v>
      </c>
      <c r="E4617">
        <v>2</v>
      </c>
      <c r="F4617" t="s">
        <v>55</v>
      </c>
      <c r="G4617">
        <v>3</v>
      </c>
      <c r="H4617" t="s">
        <v>56</v>
      </c>
      <c r="I4617" t="str">
        <f t="shared" si="72"/>
        <v>Male: Under 15 years</v>
      </c>
      <c r="J4617">
        <v>3.11</v>
      </c>
      <c r="K4617">
        <v>2013</v>
      </c>
      <c r="L4617">
        <v>15</v>
      </c>
      <c r="M4617" t="s">
        <v>46</v>
      </c>
      <c r="N4617">
        <v>1.2</v>
      </c>
      <c r="P4617" t="s">
        <v>75</v>
      </c>
    </row>
    <row r="4618" spans="1:16" hidden="1" x14ac:dyDescent="0.5">
      <c r="A4618" t="s">
        <v>15</v>
      </c>
      <c r="B4618" t="s">
        <v>78</v>
      </c>
      <c r="C4618">
        <v>4</v>
      </c>
      <c r="D4618" t="s">
        <v>23</v>
      </c>
      <c r="E4618">
        <v>2</v>
      </c>
      <c r="F4618" t="s">
        <v>55</v>
      </c>
      <c r="G4618">
        <v>3</v>
      </c>
      <c r="H4618" t="s">
        <v>56</v>
      </c>
      <c r="I4618" t="str">
        <f t="shared" si="72"/>
        <v>Male: Under 15 years</v>
      </c>
      <c r="J4618">
        <v>3.11</v>
      </c>
      <c r="K4618">
        <v>2014</v>
      </c>
      <c r="L4618">
        <v>16</v>
      </c>
      <c r="M4618" t="s">
        <v>46</v>
      </c>
      <c r="N4618">
        <v>1.2</v>
      </c>
      <c r="P4618" t="s">
        <v>75</v>
      </c>
    </row>
    <row r="4619" spans="1:16" hidden="1" x14ac:dyDescent="0.5">
      <c r="A4619" t="s">
        <v>15</v>
      </c>
      <c r="B4619" t="s">
        <v>78</v>
      </c>
      <c r="C4619">
        <v>4</v>
      </c>
      <c r="D4619" t="s">
        <v>23</v>
      </c>
      <c r="E4619">
        <v>2</v>
      </c>
      <c r="F4619" t="s">
        <v>55</v>
      </c>
      <c r="G4619">
        <v>3</v>
      </c>
      <c r="H4619" t="s">
        <v>56</v>
      </c>
      <c r="I4619" t="str">
        <f t="shared" si="72"/>
        <v>Male: Under 15 years</v>
      </c>
      <c r="J4619">
        <v>3.11</v>
      </c>
      <c r="K4619">
        <v>2015</v>
      </c>
      <c r="L4619">
        <v>17</v>
      </c>
      <c r="M4619" t="s">
        <v>46</v>
      </c>
      <c r="N4619">
        <v>1.2</v>
      </c>
      <c r="P4619" t="s">
        <v>75</v>
      </c>
    </row>
    <row r="4620" spans="1:16" hidden="1" x14ac:dyDescent="0.5">
      <c r="A4620" t="s">
        <v>15</v>
      </c>
      <c r="B4620" t="s">
        <v>78</v>
      </c>
      <c r="C4620">
        <v>4</v>
      </c>
      <c r="D4620" t="s">
        <v>23</v>
      </c>
      <c r="E4620">
        <v>2</v>
      </c>
      <c r="F4620" t="s">
        <v>55</v>
      </c>
      <c r="G4620">
        <v>3</v>
      </c>
      <c r="H4620" t="s">
        <v>56</v>
      </c>
      <c r="I4620" t="str">
        <f t="shared" si="72"/>
        <v>Male: Under 15 years</v>
      </c>
      <c r="J4620">
        <v>3.11</v>
      </c>
      <c r="K4620">
        <v>2016</v>
      </c>
      <c r="L4620">
        <v>18</v>
      </c>
      <c r="M4620" t="s">
        <v>46</v>
      </c>
      <c r="N4620">
        <v>1.2</v>
      </c>
      <c r="P4620" t="s">
        <v>75</v>
      </c>
    </row>
    <row r="4621" spans="1:16" hidden="1" x14ac:dyDescent="0.5">
      <c r="A4621" t="s">
        <v>15</v>
      </c>
      <c r="B4621" t="s">
        <v>78</v>
      </c>
      <c r="C4621">
        <v>4</v>
      </c>
      <c r="D4621" t="s">
        <v>23</v>
      </c>
      <c r="E4621">
        <v>2</v>
      </c>
      <c r="F4621" t="s">
        <v>55</v>
      </c>
      <c r="G4621">
        <v>3</v>
      </c>
      <c r="H4621" t="s">
        <v>56</v>
      </c>
      <c r="I4621" t="str">
        <f t="shared" si="72"/>
        <v>Male: Under 15 years</v>
      </c>
      <c r="J4621">
        <v>3.11</v>
      </c>
      <c r="K4621">
        <v>2017</v>
      </c>
      <c r="L4621">
        <v>19</v>
      </c>
      <c r="M4621" t="s">
        <v>46</v>
      </c>
      <c r="N4621">
        <v>1.2</v>
      </c>
      <c r="O4621">
        <v>0.1</v>
      </c>
    </row>
    <row r="4622" spans="1:16" hidden="1" x14ac:dyDescent="0.5">
      <c r="A4622" t="s">
        <v>15</v>
      </c>
      <c r="B4622" t="s">
        <v>78</v>
      </c>
      <c r="C4622">
        <v>4</v>
      </c>
      <c r="D4622" t="s">
        <v>23</v>
      </c>
      <c r="E4622">
        <v>2</v>
      </c>
      <c r="F4622" t="s">
        <v>55</v>
      </c>
      <c r="G4622">
        <v>3</v>
      </c>
      <c r="H4622" t="s">
        <v>57</v>
      </c>
      <c r="I4622" t="str">
        <f t="shared" si="72"/>
        <v>Male: 15-24 years</v>
      </c>
      <c r="J4622">
        <v>3.12</v>
      </c>
      <c r="K4622">
        <v>1999</v>
      </c>
      <c r="L4622">
        <v>1</v>
      </c>
      <c r="M4622" t="s">
        <v>47</v>
      </c>
      <c r="N4622">
        <v>1.3</v>
      </c>
      <c r="O4622">
        <v>0.1</v>
      </c>
    </row>
    <row r="4623" spans="1:16" hidden="1" x14ac:dyDescent="0.5">
      <c r="A4623" t="s">
        <v>15</v>
      </c>
      <c r="B4623" t="s">
        <v>78</v>
      </c>
      <c r="C4623">
        <v>4</v>
      </c>
      <c r="D4623" t="s">
        <v>23</v>
      </c>
      <c r="E4623">
        <v>2</v>
      </c>
      <c r="F4623" t="s">
        <v>55</v>
      </c>
      <c r="G4623">
        <v>3</v>
      </c>
      <c r="H4623" t="s">
        <v>57</v>
      </c>
      <c r="I4623" t="str">
        <f t="shared" si="72"/>
        <v>Male: 15-24 years</v>
      </c>
      <c r="J4623">
        <v>3.12</v>
      </c>
      <c r="K4623">
        <v>2000</v>
      </c>
      <c r="L4623">
        <v>2</v>
      </c>
      <c r="M4623" t="s">
        <v>47</v>
      </c>
      <c r="N4623">
        <v>1.3</v>
      </c>
      <c r="O4623">
        <v>0.1</v>
      </c>
    </row>
    <row r="4624" spans="1:16" hidden="1" x14ac:dyDescent="0.5">
      <c r="A4624" t="s">
        <v>15</v>
      </c>
      <c r="B4624" t="s">
        <v>78</v>
      </c>
      <c r="C4624">
        <v>4</v>
      </c>
      <c r="D4624" t="s">
        <v>23</v>
      </c>
      <c r="E4624">
        <v>2</v>
      </c>
      <c r="F4624" t="s">
        <v>55</v>
      </c>
      <c r="G4624">
        <v>3</v>
      </c>
      <c r="H4624" t="s">
        <v>57</v>
      </c>
      <c r="I4624" t="str">
        <f t="shared" si="72"/>
        <v>Male: 15-24 years</v>
      </c>
      <c r="J4624">
        <v>3.12</v>
      </c>
      <c r="K4624">
        <v>2001</v>
      </c>
      <c r="L4624">
        <v>3</v>
      </c>
      <c r="M4624" t="s">
        <v>47</v>
      </c>
      <c r="N4624">
        <v>1.3</v>
      </c>
      <c r="O4624">
        <v>0.2</v>
      </c>
    </row>
    <row r="4625" spans="1:15" hidden="1" x14ac:dyDescent="0.5">
      <c r="A4625" t="s">
        <v>15</v>
      </c>
      <c r="B4625" t="s">
        <v>78</v>
      </c>
      <c r="C4625">
        <v>4</v>
      </c>
      <c r="D4625" t="s">
        <v>23</v>
      </c>
      <c r="E4625">
        <v>2</v>
      </c>
      <c r="F4625" t="s">
        <v>55</v>
      </c>
      <c r="G4625">
        <v>3</v>
      </c>
      <c r="H4625" t="s">
        <v>57</v>
      </c>
      <c r="I4625" t="str">
        <f t="shared" si="72"/>
        <v>Male: 15-24 years</v>
      </c>
      <c r="J4625">
        <v>3.12</v>
      </c>
      <c r="K4625">
        <v>2002</v>
      </c>
      <c r="L4625">
        <v>4</v>
      </c>
      <c r="M4625" t="s">
        <v>47</v>
      </c>
      <c r="N4625">
        <v>1.3</v>
      </c>
      <c r="O4625">
        <v>0.3</v>
      </c>
    </row>
    <row r="4626" spans="1:15" hidden="1" x14ac:dyDescent="0.5">
      <c r="A4626" t="s">
        <v>15</v>
      </c>
      <c r="B4626" t="s">
        <v>78</v>
      </c>
      <c r="C4626">
        <v>4</v>
      </c>
      <c r="D4626" t="s">
        <v>23</v>
      </c>
      <c r="E4626">
        <v>2</v>
      </c>
      <c r="F4626" t="s">
        <v>55</v>
      </c>
      <c r="G4626">
        <v>3</v>
      </c>
      <c r="H4626" t="s">
        <v>57</v>
      </c>
      <c r="I4626" t="str">
        <f t="shared" si="72"/>
        <v>Male: 15-24 years</v>
      </c>
      <c r="J4626">
        <v>3.12</v>
      </c>
      <c r="K4626">
        <v>2003</v>
      </c>
      <c r="L4626">
        <v>5</v>
      </c>
      <c r="M4626" t="s">
        <v>47</v>
      </c>
      <c r="N4626">
        <v>1.3</v>
      </c>
      <c r="O4626">
        <v>0.3</v>
      </c>
    </row>
    <row r="4627" spans="1:15" hidden="1" x14ac:dyDescent="0.5">
      <c r="A4627" t="s">
        <v>15</v>
      </c>
      <c r="B4627" t="s">
        <v>78</v>
      </c>
      <c r="C4627">
        <v>4</v>
      </c>
      <c r="D4627" t="s">
        <v>23</v>
      </c>
      <c r="E4627">
        <v>2</v>
      </c>
      <c r="F4627" t="s">
        <v>55</v>
      </c>
      <c r="G4627">
        <v>3</v>
      </c>
      <c r="H4627" t="s">
        <v>57</v>
      </c>
      <c r="I4627" t="str">
        <f t="shared" si="72"/>
        <v>Male: 15-24 years</v>
      </c>
      <c r="J4627">
        <v>3.12</v>
      </c>
      <c r="K4627">
        <v>2004</v>
      </c>
      <c r="L4627">
        <v>6</v>
      </c>
      <c r="M4627" t="s">
        <v>47</v>
      </c>
      <c r="N4627">
        <v>1.3</v>
      </c>
      <c r="O4627">
        <v>0.4</v>
      </c>
    </row>
    <row r="4628" spans="1:15" hidden="1" x14ac:dyDescent="0.5">
      <c r="A4628" t="s">
        <v>15</v>
      </c>
      <c r="B4628" t="s">
        <v>78</v>
      </c>
      <c r="C4628">
        <v>4</v>
      </c>
      <c r="D4628" t="s">
        <v>23</v>
      </c>
      <c r="E4628">
        <v>2</v>
      </c>
      <c r="F4628" t="s">
        <v>55</v>
      </c>
      <c r="G4628">
        <v>3</v>
      </c>
      <c r="H4628" t="s">
        <v>57</v>
      </c>
      <c r="I4628" t="str">
        <f t="shared" si="72"/>
        <v>Male: 15-24 years</v>
      </c>
      <c r="J4628">
        <v>3.12</v>
      </c>
      <c r="K4628">
        <v>2005</v>
      </c>
      <c r="L4628">
        <v>7</v>
      </c>
      <c r="M4628" t="s">
        <v>47</v>
      </c>
      <c r="N4628">
        <v>1.3</v>
      </c>
      <c r="O4628">
        <v>0.5</v>
      </c>
    </row>
    <row r="4629" spans="1:15" hidden="1" x14ac:dyDescent="0.5">
      <c r="A4629" t="s">
        <v>15</v>
      </c>
      <c r="B4629" t="s">
        <v>78</v>
      </c>
      <c r="C4629">
        <v>4</v>
      </c>
      <c r="D4629" t="s">
        <v>23</v>
      </c>
      <c r="E4629">
        <v>2</v>
      </c>
      <c r="F4629" t="s">
        <v>55</v>
      </c>
      <c r="G4629">
        <v>3</v>
      </c>
      <c r="H4629" t="s">
        <v>57</v>
      </c>
      <c r="I4629" t="str">
        <f t="shared" si="72"/>
        <v>Male: 15-24 years</v>
      </c>
      <c r="J4629">
        <v>3.12</v>
      </c>
      <c r="K4629">
        <v>2006</v>
      </c>
      <c r="L4629">
        <v>8</v>
      </c>
      <c r="M4629" t="s">
        <v>47</v>
      </c>
      <c r="N4629">
        <v>1.3</v>
      </c>
      <c r="O4629">
        <v>1</v>
      </c>
    </row>
    <row r="4630" spans="1:15" hidden="1" x14ac:dyDescent="0.5">
      <c r="A4630" t="s">
        <v>15</v>
      </c>
      <c r="B4630" t="s">
        <v>78</v>
      </c>
      <c r="C4630">
        <v>4</v>
      </c>
      <c r="D4630" t="s">
        <v>23</v>
      </c>
      <c r="E4630">
        <v>2</v>
      </c>
      <c r="F4630" t="s">
        <v>55</v>
      </c>
      <c r="G4630">
        <v>3</v>
      </c>
      <c r="H4630" t="s">
        <v>57</v>
      </c>
      <c r="I4630" t="str">
        <f t="shared" si="72"/>
        <v>Male: 15-24 years</v>
      </c>
      <c r="J4630">
        <v>3.12</v>
      </c>
      <c r="K4630">
        <v>2007</v>
      </c>
      <c r="L4630">
        <v>9</v>
      </c>
      <c r="M4630" t="s">
        <v>47</v>
      </c>
      <c r="N4630">
        <v>1.3</v>
      </c>
      <c r="O4630">
        <v>0.6</v>
      </c>
    </row>
    <row r="4631" spans="1:15" hidden="1" x14ac:dyDescent="0.5">
      <c r="A4631" t="s">
        <v>15</v>
      </c>
      <c r="B4631" t="s">
        <v>78</v>
      </c>
      <c r="C4631">
        <v>4</v>
      </c>
      <c r="D4631" t="s">
        <v>23</v>
      </c>
      <c r="E4631">
        <v>2</v>
      </c>
      <c r="F4631" t="s">
        <v>55</v>
      </c>
      <c r="G4631">
        <v>3</v>
      </c>
      <c r="H4631" t="s">
        <v>57</v>
      </c>
      <c r="I4631" t="str">
        <f t="shared" si="72"/>
        <v>Male: 15-24 years</v>
      </c>
      <c r="J4631">
        <v>3.12</v>
      </c>
      <c r="K4631">
        <v>2008</v>
      </c>
      <c r="L4631">
        <v>10</v>
      </c>
      <c r="M4631" t="s">
        <v>47</v>
      </c>
      <c r="N4631">
        <v>1.3</v>
      </c>
      <c r="O4631">
        <v>0.6</v>
      </c>
    </row>
    <row r="4632" spans="1:15" hidden="1" x14ac:dyDescent="0.5">
      <c r="A4632" t="s">
        <v>15</v>
      </c>
      <c r="B4632" t="s">
        <v>78</v>
      </c>
      <c r="C4632">
        <v>4</v>
      </c>
      <c r="D4632" t="s">
        <v>23</v>
      </c>
      <c r="E4632">
        <v>2</v>
      </c>
      <c r="F4632" t="s">
        <v>55</v>
      </c>
      <c r="G4632">
        <v>3</v>
      </c>
      <c r="H4632" t="s">
        <v>57</v>
      </c>
      <c r="I4632" t="str">
        <f t="shared" si="72"/>
        <v>Male: 15-24 years</v>
      </c>
      <c r="J4632">
        <v>3.12</v>
      </c>
      <c r="K4632">
        <v>2009</v>
      </c>
      <c r="L4632">
        <v>11</v>
      </c>
      <c r="M4632" t="s">
        <v>47</v>
      </c>
      <c r="N4632">
        <v>1.3</v>
      </c>
      <c r="O4632">
        <v>0.7</v>
      </c>
    </row>
    <row r="4633" spans="1:15" hidden="1" x14ac:dyDescent="0.5">
      <c r="A4633" t="s">
        <v>15</v>
      </c>
      <c r="B4633" t="s">
        <v>78</v>
      </c>
      <c r="C4633">
        <v>4</v>
      </c>
      <c r="D4633" t="s">
        <v>23</v>
      </c>
      <c r="E4633">
        <v>2</v>
      </c>
      <c r="F4633" t="s">
        <v>55</v>
      </c>
      <c r="G4633">
        <v>3</v>
      </c>
      <c r="H4633" t="s">
        <v>57</v>
      </c>
      <c r="I4633" t="str">
        <f t="shared" si="72"/>
        <v>Male: 15-24 years</v>
      </c>
      <c r="J4633">
        <v>3.12</v>
      </c>
      <c r="K4633">
        <v>2010</v>
      </c>
      <c r="L4633">
        <v>12</v>
      </c>
      <c r="M4633" t="s">
        <v>47</v>
      </c>
      <c r="N4633">
        <v>1.3</v>
      </c>
      <c r="O4633">
        <v>0.7</v>
      </c>
    </row>
    <row r="4634" spans="1:15" hidden="1" x14ac:dyDescent="0.5">
      <c r="A4634" t="s">
        <v>15</v>
      </c>
      <c r="B4634" t="s">
        <v>78</v>
      </c>
      <c r="C4634">
        <v>4</v>
      </c>
      <c r="D4634" t="s">
        <v>23</v>
      </c>
      <c r="E4634">
        <v>2</v>
      </c>
      <c r="F4634" t="s">
        <v>55</v>
      </c>
      <c r="G4634">
        <v>3</v>
      </c>
      <c r="H4634" t="s">
        <v>57</v>
      </c>
      <c r="I4634" t="str">
        <f t="shared" si="72"/>
        <v>Male: 15-24 years</v>
      </c>
      <c r="J4634">
        <v>3.12</v>
      </c>
      <c r="K4634">
        <v>2011</v>
      </c>
      <c r="L4634">
        <v>13</v>
      </c>
      <c r="M4634" t="s">
        <v>47</v>
      </c>
      <c r="N4634">
        <v>1.3</v>
      </c>
      <c r="O4634">
        <v>0.7</v>
      </c>
    </row>
    <row r="4635" spans="1:15" hidden="1" x14ac:dyDescent="0.5">
      <c r="A4635" t="s">
        <v>15</v>
      </c>
      <c r="B4635" t="s">
        <v>78</v>
      </c>
      <c r="C4635">
        <v>4</v>
      </c>
      <c r="D4635" t="s">
        <v>23</v>
      </c>
      <c r="E4635">
        <v>2</v>
      </c>
      <c r="F4635" t="s">
        <v>55</v>
      </c>
      <c r="G4635">
        <v>3</v>
      </c>
      <c r="H4635" t="s">
        <v>57</v>
      </c>
      <c r="I4635" t="str">
        <f t="shared" si="72"/>
        <v>Male: 15-24 years</v>
      </c>
      <c r="J4635">
        <v>3.12</v>
      </c>
      <c r="K4635">
        <v>2012</v>
      </c>
      <c r="L4635">
        <v>14</v>
      </c>
      <c r="M4635" t="s">
        <v>47</v>
      </c>
      <c r="N4635">
        <v>1.3</v>
      </c>
      <c r="O4635">
        <v>0.6</v>
      </c>
    </row>
    <row r="4636" spans="1:15" hidden="1" x14ac:dyDescent="0.5">
      <c r="A4636" t="s">
        <v>15</v>
      </c>
      <c r="B4636" t="s">
        <v>78</v>
      </c>
      <c r="C4636">
        <v>4</v>
      </c>
      <c r="D4636" t="s">
        <v>23</v>
      </c>
      <c r="E4636">
        <v>2</v>
      </c>
      <c r="F4636" t="s">
        <v>55</v>
      </c>
      <c r="G4636">
        <v>3</v>
      </c>
      <c r="H4636" t="s">
        <v>57</v>
      </c>
      <c r="I4636" t="str">
        <f t="shared" si="72"/>
        <v>Male: 15-24 years</v>
      </c>
      <c r="J4636">
        <v>3.12</v>
      </c>
      <c r="K4636">
        <v>2013</v>
      </c>
      <c r="L4636">
        <v>15</v>
      </c>
      <c r="M4636" t="s">
        <v>47</v>
      </c>
      <c r="N4636">
        <v>1.3</v>
      </c>
      <c r="O4636">
        <v>0.8</v>
      </c>
    </row>
    <row r="4637" spans="1:15" hidden="1" x14ac:dyDescent="0.5">
      <c r="A4637" t="s">
        <v>15</v>
      </c>
      <c r="B4637" t="s">
        <v>78</v>
      </c>
      <c r="C4637">
        <v>4</v>
      </c>
      <c r="D4637" t="s">
        <v>23</v>
      </c>
      <c r="E4637">
        <v>2</v>
      </c>
      <c r="F4637" t="s">
        <v>55</v>
      </c>
      <c r="G4637">
        <v>3</v>
      </c>
      <c r="H4637" t="s">
        <v>57</v>
      </c>
      <c r="I4637" t="str">
        <f t="shared" si="72"/>
        <v>Male: 15-24 years</v>
      </c>
      <c r="J4637">
        <v>3.12</v>
      </c>
      <c r="K4637">
        <v>2014</v>
      </c>
      <c r="L4637">
        <v>16</v>
      </c>
      <c r="M4637" t="s">
        <v>47</v>
      </c>
      <c r="N4637">
        <v>1.3</v>
      </c>
      <c r="O4637">
        <v>1.7</v>
      </c>
    </row>
    <row r="4638" spans="1:15" hidden="1" x14ac:dyDescent="0.5">
      <c r="A4638" t="s">
        <v>15</v>
      </c>
      <c r="B4638" t="s">
        <v>78</v>
      </c>
      <c r="C4638">
        <v>4</v>
      </c>
      <c r="D4638" t="s">
        <v>23</v>
      </c>
      <c r="E4638">
        <v>2</v>
      </c>
      <c r="F4638" t="s">
        <v>55</v>
      </c>
      <c r="G4638">
        <v>3</v>
      </c>
      <c r="H4638" t="s">
        <v>57</v>
      </c>
      <c r="I4638" t="str">
        <f t="shared" si="72"/>
        <v>Male: 15-24 years</v>
      </c>
      <c r="J4638">
        <v>3.12</v>
      </c>
      <c r="K4638">
        <v>2015</v>
      </c>
      <c r="L4638">
        <v>17</v>
      </c>
      <c r="M4638" t="s">
        <v>47</v>
      </c>
      <c r="N4638">
        <v>1.3</v>
      </c>
      <c r="O4638">
        <v>3.2</v>
      </c>
    </row>
    <row r="4639" spans="1:15" hidden="1" x14ac:dyDescent="0.5">
      <c r="A4639" t="s">
        <v>15</v>
      </c>
      <c r="B4639" t="s">
        <v>78</v>
      </c>
      <c r="C4639">
        <v>4</v>
      </c>
      <c r="D4639" t="s">
        <v>23</v>
      </c>
      <c r="E4639">
        <v>2</v>
      </c>
      <c r="F4639" t="s">
        <v>55</v>
      </c>
      <c r="G4639">
        <v>3</v>
      </c>
      <c r="H4639" t="s">
        <v>57</v>
      </c>
      <c r="I4639" t="str">
        <f t="shared" si="72"/>
        <v>Male: 15-24 years</v>
      </c>
      <c r="J4639">
        <v>3.12</v>
      </c>
      <c r="K4639">
        <v>2016</v>
      </c>
      <c r="L4639">
        <v>18</v>
      </c>
      <c r="M4639" t="s">
        <v>47</v>
      </c>
      <c r="N4639">
        <v>1.3</v>
      </c>
      <c r="O4639">
        <v>6.4</v>
      </c>
    </row>
    <row r="4640" spans="1:15" hidden="1" x14ac:dyDescent="0.5">
      <c r="A4640" t="s">
        <v>15</v>
      </c>
      <c r="B4640" t="s">
        <v>78</v>
      </c>
      <c r="C4640">
        <v>4</v>
      </c>
      <c r="D4640" t="s">
        <v>23</v>
      </c>
      <c r="E4640">
        <v>2</v>
      </c>
      <c r="F4640" t="s">
        <v>55</v>
      </c>
      <c r="G4640">
        <v>3</v>
      </c>
      <c r="H4640" t="s">
        <v>57</v>
      </c>
      <c r="I4640" t="str">
        <f t="shared" si="72"/>
        <v>Male: 15-24 years</v>
      </c>
      <c r="J4640">
        <v>3.12</v>
      </c>
      <c r="K4640">
        <v>2017</v>
      </c>
      <c r="L4640">
        <v>19</v>
      </c>
      <c r="M4640" t="s">
        <v>47</v>
      </c>
      <c r="N4640">
        <v>1.3</v>
      </c>
      <c r="O4640">
        <v>8.5</v>
      </c>
    </row>
    <row r="4641" spans="1:15" hidden="1" x14ac:dyDescent="0.5">
      <c r="A4641" t="s">
        <v>15</v>
      </c>
      <c r="B4641" t="s">
        <v>78</v>
      </c>
      <c r="C4641">
        <v>4</v>
      </c>
      <c r="D4641" t="s">
        <v>23</v>
      </c>
      <c r="E4641">
        <v>2</v>
      </c>
      <c r="F4641" t="s">
        <v>55</v>
      </c>
      <c r="G4641">
        <v>3</v>
      </c>
      <c r="H4641" t="s">
        <v>58</v>
      </c>
      <c r="I4641" t="str">
        <f t="shared" si="72"/>
        <v>Male: 25-34 years</v>
      </c>
      <c r="J4641">
        <v>3.13</v>
      </c>
      <c r="K4641">
        <v>1999</v>
      </c>
      <c r="L4641">
        <v>1</v>
      </c>
      <c r="M4641" t="s">
        <v>48</v>
      </c>
      <c r="N4641">
        <v>1.4</v>
      </c>
      <c r="O4641">
        <v>0.4</v>
      </c>
    </row>
    <row r="4642" spans="1:15" hidden="1" x14ac:dyDescent="0.5">
      <c r="A4642" t="s">
        <v>15</v>
      </c>
      <c r="B4642" t="s">
        <v>78</v>
      </c>
      <c r="C4642">
        <v>4</v>
      </c>
      <c r="D4642" t="s">
        <v>23</v>
      </c>
      <c r="E4642">
        <v>2</v>
      </c>
      <c r="F4642" t="s">
        <v>55</v>
      </c>
      <c r="G4642">
        <v>3</v>
      </c>
      <c r="H4642" t="s">
        <v>58</v>
      </c>
      <c r="I4642" t="str">
        <f t="shared" si="72"/>
        <v>Male: 25-34 years</v>
      </c>
      <c r="J4642">
        <v>3.13</v>
      </c>
      <c r="K4642">
        <v>2000</v>
      </c>
      <c r="L4642">
        <v>2</v>
      </c>
      <c r="M4642" t="s">
        <v>48</v>
      </c>
      <c r="N4642">
        <v>1.4</v>
      </c>
      <c r="O4642">
        <v>0.3</v>
      </c>
    </row>
    <row r="4643" spans="1:15" hidden="1" x14ac:dyDescent="0.5">
      <c r="A4643" t="s">
        <v>15</v>
      </c>
      <c r="B4643" t="s">
        <v>78</v>
      </c>
      <c r="C4643">
        <v>4</v>
      </c>
      <c r="D4643" t="s">
        <v>23</v>
      </c>
      <c r="E4643">
        <v>2</v>
      </c>
      <c r="F4643" t="s">
        <v>55</v>
      </c>
      <c r="G4643">
        <v>3</v>
      </c>
      <c r="H4643" t="s">
        <v>58</v>
      </c>
      <c r="I4643" t="str">
        <f t="shared" si="72"/>
        <v>Male: 25-34 years</v>
      </c>
      <c r="J4643">
        <v>3.13</v>
      </c>
      <c r="K4643">
        <v>2001</v>
      </c>
      <c r="L4643">
        <v>3</v>
      </c>
      <c r="M4643" t="s">
        <v>48</v>
      </c>
      <c r="N4643">
        <v>1.4</v>
      </c>
      <c r="O4643">
        <v>0.4</v>
      </c>
    </row>
    <row r="4644" spans="1:15" hidden="1" x14ac:dyDescent="0.5">
      <c r="A4644" t="s">
        <v>15</v>
      </c>
      <c r="B4644" t="s">
        <v>78</v>
      </c>
      <c r="C4644">
        <v>4</v>
      </c>
      <c r="D4644" t="s">
        <v>23</v>
      </c>
      <c r="E4644">
        <v>2</v>
      </c>
      <c r="F4644" t="s">
        <v>55</v>
      </c>
      <c r="G4644">
        <v>3</v>
      </c>
      <c r="H4644" t="s">
        <v>58</v>
      </c>
      <c r="I4644" t="str">
        <f t="shared" si="72"/>
        <v>Male: 25-34 years</v>
      </c>
      <c r="J4644">
        <v>3.13</v>
      </c>
      <c r="K4644">
        <v>2002</v>
      </c>
      <c r="L4644">
        <v>4</v>
      </c>
      <c r="M4644" t="s">
        <v>48</v>
      </c>
      <c r="N4644">
        <v>1.4</v>
      </c>
      <c r="O4644">
        <v>0.7</v>
      </c>
    </row>
    <row r="4645" spans="1:15" hidden="1" x14ac:dyDescent="0.5">
      <c r="A4645" t="s">
        <v>15</v>
      </c>
      <c r="B4645" t="s">
        <v>78</v>
      </c>
      <c r="C4645">
        <v>4</v>
      </c>
      <c r="D4645" t="s">
        <v>23</v>
      </c>
      <c r="E4645">
        <v>2</v>
      </c>
      <c r="F4645" t="s">
        <v>55</v>
      </c>
      <c r="G4645">
        <v>3</v>
      </c>
      <c r="H4645" t="s">
        <v>58</v>
      </c>
      <c r="I4645" t="str">
        <f t="shared" si="72"/>
        <v>Male: 25-34 years</v>
      </c>
      <c r="J4645">
        <v>3.13</v>
      </c>
      <c r="K4645">
        <v>2003</v>
      </c>
      <c r="L4645">
        <v>5</v>
      </c>
      <c r="M4645" t="s">
        <v>48</v>
      </c>
      <c r="N4645">
        <v>1.4</v>
      </c>
      <c r="O4645">
        <v>0.8</v>
      </c>
    </row>
    <row r="4646" spans="1:15" hidden="1" x14ac:dyDescent="0.5">
      <c r="A4646" t="s">
        <v>15</v>
      </c>
      <c r="B4646" t="s">
        <v>78</v>
      </c>
      <c r="C4646">
        <v>4</v>
      </c>
      <c r="D4646" t="s">
        <v>23</v>
      </c>
      <c r="E4646">
        <v>2</v>
      </c>
      <c r="F4646" t="s">
        <v>55</v>
      </c>
      <c r="G4646">
        <v>3</v>
      </c>
      <c r="H4646" t="s">
        <v>58</v>
      </c>
      <c r="I4646" t="str">
        <f t="shared" si="72"/>
        <v>Male: 25-34 years</v>
      </c>
      <c r="J4646">
        <v>3.13</v>
      </c>
      <c r="K4646">
        <v>2004</v>
      </c>
      <c r="L4646">
        <v>6</v>
      </c>
      <c r="M4646" t="s">
        <v>48</v>
      </c>
      <c r="N4646">
        <v>1.4</v>
      </c>
      <c r="O4646">
        <v>0.9</v>
      </c>
    </row>
    <row r="4647" spans="1:15" hidden="1" x14ac:dyDescent="0.5">
      <c r="A4647" t="s">
        <v>15</v>
      </c>
      <c r="B4647" t="s">
        <v>78</v>
      </c>
      <c r="C4647">
        <v>4</v>
      </c>
      <c r="D4647" t="s">
        <v>23</v>
      </c>
      <c r="E4647">
        <v>2</v>
      </c>
      <c r="F4647" t="s">
        <v>55</v>
      </c>
      <c r="G4647">
        <v>3</v>
      </c>
      <c r="H4647" t="s">
        <v>58</v>
      </c>
      <c r="I4647" t="str">
        <f t="shared" si="72"/>
        <v>Male: 25-34 years</v>
      </c>
      <c r="J4647">
        <v>3.13</v>
      </c>
      <c r="K4647">
        <v>2005</v>
      </c>
      <c r="L4647">
        <v>7</v>
      </c>
      <c r="M4647" t="s">
        <v>48</v>
      </c>
      <c r="N4647">
        <v>1.4</v>
      </c>
      <c r="O4647">
        <v>0.9</v>
      </c>
    </row>
    <row r="4648" spans="1:15" hidden="1" x14ac:dyDescent="0.5">
      <c r="A4648" t="s">
        <v>15</v>
      </c>
      <c r="B4648" t="s">
        <v>78</v>
      </c>
      <c r="C4648">
        <v>4</v>
      </c>
      <c r="D4648" t="s">
        <v>23</v>
      </c>
      <c r="E4648">
        <v>2</v>
      </c>
      <c r="F4648" t="s">
        <v>55</v>
      </c>
      <c r="G4648">
        <v>3</v>
      </c>
      <c r="H4648" t="s">
        <v>58</v>
      </c>
      <c r="I4648" t="str">
        <f t="shared" si="72"/>
        <v>Male: 25-34 years</v>
      </c>
      <c r="J4648">
        <v>3.13</v>
      </c>
      <c r="K4648">
        <v>2006</v>
      </c>
      <c r="L4648">
        <v>8</v>
      </c>
      <c r="M4648" t="s">
        <v>48</v>
      </c>
      <c r="N4648">
        <v>1.4</v>
      </c>
      <c r="O4648">
        <v>1.8</v>
      </c>
    </row>
    <row r="4649" spans="1:15" hidden="1" x14ac:dyDescent="0.5">
      <c r="A4649" t="s">
        <v>15</v>
      </c>
      <c r="B4649" t="s">
        <v>78</v>
      </c>
      <c r="C4649">
        <v>4</v>
      </c>
      <c r="D4649" t="s">
        <v>23</v>
      </c>
      <c r="E4649">
        <v>2</v>
      </c>
      <c r="F4649" t="s">
        <v>55</v>
      </c>
      <c r="G4649">
        <v>3</v>
      </c>
      <c r="H4649" t="s">
        <v>58</v>
      </c>
      <c r="I4649" t="str">
        <f t="shared" si="72"/>
        <v>Male: 25-34 years</v>
      </c>
      <c r="J4649">
        <v>3.13</v>
      </c>
      <c r="K4649">
        <v>2007</v>
      </c>
      <c r="L4649">
        <v>9</v>
      </c>
      <c r="M4649" t="s">
        <v>48</v>
      </c>
      <c r="N4649">
        <v>1.4</v>
      </c>
      <c r="O4649">
        <v>1.4</v>
      </c>
    </row>
    <row r="4650" spans="1:15" hidden="1" x14ac:dyDescent="0.5">
      <c r="A4650" t="s">
        <v>15</v>
      </c>
      <c r="B4650" t="s">
        <v>78</v>
      </c>
      <c r="C4650">
        <v>4</v>
      </c>
      <c r="D4650" t="s">
        <v>23</v>
      </c>
      <c r="E4650">
        <v>2</v>
      </c>
      <c r="F4650" t="s">
        <v>55</v>
      </c>
      <c r="G4650">
        <v>3</v>
      </c>
      <c r="H4650" t="s">
        <v>58</v>
      </c>
      <c r="I4650" t="str">
        <f t="shared" si="72"/>
        <v>Male: 25-34 years</v>
      </c>
      <c r="J4650">
        <v>3.13</v>
      </c>
      <c r="K4650">
        <v>2008</v>
      </c>
      <c r="L4650">
        <v>10</v>
      </c>
      <c r="M4650" t="s">
        <v>48</v>
      </c>
      <c r="N4650">
        <v>1.4</v>
      </c>
      <c r="O4650">
        <v>1.2</v>
      </c>
    </row>
    <row r="4651" spans="1:15" hidden="1" x14ac:dyDescent="0.5">
      <c r="A4651" t="s">
        <v>15</v>
      </c>
      <c r="B4651" t="s">
        <v>78</v>
      </c>
      <c r="C4651">
        <v>4</v>
      </c>
      <c r="D4651" t="s">
        <v>23</v>
      </c>
      <c r="E4651">
        <v>2</v>
      </c>
      <c r="F4651" t="s">
        <v>55</v>
      </c>
      <c r="G4651">
        <v>3</v>
      </c>
      <c r="H4651" t="s">
        <v>58</v>
      </c>
      <c r="I4651" t="str">
        <f t="shared" si="72"/>
        <v>Male: 25-34 years</v>
      </c>
      <c r="J4651">
        <v>3.13</v>
      </c>
      <c r="K4651">
        <v>2009</v>
      </c>
      <c r="L4651">
        <v>11</v>
      </c>
      <c r="M4651" t="s">
        <v>48</v>
      </c>
      <c r="N4651">
        <v>1.4</v>
      </c>
      <c r="O4651">
        <v>1.5</v>
      </c>
    </row>
    <row r="4652" spans="1:15" hidden="1" x14ac:dyDescent="0.5">
      <c r="A4652" t="s">
        <v>15</v>
      </c>
      <c r="B4652" t="s">
        <v>78</v>
      </c>
      <c r="C4652">
        <v>4</v>
      </c>
      <c r="D4652" t="s">
        <v>23</v>
      </c>
      <c r="E4652">
        <v>2</v>
      </c>
      <c r="F4652" t="s">
        <v>55</v>
      </c>
      <c r="G4652">
        <v>3</v>
      </c>
      <c r="H4652" t="s">
        <v>58</v>
      </c>
      <c r="I4652" t="str">
        <f t="shared" si="72"/>
        <v>Male: 25-34 years</v>
      </c>
      <c r="J4652">
        <v>3.13</v>
      </c>
      <c r="K4652">
        <v>2010</v>
      </c>
      <c r="L4652">
        <v>12</v>
      </c>
      <c r="M4652" t="s">
        <v>48</v>
      </c>
      <c r="N4652">
        <v>1.4</v>
      </c>
      <c r="O4652">
        <v>1.8</v>
      </c>
    </row>
    <row r="4653" spans="1:15" hidden="1" x14ac:dyDescent="0.5">
      <c r="A4653" t="s">
        <v>15</v>
      </c>
      <c r="B4653" t="s">
        <v>78</v>
      </c>
      <c r="C4653">
        <v>4</v>
      </c>
      <c r="D4653" t="s">
        <v>23</v>
      </c>
      <c r="E4653">
        <v>2</v>
      </c>
      <c r="F4653" t="s">
        <v>55</v>
      </c>
      <c r="G4653">
        <v>3</v>
      </c>
      <c r="H4653" t="s">
        <v>58</v>
      </c>
      <c r="I4653" t="str">
        <f t="shared" si="72"/>
        <v>Male: 25-34 years</v>
      </c>
      <c r="J4653">
        <v>3.13</v>
      </c>
      <c r="K4653">
        <v>2011</v>
      </c>
      <c r="L4653">
        <v>13</v>
      </c>
      <c r="M4653" t="s">
        <v>48</v>
      </c>
      <c r="N4653">
        <v>1.4</v>
      </c>
      <c r="O4653">
        <v>1.5</v>
      </c>
    </row>
    <row r="4654" spans="1:15" hidden="1" x14ac:dyDescent="0.5">
      <c r="A4654" t="s">
        <v>15</v>
      </c>
      <c r="B4654" t="s">
        <v>78</v>
      </c>
      <c r="C4654">
        <v>4</v>
      </c>
      <c r="D4654" t="s">
        <v>23</v>
      </c>
      <c r="E4654">
        <v>2</v>
      </c>
      <c r="F4654" t="s">
        <v>55</v>
      </c>
      <c r="G4654">
        <v>3</v>
      </c>
      <c r="H4654" t="s">
        <v>58</v>
      </c>
      <c r="I4654" t="str">
        <f t="shared" si="72"/>
        <v>Male: 25-34 years</v>
      </c>
      <c r="J4654">
        <v>3.13</v>
      </c>
      <c r="K4654">
        <v>2012</v>
      </c>
      <c r="L4654">
        <v>14</v>
      </c>
      <c r="M4654" t="s">
        <v>48</v>
      </c>
      <c r="N4654">
        <v>1.4</v>
      </c>
      <c r="O4654">
        <v>1.5</v>
      </c>
    </row>
    <row r="4655" spans="1:15" hidden="1" x14ac:dyDescent="0.5">
      <c r="A4655" t="s">
        <v>15</v>
      </c>
      <c r="B4655" t="s">
        <v>78</v>
      </c>
      <c r="C4655">
        <v>4</v>
      </c>
      <c r="D4655" t="s">
        <v>23</v>
      </c>
      <c r="E4655">
        <v>2</v>
      </c>
      <c r="F4655" t="s">
        <v>55</v>
      </c>
      <c r="G4655">
        <v>3</v>
      </c>
      <c r="H4655" t="s">
        <v>58</v>
      </c>
      <c r="I4655" t="str">
        <f t="shared" si="72"/>
        <v>Male: 25-34 years</v>
      </c>
      <c r="J4655">
        <v>3.13</v>
      </c>
      <c r="K4655">
        <v>2013</v>
      </c>
      <c r="L4655">
        <v>15</v>
      </c>
      <c r="M4655" t="s">
        <v>48</v>
      </c>
      <c r="N4655">
        <v>1.4</v>
      </c>
      <c r="O4655">
        <v>2</v>
      </c>
    </row>
    <row r="4656" spans="1:15" hidden="1" x14ac:dyDescent="0.5">
      <c r="A4656" t="s">
        <v>15</v>
      </c>
      <c r="B4656" t="s">
        <v>78</v>
      </c>
      <c r="C4656">
        <v>4</v>
      </c>
      <c r="D4656" t="s">
        <v>23</v>
      </c>
      <c r="E4656">
        <v>2</v>
      </c>
      <c r="F4656" t="s">
        <v>55</v>
      </c>
      <c r="G4656">
        <v>3</v>
      </c>
      <c r="H4656" t="s">
        <v>58</v>
      </c>
      <c r="I4656" t="str">
        <f t="shared" si="72"/>
        <v>Male: 25-34 years</v>
      </c>
      <c r="J4656">
        <v>3.13</v>
      </c>
      <c r="K4656">
        <v>2014</v>
      </c>
      <c r="L4656">
        <v>16</v>
      </c>
      <c r="M4656" t="s">
        <v>48</v>
      </c>
      <c r="N4656">
        <v>1.4</v>
      </c>
      <c r="O4656">
        <v>4.8</v>
      </c>
    </row>
    <row r="4657" spans="1:15" hidden="1" x14ac:dyDescent="0.5">
      <c r="A4657" t="s">
        <v>15</v>
      </c>
      <c r="B4657" t="s">
        <v>78</v>
      </c>
      <c r="C4657">
        <v>4</v>
      </c>
      <c r="D4657" t="s">
        <v>23</v>
      </c>
      <c r="E4657">
        <v>2</v>
      </c>
      <c r="F4657" t="s">
        <v>55</v>
      </c>
      <c r="G4657">
        <v>3</v>
      </c>
      <c r="H4657" t="s">
        <v>58</v>
      </c>
      <c r="I4657" t="str">
        <f t="shared" si="72"/>
        <v>Male: 25-34 years</v>
      </c>
      <c r="J4657">
        <v>3.13</v>
      </c>
      <c r="K4657">
        <v>2015</v>
      </c>
      <c r="L4657">
        <v>17</v>
      </c>
      <c r="M4657" t="s">
        <v>48</v>
      </c>
      <c r="N4657">
        <v>1.4</v>
      </c>
      <c r="O4657">
        <v>9.8000000000000007</v>
      </c>
    </row>
    <row r="4658" spans="1:15" hidden="1" x14ac:dyDescent="0.5">
      <c r="A4658" t="s">
        <v>15</v>
      </c>
      <c r="B4658" t="s">
        <v>78</v>
      </c>
      <c r="C4658">
        <v>4</v>
      </c>
      <c r="D4658" t="s">
        <v>23</v>
      </c>
      <c r="E4658">
        <v>2</v>
      </c>
      <c r="F4658" t="s">
        <v>55</v>
      </c>
      <c r="G4658">
        <v>3</v>
      </c>
      <c r="H4658" t="s">
        <v>58</v>
      </c>
      <c r="I4658" t="str">
        <f t="shared" si="72"/>
        <v>Male: 25-34 years</v>
      </c>
      <c r="J4658">
        <v>3.13</v>
      </c>
      <c r="K4658">
        <v>2016</v>
      </c>
      <c r="L4658">
        <v>18</v>
      </c>
      <c r="M4658" t="s">
        <v>48</v>
      </c>
      <c r="N4658">
        <v>1.4</v>
      </c>
      <c r="O4658">
        <v>20</v>
      </c>
    </row>
    <row r="4659" spans="1:15" hidden="1" x14ac:dyDescent="0.5">
      <c r="A4659" t="s">
        <v>15</v>
      </c>
      <c r="B4659" t="s">
        <v>78</v>
      </c>
      <c r="C4659">
        <v>4</v>
      </c>
      <c r="D4659" t="s">
        <v>23</v>
      </c>
      <c r="E4659">
        <v>2</v>
      </c>
      <c r="F4659" t="s">
        <v>55</v>
      </c>
      <c r="G4659">
        <v>3</v>
      </c>
      <c r="H4659" t="s">
        <v>58</v>
      </c>
      <c r="I4659" t="str">
        <f t="shared" si="72"/>
        <v>Male: 25-34 years</v>
      </c>
      <c r="J4659">
        <v>3.13</v>
      </c>
      <c r="K4659">
        <v>2017</v>
      </c>
      <c r="L4659">
        <v>19</v>
      </c>
      <c r="M4659" t="s">
        <v>48</v>
      </c>
      <c r="N4659">
        <v>1.4</v>
      </c>
      <c r="O4659">
        <v>28.3</v>
      </c>
    </row>
    <row r="4660" spans="1:15" hidden="1" x14ac:dyDescent="0.5">
      <c r="A4660" t="s">
        <v>15</v>
      </c>
      <c r="B4660" t="s">
        <v>78</v>
      </c>
      <c r="C4660">
        <v>4</v>
      </c>
      <c r="D4660" t="s">
        <v>23</v>
      </c>
      <c r="E4660">
        <v>2</v>
      </c>
      <c r="F4660" t="s">
        <v>55</v>
      </c>
      <c r="G4660">
        <v>3</v>
      </c>
      <c r="H4660" t="s">
        <v>59</v>
      </c>
      <c r="I4660" t="str">
        <f t="shared" si="72"/>
        <v>Male: 35-44 years</v>
      </c>
      <c r="J4660">
        <v>3.14</v>
      </c>
      <c r="K4660">
        <v>1999</v>
      </c>
      <c r="L4660">
        <v>1</v>
      </c>
      <c r="M4660" t="s">
        <v>49</v>
      </c>
      <c r="N4660">
        <v>1.5</v>
      </c>
      <c r="O4660">
        <v>0.7</v>
      </c>
    </row>
    <row r="4661" spans="1:15" hidden="1" x14ac:dyDescent="0.5">
      <c r="A4661" t="s">
        <v>15</v>
      </c>
      <c r="B4661" t="s">
        <v>78</v>
      </c>
      <c r="C4661">
        <v>4</v>
      </c>
      <c r="D4661" t="s">
        <v>23</v>
      </c>
      <c r="E4661">
        <v>2</v>
      </c>
      <c r="F4661" t="s">
        <v>55</v>
      </c>
      <c r="G4661">
        <v>3</v>
      </c>
      <c r="H4661" t="s">
        <v>59</v>
      </c>
      <c r="I4661" t="str">
        <f t="shared" si="72"/>
        <v>Male: 35-44 years</v>
      </c>
      <c r="J4661">
        <v>3.14</v>
      </c>
      <c r="K4661">
        <v>2000</v>
      </c>
      <c r="L4661">
        <v>2</v>
      </c>
      <c r="M4661" t="s">
        <v>49</v>
      </c>
      <c r="N4661">
        <v>1.5</v>
      </c>
      <c r="O4661">
        <v>0.7</v>
      </c>
    </row>
    <row r="4662" spans="1:15" hidden="1" x14ac:dyDescent="0.5">
      <c r="A4662" t="s">
        <v>15</v>
      </c>
      <c r="B4662" t="s">
        <v>78</v>
      </c>
      <c r="C4662">
        <v>4</v>
      </c>
      <c r="D4662" t="s">
        <v>23</v>
      </c>
      <c r="E4662">
        <v>2</v>
      </c>
      <c r="F4662" t="s">
        <v>55</v>
      </c>
      <c r="G4662">
        <v>3</v>
      </c>
      <c r="H4662" t="s">
        <v>59</v>
      </c>
      <c r="I4662" t="str">
        <f t="shared" si="72"/>
        <v>Male: 35-44 years</v>
      </c>
      <c r="J4662">
        <v>3.14</v>
      </c>
      <c r="K4662">
        <v>2001</v>
      </c>
      <c r="L4662">
        <v>3</v>
      </c>
      <c r="M4662" t="s">
        <v>49</v>
      </c>
      <c r="N4662">
        <v>1.5</v>
      </c>
      <c r="O4662">
        <v>0.9</v>
      </c>
    </row>
    <row r="4663" spans="1:15" hidden="1" x14ac:dyDescent="0.5">
      <c r="A4663" t="s">
        <v>15</v>
      </c>
      <c r="B4663" t="s">
        <v>78</v>
      </c>
      <c r="C4663">
        <v>4</v>
      </c>
      <c r="D4663" t="s">
        <v>23</v>
      </c>
      <c r="E4663">
        <v>2</v>
      </c>
      <c r="F4663" t="s">
        <v>55</v>
      </c>
      <c r="G4663">
        <v>3</v>
      </c>
      <c r="H4663" t="s">
        <v>59</v>
      </c>
      <c r="I4663" t="str">
        <f t="shared" si="72"/>
        <v>Male: 35-44 years</v>
      </c>
      <c r="J4663">
        <v>3.14</v>
      </c>
      <c r="K4663">
        <v>2002</v>
      </c>
      <c r="L4663">
        <v>4</v>
      </c>
      <c r="M4663" t="s">
        <v>49</v>
      </c>
      <c r="N4663">
        <v>1.5</v>
      </c>
      <c r="O4663">
        <v>1.1000000000000001</v>
      </c>
    </row>
    <row r="4664" spans="1:15" hidden="1" x14ac:dyDescent="0.5">
      <c r="A4664" t="s">
        <v>15</v>
      </c>
      <c r="B4664" t="s">
        <v>78</v>
      </c>
      <c r="C4664">
        <v>4</v>
      </c>
      <c r="D4664" t="s">
        <v>23</v>
      </c>
      <c r="E4664">
        <v>2</v>
      </c>
      <c r="F4664" t="s">
        <v>55</v>
      </c>
      <c r="G4664">
        <v>3</v>
      </c>
      <c r="H4664" t="s">
        <v>59</v>
      </c>
      <c r="I4664" t="str">
        <f t="shared" si="72"/>
        <v>Male: 35-44 years</v>
      </c>
      <c r="J4664">
        <v>3.14</v>
      </c>
      <c r="K4664">
        <v>2003</v>
      </c>
      <c r="L4664">
        <v>5</v>
      </c>
      <c r="M4664" t="s">
        <v>49</v>
      </c>
      <c r="N4664">
        <v>1.5</v>
      </c>
      <c r="O4664">
        <v>1.3</v>
      </c>
    </row>
    <row r="4665" spans="1:15" hidden="1" x14ac:dyDescent="0.5">
      <c r="A4665" t="s">
        <v>15</v>
      </c>
      <c r="B4665" t="s">
        <v>78</v>
      </c>
      <c r="C4665">
        <v>4</v>
      </c>
      <c r="D4665" t="s">
        <v>23</v>
      </c>
      <c r="E4665">
        <v>2</v>
      </c>
      <c r="F4665" t="s">
        <v>55</v>
      </c>
      <c r="G4665">
        <v>3</v>
      </c>
      <c r="H4665" t="s">
        <v>59</v>
      </c>
      <c r="I4665" t="str">
        <f t="shared" si="72"/>
        <v>Male: 35-44 years</v>
      </c>
      <c r="J4665">
        <v>3.14</v>
      </c>
      <c r="K4665">
        <v>2004</v>
      </c>
      <c r="L4665">
        <v>6</v>
      </c>
      <c r="M4665" t="s">
        <v>49</v>
      </c>
      <c r="N4665">
        <v>1.5</v>
      </c>
      <c r="O4665">
        <v>1.4</v>
      </c>
    </row>
    <row r="4666" spans="1:15" hidden="1" x14ac:dyDescent="0.5">
      <c r="A4666" t="s">
        <v>15</v>
      </c>
      <c r="B4666" t="s">
        <v>78</v>
      </c>
      <c r="C4666">
        <v>4</v>
      </c>
      <c r="D4666" t="s">
        <v>23</v>
      </c>
      <c r="E4666">
        <v>2</v>
      </c>
      <c r="F4666" t="s">
        <v>55</v>
      </c>
      <c r="G4666">
        <v>3</v>
      </c>
      <c r="H4666" t="s">
        <v>59</v>
      </c>
      <c r="I4666" t="str">
        <f t="shared" si="72"/>
        <v>Male: 35-44 years</v>
      </c>
      <c r="J4666">
        <v>3.14</v>
      </c>
      <c r="K4666">
        <v>2005</v>
      </c>
      <c r="L4666">
        <v>7</v>
      </c>
      <c r="M4666" t="s">
        <v>49</v>
      </c>
      <c r="N4666">
        <v>1.5</v>
      </c>
      <c r="O4666">
        <v>1.3</v>
      </c>
    </row>
    <row r="4667" spans="1:15" hidden="1" x14ac:dyDescent="0.5">
      <c r="A4667" t="s">
        <v>15</v>
      </c>
      <c r="B4667" t="s">
        <v>78</v>
      </c>
      <c r="C4667">
        <v>4</v>
      </c>
      <c r="D4667" t="s">
        <v>23</v>
      </c>
      <c r="E4667">
        <v>2</v>
      </c>
      <c r="F4667" t="s">
        <v>55</v>
      </c>
      <c r="G4667">
        <v>3</v>
      </c>
      <c r="H4667" t="s">
        <v>59</v>
      </c>
      <c r="I4667" t="str">
        <f t="shared" si="72"/>
        <v>Male: 35-44 years</v>
      </c>
      <c r="J4667">
        <v>3.14</v>
      </c>
      <c r="K4667">
        <v>2006</v>
      </c>
      <c r="L4667">
        <v>8</v>
      </c>
      <c r="M4667" t="s">
        <v>49</v>
      </c>
      <c r="N4667">
        <v>1.5</v>
      </c>
      <c r="O4667">
        <v>2.2000000000000002</v>
      </c>
    </row>
    <row r="4668" spans="1:15" hidden="1" x14ac:dyDescent="0.5">
      <c r="A4668" t="s">
        <v>15</v>
      </c>
      <c r="B4668" t="s">
        <v>78</v>
      </c>
      <c r="C4668">
        <v>4</v>
      </c>
      <c r="D4668" t="s">
        <v>23</v>
      </c>
      <c r="E4668">
        <v>2</v>
      </c>
      <c r="F4668" t="s">
        <v>55</v>
      </c>
      <c r="G4668">
        <v>3</v>
      </c>
      <c r="H4668" t="s">
        <v>59</v>
      </c>
      <c r="I4668" t="str">
        <f t="shared" si="72"/>
        <v>Male: 35-44 years</v>
      </c>
      <c r="J4668">
        <v>3.14</v>
      </c>
      <c r="K4668">
        <v>2007</v>
      </c>
      <c r="L4668">
        <v>9</v>
      </c>
      <c r="M4668" t="s">
        <v>49</v>
      </c>
      <c r="N4668">
        <v>1.5</v>
      </c>
      <c r="O4668">
        <v>1.5</v>
      </c>
    </row>
    <row r="4669" spans="1:15" hidden="1" x14ac:dyDescent="0.5">
      <c r="A4669" t="s">
        <v>15</v>
      </c>
      <c r="B4669" t="s">
        <v>78</v>
      </c>
      <c r="C4669">
        <v>4</v>
      </c>
      <c r="D4669" t="s">
        <v>23</v>
      </c>
      <c r="E4669">
        <v>2</v>
      </c>
      <c r="F4669" t="s">
        <v>55</v>
      </c>
      <c r="G4669">
        <v>3</v>
      </c>
      <c r="H4669" t="s">
        <v>59</v>
      </c>
      <c r="I4669" t="str">
        <f t="shared" si="72"/>
        <v>Male: 35-44 years</v>
      </c>
      <c r="J4669">
        <v>3.14</v>
      </c>
      <c r="K4669">
        <v>2008</v>
      </c>
      <c r="L4669">
        <v>10</v>
      </c>
      <c r="M4669" t="s">
        <v>49</v>
      </c>
      <c r="N4669">
        <v>1.5</v>
      </c>
      <c r="O4669">
        <v>1.5</v>
      </c>
    </row>
    <row r="4670" spans="1:15" hidden="1" x14ac:dyDescent="0.5">
      <c r="A4670" t="s">
        <v>15</v>
      </c>
      <c r="B4670" t="s">
        <v>78</v>
      </c>
      <c r="C4670">
        <v>4</v>
      </c>
      <c r="D4670" t="s">
        <v>23</v>
      </c>
      <c r="E4670">
        <v>2</v>
      </c>
      <c r="F4670" t="s">
        <v>55</v>
      </c>
      <c r="G4670">
        <v>3</v>
      </c>
      <c r="H4670" t="s">
        <v>59</v>
      </c>
      <c r="I4670" t="str">
        <f t="shared" si="72"/>
        <v>Male: 35-44 years</v>
      </c>
      <c r="J4670">
        <v>3.14</v>
      </c>
      <c r="K4670">
        <v>2009</v>
      </c>
      <c r="L4670">
        <v>11</v>
      </c>
      <c r="M4670" t="s">
        <v>49</v>
      </c>
      <c r="N4670">
        <v>1.5</v>
      </c>
      <c r="O4670">
        <v>1.8</v>
      </c>
    </row>
    <row r="4671" spans="1:15" hidden="1" x14ac:dyDescent="0.5">
      <c r="A4671" t="s">
        <v>15</v>
      </c>
      <c r="B4671" t="s">
        <v>78</v>
      </c>
      <c r="C4671">
        <v>4</v>
      </c>
      <c r="D4671" t="s">
        <v>23</v>
      </c>
      <c r="E4671">
        <v>2</v>
      </c>
      <c r="F4671" t="s">
        <v>55</v>
      </c>
      <c r="G4671">
        <v>3</v>
      </c>
      <c r="H4671" t="s">
        <v>59</v>
      </c>
      <c r="I4671" t="str">
        <f t="shared" si="72"/>
        <v>Male: 35-44 years</v>
      </c>
      <c r="J4671">
        <v>3.14</v>
      </c>
      <c r="K4671">
        <v>2010</v>
      </c>
      <c r="L4671">
        <v>12</v>
      </c>
      <c r="M4671" t="s">
        <v>49</v>
      </c>
      <c r="N4671">
        <v>1.5</v>
      </c>
      <c r="O4671">
        <v>1.8</v>
      </c>
    </row>
    <row r="4672" spans="1:15" hidden="1" x14ac:dyDescent="0.5">
      <c r="A4672" t="s">
        <v>15</v>
      </c>
      <c r="B4672" t="s">
        <v>78</v>
      </c>
      <c r="C4672">
        <v>4</v>
      </c>
      <c r="D4672" t="s">
        <v>23</v>
      </c>
      <c r="E4672">
        <v>2</v>
      </c>
      <c r="F4672" t="s">
        <v>55</v>
      </c>
      <c r="G4672">
        <v>3</v>
      </c>
      <c r="H4672" t="s">
        <v>59</v>
      </c>
      <c r="I4672" t="str">
        <f t="shared" si="72"/>
        <v>Male: 35-44 years</v>
      </c>
      <c r="J4672">
        <v>3.14</v>
      </c>
      <c r="K4672">
        <v>2011</v>
      </c>
      <c r="L4672">
        <v>13</v>
      </c>
      <c r="M4672" t="s">
        <v>49</v>
      </c>
      <c r="N4672">
        <v>1.5</v>
      </c>
      <c r="O4672">
        <v>1.4</v>
      </c>
    </row>
    <row r="4673" spans="1:15" hidden="1" x14ac:dyDescent="0.5">
      <c r="A4673" t="s">
        <v>15</v>
      </c>
      <c r="B4673" t="s">
        <v>78</v>
      </c>
      <c r="C4673">
        <v>4</v>
      </c>
      <c r="D4673" t="s">
        <v>23</v>
      </c>
      <c r="E4673">
        <v>2</v>
      </c>
      <c r="F4673" t="s">
        <v>55</v>
      </c>
      <c r="G4673">
        <v>3</v>
      </c>
      <c r="H4673" t="s">
        <v>59</v>
      </c>
      <c r="I4673" t="str">
        <f t="shared" si="72"/>
        <v>Male: 35-44 years</v>
      </c>
      <c r="J4673">
        <v>3.14</v>
      </c>
      <c r="K4673">
        <v>2012</v>
      </c>
      <c r="L4673">
        <v>14</v>
      </c>
      <c r="M4673" t="s">
        <v>49</v>
      </c>
      <c r="N4673">
        <v>1.5</v>
      </c>
      <c r="O4673">
        <v>1.6</v>
      </c>
    </row>
    <row r="4674" spans="1:15" hidden="1" x14ac:dyDescent="0.5">
      <c r="A4674" t="s">
        <v>15</v>
      </c>
      <c r="B4674" t="s">
        <v>78</v>
      </c>
      <c r="C4674">
        <v>4</v>
      </c>
      <c r="D4674" t="s">
        <v>23</v>
      </c>
      <c r="E4674">
        <v>2</v>
      </c>
      <c r="F4674" t="s">
        <v>55</v>
      </c>
      <c r="G4674">
        <v>3</v>
      </c>
      <c r="H4674" t="s">
        <v>59</v>
      </c>
      <c r="I4674" t="str">
        <f t="shared" si="72"/>
        <v>Male: 35-44 years</v>
      </c>
      <c r="J4674">
        <v>3.14</v>
      </c>
      <c r="K4674">
        <v>2013</v>
      </c>
      <c r="L4674">
        <v>15</v>
      </c>
      <c r="M4674" t="s">
        <v>49</v>
      </c>
      <c r="N4674">
        <v>1.5</v>
      </c>
      <c r="O4674">
        <v>1.7</v>
      </c>
    </row>
    <row r="4675" spans="1:15" hidden="1" x14ac:dyDescent="0.5">
      <c r="A4675" t="s">
        <v>15</v>
      </c>
      <c r="B4675" t="s">
        <v>78</v>
      </c>
      <c r="C4675">
        <v>4</v>
      </c>
      <c r="D4675" t="s">
        <v>23</v>
      </c>
      <c r="E4675">
        <v>2</v>
      </c>
      <c r="F4675" t="s">
        <v>55</v>
      </c>
      <c r="G4675">
        <v>3</v>
      </c>
      <c r="H4675" t="s">
        <v>59</v>
      </c>
      <c r="I4675" t="str">
        <f t="shared" si="72"/>
        <v>Male: 35-44 years</v>
      </c>
      <c r="J4675">
        <v>3.14</v>
      </c>
      <c r="K4675">
        <v>2014</v>
      </c>
      <c r="L4675">
        <v>16</v>
      </c>
      <c r="M4675" t="s">
        <v>49</v>
      </c>
      <c r="N4675">
        <v>1.5</v>
      </c>
      <c r="O4675">
        <v>3.9</v>
      </c>
    </row>
    <row r="4676" spans="1:15" hidden="1" x14ac:dyDescent="0.5">
      <c r="A4676" t="s">
        <v>15</v>
      </c>
      <c r="B4676" t="s">
        <v>78</v>
      </c>
      <c r="C4676">
        <v>4</v>
      </c>
      <c r="D4676" t="s">
        <v>23</v>
      </c>
      <c r="E4676">
        <v>2</v>
      </c>
      <c r="F4676" t="s">
        <v>55</v>
      </c>
      <c r="G4676">
        <v>3</v>
      </c>
      <c r="H4676" t="s">
        <v>59</v>
      </c>
      <c r="I4676" t="str">
        <f t="shared" si="72"/>
        <v>Male: 35-44 years</v>
      </c>
      <c r="J4676">
        <v>3.14</v>
      </c>
      <c r="K4676">
        <v>2015</v>
      </c>
      <c r="L4676">
        <v>17</v>
      </c>
      <c r="M4676" t="s">
        <v>49</v>
      </c>
      <c r="N4676">
        <v>1.5</v>
      </c>
      <c r="O4676">
        <v>7.9</v>
      </c>
    </row>
    <row r="4677" spans="1:15" hidden="1" x14ac:dyDescent="0.5">
      <c r="A4677" t="s">
        <v>15</v>
      </c>
      <c r="B4677" t="s">
        <v>78</v>
      </c>
      <c r="C4677">
        <v>4</v>
      </c>
      <c r="D4677" t="s">
        <v>23</v>
      </c>
      <c r="E4677">
        <v>2</v>
      </c>
      <c r="F4677" t="s">
        <v>55</v>
      </c>
      <c r="G4677">
        <v>3</v>
      </c>
      <c r="H4677" t="s">
        <v>59</v>
      </c>
      <c r="I4677" t="str">
        <f t="shared" ref="I4677:I4740" si="73">H4677</f>
        <v>Male: 35-44 years</v>
      </c>
      <c r="J4677">
        <v>3.14</v>
      </c>
      <c r="K4677">
        <v>2016</v>
      </c>
      <c r="L4677">
        <v>18</v>
      </c>
      <c r="M4677" t="s">
        <v>49</v>
      </c>
      <c r="N4677">
        <v>1.5</v>
      </c>
      <c r="O4677">
        <v>17.399999999999999</v>
      </c>
    </row>
    <row r="4678" spans="1:15" hidden="1" x14ac:dyDescent="0.5">
      <c r="A4678" t="s">
        <v>15</v>
      </c>
      <c r="B4678" t="s">
        <v>78</v>
      </c>
      <c r="C4678">
        <v>4</v>
      </c>
      <c r="D4678" t="s">
        <v>23</v>
      </c>
      <c r="E4678">
        <v>2</v>
      </c>
      <c r="F4678" t="s">
        <v>55</v>
      </c>
      <c r="G4678">
        <v>3</v>
      </c>
      <c r="H4678" t="s">
        <v>59</v>
      </c>
      <c r="I4678" t="str">
        <f t="shared" si="73"/>
        <v>Male: 35-44 years</v>
      </c>
      <c r="J4678">
        <v>3.14</v>
      </c>
      <c r="K4678">
        <v>2017</v>
      </c>
      <c r="L4678">
        <v>19</v>
      </c>
      <c r="M4678" t="s">
        <v>49</v>
      </c>
      <c r="N4678">
        <v>1.5</v>
      </c>
      <c r="O4678">
        <v>25.4</v>
      </c>
    </row>
    <row r="4679" spans="1:15" hidden="1" x14ac:dyDescent="0.5">
      <c r="A4679" t="s">
        <v>15</v>
      </c>
      <c r="B4679" t="s">
        <v>78</v>
      </c>
      <c r="C4679">
        <v>4</v>
      </c>
      <c r="D4679" t="s">
        <v>23</v>
      </c>
      <c r="E4679">
        <v>2</v>
      </c>
      <c r="F4679" t="s">
        <v>55</v>
      </c>
      <c r="G4679">
        <v>3</v>
      </c>
      <c r="H4679" t="s">
        <v>60</v>
      </c>
      <c r="I4679" t="str">
        <f t="shared" si="73"/>
        <v>Male: 45-54 years</v>
      </c>
      <c r="J4679">
        <v>3.15</v>
      </c>
      <c r="K4679">
        <v>1999</v>
      </c>
      <c r="L4679">
        <v>1</v>
      </c>
      <c r="M4679" t="s">
        <v>50</v>
      </c>
      <c r="N4679">
        <v>1.6</v>
      </c>
      <c r="O4679">
        <v>0.6</v>
      </c>
    </row>
    <row r="4680" spans="1:15" hidden="1" x14ac:dyDescent="0.5">
      <c r="A4680" t="s">
        <v>15</v>
      </c>
      <c r="B4680" t="s">
        <v>78</v>
      </c>
      <c r="C4680">
        <v>4</v>
      </c>
      <c r="D4680" t="s">
        <v>23</v>
      </c>
      <c r="E4680">
        <v>2</v>
      </c>
      <c r="F4680" t="s">
        <v>55</v>
      </c>
      <c r="G4680">
        <v>3</v>
      </c>
      <c r="H4680" t="s">
        <v>60</v>
      </c>
      <c r="I4680" t="str">
        <f t="shared" si="73"/>
        <v>Male: 45-54 years</v>
      </c>
      <c r="J4680">
        <v>3.15</v>
      </c>
      <c r="K4680">
        <v>2000</v>
      </c>
      <c r="L4680">
        <v>2</v>
      </c>
      <c r="M4680" t="s">
        <v>50</v>
      </c>
      <c r="N4680">
        <v>1.6</v>
      </c>
      <c r="O4680">
        <v>0.7</v>
      </c>
    </row>
    <row r="4681" spans="1:15" hidden="1" x14ac:dyDescent="0.5">
      <c r="A4681" t="s">
        <v>15</v>
      </c>
      <c r="B4681" t="s">
        <v>78</v>
      </c>
      <c r="C4681">
        <v>4</v>
      </c>
      <c r="D4681" t="s">
        <v>23</v>
      </c>
      <c r="E4681">
        <v>2</v>
      </c>
      <c r="F4681" t="s">
        <v>55</v>
      </c>
      <c r="G4681">
        <v>3</v>
      </c>
      <c r="H4681" t="s">
        <v>60</v>
      </c>
      <c r="I4681" t="str">
        <f t="shared" si="73"/>
        <v>Male: 45-54 years</v>
      </c>
      <c r="J4681">
        <v>3.15</v>
      </c>
      <c r="K4681">
        <v>2001</v>
      </c>
      <c r="L4681">
        <v>3</v>
      </c>
      <c r="M4681" t="s">
        <v>50</v>
      </c>
      <c r="N4681">
        <v>1.6</v>
      </c>
      <c r="O4681">
        <v>0.7</v>
      </c>
    </row>
    <row r="4682" spans="1:15" hidden="1" x14ac:dyDescent="0.5">
      <c r="A4682" t="s">
        <v>15</v>
      </c>
      <c r="B4682" t="s">
        <v>78</v>
      </c>
      <c r="C4682">
        <v>4</v>
      </c>
      <c r="D4682" t="s">
        <v>23</v>
      </c>
      <c r="E4682">
        <v>2</v>
      </c>
      <c r="F4682" t="s">
        <v>55</v>
      </c>
      <c r="G4682">
        <v>3</v>
      </c>
      <c r="H4682" t="s">
        <v>60</v>
      </c>
      <c r="I4682" t="str">
        <f t="shared" si="73"/>
        <v>Male: 45-54 years</v>
      </c>
      <c r="J4682">
        <v>3.15</v>
      </c>
      <c r="K4682">
        <v>2002</v>
      </c>
      <c r="L4682">
        <v>4</v>
      </c>
      <c r="M4682" t="s">
        <v>50</v>
      </c>
      <c r="N4682">
        <v>1.6</v>
      </c>
      <c r="O4682">
        <v>0.9</v>
      </c>
    </row>
    <row r="4683" spans="1:15" hidden="1" x14ac:dyDescent="0.5">
      <c r="A4683" t="s">
        <v>15</v>
      </c>
      <c r="B4683" t="s">
        <v>78</v>
      </c>
      <c r="C4683">
        <v>4</v>
      </c>
      <c r="D4683" t="s">
        <v>23</v>
      </c>
      <c r="E4683">
        <v>2</v>
      </c>
      <c r="F4683" t="s">
        <v>55</v>
      </c>
      <c r="G4683">
        <v>3</v>
      </c>
      <c r="H4683" t="s">
        <v>60</v>
      </c>
      <c r="I4683" t="str">
        <f t="shared" si="73"/>
        <v>Male: 45-54 years</v>
      </c>
      <c r="J4683">
        <v>3.15</v>
      </c>
      <c r="K4683">
        <v>2003</v>
      </c>
      <c r="L4683">
        <v>5</v>
      </c>
      <c r="M4683" t="s">
        <v>50</v>
      </c>
      <c r="N4683">
        <v>1.6</v>
      </c>
      <c r="O4683">
        <v>1</v>
      </c>
    </row>
    <row r="4684" spans="1:15" hidden="1" x14ac:dyDescent="0.5">
      <c r="A4684" t="s">
        <v>15</v>
      </c>
      <c r="B4684" t="s">
        <v>78</v>
      </c>
      <c r="C4684">
        <v>4</v>
      </c>
      <c r="D4684" t="s">
        <v>23</v>
      </c>
      <c r="E4684">
        <v>2</v>
      </c>
      <c r="F4684" t="s">
        <v>55</v>
      </c>
      <c r="G4684">
        <v>3</v>
      </c>
      <c r="H4684" t="s">
        <v>60</v>
      </c>
      <c r="I4684" t="str">
        <f t="shared" si="73"/>
        <v>Male: 45-54 years</v>
      </c>
      <c r="J4684">
        <v>3.15</v>
      </c>
      <c r="K4684">
        <v>2004</v>
      </c>
      <c r="L4684">
        <v>6</v>
      </c>
      <c r="M4684" t="s">
        <v>50</v>
      </c>
      <c r="N4684">
        <v>1.6</v>
      </c>
      <c r="O4684">
        <v>1.2</v>
      </c>
    </row>
    <row r="4685" spans="1:15" hidden="1" x14ac:dyDescent="0.5">
      <c r="A4685" t="s">
        <v>15</v>
      </c>
      <c r="B4685" t="s">
        <v>78</v>
      </c>
      <c r="C4685">
        <v>4</v>
      </c>
      <c r="D4685" t="s">
        <v>23</v>
      </c>
      <c r="E4685">
        <v>2</v>
      </c>
      <c r="F4685" t="s">
        <v>55</v>
      </c>
      <c r="G4685">
        <v>3</v>
      </c>
      <c r="H4685" t="s">
        <v>60</v>
      </c>
      <c r="I4685" t="str">
        <f t="shared" si="73"/>
        <v>Male: 45-54 years</v>
      </c>
      <c r="J4685">
        <v>3.15</v>
      </c>
      <c r="K4685">
        <v>2005</v>
      </c>
      <c r="L4685">
        <v>7</v>
      </c>
      <c r="M4685" t="s">
        <v>50</v>
      </c>
      <c r="N4685">
        <v>1.6</v>
      </c>
      <c r="O4685">
        <v>1.3</v>
      </c>
    </row>
    <row r="4686" spans="1:15" hidden="1" x14ac:dyDescent="0.5">
      <c r="A4686" t="s">
        <v>15</v>
      </c>
      <c r="B4686" t="s">
        <v>78</v>
      </c>
      <c r="C4686">
        <v>4</v>
      </c>
      <c r="D4686" t="s">
        <v>23</v>
      </c>
      <c r="E4686">
        <v>2</v>
      </c>
      <c r="F4686" t="s">
        <v>55</v>
      </c>
      <c r="G4686">
        <v>3</v>
      </c>
      <c r="H4686" t="s">
        <v>60</v>
      </c>
      <c r="I4686" t="str">
        <f t="shared" si="73"/>
        <v>Male: 45-54 years</v>
      </c>
      <c r="J4686">
        <v>3.15</v>
      </c>
      <c r="K4686">
        <v>2006</v>
      </c>
      <c r="L4686">
        <v>8</v>
      </c>
      <c r="M4686" t="s">
        <v>50</v>
      </c>
      <c r="N4686">
        <v>1.6</v>
      </c>
      <c r="O4686">
        <v>2.2000000000000002</v>
      </c>
    </row>
    <row r="4687" spans="1:15" hidden="1" x14ac:dyDescent="0.5">
      <c r="A4687" t="s">
        <v>15</v>
      </c>
      <c r="B4687" t="s">
        <v>78</v>
      </c>
      <c r="C4687">
        <v>4</v>
      </c>
      <c r="D4687" t="s">
        <v>23</v>
      </c>
      <c r="E4687">
        <v>2</v>
      </c>
      <c r="F4687" t="s">
        <v>55</v>
      </c>
      <c r="G4687">
        <v>3</v>
      </c>
      <c r="H4687" t="s">
        <v>60</v>
      </c>
      <c r="I4687" t="str">
        <f t="shared" si="73"/>
        <v>Male: 45-54 years</v>
      </c>
      <c r="J4687">
        <v>3.15</v>
      </c>
      <c r="K4687">
        <v>2007</v>
      </c>
      <c r="L4687">
        <v>9</v>
      </c>
      <c r="M4687" t="s">
        <v>50</v>
      </c>
      <c r="N4687">
        <v>1.6</v>
      </c>
      <c r="O4687">
        <v>1.4</v>
      </c>
    </row>
    <row r="4688" spans="1:15" hidden="1" x14ac:dyDescent="0.5">
      <c r="A4688" t="s">
        <v>15</v>
      </c>
      <c r="B4688" t="s">
        <v>78</v>
      </c>
      <c r="C4688">
        <v>4</v>
      </c>
      <c r="D4688" t="s">
        <v>23</v>
      </c>
      <c r="E4688">
        <v>2</v>
      </c>
      <c r="F4688" t="s">
        <v>55</v>
      </c>
      <c r="G4688">
        <v>3</v>
      </c>
      <c r="H4688" t="s">
        <v>60</v>
      </c>
      <c r="I4688" t="str">
        <f t="shared" si="73"/>
        <v>Male: 45-54 years</v>
      </c>
      <c r="J4688">
        <v>3.15</v>
      </c>
      <c r="K4688">
        <v>2008</v>
      </c>
      <c r="L4688">
        <v>10</v>
      </c>
      <c r="M4688" t="s">
        <v>50</v>
      </c>
      <c r="N4688">
        <v>1.6</v>
      </c>
      <c r="O4688">
        <v>1.7</v>
      </c>
    </row>
    <row r="4689" spans="1:15" hidden="1" x14ac:dyDescent="0.5">
      <c r="A4689" t="s">
        <v>15</v>
      </c>
      <c r="B4689" t="s">
        <v>78</v>
      </c>
      <c r="C4689">
        <v>4</v>
      </c>
      <c r="D4689" t="s">
        <v>23</v>
      </c>
      <c r="E4689">
        <v>2</v>
      </c>
      <c r="F4689" t="s">
        <v>55</v>
      </c>
      <c r="G4689">
        <v>3</v>
      </c>
      <c r="H4689" t="s">
        <v>60</v>
      </c>
      <c r="I4689" t="str">
        <f t="shared" si="73"/>
        <v>Male: 45-54 years</v>
      </c>
      <c r="J4689">
        <v>3.15</v>
      </c>
      <c r="K4689">
        <v>2009</v>
      </c>
      <c r="L4689">
        <v>11</v>
      </c>
      <c r="M4689" t="s">
        <v>50</v>
      </c>
      <c r="N4689">
        <v>1.6</v>
      </c>
      <c r="O4689">
        <v>2.1</v>
      </c>
    </row>
    <row r="4690" spans="1:15" hidden="1" x14ac:dyDescent="0.5">
      <c r="A4690" t="s">
        <v>15</v>
      </c>
      <c r="B4690" t="s">
        <v>78</v>
      </c>
      <c r="C4690">
        <v>4</v>
      </c>
      <c r="D4690" t="s">
        <v>23</v>
      </c>
      <c r="E4690">
        <v>2</v>
      </c>
      <c r="F4690" t="s">
        <v>55</v>
      </c>
      <c r="G4690">
        <v>3</v>
      </c>
      <c r="H4690" t="s">
        <v>60</v>
      </c>
      <c r="I4690" t="str">
        <f t="shared" si="73"/>
        <v>Male: 45-54 years</v>
      </c>
      <c r="J4690">
        <v>3.15</v>
      </c>
      <c r="K4690">
        <v>2010</v>
      </c>
      <c r="L4690">
        <v>12</v>
      </c>
      <c r="M4690" t="s">
        <v>50</v>
      </c>
      <c r="N4690">
        <v>1.6</v>
      </c>
      <c r="O4690">
        <v>1.9</v>
      </c>
    </row>
    <row r="4691" spans="1:15" hidden="1" x14ac:dyDescent="0.5">
      <c r="A4691" t="s">
        <v>15</v>
      </c>
      <c r="B4691" t="s">
        <v>78</v>
      </c>
      <c r="C4691">
        <v>4</v>
      </c>
      <c r="D4691" t="s">
        <v>23</v>
      </c>
      <c r="E4691">
        <v>2</v>
      </c>
      <c r="F4691" t="s">
        <v>55</v>
      </c>
      <c r="G4691">
        <v>3</v>
      </c>
      <c r="H4691" t="s">
        <v>60</v>
      </c>
      <c r="I4691" t="str">
        <f t="shared" si="73"/>
        <v>Male: 45-54 years</v>
      </c>
      <c r="J4691">
        <v>3.15</v>
      </c>
      <c r="K4691">
        <v>2011</v>
      </c>
      <c r="L4691">
        <v>13</v>
      </c>
      <c r="M4691" t="s">
        <v>50</v>
      </c>
      <c r="N4691">
        <v>1.6</v>
      </c>
      <c r="O4691">
        <v>1.8</v>
      </c>
    </row>
    <row r="4692" spans="1:15" hidden="1" x14ac:dyDescent="0.5">
      <c r="A4692" t="s">
        <v>15</v>
      </c>
      <c r="B4692" t="s">
        <v>78</v>
      </c>
      <c r="C4692">
        <v>4</v>
      </c>
      <c r="D4692" t="s">
        <v>23</v>
      </c>
      <c r="E4692">
        <v>2</v>
      </c>
      <c r="F4692" t="s">
        <v>55</v>
      </c>
      <c r="G4692">
        <v>3</v>
      </c>
      <c r="H4692" t="s">
        <v>60</v>
      </c>
      <c r="I4692" t="str">
        <f t="shared" si="73"/>
        <v>Male: 45-54 years</v>
      </c>
      <c r="J4692">
        <v>3.15</v>
      </c>
      <c r="K4692">
        <v>2012</v>
      </c>
      <c r="L4692">
        <v>14</v>
      </c>
      <c r="M4692" t="s">
        <v>50</v>
      </c>
      <c r="N4692">
        <v>1.6</v>
      </c>
      <c r="O4692">
        <v>1.7</v>
      </c>
    </row>
    <row r="4693" spans="1:15" hidden="1" x14ac:dyDescent="0.5">
      <c r="A4693" t="s">
        <v>15</v>
      </c>
      <c r="B4693" t="s">
        <v>78</v>
      </c>
      <c r="C4693">
        <v>4</v>
      </c>
      <c r="D4693" t="s">
        <v>23</v>
      </c>
      <c r="E4693">
        <v>2</v>
      </c>
      <c r="F4693" t="s">
        <v>55</v>
      </c>
      <c r="G4693">
        <v>3</v>
      </c>
      <c r="H4693" t="s">
        <v>60</v>
      </c>
      <c r="I4693" t="str">
        <f t="shared" si="73"/>
        <v>Male: 45-54 years</v>
      </c>
      <c r="J4693">
        <v>3.15</v>
      </c>
      <c r="K4693">
        <v>2013</v>
      </c>
      <c r="L4693">
        <v>15</v>
      </c>
      <c r="M4693" t="s">
        <v>50</v>
      </c>
      <c r="N4693">
        <v>1.6</v>
      </c>
      <c r="O4693">
        <v>1.9</v>
      </c>
    </row>
    <row r="4694" spans="1:15" hidden="1" x14ac:dyDescent="0.5">
      <c r="A4694" t="s">
        <v>15</v>
      </c>
      <c r="B4694" t="s">
        <v>78</v>
      </c>
      <c r="C4694">
        <v>4</v>
      </c>
      <c r="D4694" t="s">
        <v>23</v>
      </c>
      <c r="E4694">
        <v>2</v>
      </c>
      <c r="F4694" t="s">
        <v>55</v>
      </c>
      <c r="G4694">
        <v>3</v>
      </c>
      <c r="H4694" t="s">
        <v>60</v>
      </c>
      <c r="I4694" t="str">
        <f t="shared" si="73"/>
        <v>Male: 45-54 years</v>
      </c>
      <c r="J4694">
        <v>3.15</v>
      </c>
      <c r="K4694">
        <v>2014</v>
      </c>
      <c r="L4694">
        <v>16</v>
      </c>
      <c r="M4694" t="s">
        <v>50</v>
      </c>
      <c r="N4694">
        <v>1.6</v>
      </c>
      <c r="O4694">
        <v>3.6</v>
      </c>
    </row>
    <row r="4695" spans="1:15" hidden="1" x14ac:dyDescent="0.5">
      <c r="A4695" t="s">
        <v>15</v>
      </c>
      <c r="B4695" t="s">
        <v>78</v>
      </c>
      <c r="C4695">
        <v>4</v>
      </c>
      <c r="D4695" t="s">
        <v>23</v>
      </c>
      <c r="E4695">
        <v>2</v>
      </c>
      <c r="F4695" t="s">
        <v>55</v>
      </c>
      <c r="G4695">
        <v>3</v>
      </c>
      <c r="H4695" t="s">
        <v>60</v>
      </c>
      <c r="I4695" t="str">
        <f t="shared" si="73"/>
        <v>Male: 45-54 years</v>
      </c>
      <c r="J4695">
        <v>3.15</v>
      </c>
      <c r="K4695">
        <v>2015</v>
      </c>
      <c r="L4695">
        <v>17</v>
      </c>
      <c r="M4695" t="s">
        <v>50</v>
      </c>
      <c r="N4695">
        <v>1.6</v>
      </c>
      <c r="O4695">
        <v>5.8</v>
      </c>
    </row>
    <row r="4696" spans="1:15" hidden="1" x14ac:dyDescent="0.5">
      <c r="A4696" t="s">
        <v>15</v>
      </c>
      <c r="B4696" t="s">
        <v>78</v>
      </c>
      <c r="C4696">
        <v>4</v>
      </c>
      <c r="D4696" t="s">
        <v>23</v>
      </c>
      <c r="E4696">
        <v>2</v>
      </c>
      <c r="F4696" t="s">
        <v>55</v>
      </c>
      <c r="G4696">
        <v>3</v>
      </c>
      <c r="H4696" t="s">
        <v>60</v>
      </c>
      <c r="I4696" t="str">
        <f t="shared" si="73"/>
        <v>Male: 45-54 years</v>
      </c>
      <c r="J4696">
        <v>3.15</v>
      </c>
      <c r="K4696">
        <v>2016</v>
      </c>
      <c r="L4696">
        <v>18</v>
      </c>
      <c r="M4696" t="s">
        <v>50</v>
      </c>
      <c r="N4696">
        <v>1.6</v>
      </c>
      <c r="O4696">
        <v>12.4</v>
      </c>
    </row>
    <row r="4697" spans="1:15" hidden="1" x14ac:dyDescent="0.5">
      <c r="A4697" t="s">
        <v>15</v>
      </c>
      <c r="B4697" t="s">
        <v>78</v>
      </c>
      <c r="C4697">
        <v>4</v>
      </c>
      <c r="D4697" t="s">
        <v>23</v>
      </c>
      <c r="E4697">
        <v>2</v>
      </c>
      <c r="F4697" t="s">
        <v>55</v>
      </c>
      <c r="G4697">
        <v>3</v>
      </c>
      <c r="H4697" t="s">
        <v>60</v>
      </c>
      <c r="I4697" t="str">
        <f t="shared" si="73"/>
        <v>Male: 45-54 years</v>
      </c>
      <c r="J4697">
        <v>3.15</v>
      </c>
      <c r="K4697">
        <v>2017</v>
      </c>
      <c r="L4697">
        <v>19</v>
      </c>
      <c r="M4697" t="s">
        <v>50</v>
      </c>
      <c r="N4697">
        <v>1.6</v>
      </c>
      <c r="O4697">
        <v>19.5</v>
      </c>
    </row>
    <row r="4698" spans="1:15" hidden="1" x14ac:dyDescent="0.5">
      <c r="A4698" t="s">
        <v>15</v>
      </c>
      <c r="B4698" t="s">
        <v>78</v>
      </c>
      <c r="C4698">
        <v>4</v>
      </c>
      <c r="D4698" t="s">
        <v>23</v>
      </c>
      <c r="E4698">
        <v>2</v>
      </c>
      <c r="F4698" t="s">
        <v>55</v>
      </c>
      <c r="G4698">
        <v>3</v>
      </c>
      <c r="H4698" t="s">
        <v>61</v>
      </c>
      <c r="I4698" t="str">
        <f t="shared" si="73"/>
        <v>Male: 55-64 years</v>
      </c>
      <c r="J4698">
        <v>3.16</v>
      </c>
      <c r="K4698">
        <v>1999</v>
      </c>
      <c r="L4698">
        <v>1</v>
      </c>
      <c r="M4698" t="s">
        <v>51</v>
      </c>
      <c r="N4698">
        <v>1.7</v>
      </c>
      <c r="O4698">
        <v>0.2</v>
      </c>
    </row>
    <row r="4699" spans="1:15" hidden="1" x14ac:dyDescent="0.5">
      <c r="A4699" t="s">
        <v>15</v>
      </c>
      <c r="B4699" t="s">
        <v>78</v>
      </c>
      <c r="C4699">
        <v>4</v>
      </c>
      <c r="D4699" t="s">
        <v>23</v>
      </c>
      <c r="E4699">
        <v>2</v>
      </c>
      <c r="F4699" t="s">
        <v>55</v>
      </c>
      <c r="G4699">
        <v>3</v>
      </c>
      <c r="H4699" t="s">
        <v>61</v>
      </c>
      <c r="I4699" t="str">
        <f t="shared" si="73"/>
        <v>Male: 55-64 years</v>
      </c>
      <c r="J4699">
        <v>3.16</v>
      </c>
      <c r="K4699">
        <v>2000</v>
      </c>
      <c r="L4699">
        <v>2</v>
      </c>
      <c r="M4699" t="s">
        <v>51</v>
      </c>
      <c r="N4699">
        <v>1.7</v>
      </c>
      <c r="O4699">
        <v>0.2</v>
      </c>
    </row>
    <row r="4700" spans="1:15" hidden="1" x14ac:dyDescent="0.5">
      <c r="A4700" t="s">
        <v>15</v>
      </c>
      <c r="B4700" t="s">
        <v>78</v>
      </c>
      <c r="C4700">
        <v>4</v>
      </c>
      <c r="D4700" t="s">
        <v>23</v>
      </c>
      <c r="E4700">
        <v>2</v>
      </c>
      <c r="F4700" t="s">
        <v>55</v>
      </c>
      <c r="G4700">
        <v>3</v>
      </c>
      <c r="H4700" t="s">
        <v>61</v>
      </c>
      <c r="I4700" t="str">
        <f t="shared" si="73"/>
        <v>Male: 55-64 years</v>
      </c>
      <c r="J4700">
        <v>3.16</v>
      </c>
      <c r="K4700">
        <v>2001</v>
      </c>
      <c r="L4700">
        <v>3</v>
      </c>
      <c r="M4700" t="s">
        <v>51</v>
      </c>
      <c r="N4700">
        <v>1.7</v>
      </c>
      <c r="O4700">
        <v>0.3</v>
      </c>
    </row>
    <row r="4701" spans="1:15" hidden="1" x14ac:dyDescent="0.5">
      <c r="A4701" t="s">
        <v>15</v>
      </c>
      <c r="B4701" t="s">
        <v>78</v>
      </c>
      <c r="C4701">
        <v>4</v>
      </c>
      <c r="D4701" t="s">
        <v>23</v>
      </c>
      <c r="E4701">
        <v>2</v>
      </c>
      <c r="F4701" t="s">
        <v>55</v>
      </c>
      <c r="G4701">
        <v>3</v>
      </c>
      <c r="H4701" t="s">
        <v>61</v>
      </c>
      <c r="I4701" t="str">
        <f t="shared" si="73"/>
        <v>Male: 55-64 years</v>
      </c>
      <c r="J4701">
        <v>3.16</v>
      </c>
      <c r="K4701">
        <v>2002</v>
      </c>
      <c r="L4701">
        <v>4</v>
      </c>
      <c r="M4701" t="s">
        <v>51</v>
      </c>
      <c r="N4701">
        <v>1.7</v>
      </c>
      <c r="O4701">
        <v>0.3</v>
      </c>
    </row>
    <row r="4702" spans="1:15" hidden="1" x14ac:dyDescent="0.5">
      <c r="A4702" t="s">
        <v>15</v>
      </c>
      <c r="B4702" t="s">
        <v>78</v>
      </c>
      <c r="C4702">
        <v>4</v>
      </c>
      <c r="D4702" t="s">
        <v>23</v>
      </c>
      <c r="E4702">
        <v>2</v>
      </c>
      <c r="F4702" t="s">
        <v>55</v>
      </c>
      <c r="G4702">
        <v>3</v>
      </c>
      <c r="H4702" t="s">
        <v>61</v>
      </c>
      <c r="I4702" t="str">
        <f t="shared" si="73"/>
        <v>Male: 55-64 years</v>
      </c>
      <c r="J4702">
        <v>3.16</v>
      </c>
      <c r="K4702">
        <v>2003</v>
      </c>
      <c r="L4702">
        <v>5</v>
      </c>
      <c r="M4702" t="s">
        <v>51</v>
      </c>
      <c r="N4702">
        <v>1.7</v>
      </c>
      <c r="O4702">
        <v>0.3</v>
      </c>
    </row>
    <row r="4703" spans="1:15" hidden="1" x14ac:dyDescent="0.5">
      <c r="A4703" t="s">
        <v>15</v>
      </c>
      <c r="B4703" t="s">
        <v>78</v>
      </c>
      <c r="C4703">
        <v>4</v>
      </c>
      <c r="D4703" t="s">
        <v>23</v>
      </c>
      <c r="E4703">
        <v>2</v>
      </c>
      <c r="F4703" t="s">
        <v>55</v>
      </c>
      <c r="G4703">
        <v>3</v>
      </c>
      <c r="H4703" t="s">
        <v>61</v>
      </c>
      <c r="I4703" t="str">
        <f t="shared" si="73"/>
        <v>Male: 55-64 years</v>
      </c>
      <c r="J4703">
        <v>3.16</v>
      </c>
      <c r="K4703">
        <v>2004</v>
      </c>
      <c r="L4703">
        <v>6</v>
      </c>
      <c r="M4703" t="s">
        <v>51</v>
      </c>
      <c r="N4703">
        <v>1.7</v>
      </c>
      <c r="O4703">
        <v>0.3</v>
      </c>
    </row>
    <row r="4704" spans="1:15" hidden="1" x14ac:dyDescent="0.5">
      <c r="A4704" t="s">
        <v>15</v>
      </c>
      <c r="B4704" t="s">
        <v>78</v>
      </c>
      <c r="C4704">
        <v>4</v>
      </c>
      <c r="D4704" t="s">
        <v>23</v>
      </c>
      <c r="E4704">
        <v>2</v>
      </c>
      <c r="F4704" t="s">
        <v>55</v>
      </c>
      <c r="G4704">
        <v>3</v>
      </c>
      <c r="H4704" t="s">
        <v>61</v>
      </c>
      <c r="I4704" t="str">
        <f t="shared" si="73"/>
        <v>Male: 55-64 years</v>
      </c>
      <c r="J4704">
        <v>3.16</v>
      </c>
      <c r="K4704">
        <v>2005</v>
      </c>
      <c r="L4704">
        <v>7</v>
      </c>
      <c r="M4704" t="s">
        <v>51</v>
      </c>
      <c r="N4704">
        <v>1.7</v>
      </c>
      <c r="O4704">
        <v>0.4</v>
      </c>
    </row>
    <row r="4705" spans="1:16" hidden="1" x14ac:dyDescent="0.5">
      <c r="A4705" t="s">
        <v>15</v>
      </c>
      <c r="B4705" t="s">
        <v>78</v>
      </c>
      <c r="C4705">
        <v>4</v>
      </c>
      <c r="D4705" t="s">
        <v>23</v>
      </c>
      <c r="E4705">
        <v>2</v>
      </c>
      <c r="F4705" t="s">
        <v>55</v>
      </c>
      <c r="G4705">
        <v>3</v>
      </c>
      <c r="H4705" t="s">
        <v>61</v>
      </c>
      <c r="I4705" t="str">
        <f t="shared" si="73"/>
        <v>Male: 55-64 years</v>
      </c>
      <c r="J4705">
        <v>3.16</v>
      </c>
      <c r="K4705">
        <v>2006</v>
      </c>
      <c r="L4705">
        <v>8</v>
      </c>
      <c r="M4705" t="s">
        <v>51</v>
      </c>
      <c r="N4705">
        <v>1.7</v>
      </c>
      <c r="O4705">
        <v>0.8</v>
      </c>
    </row>
    <row r="4706" spans="1:16" hidden="1" x14ac:dyDescent="0.5">
      <c r="A4706" t="s">
        <v>15</v>
      </c>
      <c r="B4706" t="s">
        <v>78</v>
      </c>
      <c r="C4706">
        <v>4</v>
      </c>
      <c r="D4706" t="s">
        <v>23</v>
      </c>
      <c r="E4706">
        <v>2</v>
      </c>
      <c r="F4706" t="s">
        <v>55</v>
      </c>
      <c r="G4706">
        <v>3</v>
      </c>
      <c r="H4706" t="s">
        <v>61</v>
      </c>
      <c r="I4706" t="str">
        <f t="shared" si="73"/>
        <v>Male: 55-64 years</v>
      </c>
      <c r="J4706">
        <v>3.16</v>
      </c>
      <c r="K4706">
        <v>2007</v>
      </c>
      <c r="L4706">
        <v>9</v>
      </c>
      <c r="M4706" t="s">
        <v>51</v>
      </c>
      <c r="N4706">
        <v>1.7</v>
      </c>
      <c r="O4706">
        <v>0.6</v>
      </c>
    </row>
    <row r="4707" spans="1:16" hidden="1" x14ac:dyDescent="0.5">
      <c r="A4707" t="s">
        <v>15</v>
      </c>
      <c r="B4707" t="s">
        <v>78</v>
      </c>
      <c r="C4707">
        <v>4</v>
      </c>
      <c r="D4707" t="s">
        <v>23</v>
      </c>
      <c r="E4707">
        <v>2</v>
      </c>
      <c r="F4707" t="s">
        <v>55</v>
      </c>
      <c r="G4707">
        <v>3</v>
      </c>
      <c r="H4707" t="s">
        <v>61</v>
      </c>
      <c r="I4707" t="str">
        <f t="shared" si="73"/>
        <v>Male: 55-64 years</v>
      </c>
      <c r="J4707">
        <v>3.16</v>
      </c>
      <c r="K4707">
        <v>2008</v>
      </c>
      <c r="L4707">
        <v>10</v>
      </c>
      <c r="M4707" t="s">
        <v>51</v>
      </c>
      <c r="N4707">
        <v>1.7</v>
      </c>
      <c r="O4707">
        <v>0.7</v>
      </c>
    </row>
    <row r="4708" spans="1:16" hidden="1" x14ac:dyDescent="0.5">
      <c r="A4708" t="s">
        <v>15</v>
      </c>
      <c r="B4708" t="s">
        <v>78</v>
      </c>
      <c r="C4708">
        <v>4</v>
      </c>
      <c r="D4708" t="s">
        <v>23</v>
      </c>
      <c r="E4708">
        <v>2</v>
      </c>
      <c r="F4708" t="s">
        <v>55</v>
      </c>
      <c r="G4708">
        <v>3</v>
      </c>
      <c r="H4708" t="s">
        <v>61</v>
      </c>
      <c r="I4708" t="str">
        <f t="shared" si="73"/>
        <v>Male: 55-64 years</v>
      </c>
      <c r="J4708">
        <v>3.16</v>
      </c>
      <c r="K4708">
        <v>2009</v>
      </c>
      <c r="L4708">
        <v>11</v>
      </c>
      <c r="M4708" t="s">
        <v>51</v>
      </c>
      <c r="N4708">
        <v>1.7</v>
      </c>
      <c r="O4708">
        <v>1</v>
      </c>
    </row>
    <row r="4709" spans="1:16" hidden="1" x14ac:dyDescent="0.5">
      <c r="A4709" t="s">
        <v>15</v>
      </c>
      <c r="B4709" t="s">
        <v>78</v>
      </c>
      <c r="C4709">
        <v>4</v>
      </c>
      <c r="D4709" t="s">
        <v>23</v>
      </c>
      <c r="E4709">
        <v>2</v>
      </c>
      <c r="F4709" t="s">
        <v>55</v>
      </c>
      <c r="G4709">
        <v>3</v>
      </c>
      <c r="H4709" t="s">
        <v>61</v>
      </c>
      <c r="I4709" t="str">
        <f t="shared" si="73"/>
        <v>Male: 55-64 years</v>
      </c>
      <c r="J4709">
        <v>3.16</v>
      </c>
      <c r="K4709">
        <v>2010</v>
      </c>
      <c r="L4709">
        <v>12</v>
      </c>
      <c r="M4709" t="s">
        <v>51</v>
      </c>
      <c r="N4709">
        <v>1.7</v>
      </c>
      <c r="O4709">
        <v>1.1000000000000001</v>
      </c>
    </row>
    <row r="4710" spans="1:16" hidden="1" x14ac:dyDescent="0.5">
      <c r="A4710" t="s">
        <v>15</v>
      </c>
      <c r="B4710" t="s">
        <v>78</v>
      </c>
      <c r="C4710">
        <v>4</v>
      </c>
      <c r="D4710" t="s">
        <v>23</v>
      </c>
      <c r="E4710">
        <v>2</v>
      </c>
      <c r="F4710" t="s">
        <v>55</v>
      </c>
      <c r="G4710">
        <v>3</v>
      </c>
      <c r="H4710" t="s">
        <v>61</v>
      </c>
      <c r="I4710" t="str">
        <f t="shared" si="73"/>
        <v>Male: 55-64 years</v>
      </c>
      <c r="J4710">
        <v>3.16</v>
      </c>
      <c r="K4710">
        <v>2011</v>
      </c>
      <c r="L4710">
        <v>13</v>
      </c>
      <c r="M4710" t="s">
        <v>51</v>
      </c>
      <c r="N4710">
        <v>1.7</v>
      </c>
      <c r="O4710">
        <v>1</v>
      </c>
    </row>
    <row r="4711" spans="1:16" hidden="1" x14ac:dyDescent="0.5">
      <c r="A4711" t="s">
        <v>15</v>
      </c>
      <c r="B4711" t="s">
        <v>78</v>
      </c>
      <c r="C4711">
        <v>4</v>
      </c>
      <c r="D4711" t="s">
        <v>23</v>
      </c>
      <c r="E4711">
        <v>2</v>
      </c>
      <c r="F4711" t="s">
        <v>55</v>
      </c>
      <c r="G4711">
        <v>3</v>
      </c>
      <c r="H4711" t="s">
        <v>61</v>
      </c>
      <c r="I4711" t="str">
        <f t="shared" si="73"/>
        <v>Male: 55-64 years</v>
      </c>
      <c r="J4711">
        <v>3.16</v>
      </c>
      <c r="K4711">
        <v>2012</v>
      </c>
      <c r="L4711">
        <v>14</v>
      </c>
      <c r="M4711" t="s">
        <v>51</v>
      </c>
      <c r="N4711">
        <v>1.7</v>
      </c>
      <c r="O4711">
        <v>1.1000000000000001</v>
      </c>
    </row>
    <row r="4712" spans="1:16" hidden="1" x14ac:dyDescent="0.5">
      <c r="A4712" t="s">
        <v>15</v>
      </c>
      <c r="B4712" t="s">
        <v>78</v>
      </c>
      <c r="C4712">
        <v>4</v>
      </c>
      <c r="D4712" t="s">
        <v>23</v>
      </c>
      <c r="E4712">
        <v>2</v>
      </c>
      <c r="F4712" t="s">
        <v>55</v>
      </c>
      <c r="G4712">
        <v>3</v>
      </c>
      <c r="H4712" t="s">
        <v>61</v>
      </c>
      <c r="I4712" t="str">
        <f t="shared" si="73"/>
        <v>Male: 55-64 years</v>
      </c>
      <c r="J4712">
        <v>3.16</v>
      </c>
      <c r="K4712">
        <v>2013</v>
      </c>
      <c r="L4712">
        <v>15</v>
      </c>
      <c r="M4712" t="s">
        <v>51</v>
      </c>
      <c r="N4712">
        <v>1.7</v>
      </c>
      <c r="O4712">
        <v>1.4</v>
      </c>
    </row>
    <row r="4713" spans="1:16" hidden="1" x14ac:dyDescent="0.5">
      <c r="A4713" t="s">
        <v>15</v>
      </c>
      <c r="B4713" t="s">
        <v>78</v>
      </c>
      <c r="C4713">
        <v>4</v>
      </c>
      <c r="D4713" t="s">
        <v>23</v>
      </c>
      <c r="E4713">
        <v>2</v>
      </c>
      <c r="F4713" t="s">
        <v>55</v>
      </c>
      <c r="G4713">
        <v>3</v>
      </c>
      <c r="H4713" t="s">
        <v>61</v>
      </c>
      <c r="I4713" t="str">
        <f t="shared" si="73"/>
        <v>Male: 55-64 years</v>
      </c>
      <c r="J4713">
        <v>3.16</v>
      </c>
      <c r="K4713">
        <v>2014</v>
      </c>
      <c r="L4713">
        <v>16</v>
      </c>
      <c r="M4713" t="s">
        <v>51</v>
      </c>
      <c r="N4713">
        <v>1.7</v>
      </c>
      <c r="O4713">
        <v>2</v>
      </c>
    </row>
    <row r="4714" spans="1:16" hidden="1" x14ac:dyDescent="0.5">
      <c r="A4714" t="s">
        <v>15</v>
      </c>
      <c r="B4714" t="s">
        <v>78</v>
      </c>
      <c r="C4714">
        <v>4</v>
      </c>
      <c r="D4714" t="s">
        <v>23</v>
      </c>
      <c r="E4714">
        <v>2</v>
      </c>
      <c r="F4714" t="s">
        <v>55</v>
      </c>
      <c r="G4714">
        <v>3</v>
      </c>
      <c r="H4714" t="s">
        <v>61</v>
      </c>
      <c r="I4714" t="str">
        <f t="shared" si="73"/>
        <v>Male: 55-64 years</v>
      </c>
      <c r="J4714">
        <v>3.16</v>
      </c>
      <c r="K4714">
        <v>2015</v>
      </c>
      <c r="L4714">
        <v>17</v>
      </c>
      <c r="M4714" t="s">
        <v>51</v>
      </c>
      <c r="N4714">
        <v>1.7</v>
      </c>
      <c r="O4714">
        <v>3.6</v>
      </c>
    </row>
    <row r="4715" spans="1:16" hidden="1" x14ac:dyDescent="0.5">
      <c r="A4715" t="s">
        <v>15</v>
      </c>
      <c r="B4715" t="s">
        <v>78</v>
      </c>
      <c r="C4715">
        <v>4</v>
      </c>
      <c r="D4715" t="s">
        <v>23</v>
      </c>
      <c r="E4715">
        <v>2</v>
      </c>
      <c r="F4715" t="s">
        <v>55</v>
      </c>
      <c r="G4715">
        <v>3</v>
      </c>
      <c r="H4715" t="s">
        <v>61</v>
      </c>
      <c r="I4715" t="str">
        <f t="shared" si="73"/>
        <v>Male: 55-64 years</v>
      </c>
      <c r="J4715">
        <v>3.16</v>
      </c>
      <c r="K4715">
        <v>2016</v>
      </c>
      <c r="L4715">
        <v>18</v>
      </c>
      <c r="M4715" t="s">
        <v>51</v>
      </c>
      <c r="N4715">
        <v>1.7</v>
      </c>
      <c r="O4715">
        <v>7.5</v>
      </c>
    </row>
    <row r="4716" spans="1:16" hidden="1" x14ac:dyDescent="0.5">
      <c r="A4716" t="s">
        <v>15</v>
      </c>
      <c r="B4716" t="s">
        <v>78</v>
      </c>
      <c r="C4716">
        <v>4</v>
      </c>
      <c r="D4716" t="s">
        <v>23</v>
      </c>
      <c r="E4716">
        <v>2</v>
      </c>
      <c r="F4716" t="s">
        <v>55</v>
      </c>
      <c r="G4716">
        <v>3</v>
      </c>
      <c r="H4716" t="s">
        <v>61</v>
      </c>
      <c r="I4716" t="str">
        <f t="shared" si="73"/>
        <v>Male: 55-64 years</v>
      </c>
      <c r="J4716">
        <v>3.16</v>
      </c>
      <c r="K4716">
        <v>2017</v>
      </c>
      <c r="L4716">
        <v>19</v>
      </c>
      <c r="M4716" t="s">
        <v>51</v>
      </c>
      <c r="N4716">
        <v>1.7</v>
      </c>
      <c r="O4716">
        <v>12.1</v>
      </c>
    </row>
    <row r="4717" spans="1:16" hidden="1" x14ac:dyDescent="0.5">
      <c r="A4717" t="s">
        <v>15</v>
      </c>
      <c r="B4717" t="s">
        <v>78</v>
      </c>
      <c r="C4717">
        <v>4</v>
      </c>
      <c r="D4717" t="s">
        <v>23</v>
      </c>
      <c r="E4717">
        <v>2</v>
      </c>
      <c r="F4717" t="s">
        <v>55</v>
      </c>
      <c r="G4717">
        <v>3</v>
      </c>
      <c r="H4717" t="s">
        <v>62</v>
      </c>
      <c r="I4717" t="str">
        <f t="shared" si="73"/>
        <v>Male: 65-74 years</v>
      </c>
      <c r="J4717">
        <v>3.17</v>
      </c>
      <c r="K4717">
        <v>1999</v>
      </c>
      <c r="L4717">
        <v>1</v>
      </c>
      <c r="M4717" t="s">
        <v>52</v>
      </c>
      <c r="N4717">
        <v>1.8</v>
      </c>
      <c r="P4717" t="s">
        <v>75</v>
      </c>
    </row>
    <row r="4718" spans="1:16" hidden="1" x14ac:dyDescent="0.5">
      <c r="A4718" t="s">
        <v>15</v>
      </c>
      <c r="B4718" t="s">
        <v>78</v>
      </c>
      <c r="C4718">
        <v>4</v>
      </c>
      <c r="D4718" t="s">
        <v>23</v>
      </c>
      <c r="E4718">
        <v>2</v>
      </c>
      <c r="F4718" t="s">
        <v>55</v>
      </c>
      <c r="G4718">
        <v>3</v>
      </c>
      <c r="H4718" t="s">
        <v>62</v>
      </c>
      <c r="I4718" t="str">
        <f t="shared" si="73"/>
        <v>Male: 65-74 years</v>
      </c>
      <c r="J4718">
        <v>3.17</v>
      </c>
      <c r="K4718">
        <v>2000</v>
      </c>
      <c r="L4718">
        <v>2</v>
      </c>
      <c r="M4718" t="s">
        <v>52</v>
      </c>
      <c r="N4718">
        <v>1.8</v>
      </c>
      <c r="P4718" t="s">
        <v>75</v>
      </c>
    </row>
    <row r="4719" spans="1:16" hidden="1" x14ac:dyDescent="0.5">
      <c r="A4719" t="s">
        <v>15</v>
      </c>
      <c r="B4719" t="s">
        <v>78</v>
      </c>
      <c r="C4719">
        <v>4</v>
      </c>
      <c r="D4719" t="s">
        <v>23</v>
      </c>
      <c r="E4719">
        <v>2</v>
      </c>
      <c r="F4719" t="s">
        <v>55</v>
      </c>
      <c r="G4719">
        <v>3</v>
      </c>
      <c r="H4719" t="s">
        <v>62</v>
      </c>
      <c r="I4719" t="str">
        <f t="shared" si="73"/>
        <v>Male: 65-74 years</v>
      </c>
      <c r="J4719">
        <v>3.17</v>
      </c>
      <c r="K4719">
        <v>2001</v>
      </c>
      <c r="L4719">
        <v>3</v>
      </c>
      <c r="M4719" t="s">
        <v>52</v>
      </c>
      <c r="N4719">
        <v>1.8</v>
      </c>
      <c r="P4719" t="s">
        <v>75</v>
      </c>
    </row>
    <row r="4720" spans="1:16" hidden="1" x14ac:dyDescent="0.5">
      <c r="A4720" t="s">
        <v>15</v>
      </c>
      <c r="B4720" t="s">
        <v>78</v>
      </c>
      <c r="C4720">
        <v>4</v>
      </c>
      <c r="D4720" t="s">
        <v>23</v>
      </c>
      <c r="E4720">
        <v>2</v>
      </c>
      <c r="F4720" t="s">
        <v>55</v>
      </c>
      <c r="G4720">
        <v>3</v>
      </c>
      <c r="H4720" t="s">
        <v>62</v>
      </c>
      <c r="I4720" t="str">
        <f t="shared" si="73"/>
        <v>Male: 65-74 years</v>
      </c>
      <c r="J4720">
        <v>3.17</v>
      </c>
      <c r="K4720">
        <v>2002</v>
      </c>
      <c r="L4720">
        <v>4</v>
      </c>
      <c r="M4720" t="s">
        <v>52</v>
      </c>
      <c r="N4720">
        <v>1.8</v>
      </c>
      <c r="P4720" t="s">
        <v>75</v>
      </c>
    </row>
    <row r="4721" spans="1:16" hidden="1" x14ac:dyDescent="0.5">
      <c r="A4721" t="s">
        <v>15</v>
      </c>
      <c r="B4721" t="s">
        <v>78</v>
      </c>
      <c r="C4721">
        <v>4</v>
      </c>
      <c r="D4721" t="s">
        <v>23</v>
      </c>
      <c r="E4721">
        <v>2</v>
      </c>
      <c r="F4721" t="s">
        <v>55</v>
      </c>
      <c r="G4721">
        <v>3</v>
      </c>
      <c r="H4721" t="s">
        <v>62</v>
      </c>
      <c r="I4721" t="str">
        <f t="shared" si="73"/>
        <v>Male: 65-74 years</v>
      </c>
      <c r="J4721">
        <v>3.17</v>
      </c>
      <c r="K4721">
        <v>2003</v>
      </c>
      <c r="L4721">
        <v>5</v>
      </c>
      <c r="M4721" t="s">
        <v>52</v>
      </c>
      <c r="N4721">
        <v>1.8</v>
      </c>
      <c r="P4721" t="s">
        <v>75</v>
      </c>
    </row>
    <row r="4722" spans="1:16" hidden="1" x14ac:dyDescent="0.5">
      <c r="A4722" t="s">
        <v>15</v>
      </c>
      <c r="B4722" t="s">
        <v>78</v>
      </c>
      <c r="C4722">
        <v>4</v>
      </c>
      <c r="D4722" t="s">
        <v>23</v>
      </c>
      <c r="E4722">
        <v>2</v>
      </c>
      <c r="F4722" t="s">
        <v>55</v>
      </c>
      <c r="G4722">
        <v>3</v>
      </c>
      <c r="H4722" t="s">
        <v>62</v>
      </c>
      <c r="I4722" t="str">
        <f t="shared" si="73"/>
        <v>Male: 65-74 years</v>
      </c>
      <c r="J4722">
        <v>3.17</v>
      </c>
      <c r="K4722">
        <v>2004</v>
      </c>
      <c r="L4722">
        <v>6</v>
      </c>
      <c r="M4722" t="s">
        <v>52</v>
      </c>
      <c r="N4722">
        <v>1.8</v>
      </c>
      <c r="P4722" t="s">
        <v>75</v>
      </c>
    </row>
    <row r="4723" spans="1:16" hidden="1" x14ac:dyDescent="0.5">
      <c r="A4723" t="s">
        <v>15</v>
      </c>
      <c r="B4723" t="s">
        <v>78</v>
      </c>
      <c r="C4723">
        <v>4</v>
      </c>
      <c r="D4723" t="s">
        <v>23</v>
      </c>
      <c r="E4723">
        <v>2</v>
      </c>
      <c r="F4723" t="s">
        <v>55</v>
      </c>
      <c r="G4723">
        <v>3</v>
      </c>
      <c r="H4723" t="s">
        <v>62</v>
      </c>
      <c r="I4723" t="str">
        <f t="shared" si="73"/>
        <v>Male: 65-74 years</v>
      </c>
      <c r="J4723">
        <v>3.17</v>
      </c>
      <c r="K4723">
        <v>2005</v>
      </c>
      <c r="L4723">
        <v>7</v>
      </c>
      <c r="M4723" t="s">
        <v>52</v>
      </c>
      <c r="N4723">
        <v>1.8</v>
      </c>
      <c r="P4723" t="s">
        <v>75</v>
      </c>
    </row>
    <row r="4724" spans="1:16" hidden="1" x14ac:dyDescent="0.5">
      <c r="A4724" t="s">
        <v>15</v>
      </c>
      <c r="B4724" t="s">
        <v>78</v>
      </c>
      <c r="C4724">
        <v>4</v>
      </c>
      <c r="D4724" t="s">
        <v>23</v>
      </c>
      <c r="E4724">
        <v>2</v>
      </c>
      <c r="F4724" t="s">
        <v>55</v>
      </c>
      <c r="G4724">
        <v>3</v>
      </c>
      <c r="H4724" t="s">
        <v>62</v>
      </c>
      <c r="I4724" t="str">
        <f t="shared" si="73"/>
        <v>Male: 65-74 years</v>
      </c>
      <c r="J4724">
        <v>3.17</v>
      </c>
      <c r="K4724">
        <v>2006</v>
      </c>
      <c r="L4724">
        <v>8</v>
      </c>
      <c r="M4724" t="s">
        <v>52</v>
      </c>
      <c r="N4724">
        <v>1.8</v>
      </c>
      <c r="P4724" t="s">
        <v>75</v>
      </c>
    </row>
    <row r="4725" spans="1:16" hidden="1" x14ac:dyDescent="0.5">
      <c r="A4725" t="s">
        <v>15</v>
      </c>
      <c r="B4725" t="s">
        <v>78</v>
      </c>
      <c r="C4725">
        <v>4</v>
      </c>
      <c r="D4725" t="s">
        <v>23</v>
      </c>
      <c r="E4725">
        <v>2</v>
      </c>
      <c r="F4725" t="s">
        <v>55</v>
      </c>
      <c r="G4725">
        <v>3</v>
      </c>
      <c r="H4725" t="s">
        <v>62</v>
      </c>
      <c r="I4725" t="str">
        <f t="shared" si="73"/>
        <v>Male: 65-74 years</v>
      </c>
      <c r="J4725">
        <v>3.17</v>
      </c>
      <c r="K4725">
        <v>2007</v>
      </c>
      <c r="L4725">
        <v>9</v>
      </c>
      <c r="M4725" t="s">
        <v>52</v>
      </c>
      <c r="N4725">
        <v>1.8</v>
      </c>
      <c r="O4725">
        <v>0.2</v>
      </c>
    </row>
    <row r="4726" spans="1:16" hidden="1" x14ac:dyDescent="0.5">
      <c r="A4726" t="s">
        <v>15</v>
      </c>
      <c r="B4726" t="s">
        <v>78</v>
      </c>
      <c r="C4726">
        <v>4</v>
      </c>
      <c r="D4726" t="s">
        <v>23</v>
      </c>
      <c r="E4726">
        <v>2</v>
      </c>
      <c r="F4726" t="s">
        <v>55</v>
      </c>
      <c r="G4726">
        <v>3</v>
      </c>
      <c r="H4726" t="s">
        <v>62</v>
      </c>
      <c r="I4726" t="str">
        <f t="shared" si="73"/>
        <v>Male: 65-74 years</v>
      </c>
      <c r="J4726">
        <v>3.17</v>
      </c>
      <c r="K4726">
        <v>2008</v>
      </c>
      <c r="L4726">
        <v>10</v>
      </c>
      <c r="M4726" t="s">
        <v>52</v>
      </c>
      <c r="N4726">
        <v>1.8</v>
      </c>
      <c r="O4726">
        <v>0.3</v>
      </c>
    </row>
    <row r="4727" spans="1:16" hidden="1" x14ac:dyDescent="0.5">
      <c r="A4727" t="s">
        <v>15</v>
      </c>
      <c r="B4727" t="s">
        <v>78</v>
      </c>
      <c r="C4727">
        <v>4</v>
      </c>
      <c r="D4727" t="s">
        <v>23</v>
      </c>
      <c r="E4727">
        <v>2</v>
      </c>
      <c r="F4727" t="s">
        <v>55</v>
      </c>
      <c r="G4727">
        <v>3</v>
      </c>
      <c r="H4727" t="s">
        <v>62</v>
      </c>
      <c r="I4727" t="str">
        <f t="shared" si="73"/>
        <v>Male: 65-74 years</v>
      </c>
      <c r="J4727">
        <v>3.17</v>
      </c>
      <c r="K4727">
        <v>2009</v>
      </c>
      <c r="L4727">
        <v>11</v>
      </c>
      <c r="M4727" t="s">
        <v>52</v>
      </c>
      <c r="N4727">
        <v>1.8</v>
      </c>
      <c r="O4727">
        <v>0.3</v>
      </c>
    </row>
    <row r="4728" spans="1:16" hidden="1" x14ac:dyDescent="0.5">
      <c r="A4728" t="s">
        <v>15</v>
      </c>
      <c r="B4728" t="s">
        <v>78</v>
      </c>
      <c r="C4728">
        <v>4</v>
      </c>
      <c r="D4728" t="s">
        <v>23</v>
      </c>
      <c r="E4728">
        <v>2</v>
      </c>
      <c r="F4728" t="s">
        <v>55</v>
      </c>
      <c r="G4728">
        <v>3</v>
      </c>
      <c r="H4728" t="s">
        <v>62</v>
      </c>
      <c r="I4728" t="str">
        <f t="shared" si="73"/>
        <v>Male: 65-74 years</v>
      </c>
      <c r="J4728">
        <v>3.17</v>
      </c>
      <c r="K4728">
        <v>2010</v>
      </c>
      <c r="L4728">
        <v>12</v>
      </c>
      <c r="M4728" t="s">
        <v>52</v>
      </c>
      <c r="N4728">
        <v>1.8</v>
      </c>
      <c r="P4728" t="s">
        <v>75</v>
      </c>
    </row>
    <row r="4729" spans="1:16" hidden="1" x14ac:dyDescent="0.5">
      <c r="A4729" t="s">
        <v>15</v>
      </c>
      <c r="B4729" t="s">
        <v>78</v>
      </c>
      <c r="C4729">
        <v>4</v>
      </c>
      <c r="D4729" t="s">
        <v>23</v>
      </c>
      <c r="E4729">
        <v>2</v>
      </c>
      <c r="F4729" t="s">
        <v>55</v>
      </c>
      <c r="G4729">
        <v>3</v>
      </c>
      <c r="H4729" t="s">
        <v>62</v>
      </c>
      <c r="I4729" t="str">
        <f t="shared" si="73"/>
        <v>Male: 65-74 years</v>
      </c>
      <c r="J4729">
        <v>3.17</v>
      </c>
      <c r="K4729">
        <v>2011</v>
      </c>
      <c r="L4729">
        <v>13</v>
      </c>
      <c r="M4729" t="s">
        <v>52</v>
      </c>
      <c r="N4729">
        <v>1.8</v>
      </c>
      <c r="O4729">
        <v>0.3</v>
      </c>
    </row>
    <row r="4730" spans="1:16" hidden="1" x14ac:dyDescent="0.5">
      <c r="A4730" t="s">
        <v>15</v>
      </c>
      <c r="B4730" t="s">
        <v>78</v>
      </c>
      <c r="C4730">
        <v>4</v>
      </c>
      <c r="D4730" t="s">
        <v>23</v>
      </c>
      <c r="E4730">
        <v>2</v>
      </c>
      <c r="F4730" t="s">
        <v>55</v>
      </c>
      <c r="G4730">
        <v>3</v>
      </c>
      <c r="H4730" t="s">
        <v>62</v>
      </c>
      <c r="I4730" t="str">
        <f t="shared" si="73"/>
        <v>Male: 65-74 years</v>
      </c>
      <c r="J4730">
        <v>3.17</v>
      </c>
      <c r="K4730">
        <v>2012</v>
      </c>
      <c r="L4730">
        <v>14</v>
      </c>
      <c r="M4730" t="s">
        <v>52</v>
      </c>
      <c r="N4730">
        <v>1.8</v>
      </c>
      <c r="O4730">
        <v>0.3</v>
      </c>
    </row>
    <row r="4731" spans="1:16" hidden="1" x14ac:dyDescent="0.5">
      <c r="A4731" t="s">
        <v>15</v>
      </c>
      <c r="B4731" t="s">
        <v>78</v>
      </c>
      <c r="C4731">
        <v>4</v>
      </c>
      <c r="D4731" t="s">
        <v>23</v>
      </c>
      <c r="E4731">
        <v>2</v>
      </c>
      <c r="F4731" t="s">
        <v>55</v>
      </c>
      <c r="G4731">
        <v>3</v>
      </c>
      <c r="H4731" t="s">
        <v>62</v>
      </c>
      <c r="I4731" t="str">
        <f t="shared" si="73"/>
        <v>Male: 65-74 years</v>
      </c>
      <c r="J4731">
        <v>3.17</v>
      </c>
      <c r="K4731">
        <v>2013</v>
      </c>
      <c r="L4731">
        <v>15</v>
      </c>
      <c r="M4731" t="s">
        <v>52</v>
      </c>
      <c r="N4731">
        <v>1.8</v>
      </c>
      <c r="O4731">
        <v>0.3</v>
      </c>
    </row>
    <row r="4732" spans="1:16" hidden="1" x14ac:dyDescent="0.5">
      <c r="A4732" t="s">
        <v>15</v>
      </c>
      <c r="B4732" t="s">
        <v>78</v>
      </c>
      <c r="C4732">
        <v>4</v>
      </c>
      <c r="D4732" t="s">
        <v>23</v>
      </c>
      <c r="E4732">
        <v>2</v>
      </c>
      <c r="F4732" t="s">
        <v>55</v>
      </c>
      <c r="G4732">
        <v>3</v>
      </c>
      <c r="H4732" t="s">
        <v>62</v>
      </c>
      <c r="I4732" t="str">
        <f t="shared" si="73"/>
        <v>Male: 65-74 years</v>
      </c>
      <c r="J4732">
        <v>3.17</v>
      </c>
      <c r="K4732">
        <v>2014</v>
      </c>
      <c r="L4732">
        <v>16</v>
      </c>
      <c r="M4732" t="s">
        <v>52</v>
      </c>
      <c r="N4732">
        <v>1.8</v>
      </c>
      <c r="O4732">
        <v>0.4</v>
      </c>
    </row>
    <row r="4733" spans="1:16" hidden="1" x14ac:dyDescent="0.5">
      <c r="A4733" t="s">
        <v>15</v>
      </c>
      <c r="B4733" t="s">
        <v>78</v>
      </c>
      <c r="C4733">
        <v>4</v>
      </c>
      <c r="D4733" t="s">
        <v>23</v>
      </c>
      <c r="E4733">
        <v>2</v>
      </c>
      <c r="F4733" t="s">
        <v>55</v>
      </c>
      <c r="G4733">
        <v>3</v>
      </c>
      <c r="H4733" t="s">
        <v>62</v>
      </c>
      <c r="I4733" t="str">
        <f t="shared" si="73"/>
        <v>Male: 65-74 years</v>
      </c>
      <c r="J4733">
        <v>3.17</v>
      </c>
      <c r="K4733">
        <v>2015</v>
      </c>
      <c r="L4733">
        <v>17</v>
      </c>
      <c r="M4733" t="s">
        <v>52</v>
      </c>
      <c r="N4733">
        <v>1.8</v>
      </c>
      <c r="O4733">
        <v>0.8</v>
      </c>
    </row>
    <row r="4734" spans="1:16" hidden="1" x14ac:dyDescent="0.5">
      <c r="A4734" t="s">
        <v>15</v>
      </c>
      <c r="B4734" t="s">
        <v>78</v>
      </c>
      <c r="C4734">
        <v>4</v>
      </c>
      <c r="D4734" t="s">
        <v>23</v>
      </c>
      <c r="E4734">
        <v>2</v>
      </c>
      <c r="F4734" t="s">
        <v>55</v>
      </c>
      <c r="G4734">
        <v>3</v>
      </c>
      <c r="H4734" t="s">
        <v>62</v>
      </c>
      <c r="I4734" t="str">
        <f t="shared" si="73"/>
        <v>Male: 65-74 years</v>
      </c>
      <c r="J4734">
        <v>3.17</v>
      </c>
      <c r="K4734">
        <v>2016</v>
      </c>
      <c r="L4734">
        <v>18</v>
      </c>
      <c r="M4734" t="s">
        <v>52</v>
      </c>
      <c r="N4734">
        <v>1.8</v>
      </c>
      <c r="O4734">
        <v>1.7</v>
      </c>
    </row>
    <row r="4735" spans="1:16" hidden="1" x14ac:dyDescent="0.5">
      <c r="A4735" t="s">
        <v>15</v>
      </c>
      <c r="B4735" t="s">
        <v>78</v>
      </c>
      <c r="C4735">
        <v>4</v>
      </c>
      <c r="D4735" t="s">
        <v>23</v>
      </c>
      <c r="E4735">
        <v>2</v>
      </c>
      <c r="F4735" t="s">
        <v>55</v>
      </c>
      <c r="G4735">
        <v>3</v>
      </c>
      <c r="H4735" t="s">
        <v>62</v>
      </c>
      <c r="I4735" t="str">
        <f t="shared" si="73"/>
        <v>Male: 65-74 years</v>
      </c>
      <c r="J4735">
        <v>3.17</v>
      </c>
      <c r="K4735">
        <v>2017</v>
      </c>
      <c r="L4735">
        <v>19</v>
      </c>
      <c r="M4735" t="s">
        <v>52</v>
      </c>
      <c r="N4735">
        <v>1.8</v>
      </c>
      <c r="O4735">
        <v>2.7</v>
      </c>
    </row>
    <row r="4736" spans="1:16" hidden="1" x14ac:dyDescent="0.5">
      <c r="A4736" t="s">
        <v>15</v>
      </c>
      <c r="B4736" t="s">
        <v>78</v>
      </c>
      <c r="C4736">
        <v>4</v>
      </c>
      <c r="D4736" t="s">
        <v>23</v>
      </c>
      <c r="E4736">
        <v>2</v>
      </c>
      <c r="F4736" t="s">
        <v>55</v>
      </c>
      <c r="G4736">
        <v>3</v>
      </c>
      <c r="H4736" t="s">
        <v>63</v>
      </c>
      <c r="I4736" t="str">
        <f t="shared" si="73"/>
        <v>Male: 75-84 years</v>
      </c>
      <c r="J4736">
        <v>3.18</v>
      </c>
      <c r="K4736">
        <v>1999</v>
      </c>
      <c r="L4736">
        <v>1</v>
      </c>
      <c r="M4736" t="s">
        <v>53</v>
      </c>
      <c r="N4736">
        <v>1.9</v>
      </c>
      <c r="P4736" t="s">
        <v>75</v>
      </c>
    </row>
    <row r="4737" spans="1:16" hidden="1" x14ac:dyDescent="0.5">
      <c r="A4737" t="s">
        <v>15</v>
      </c>
      <c r="B4737" t="s">
        <v>78</v>
      </c>
      <c r="C4737">
        <v>4</v>
      </c>
      <c r="D4737" t="s">
        <v>23</v>
      </c>
      <c r="E4737">
        <v>2</v>
      </c>
      <c r="F4737" t="s">
        <v>55</v>
      </c>
      <c r="G4737">
        <v>3</v>
      </c>
      <c r="H4737" t="s">
        <v>63</v>
      </c>
      <c r="I4737" t="str">
        <f t="shared" si="73"/>
        <v>Male: 75-84 years</v>
      </c>
      <c r="J4737">
        <v>3.18</v>
      </c>
      <c r="K4737">
        <v>2000</v>
      </c>
      <c r="L4737">
        <v>2</v>
      </c>
      <c r="M4737" t="s">
        <v>53</v>
      </c>
      <c r="N4737">
        <v>1.9</v>
      </c>
      <c r="P4737" t="s">
        <v>75</v>
      </c>
    </row>
    <row r="4738" spans="1:16" hidden="1" x14ac:dyDescent="0.5">
      <c r="A4738" t="s">
        <v>15</v>
      </c>
      <c r="B4738" t="s">
        <v>78</v>
      </c>
      <c r="C4738">
        <v>4</v>
      </c>
      <c r="D4738" t="s">
        <v>23</v>
      </c>
      <c r="E4738">
        <v>2</v>
      </c>
      <c r="F4738" t="s">
        <v>55</v>
      </c>
      <c r="G4738">
        <v>3</v>
      </c>
      <c r="H4738" t="s">
        <v>63</v>
      </c>
      <c r="I4738" t="str">
        <f t="shared" si="73"/>
        <v>Male: 75-84 years</v>
      </c>
      <c r="J4738">
        <v>3.18</v>
      </c>
      <c r="K4738">
        <v>2001</v>
      </c>
      <c r="L4738">
        <v>3</v>
      </c>
      <c r="M4738" t="s">
        <v>53</v>
      </c>
      <c r="N4738">
        <v>1.9</v>
      </c>
      <c r="P4738" t="s">
        <v>75</v>
      </c>
    </row>
    <row r="4739" spans="1:16" hidden="1" x14ac:dyDescent="0.5">
      <c r="A4739" t="s">
        <v>15</v>
      </c>
      <c r="B4739" t="s">
        <v>78</v>
      </c>
      <c r="C4739">
        <v>4</v>
      </c>
      <c r="D4739" t="s">
        <v>23</v>
      </c>
      <c r="E4739">
        <v>2</v>
      </c>
      <c r="F4739" t="s">
        <v>55</v>
      </c>
      <c r="G4739">
        <v>3</v>
      </c>
      <c r="H4739" t="s">
        <v>63</v>
      </c>
      <c r="I4739" t="str">
        <f t="shared" si="73"/>
        <v>Male: 75-84 years</v>
      </c>
      <c r="J4739">
        <v>3.18</v>
      </c>
      <c r="K4739">
        <v>2002</v>
      </c>
      <c r="L4739">
        <v>4</v>
      </c>
      <c r="M4739" t="s">
        <v>53</v>
      </c>
      <c r="N4739">
        <v>1.9</v>
      </c>
      <c r="P4739" t="s">
        <v>75</v>
      </c>
    </row>
    <row r="4740" spans="1:16" hidden="1" x14ac:dyDescent="0.5">
      <c r="A4740" t="s">
        <v>15</v>
      </c>
      <c r="B4740" t="s">
        <v>78</v>
      </c>
      <c r="C4740">
        <v>4</v>
      </c>
      <c r="D4740" t="s">
        <v>23</v>
      </c>
      <c r="E4740">
        <v>2</v>
      </c>
      <c r="F4740" t="s">
        <v>55</v>
      </c>
      <c r="G4740">
        <v>3</v>
      </c>
      <c r="H4740" t="s">
        <v>63</v>
      </c>
      <c r="I4740" t="str">
        <f t="shared" si="73"/>
        <v>Male: 75-84 years</v>
      </c>
      <c r="J4740">
        <v>3.18</v>
      </c>
      <c r="K4740">
        <v>2003</v>
      </c>
      <c r="L4740">
        <v>5</v>
      </c>
      <c r="M4740" t="s">
        <v>53</v>
      </c>
      <c r="N4740">
        <v>1.9</v>
      </c>
      <c r="P4740" t="s">
        <v>75</v>
      </c>
    </row>
    <row r="4741" spans="1:16" hidden="1" x14ac:dyDescent="0.5">
      <c r="A4741" t="s">
        <v>15</v>
      </c>
      <c r="B4741" t="s">
        <v>78</v>
      </c>
      <c r="C4741">
        <v>4</v>
      </c>
      <c r="D4741" t="s">
        <v>23</v>
      </c>
      <c r="E4741">
        <v>2</v>
      </c>
      <c r="F4741" t="s">
        <v>55</v>
      </c>
      <c r="G4741">
        <v>3</v>
      </c>
      <c r="H4741" t="s">
        <v>63</v>
      </c>
      <c r="I4741" t="str">
        <f t="shared" ref="I4741:I4804" si="74">H4741</f>
        <v>Male: 75-84 years</v>
      </c>
      <c r="J4741">
        <v>3.18</v>
      </c>
      <c r="K4741">
        <v>2004</v>
      </c>
      <c r="L4741">
        <v>6</v>
      </c>
      <c r="M4741" t="s">
        <v>53</v>
      </c>
      <c r="N4741">
        <v>1.9</v>
      </c>
      <c r="P4741" t="s">
        <v>75</v>
      </c>
    </row>
    <row r="4742" spans="1:16" hidden="1" x14ac:dyDescent="0.5">
      <c r="A4742" t="s">
        <v>15</v>
      </c>
      <c r="B4742" t="s">
        <v>78</v>
      </c>
      <c r="C4742">
        <v>4</v>
      </c>
      <c r="D4742" t="s">
        <v>23</v>
      </c>
      <c r="E4742">
        <v>2</v>
      </c>
      <c r="F4742" t="s">
        <v>55</v>
      </c>
      <c r="G4742">
        <v>3</v>
      </c>
      <c r="H4742" t="s">
        <v>63</v>
      </c>
      <c r="I4742" t="str">
        <f t="shared" si="74"/>
        <v>Male: 75-84 years</v>
      </c>
      <c r="J4742">
        <v>3.18</v>
      </c>
      <c r="K4742">
        <v>2005</v>
      </c>
      <c r="L4742">
        <v>7</v>
      </c>
      <c r="M4742" t="s">
        <v>53</v>
      </c>
      <c r="N4742">
        <v>1.9</v>
      </c>
      <c r="P4742" t="s">
        <v>75</v>
      </c>
    </row>
    <row r="4743" spans="1:16" hidden="1" x14ac:dyDescent="0.5">
      <c r="A4743" t="s">
        <v>15</v>
      </c>
      <c r="B4743" t="s">
        <v>78</v>
      </c>
      <c r="C4743">
        <v>4</v>
      </c>
      <c r="D4743" t="s">
        <v>23</v>
      </c>
      <c r="E4743">
        <v>2</v>
      </c>
      <c r="F4743" t="s">
        <v>55</v>
      </c>
      <c r="G4743">
        <v>3</v>
      </c>
      <c r="H4743" t="s">
        <v>63</v>
      </c>
      <c r="I4743" t="str">
        <f t="shared" si="74"/>
        <v>Male: 75-84 years</v>
      </c>
      <c r="J4743">
        <v>3.18</v>
      </c>
      <c r="K4743">
        <v>2006</v>
      </c>
      <c r="L4743">
        <v>8</v>
      </c>
      <c r="M4743" t="s">
        <v>53</v>
      </c>
      <c r="N4743">
        <v>1.9</v>
      </c>
      <c r="P4743" t="s">
        <v>75</v>
      </c>
    </row>
    <row r="4744" spans="1:16" hidden="1" x14ac:dyDescent="0.5">
      <c r="A4744" t="s">
        <v>15</v>
      </c>
      <c r="B4744" t="s">
        <v>78</v>
      </c>
      <c r="C4744">
        <v>4</v>
      </c>
      <c r="D4744" t="s">
        <v>23</v>
      </c>
      <c r="E4744">
        <v>2</v>
      </c>
      <c r="F4744" t="s">
        <v>55</v>
      </c>
      <c r="G4744">
        <v>3</v>
      </c>
      <c r="H4744" t="s">
        <v>63</v>
      </c>
      <c r="I4744" t="str">
        <f t="shared" si="74"/>
        <v>Male: 75-84 years</v>
      </c>
      <c r="J4744">
        <v>3.18</v>
      </c>
      <c r="K4744">
        <v>2007</v>
      </c>
      <c r="L4744">
        <v>9</v>
      </c>
      <c r="M4744" t="s">
        <v>53</v>
      </c>
      <c r="N4744">
        <v>1.9</v>
      </c>
      <c r="P4744" t="s">
        <v>75</v>
      </c>
    </row>
    <row r="4745" spans="1:16" hidden="1" x14ac:dyDescent="0.5">
      <c r="A4745" t="s">
        <v>15</v>
      </c>
      <c r="B4745" t="s">
        <v>78</v>
      </c>
      <c r="C4745">
        <v>4</v>
      </c>
      <c r="D4745" t="s">
        <v>23</v>
      </c>
      <c r="E4745">
        <v>2</v>
      </c>
      <c r="F4745" t="s">
        <v>55</v>
      </c>
      <c r="G4745">
        <v>3</v>
      </c>
      <c r="H4745" t="s">
        <v>63</v>
      </c>
      <c r="I4745" t="str">
        <f t="shared" si="74"/>
        <v>Male: 75-84 years</v>
      </c>
      <c r="J4745">
        <v>3.18</v>
      </c>
      <c r="K4745">
        <v>2008</v>
      </c>
      <c r="L4745">
        <v>10</v>
      </c>
      <c r="M4745" t="s">
        <v>53</v>
      </c>
      <c r="N4745">
        <v>1.9</v>
      </c>
      <c r="P4745" t="s">
        <v>75</v>
      </c>
    </row>
    <row r="4746" spans="1:16" hidden="1" x14ac:dyDescent="0.5">
      <c r="A4746" t="s">
        <v>15</v>
      </c>
      <c r="B4746" t="s">
        <v>78</v>
      </c>
      <c r="C4746">
        <v>4</v>
      </c>
      <c r="D4746" t="s">
        <v>23</v>
      </c>
      <c r="E4746">
        <v>2</v>
      </c>
      <c r="F4746" t="s">
        <v>55</v>
      </c>
      <c r="G4746">
        <v>3</v>
      </c>
      <c r="H4746" t="s">
        <v>63</v>
      </c>
      <c r="I4746" t="str">
        <f t="shared" si="74"/>
        <v>Male: 75-84 years</v>
      </c>
      <c r="J4746">
        <v>3.18</v>
      </c>
      <c r="K4746">
        <v>2009</v>
      </c>
      <c r="L4746">
        <v>11</v>
      </c>
      <c r="M4746" t="s">
        <v>53</v>
      </c>
      <c r="N4746">
        <v>1.9</v>
      </c>
      <c r="P4746" t="s">
        <v>75</v>
      </c>
    </row>
    <row r="4747" spans="1:16" hidden="1" x14ac:dyDescent="0.5">
      <c r="A4747" t="s">
        <v>15</v>
      </c>
      <c r="B4747" t="s">
        <v>78</v>
      </c>
      <c r="C4747">
        <v>4</v>
      </c>
      <c r="D4747" t="s">
        <v>23</v>
      </c>
      <c r="E4747">
        <v>2</v>
      </c>
      <c r="F4747" t="s">
        <v>55</v>
      </c>
      <c r="G4747">
        <v>3</v>
      </c>
      <c r="H4747" t="s">
        <v>63</v>
      </c>
      <c r="I4747" t="str">
        <f t="shared" si="74"/>
        <v>Male: 75-84 years</v>
      </c>
      <c r="J4747">
        <v>3.18</v>
      </c>
      <c r="K4747">
        <v>2010</v>
      </c>
      <c r="L4747">
        <v>12</v>
      </c>
      <c r="M4747" t="s">
        <v>53</v>
      </c>
      <c r="N4747">
        <v>1.9</v>
      </c>
      <c r="P4747" t="s">
        <v>75</v>
      </c>
    </row>
    <row r="4748" spans="1:16" hidden="1" x14ac:dyDescent="0.5">
      <c r="A4748" t="s">
        <v>15</v>
      </c>
      <c r="B4748" t="s">
        <v>78</v>
      </c>
      <c r="C4748">
        <v>4</v>
      </c>
      <c r="D4748" t="s">
        <v>23</v>
      </c>
      <c r="E4748">
        <v>2</v>
      </c>
      <c r="F4748" t="s">
        <v>55</v>
      </c>
      <c r="G4748">
        <v>3</v>
      </c>
      <c r="H4748" t="s">
        <v>63</v>
      </c>
      <c r="I4748" t="str">
        <f t="shared" si="74"/>
        <v>Male: 75-84 years</v>
      </c>
      <c r="J4748">
        <v>3.18</v>
      </c>
      <c r="K4748">
        <v>2011</v>
      </c>
      <c r="L4748">
        <v>13</v>
      </c>
      <c r="M4748" t="s">
        <v>53</v>
      </c>
      <c r="N4748">
        <v>1.9</v>
      </c>
      <c r="P4748" t="s">
        <v>75</v>
      </c>
    </row>
    <row r="4749" spans="1:16" hidden="1" x14ac:dyDescent="0.5">
      <c r="A4749" t="s">
        <v>15</v>
      </c>
      <c r="B4749" t="s">
        <v>78</v>
      </c>
      <c r="C4749">
        <v>4</v>
      </c>
      <c r="D4749" t="s">
        <v>23</v>
      </c>
      <c r="E4749">
        <v>2</v>
      </c>
      <c r="F4749" t="s">
        <v>55</v>
      </c>
      <c r="G4749">
        <v>3</v>
      </c>
      <c r="H4749" t="s">
        <v>63</v>
      </c>
      <c r="I4749" t="str">
        <f t="shared" si="74"/>
        <v>Male: 75-84 years</v>
      </c>
      <c r="J4749">
        <v>3.18</v>
      </c>
      <c r="K4749">
        <v>2012</v>
      </c>
      <c r="L4749">
        <v>14</v>
      </c>
      <c r="M4749" t="s">
        <v>53</v>
      </c>
      <c r="N4749">
        <v>1.9</v>
      </c>
      <c r="P4749" t="s">
        <v>75</v>
      </c>
    </row>
    <row r="4750" spans="1:16" hidden="1" x14ac:dyDescent="0.5">
      <c r="A4750" t="s">
        <v>15</v>
      </c>
      <c r="B4750" t="s">
        <v>78</v>
      </c>
      <c r="C4750">
        <v>4</v>
      </c>
      <c r="D4750" t="s">
        <v>23</v>
      </c>
      <c r="E4750">
        <v>2</v>
      </c>
      <c r="F4750" t="s">
        <v>55</v>
      </c>
      <c r="G4750">
        <v>3</v>
      </c>
      <c r="H4750" t="s">
        <v>63</v>
      </c>
      <c r="I4750" t="str">
        <f t="shared" si="74"/>
        <v>Male: 75-84 years</v>
      </c>
      <c r="J4750">
        <v>3.18</v>
      </c>
      <c r="K4750">
        <v>2013</v>
      </c>
      <c r="L4750">
        <v>15</v>
      </c>
      <c r="M4750" t="s">
        <v>53</v>
      </c>
      <c r="N4750">
        <v>1.9</v>
      </c>
      <c r="P4750" t="s">
        <v>75</v>
      </c>
    </row>
    <row r="4751" spans="1:16" hidden="1" x14ac:dyDescent="0.5">
      <c r="A4751" t="s">
        <v>15</v>
      </c>
      <c r="B4751" t="s">
        <v>78</v>
      </c>
      <c r="C4751">
        <v>4</v>
      </c>
      <c r="D4751" t="s">
        <v>23</v>
      </c>
      <c r="E4751">
        <v>2</v>
      </c>
      <c r="F4751" t="s">
        <v>55</v>
      </c>
      <c r="G4751">
        <v>3</v>
      </c>
      <c r="H4751" t="s">
        <v>63</v>
      </c>
      <c r="I4751" t="str">
        <f t="shared" si="74"/>
        <v>Male: 75-84 years</v>
      </c>
      <c r="J4751">
        <v>3.18</v>
      </c>
      <c r="K4751">
        <v>2014</v>
      </c>
      <c r="L4751">
        <v>16</v>
      </c>
      <c r="M4751" t="s">
        <v>53</v>
      </c>
      <c r="N4751">
        <v>1.9</v>
      </c>
      <c r="P4751" t="s">
        <v>75</v>
      </c>
    </row>
    <row r="4752" spans="1:16" hidden="1" x14ac:dyDescent="0.5">
      <c r="A4752" t="s">
        <v>15</v>
      </c>
      <c r="B4752" t="s">
        <v>78</v>
      </c>
      <c r="C4752">
        <v>4</v>
      </c>
      <c r="D4752" t="s">
        <v>23</v>
      </c>
      <c r="E4752">
        <v>2</v>
      </c>
      <c r="F4752" t="s">
        <v>55</v>
      </c>
      <c r="G4752">
        <v>3</v>
      </c>
      <c r="H4752" t="s">
        <v>63</v>
      </c>
      <c r="I4752" t="str">
        <f t="shared" si="74"/>
        <v>Male: 75-84 years</v>
      </c>
      <c r="J4752">
        <v>3.18</v>
      </c>
      <c r="K4752">
        <v>2015</v>
      </c>
      <c r="L4752">
        <v>17</v>
      </c>
      <c r="M4752" t="s">
        <v>53</v>
      </c>
      <c r="N4752">
        <v>1.9</v>
      </c>
      <c r="P4752" t="s">
        <v>75</v>
      </c>
    </row>
    <row r="4753" spans="1:16" hidden="1" x14ac:dyDescent="0.5">
      <c r="A4753" t="s">
        <v>15</v>
      </c>
      <c r="B4753" t="s">
        <v>78</v>
      </c>
      <c r="C4753">
        <v>4</v>
      </c>
      <c r="D4753" t="s">
        <v>23</v>
      </c>
      <c r="E4753">
        <v>2</v>
      </c>
      <c r="F4753" t="s">
        <v>55</v>
      </c>
      <c r="G4753">
        <v>3</v>
      </c>
      <c r="H4753" t="s">
        <v>63</v>
      </c>
      <c r="I4753" t="str">
        <f t="shared" si="74"/>
        <v>Male: 75-84 years</v>
      </c>
      <c r="J4753">
        <v>3.18</v>
      </c>
      <c r="K4753">
        <v>2016</v>
      </c>
      <c r="L4753">
        <v>18</v>
      </c>
      <c r="M4753" t="s">
        <v>53</v>
      </c>
      <c r="N4753">
        <v>1.9</v>
      </c>
      <c r="P4753" t="s">
        <v>75</v>
      </c>
    </row>
    <row r="4754" spans="1:16" hidden="1" x14ac:dyDescent="0.5">
      <c r="A4754" t="s">
        <v>15</v>
      </c>
      <c r="B4754" t="s">
        <v>78</v>
      </c>
      <c r="C4754">
        <v>4</v>
      </c>
      <c r="D4754" t="s">
        <v>23</v>
      </c>
      <c r="E4754">
        <v>2</v>
      </c>
      <c r="F4754" t="s">
        <v>55</v>
      </c>
      <c r="G4754">
        <v>3</v>
      </c>
      <c r="H4754" t="s">
        <v>63</v>
      </c>
      <c r="I4754" t="str">
        <f t="shared" si="74"/>
        <v>Male: 75-84 years</v>
      </c>
      <c r="J4754">
        <v>3.18</v>
      </c>
      <c r="K4754">
        <v>2017</v>
      </c>
      <c r="L4754">
        <v>19</v>
      </c>
      <c r="M4754" t="s">
        <v>53</v>
      </c>
      <c r="N4754">
        <v>1.9</v>
      </c>
      <c r="O4754">
        <v>0.4</v>
      </c>
    </row>
    <row r="4755" spans="1:16" hidden="1" x14ac:dyDescent="0.5">
      <c r="A4755" t="s">
        <v>15</v>
      </c>
      <c r="B4755" t="s">
        <v>78</v>
      </c>
      <c r="C4755">
        <v>4</v>
      </c>
      <c r="D4755" t="s">
        <v>23</v>
      </c>
      <c r="E4755">
        <v>2</v>
      </c>
      <c r="F4755" t="s">
        <v>55</v>
      </c>
      <c r="G4755">
        <v>3</v>
      </c>
      <c r="H4755" t="s">
        <v>64</v>
      </c>
      <c r="I4755" t="str">
        <f t="shared" si="74"/>
        <v>Male: 85 years and over</v>
      </c>
      <c r="J4755">
        <v>3.19</v>
      </c>
      <c r="K4755">
        <v>1999</v>
      </c>
      <c r="L4755">
        <v>1</v>
      </c>
      <c r="M4755" t="s">
        <v>54</v>
      </c>
      <c r="N4755">
        <v>1.91</v>
      </c>
      <c r="P4755" t="s">
        <v>75</v>
      </c>
    </row>
    <row r="4756" spans="1:16" hidden="1" x14ac:dyDescent="0.5">
      <c r="A4756" t="s">
        <v>15</v>
      </c>
      <c r="B4756" t="s">
        <v>78</v>
      </c>
      <c r="C4756">
        <v>4</v>
      </c>
      <c r="D4756" t="s">
        <v>23</v>
      </c>
      <c r="E4756">
        <v>2</v>
      </c>
      <c r="F4756" t="s">
        <v>55</v>
      </c>
      <c r="G4756">
        <v>3</v>
      </c>
      <c r="H4756" t="s">
        <v>64</v>
      </c>
      <c r="I4756" t="str">
        <f t="shared" si="74"/>
        <v>Male: 85 years and over</v>
      </c>
      <c r="J4756">
        <v>3.19</v>
      </c>
      <c r="K4756">
        <v>2000</v>
      </c>
      <c r="L4756">
        <v>2</v>
      </c>
      <c r="M4756" t="s">
        <v>54</v>
      </c>
      <c r="N4756">
        <v>1.91</v>
      </c>
      <c r="P4756" t="s">
        <v>75</v>
      </c>
    </row>
    <row r="4757" spans="1:16" hidden="1" x14ac:dyDescent="0.5">
      <c r="A4757" t="s">
        <v>15</v>
      </c>
      <c r="B4757" t="s">
        <v>78</v>
      </c>
      <c r="C4757">
        <v>4</v>
      </c>
      <c r="D4757" t="s">
        <v>23</v>
      </c>
      <c r="E4757">
        <v>2</v>
      </c>
      <c r="F4757" t="s">
        <v>55</v>
      </c>
      <c r="G4757">
        <v>3</v>
      </c>
      <c r="H4757" t="s">
        <v>64</v>
      </c>
      <c r="I4757" t="str">
        <f t="shared" si="74"/>
        <v>Male: 85 years and over</v>
      </c>
      <c r="J4757">
        <v>3.19</v>
      </c>
      <c r="K4757">
        <v>2001</v>
      </c>
      <c r="L4757">
        <v>3</v>
      </c>
      <c r="M4757" t="s">
        <v>54</v>
      </c>
      <c r="N4757">
        <v>1.91</v>
      </c>
      <c r="P4757" t="s">
        <v>75</v>
      </c>
    </row>
    <row r="4758" spans="1:16" hidden="1" x14ac:dyDescent="0.5">
      <c r="A4758" t="s">
        <v>15</v>
      </c>
      <c r="B4758" t="s">
        <v>78</v>
      </c>
      <c r="C4758">
        <v>4</v>
      </c>
      <c r="D4758" t="s">
        <v>23</v>
      </c>
      <c r="E4758">
        <v>2</v>
      </c>
      <c r="F4758" t="s">
        <v>55</v>
      </c>
      <c r="G4758">
        <v>3</v>
      </c>
      <c r="H4758" t="s">
        <v>64</v>
      </c>
      <c r="I4758" t="str">
        <f t="shared" si="74"/>
        <v>Male: 85 years and over</v>
      </c>
      <c r="J4758">
        <v>3.19</v>
      </c>
      <c r="K4758">
        <v>2002</v>
      </c>
      <c r="L4758">
        <v>4</v>
      </c>
      <c r="M4758" t="s">
        <v>54</v>
      </c>
      <c r="N4758">
        <v>1.91</v>
      </c>
      <c r="P4758" t="s">
        <v>75</v>
      </c>
    </row>
    <row r="4759" spans="1:16" hidden="1" x14ac:dyDescent="0.5">
      <c r="A4759" t="s">
        <v>15</v>
      </c>
      <c r="B4759" t="s">
        <v>78</v>
      </c>
      <c r="C4759">
        <v>4</v>
      </c>
      <c r="D4759" t="s">
        <v>23</v>
      </c>
      <c r="E4759">
        <v>2</v>
      </c>
      <c r="F4759" t="s">
        <v>55</v>
      </c>
      <c r="G4759">
        <v>3</v>
      </c>
      <c r="H4759" t="s">
        <v>64</v>
      </c>
      <c r="I4759" t="str">
        <f t="shared" si="74"/>
        <v>Male: 85 years and over</v>
      </c>
      <c r="J4759">
        <v>3.19</v>
      </c>
      <c r="K4759">
        <v>2003</v>
      </c>
      <c r="L4759">
        <v>5</v>
      </c>
      <c r="M4759" t="s">
        <v>54</v>
      </c>
      <c r="N4759">
        <v>1.91</v>
      </c>
      <c r="P4759" t="s">
        <v>75</v>
      </c>
    </row>
    <row r="4760" spans="1:16" hidden="1" x14ac:dyDescent="0.5">
      <c r="A4760" t="s">
        <v>15</v>
      </c>
      <c r="B4760" t="s">
        <v>78</v>
      </c>
      <c r="C4760">
        <v>4</v>
      </c>
      <c r="D4760" t="s">
        <v>23</v>
      </c>
      <c r="E4760">
        <v>2</v>
      </c>
      <c r="F4760" t="s">
        <v>55</v>
      </c>
      <c r="G4760">
        <v>3</v>
      </c>
      <c r="H4760" t="s">
        <v>64</v>
      </c>
      <c r="I4760" t="str">
        <f t="shared" si="74"/>
        <v>Male: 85 years and over</v>
      </c>
      <c r="J4760">
        <v>3.19</v>
      </c>
      <c r="K4760">
        <v>2004</v>
      </c>
      <c r="L4760">
        <v>6</v>
      </c>
      <c r="M4760" t="s">
        <v>54</v>
      </c>
      <c r="N4760">
        <v>1.91</v>
      </c>
      <c r="P4760" t="s">
        <v>75</v>
      </c>
    </row>
    <row r="4761" spans="1:16" hidden="1" x14ac:dyDescent="0.5">
      <c r="A4761" t="s">
        <v>15</v>
      </c>
      <c r="B4761" t="s">
        <v>78</v>
      </c>
      <c r="C4761">
        <v>4</v>
      </c>
      <c r="D4761" t="s">
        <v>23</v>
      </c>
      <c r="E4761">
        <v>2</v>
      </c>
      <c r="F4761" t="s">
        <v>55</v>
      </c>
      <c r="G4761">
        <v>3</v>
      </c>
      <c r="H4761" t="s">
        <v>64</v>
      </c>
      <c r="I4761" t="str">
        <f t="shared" si="74"/>
        <v>Male: 85 years and over</v>
      </c>
      <c r="J4761">
        <v>3.19</v>
      </c>
      <c r="K4761">
        <v>2005</v>
      </c>
      <c r="L4761">
        <v>7</v>
      </c>
      <c r="M4761" t="s">
        <v>54</v>
      </c>
      <c r="N4761">
        <v>1.91</v>
      </c>
      <c r="P4761" t="s">
        <v>75</v>
      </c>
    </row>
    <row r="4762" spans="1:16" hidden="1" x14ac:dyDescent="0.5">
      <c r="A4762" t="s">
        <v>15</v>
      </c>
      <c r="B4762" t="s">
        <v>78</v>
      </c>
      <c r="C4762">
        <v>4</v>
      </c>
      <c r="D4762" t="s">
        <v>23</v>
      </c>
      <c r="E4762">
        <v>2</v>
      </c>
      <c r="F4762" t="s">
        <v>55</v>
      </c>
      <c r="G4762">
        <v>3</v>
      </c>
      <c r="H4762" t="s">
        <v>64</v>
      </c>
      <c r="I4762" t="str">
        <f t="shared" si="74"/>
        <v>Male: 85 years and over</v>
      </c>
      <c r="J4762">
        <v>3.19</v>
      </c>
      <c r="K4762">
        <v>2006</v>
      </c>
      <c r="L4762">
        <v>8</v>
      </c>
      <c r="M4762" t="s">
        <v>54</v>
      </c>
      <c r="N4762">
        <v>1.91</v>
      </c>
      <c r="P4762" t="s">
        <v>75</v>
      </c>
    </row>
    <row r="4763" spans="1:16" hidden="1" x14ac:dyDescent="0.5">
      <c r="A4763" t="s">
        <v>15</v>
      </c>
      <c r="B4763" t="s">
        <v>78</v>
      </c>
      <c r="C4763">
        <v>4</v>
      </c>
      <c r="D4763" t="s">
        <v>23</v>
      </c>
      <c r="E4763">
        <v>2</v>
      </c>
      <c r="F4763" t="s">
        <v>55</v>
      </c>
      <c r="G4763">
        <v>3</v>
      </c>
      <c r="H4763" t="s">
        <v>64</v>
      </c>
      <c r="I4763" t="str">
        <f t="shared" si="74"/>
        <v>Male: 85 years and over</v>
      </c>
      <c r="J4763">
        <v>3.19</v>
      </c>
      <c r="K4763">
        <v>2007</v>
      </c>
      <c r="L4763">
        <v>9</v>
      </c>
      <c r="M4763" t="s">
        <v>54</v>
      </c>
      <c r="N4763">
        <v>1.91</v>
      </c>
      <c r="P4763" t="s">
        <v>75</v>
      </c>
    </row>
    <row r="4764" spans="1:16" hidden="1" x14ac:dyDescent="0.5">
      <c r="A4764" t="s">
        <v>15</v>
      </c>
      <c r="B4764" t="s">
        <v>78</v>
      </c>
      <c r="C4764">
        <v>4</v>
      </c>
      <c r="D4764" t="s">
        <v>23</v>
      </c>
      <c r="E4764">
        <v>2</v>
      </c>
      <c r="F4764" t="s">
        <v>55</v>
      </c>
      <c r="G4764">
        <v>3</v>
      </c>
      <c r="H4764" t="s">
        <v>64</v>
      </c>
      <c r="I4764" t="str">
        <f t="shared" si="74"/>
        <v>Male: 85 years and over</v>
      </c>
      <c r="J4764">
        <v>3.19</v>
      </c>
      <c r="K4764">
        <v>2008</v>
      </c>
      <c r="L4764">
        <v>10</v>
      </c>
      <c r="M4764" t="s">
        <v>54</v>
      </c>
      <c r="N4764">
        <v>1.91</v>
      </c>
      <c r="P4764" t="s">
        <v>75</v>
      </c>
    </row>
    <row r="4765" spans="1:16" hidden="1" x14ac:dyDescent="0.5">
      <c r="A4765" t="s">
        <v>15</v>
      </c>
      <c r="B4765" t="s">
        <v>78</v>
      </c>
      <c r="C4765">
        <v>4</v>
      </c>
      <c r="D4765" t="s">
        <v>23</v>
      </c>
      <c r="E4765">
        <v>2</v>
      </c>
      <c r="F4765" t="s">
        <v>55</v>
      </c>
      <c r="G4765">
        <v>3</v>
      </c>
      <c r="H4765" t="s">
        <v>64</v>
      </c>
      <c r="I4765" t="str">
        <f t="shared" si="74"/>
        <v>Male: 85 years and over</v>
      </c>
      <c r="J4765">
        <v>3.19</v>
      </c>
      <c r="K4765">
        <v>2009</v>
      </c>
      <c r="L4765">
        <v>11</v>
      </c>
      <c r="M4765" t="s">
        <v>54</v>
      </c>
      <c r="N4765">
        <v>1.91</v>
      </c>
      <c r="P4765" t="s">
        <v>75</v>
      </c>
    </row>
    <row r="4766" spans="1:16" hidden="1" x14ac:dyDescent="0.5">
      <c r="A4766" t="s">
        <v>15</v>
      </c>
      <c r="B4766" t="s">
        <v>78</v>
      </c>
      <c r="C4766">
        <v>4</v>
      </c>
      <c r="D4766" t="s">
        <v>23</v>
      </c>
      <c r="E4766">
        <v>2</v>
      </c>
      <c r="F4766" t="s">
        <v>55</v>
      </c>
      <c r="G4766">
        <v>3</v>
      </c>
      <c r="H4766" t="s">
        <v>64</v>
      </c>
      <c r="I4766" t="str">
        <f t="shared" si="74"/>
        <v>Male: 85 years and over</v>
      </c>
      <c r="J4766">
        <v>3.19</v>
      </c>
      <c r="K4766">
        <v>2010</v>
      </c>
      <c r="L4766">
        <v>12</v>
      </c>
      <c r="M4766" t="s">
        <v>54</v>
      </c>
      <c r="N4766">
        <v>1.91</v>
      </c>
      <c r="P4766" t="s">
        <v>75</v>
      </c>
    </row>
    <row r="4767" spans="1:16" hidden="1" x14ac:dyDescent="0.5">
      <c r="A4767" t="s">
        <v>15</v>
      </c>
      <c r="B4767" t="s">
        <v>78</v>
      </c>
      <c r="C4767">
        <v>4</v>
      </c>
      <c r="D4767" t="s">
        <v>23</v>
      </c>
      <c r="E4767">
        <v>2</v>
      </c>
      <c r="F4767" t="s">
        <v>55</v>
      </c>
      <c r="G4767">
        <v>3</v>
      </c>
      <c r="H4767" t="s">
        <v>64</v>
      </c>
      <c r="I4767" t="str">
        <f t="shared" si="74"/>
        <v>Male: 85 years and over</v>
      </c>
      <c r="J4767">
        <v>3.19</v>
      </c>
      <c r="K4767">
        <v>2011</v>
      </c>
      <c r="L4767">
        <v>13</v>
      </c>
      <c r="M4767" t="s">
        <v>54</v>
      </c>
      <c r="N4767">
        <v>1.91</v>
      </c>
      <c r="P4767" t="s">
        <v>75</v>
      </c>
    </row>
    <row r="4768" spans="1:16" hidden="1" x14ac:dyDescent="0.5">
      <c r="A4768" t="s">
        <v>15</v>
      </c>
      <c r="B4768" t="s">
        <v>78</v>
      </c>
      <c r="C4768">
        <v>4</v>
      </c>
      <c r="D4768" t="s">
        <v>23</v>
      </c>
      <c r="E4768">
        <v>2</v>
      </c>
      <c r="F4768" t="s">
        <v>55</v>
      </c>
      <c r="G4768">
        <v>3</v>
      </c>
      <c r="H4768" t="s">
        <v>64</v>
      </c>
      <c r="I4768" t="str">
        <f t="shared" si="74"/>
        <v>Male: 85 years and over</v>
      </c>
      <c r="J4768">
        <v>3.19</v>
      </c>
      <c r="K4768">
        <v>2012</v>
      </c>
      <c r="L4768">
        <v>14</v>
      </c>
      <c r="M4768" t="s">
        <v>54</v>
      </c>
      <c r="N4768">
        <v>1.91</v>
      </c>
      <c r="P4768" t="s">
        <v>75</v>
      </c>
    </row>
    <row r="4769" spans="1:16" hidden="1" x14ac:dyDescent="0.5">
      <c r="A4769" t="s">
        <v>15</v>
      </c>
      <c r="B4769" t="s">
        <v>78</v>
      </c>
      <c r="C4769">
        <v>4</v>
      </c>
      <c r="D4769" t="s">
        <v>23</v>
      </c>
      <c r="E4769">
        <v>2</v>
      </c>
      <c r="F4769" t="s">
        <v>55</v>
      </c>
      <c r="G4769">
        <v>3</v>
      </c>
      <c r="H4769" t="s">
        <v>64</v>
      </c>
      <c r="I4769" t="str">
        <f t="shared" si="74"/>
        <v>Male: 85 years and over</v>
      </c>
      <c r="J4769">
        <v>3.19</v>
      </c>
      <c r="K4769">
        <v>2013</v>
      </c>
      <c r="L4769">
        <v>15</v>
      </c>
      <c r="M4769" t="s">
        <v>54</v>
      </c>
      <c r="N4769">
        <v>1.91</v>
      </c>
      <c r="P4769" t="s">
        <v>75</v>
      </c>
    </row>
    <row r="4770" spans="1:16" hidden="1" x14ac:dyDescent="0.5">
      <c r="A4770" t="s">
        <v>15</v>
      </c>
      <c r="B4770" t="s">
        <v>78</v>
      </c>
      <c r="C4770">
        <v>4</v>
      </c>
      <c r="D4770" t="s">
        <v>23</v>
      </c>
      <c r="E4770">
        <v>2</v>
      </c>
      <c r="F4770" t="s">
        <v>55</v>
      </c>
      <c r="G4770">
        <v>3</v>
      </c>
      <c r="H4770" t="s">
        <v>64</v>
      </c>
      <c r="I4770" t="str">
        <f t="shared" si="74"/>
        <v>Male: 85 years and over</v>
      </c>
      <c r="J4770">
        <v>3.19</v>
      </c>
      <c r="K4770">
        <v>2014</v>
      </c>
      <c r="L4770">
        <v>16</v>
      </c>
      <c r="M4770" t="s">
        <v>54</v>
      </c>
      <c r="N4770">
        <v>1.91</v>
      </c>
      <c r="P4770" t="s">
        <v>75</v>
      </c>
    </row>
    <row r="4771" spans="1:16" hidden="1" x14ac:dyDescent="0.5">
      <c r="A4771" t="s">
        <v>15</v>
      </c>
      <c r="B4771" t="s">
        <v>78</v>
      </c>
      <c r="C4771">
        <v>4</v>
      </c>
      <c r="D4771" t="s">
        <v>23</v>
      </c>
      <c r="E4771">
        <v>2</v>
      </c>
      <c r="F4771" t="s">
        <v>55</v>
      </c>
      <c r="G4771">
        <v>3</v>
      </c>
      <c r="H4771" t="s">
        <v>64</v>
      </c>
      <c r="I4771" t="str">
        <f t="shared" si="74"/>
        <v>Male: 85 years and over</v>
      </c>
      <c r="J4771">
        <v>3.19</v>
      </c>
      <c r="K4771">
        <v>2015</v>
      </c>
      <c r="L4771">
        <v>17</v>
      </c>
      <c r="M4771" t="s">
        <v>54</v>
      </c>
      <c r="N4771">
        <v>1.91</v>
      </c>
      <c r="P4771" t="s">
        <v>75</v>
      </c>
    </row>
    <row r="4772" spans="1:16" hidden="1" x14ac:dyDescent="0.5">
      <c r="A4772" t="s">
        <v>15</v>
      </c>
      <c r="B4772" t="s">
        <v>78</v>
      </c>
      <c r="C4772">
        <v>4</v>
      </c>
      <c r="D4772" t="s">
        <v>23</v>
      </c>
      <c r="E4772">
        <v>2</v>
      </c>
      <c r="F4772" t="s">
        <v>55</v>
      </c>
      <c r="G4772">
        <v>3</v>
      </c>
      <c r="H4772" t="s">
        <v>64</v>
      </c>
      <c r="I4772" t="str">
        <f t="shared" si="74"/>
        <v>Male: 85 years and over</v>
      </c>
      <c r="J4772">
        <v>3.19</v>
      </c>
      <c r="K4772">
        <v>2016</v>
      </c>
      <c r="L4772">
        <v>18</v>
      </c>
      <c r="M4772" t="s">
        <v>54</v>
      </c>
      <c r="N4772">
        <v>1.91</v>
      </c>
      <c r="P4772" t="s">
        <v>75</v>
      </c>
    </row>
    <row r="4773" spans="1:16" hidden="1" x14ac:dyDescent="0.5">
      <c r="A4773" t="s">
        <v>15</v>
      </c>
      <c r="B4773" t="s">
        <v>78</v>
      </c>
      <c r="C4773">
        <v>4</v>
      </c>
      <c r="D4773" t="s">
        <v>23</v>
      </c>
      <c r="E4773">
        <v>2</v>
      </c>
      <c r="F4773" t="s">
        <v>55</v>
      </c>
      <c r="G4773">
        <v>3</v>
      </c>
      <c r="H4773" t="s">
        <v>64</v>
      </c>
      <c r="I4773" t="str">
        <f t="shared" si="74"/>
        <v>Male: 85 years and over</v>
      </c>
      <c r="J4773">
        <v>3.19</v>
      </c>
      <c r="K4773">
        <v>2017</v>
      </c>
      <c r="L4773">
        <v>19</v>
      </c>
      <c r="M4773" t="s">
        <v>54</v>
      </c>
      <c r="N4773">
        <v>1.91</v>
      </c>
      <c r="P4773" t="s">
        <v>75</v>
      </c>
    </row>
    <row r="4774" spans="1:16" hidden="1" x14ac:dyDescent="0.5">
      <c r="A4774" t="s">
        <v>15</v>
      </c>
      <c r="B4774" t="s">
        <v>78</v>
      </c>
      <c r="C4774">
        <v>4</v>
      </c>
      <c r="D4774" t="s">
        <v>23</v>
      </c>
      <c r="E4774">
        <v>2</v>
      </c>
      <c r="F4774" t="s">
        <v>55</v>
      </c>
      <c r="G4774">
        <v>3</v>
      </c>
      <c r="H4774" t="s">
        <v>65</v>
      </c>
      <c r="I4774" t="str">
        <f t="shared" si="74"/>
        <v>Female: Under 15 years</v>
      </c>
      <c r="J4774">
        <v>3.21</v>
      </c>
      <c r="K4774">
        <v>1999</v>
      </c>
      <c r="L4774">
        <v>1</v>
      </c>
      <c r="M4774" t="s">
        <v>46</v>
      </c>
      <c r="N4774">
        <v>1.2</v>
      </c>
      <c r="P4774" t="s">
        <v>75</v>
      </c>
    </row>
    <row r="4775" spans="1:16" x14ac:dyDescent="0.5">
      <c r="A4775" t="s">
        <v>15</v>
      </c>
      <c r="B4775" t="s">
        <v>79</v>
      </c>
      <c r="C4775">
        <v>5</v>
      </c>
      <c r="D4775" t="s">
        <v>17</v>
      </c>
      <c r="E4775">
        <v>1</v>
      </c>
      <c r="F4775" t="s">
        <v>18</v>
      </c>
      <c r="G4775">
        <v>0</v>
      </c>
      <c r="H4775" t="s">
        <v>19</v>
      </c>
      <c r="I4775" t="str">
        <f t="shared" si="74"/>
        <v>All persons</v>
      </c>
      <c r="J4775">
        <v>0.1</v>
      </c>
      <c r="K4775">
        <v>2017</v>
      </c>
      <c r="L4775">
        <v>19</v>
      </c>
      <c r="M4775" t="s">
        <v>20</v>
      </c>
      <c r="N4775">
        <v>1.1000000000000001</v>
      </c>
      <c r="O4775">
        <v>4.9000000000000004</v>
      </c>
    </row>
    <row r="4776" spans="1:16" hidden="1" x14ac:dyDescent="0.5">
      <c r="A4776" t="s">
        <v>15</v>
      </c>
      <c r="B4776" t="s">
        <v>78</v>
      </c>
      <c r="C4776">
        <v>4</v>
      </c>
      <c r="D4776" t="s">
        <v>23</v>
      </c>
      <c r="E4776">
        <v>2</v>
      </c>
      <c r="F4776" t="s">
        <v>55</v>
      </c>
      <c r="G4776">
        <v>3</v>
      </c>
      <c r="H4776" t="s">
        <v>65</v>
      </c>
      <c r="I4776" t="str">
        <f t="shared" si="74"/>
        <v>Female: Under 15 years</v>
      </c>
      <c r="J4776">
        <v>3.21</v>
      </c>
      <c r="K4776">
        <v>2000</v>
      </c>
      <c r="L4776">
        <v>2</v>
      </c>
      <c r="M4776" t="s">
        <v>46</v>
      </c>
      <c r="N4776">
        <v>1.2</v>
      </c>
      <c r="P4776" t="s">
        <v>75</v>
      </c>
    </row>
    <row r="4777" spans="1:16" hidden="1" x14ac:dyDescent="0.5">
      <c r="A4777" t="s">
        <v>15</v>
      </c>
      <c r="B4777" t="s">
        <v>78</v>
      </c>
      <c r="C4777">
        <v>4</v>
      </c>
      <c r="D4777" t="s">
        <v>23</v>
      </c>
      <c r="E4777">
        <v>2</v>
      </c>
      <c r="F4777" t="s">
        <v>55</v>
      </c>
      <c r="G4777">
        <v>3</v>
      </c>
      <c r="H4777" t="s">
        <v>65</v>
      </c>
      <c r="I4777" t="str">
        <f t="shared" si="74"/>
        <v>Female: Under 15 years</v>
      </c>
      <c r="J4777">
        <v>3.21</v>
      </c>
      <c r="K4777">
        <v>2001</v>
      </c>
      <c r="L4777">
        <v>3</v>
      </c>
      <c r="M4777" t="s">
        <v>46</v>
      </c>
      <c r="N4777">
        <v>1.2</v>
      </c>
      <c r="P4777" t="s">
        <v>75</v>
      </c>
    </row>
    <row r="4778" spans="1:16" hidden="1" x14ac:dyDescent="0.5">
      <c r="A4778" t="s">
        <v>15</v>
      </c>
      <c r="B4778" t="s">
        <v>78</v>
      </c>
      <c r="C4778">
        <v>4</v>
      </c>
      <c r="D4778" t="s">
        <v>23</v>
      </c>
      <c r="E4778">
        <v>2</v>
      </c>
      <c r="F4778" t="s">
        <v>55</v>
      </c>
      <c r="G4778">
        <v>3</v>
      </c>
      <c r="H4778" t="s">
        <v>65</v>
      </c>
      <c r="I4778" t="str">
        <f t="shared" si="74"/>
        <v>Female: Under 15 years</v>
      </c>
      <c r="J4778">
        <v>3.21</v>
      </c>
      <c r="K4778">
        <v>2002</v>
      </c>
      <c r="L4778">
        <v>4</v>
      </c>
      <c r="M4778" t="s">
        <v>46</v>
      </c>
      <c r="N4778">
        <v>1.2</v>
      </c>
      <c r="P4778" t="s">
        <v>75</v>
      </c>
    </row>
    <row r="4779" spans="1:16" hidden="1" x14ac:dyDescent="0.5">
      <c r="A4779" t="s">
        <v>15</v>
      </c>
      <c r="B4779" t="s">
        <v>78</v>
      </c>
      <c r="C4779">
        <v>4</v>
      </c>
      <c r="D4779" t="s">
        <v>23</v>
      </c>
      <c r="E4779">
        <v>2</v>
      </c>
      <c r="F4779" t="s">
        <v>55</v>
      </c>
      <c r="G4779">
        <v>3</v>
      </c>
      <c r="H4779" t="s">
        <v>65</v>
      </c>
      <c r="I4779" t="str">
        <f t="shared" si="74"/>
        <v>Female: Under 15 years</v>
      </c>
      <c r="J4779">
        <v>3.21</v>
      </c>
      <c r="K4779">
        <v>2003</v>
      </c>
      <c r="L4779">
        <v>5</v>
      </c>
      <c r="M4779" t="s">
        <v>46</v>
      </c>
      <c r="N4779">
        <v>1.2</v>
      </c>
      <c r="P4779" t="s">
        <v>75</v>
      </c>
    </row>
    <row r="4780" spans="1:16" hidden="1" x14ac:dyDescent="0.5">
      <c r="A4780" t="s">
        <v>15</v>
      </c>
      <c r="B4780" t="s">
        <v>78</v>
      </c>
      <c r="C4780">
        <v>4</v>
      </c>
      <c r="D4780" t="s">
        <v>23</v>
      </c>
      <c r="E4780">
        <v>2</v>
      </c>
      <c r="F4780" t="s">
        <v>55</v>
      </c>
      <c r="G4780">
        <v>3</v>
      </c>
      <c r="H4780" t="s">
        <v>65</v>
      </c>
      <c r="I4780" t="str">
        <f t="shared" si="74"/>
        <v>Female: Under 15 years</v>
      </c>
      <c r="J4780">
        <v>3.21</v>
      </c>
      <c r="K4780">
        <v>2004</v>
      </c>
      <c r="L4780">
        <v>6</v>
      </c>
      <c r="M4780" t="s">
        <v>46</v>
      </c>
      <c r="N4780">
        <v>1.2</v>
      </c>
      <c r="P4780" t="s">
        <v>75</v>
      </c>
    </row>
    <row r="4781" spans="1:16" hidden="1" x14ac:dyDescent="0.5">
      <c r="A4781" t="s">
        <v>15</v>
      </c>
      <c r="B4781" t="s">
        <v>78</v>
      </c>
      <c r="C4781">
        <v>4</v>
      </c>
      <c r="D4781" t="s">
        <v>23</v>
      </c>
      <c r="E4781">
        <v>2</v>
      </c>
      <c r="F4781" t="s">
        <v>55</v>
      </c>
      <c r="G4781">
        <v>3</v>
      </c>
      <c r="H4781" t="s">
        <v>65</v>
      </c>
      <c r="I4781" t="str">
        <f t="shared" si="74"/>
        <v>Female: Under 15 years</v>
      </c>
      <c r="J4781">
        <v>3.21</v>
      </c>
      <c r="K4781">
        <v>2005</v>
      </c>
      <c r="L4781">
        <v>7</v>
      </c>
      <c r="M4781" t="s">
        <v>46</v>
      </c>
      <c r="N4781">
        <v>1.2</v>
      </c>
      <c r="P4781" t="s">
        <v>75</v>
      </c>
    </row>
    <row r="4782" spans="1:16" hidden="1" x14ac:dyDescent="0.5">
      <c r="A4782" t="s">
        <v>15</v>
      </c>
      <c r="B4782" t="s">
        <v>78</v>
      </c>
      <c r="C4782">
        <v>4</v>
      </c>
      <c r="D4782" t="s">
        <v>23</v>
      </c>
      <c r="E4782">
        <v>2</v>
      </c>
      <c r="F4782" t="s">
        <v>55</v>
      </c>
      <c r="G4782">
        <v>3</v>
      </c>
      <c r="H4782" t="s">
        <v>65</v>
      </c>
      <c r="I4782" t="str">
        <f t="shared" si="74"/>
        <v>Female: Under 15 years</v>
      </c>
      <c r="J4782">
        <v>3.21</v>
      </c>
      <c r="K4782">
        <v>2006</v>
      </c>
      <c r="L4782">
        <v>8</v>
      </c>
      <c r="M4782" t="s">
        <v>46</v>
      </c>
      <c r="N4782">
        <v>1.2</v>
      </c>
      <c r="P4782" t="s">
        <v>75</v>
      </c>
    </row>
    <row r="4783" spans="1:16" hidden="1" x14ac:dyDescent="0.5">
      <c r="A4783" t="s">
        <v>15</v>
      </c>
      <c r="B4783" t="s">
        <v>78</v>
      </c>
      <c r="C4783">
        <v>4</v>
      </c>
      <c r="D4783" t="s">
        <v>23</v>
      </c>
      <c r="E4783">
        <v>2</v>
      </c>
      <c r="F4783" t="s">
        <v>55</v>
      </c>
      <c r="G4783">
        <v>3</v>
      </c>
      <c r="H4783" t="s">
        <v>65</v>
      </c>
      <c r="I4783" t="str">
        <f t="shared" si="74"/>
        <v>Female: Under 15 years</v>
      </c>
      <c r="J4783">
        <v>3.21</v>
      </c>
      <c r="K4783">
        <v>2007</v>
      </c>
      <c r="L4783">
        <v>9</v>
      </c>
      <c r="M4783" t="s">
        <v>46</v>
      </c>
      <c r="N4783">
        <v>1.2</v>
      </c>
      <c r="P4783" t="s">
        <v>75</v>
      </c>
    </row>
    <row r="4784" spans="1:16" hidden="1" x14ac:dyDescent="0.5">
      <c r="A4784" t="s">
        <v>15</v>
      </c>
      <c r="B4784" t="s">
        <v>78</v>
      </c>
      <c r="C4784">
        <v>4</v>
      </c>
      <c r="D4784" t="s">
        <v>23</v>
      </c>
      <c r="E4784">
        <v>2</v>
      </c>
      <c r="F4784" t="s">
        <v>55</v>
      </c>
      <c r="G4784">
        <v>3</v>
      </c>
      <c r="H4784" t="s">
        <v>65</v>
      </c>
      <c r="I4784" t="str">
        <f t="shared" si="74"/>
        <v>Female: Under 15 years</v>
      </c>
      <c r="J4784">
        <v>3.21</v>
      </c>
      <c r="K4784">
        <v>2008</v>
      </c>
      <c r="L4784">
        <v>10</v>
      </c>
      <c r="M4784" t="s">
        <v>46</v>
      </c>
      <c r="N4784">
        <v>1.2</v>
      </c>
      <c r="P4784" t="s">
        <v>75</v>
      </c>
    </row>
    <row r="4785" spans="1:16" hidden="1" x14ac:dyDescent="0.5">
      <c r="A4785" t="s">
        <v>15</v>
      </c>
      <c r="B4785" t="s">
        <v>78</v>
      </c>
      <c r="C4785">
        <v>4</v>
      </c>
      <c r="D4785" t="s">
        <v>23</v>
      </c>
      <c r="E4785">
        <v>2</v>
      </c>
      <c r="F4785" t="s">
        <v>55</v>
      </c>
      <c r="G4785">
        <v>3</v>
      </c>
      <c r="H4785" t="s">
        <v>65</v>
      </c>
      <c r="I4785" t="str">
        <f t="shared" si="74"/>
        <v>Female: Under 15 years</v>
      </c>
      <c r="J4785">
        <v>3.21</v>
      </c>
      <c r="K4785">
        <v>2009</v>
      </c>
      <c r="L4785">
        <v>11</v>
      </c>
      <c r="M4785" t="s">
        <v>46</v>
      </c>
      <c r="N4785">
        <v>1.2</v>
      </c>
      <c r="P4785" t="s">
        <v>75</v>
      </c>
    </row>
    <row r="4786" spans="1:16" hidden="1" x14ac:dyDescent="0.5">
      <c r="A4786" t="s">
        <v>15</v>
      </c>
      <c r="B4786" t="s">
        <v>78</v>
      </c>
      <c r="C4786">
        <v>4</v>
      </c>
      <c r="D4786" t="s">
        <v>23</v>
      </c>
      <c r="E4786">
        <v>2</v>
      </c>
      <c r="F4786" t="s">
        <v>55</v>
      </c>
      <c r="G4786">
        <v>3</v>
      </c>
      <c r="H4786" t="s">
        <v>65</v>
      </c>
      <c r="I4786" t="str">
        <f t="shared" si="74"/>
        <v>Female: Under 15 years</v>
      </c>
      <c r="J4786">
        <v>3.21</v>
      </c>
      <c r="K4786">
        <v>2010</v>
      </c>
      <c r="L4786">
        <v>12</v>
      </c>
      <c r="M4786" t="s">
        <v>46</v>
      </c>
      <c r="N4786">
        <v>1.2</v>
      </c>
      <c r="P4786" t="s">
        <v>75</v>
      </c>
    </row>
    <row r="4787" spans="1:16" hidden="1" x14ac:dyDescent="0.5">
      <c r="A4787" t="s">
        <v>15</v>
      </c>
      <c r="B4787" t="s">
        <v>78</v>
      </c>
      <c r="C4787">
        <v>4</v>
      </c>
      <c r="D4787" t="s">
        <v>23</v>
      </c>
      <c r="E4787">
        <v>2</v>
      </c>
      <c r="F4787" t="s">
        <v>55</v>
      </c>
      <c r="G4787">
        <v>3</v>
      </c>
      <c r="H4787" t="s">
        <v>65</v>
      </c>
      <c r="I4787" t="str">
        <f t="shared" si="74"/>
        <v>Female: Under 15 years</v>
      </c>
      <c r="J4787">
        <v>3.21</v>
      </c>
      <c r="K4787">
        <v>2011</v>
      </c>
      <c r="L4787">
        <v>13</v>
      </c>
      <c r="M4787" t="s">
        <v>46</v>
      </c>
      <c r="N4787">
        <v>1.2</v>
      </c>
      <c r="P4787" t="s">
        <v>75</v>
      </c>
    </row>
    <row r="4788" spans="1:16" hidden="1" x14ac:dyDescent="0.5">
      <c r="A4788" t="s">
        <v>15</v>
      </c>
      <c r="B4788" t="s">
        <v>78</v>
      </c>
      <c r="C4788">
        <v>4</v>
      </c>
      <c r="D4788" t="s">
        <v>23</v>
      </c>
      <c r="E4788">
        <v>2</v>
      </c>
      <c r="F4788" t="s">
        <v>55</v>
      </c>
      <c r="G4788">
        <v>3</v>
      </c>
      <c r="H4788" t="s">
        <v>65</v>
      </c>
      <c r="I4788" t="str">
        <f t="shared" si="74"/>
        <v>Female: Under 15 years</v>
      </c>
      <c r="J4788">
        <v>3.21</v>
      </c>
      <c r="K4788">
        <v>2012</v>
      </c>
      <c r="L4788">
        <v>14</v>
      </c>
      <c r="M4788" t="s">
        <v>46</v>
      </c>
      <c r="N4788">
        <v>1.2</v>
      </c>
      <c r="P4788" t="s">
        <v>75</v>
      </c>
    </row>
    <row r="4789" spans="1:16" hidden="1" x14ac:dyDescent="0.5">
      <c r="A4789" t="s">
        <v>15</v>
      </c>
      <c r="B4789" t="s">
        <v>78</v>
      </c>
      <c r="C4789">
        <v>4</v>
      </c>
      <c r="D4789" t="s">
        <v>23</v>
      </c>
      <c r="E4789">
        <v>2</v>
      </c>
      <c r="F4789" t="s">
        <v>55</v>
      </c>
      <c r="G4789">
        <v>3</v>
      </c>
      <c r="H4789" t="s">
        <v>65</v>
      </c>
      <c r="I4789" t="str">
        <f t="shared" si="74"/>
        <v>Female: Under 15 years</v>
      </c>
      <c r="J4789">
        <v>3.21</v>
      </c>
      <c r="K4789">
        <v>2013</v>
      </c>
      <c r="L4789">
        <v>15</v>
      </c>
      <c r="M4789" t="s">
        <v>46</v>
      </c>
      <c r="N4789">
        <v>1.2</v>
      </c>
      <c r="P4789" t="s">
        <v>75</v>
      </c>
    </row>
    <row r="4790" spans="1:16" hidden="1" x14ac:dyDescent="0.5">
      <c r="A4790" t="s">
        <v>15</v>
      </c>
      <c r="B4790" t="s">
        <v>78</v>
      </c>
      <c r="C4790">
        <v>4</v>
      </c>
      <c r="D4790" t="s">
        <v>23</v>
      </c>
      <c r="E4790">
        <v>2</v>
      </c>
      <c r="F4790" t="s">
        <v>55</v>
      </c>
      <c r="G4790">
        <v>3</v>
      </c>
      <c r="H4790" t="s">
        <v>65</v>
      </c>
      <c r="I4790" t="str">
        <f t="shared" si="74"/>
        <v>Female: Under 15 years</v>
      </c>
      <c r="J4790">
        <v>3.21</v>
      </c>
      <c r="K4790">
        <v>2014</v>
      </c>
      <c r="L4790">
        <v>16</v>
      </c>
      <c r="M4790" t="s">
        <v>46</v>
      </c>
      <c r="N4790">
        <v>1.2</v>
      </c>
      <c r="P4790" t="s">
        <v>75</v>
      </c>
    </row>
    <row r="4791" spans="1:16" hidden="1" x14ac:dyDescent="0.5">
      <c r="A4791" t="s">
        <v>15</v>
      </c>
      <c r="B4791" t="s">
        <v>78</v>
      </c>
      <c r="C4791">
        <v>4</v>
      </c>
      <c r="D4791" t="s">
        <v>23</v>
      </c>
      <c r="E4791">
        <v>2</v>
      </c>
      <c r="F4791" t="s">
        <v>55</v>
      </c>
      <c r="G4791">
        <v>3</v>
      </c>
      <c r="H4791" t="s">
        <v>65</v>
      </c>
      <c r="I4791" t="str">
        <f t="shared" si="74"/>
        <v>Female: Under 15 years</v>
      </c>
      <c r="J4791">
        <v>3.21</v>
      </c>
      <c r="K4791">
        <v>2015</v>
      </c>
      <c r="L4791">
        <v>17</v>
      </c>
      <c r="M4791" t="s">
        <v>46</v>
      </c>
      <c r="N4791">
        <v>1.2</v>
      </c>
      <c r="P4791" t="s">
        <v>75</v>
      </c>
    </row>
    <row r="4792" spans="1:16" hidden="1" x14ac:dyDescent="0.5">
      <c r="A4792" t="s">
        <v>15</v>
      </c>
      <c r="B4792" t="s">
        <v>78</v>
      </c>
      <c r="C4792">
        <v>4</v>
      </c>
      <c r="D4792" t="s">
        <v>23</v>
      </c>
      <c r="E4792">
        <v>2</v>
      </c>
      <c r="F4792" t="s">
        <v>55</v>
      </c>
      <c r="G4792">
        <v>3</v>
      </c>
      <c r="H4792" t="s">
        <v>65</v>
      </c>
      <c r="I4792" t="str">
        <f t="shared" si="74"/>
        <v>Female: Under 15 years</v>
      </c>
      <c r="J4792">
        <v>3.21</v>
      </c>
      <c r="K4792">
        <v>2016</v>
      </c>
      <c r="L4792">
        <v>18</v>
      </c>
      <c r="M4792" t="s">
        <v>46</v>
      </c>
      <c r="N4792">
        <v>1.2</v>
      </c>
      <c r="P4792" t="s">
        <v>75</v>
      </c>
    </row>
    <row r="4793" spans="1:16" hidden="1" x14ac:dyDescent="0.5">
      <c r="A4793" t="s">
        <v>15</v>
      </c>
      <c r="B4793" t="s">
        <v>78</v>
      </c>
      <c r="C4793">
        <v>4</v>
      </c>
      <c r="D4793" t="s">
        <v>23</v>
      </c>
      <c r="E4793">
        <v>2</v>
      </c>
      <c r="F4793" t="s">
        <v>55</v>
      </c>
      <c r="G4793">
        <v>3</v>
      </c>
      <c r="H4793" t="s">
        <v>65</v>
      </c>
      <c r="I4793" t="str">
        <f t="shared" si="74"/>
        <v>Female: Under 15 years</v>
      </c>
      <c r="J4793">
        <v>3.21</v>
      </c>
      <c r="K4793">
        <v>2017</v>
      </c>
      <c r="L4793">
        <v>19</v>
      </c>
      <c r="M4793" t="s">
        <v>46</v>
      </c>
      <c r="N4793">
        <v>1.2</v>
      </c>
      <c r="P4793" t="s">
        <v>75</v>
      </c>
    </row>
    <row r="4794" spans="1:16" hidden="1" x14ac:dyDescent="0.5">
      <c r="A4794" t="s">
        <v>15</v>
      </c>
      <c r="B4794" t="s">
        <v>78</v>
      </c>
      <c r="C4794">
        <v>4</v>
      </c>
      <c r="D4794" t="s">
        <v>23</v>
      </c>
      <c r="E4794">
        <v>2</v>
      </c>
      <c r="F4794" t="s">
        <v>55</v>
      </c>
      <c r="G4794">
        <v>3</v>
      </c>
      <c r="H4794" t="s">
        <v>66</v>
      </c>
      <c r="I4794" t="str">
        <f t="shared" si="74"/>
        <v>Female: 15-24 years</v>
      </c>
      <c r="J4794">
        <v>3.22</v>
      </c>
      <c r="K4794">
        <v>1999</v>
      </c>
      <c r="L4794">
        <v>1</v>
      </c>
      <c r="M4794" t="s">
        <v>47</v>
      </c>
      <c r="N4794">
        <v>1.3</v>
      </c>
      <c r="P4794" t="s">
        <v>75</v>
      </c>
    </row>
    <row r="4795" spans="1:16" hidden="1" x14ac:dyDescent="0.5">
      <c r="A4795" t="s">
        <v>15</v>
      </c>
      <c r="B4795" t="s">
        <v>78</v>
      </c>
      <c r="C4795">
        <v>4</v>
      </c>
      <c r="D4795" t="s">
        <v>23</v>
      </c>
      <c r="E4795">
        <v>2</v>
      </c>
      <c r="F4795" t="s">
        <v>55</v>
      </c>
      <c r="G4795">
        <v>3</v>
      </c>
      <c r="H4795" t="s">
        <v>66</v>
      </c>
      <c r="I4795" t="str">
        <f t="shared" si="74"/>
        <v>Female: 15-24 years</v>
      </c>
      <c r="J4795">
        <v>3.22</v>
      </c>
      <c r="K4795">
        <v>2000</v>
      </c>
      <c r="L4795">
        <v>2</v>
      </c>
      <c r="M4795" t="s">
        <v>47</v>
      </c>
      <c r="N4795">
        <v>1.3</v>
      </c>
      <c r="P4795" t="s">
        <v>75</v>
      </c>
    </row>
    <row r="4796" spans="1:16" hidden="1" x14ac:dyDescent="0.5">
      <c r="A4796" t="s">
        <v>15</v>
      </c>
      <c r="B4796" t="s">
        <v>78</v>
      </c>
      <c r="C4796">
        <v>4</v>
      </c>
      <c r="D4796" t="s">
        <v>23</v>
      </c>
      <c r="E4796">
        <v>2</v>
      </c>
      <c r="F4796" t="s">
        <v>55</v>
      </c>
      <c r="G4796">
        <v>3</v>
      </c>
      <c r="H4796" t="s">
        <v>66</v>
      </c>
      <c r="I4796" t="str">
        <f t="shared" si="74"/>
        <v>Female: 15-24 years</v>
      </c>
      <c r="J4796">
        <v>3.22</v>
      </c>
      <c r="K4796">
        <v>2001</v>
      </c>
      <c r="L4796">
        <v>3</v>
      </c>
      <c r="M4796" t="s">
        <v>47</v>
      </c>
      <c r="N4796">
        <v>1.3</v>
      </c>
      <c r="P4796" t="s">
        <v>75</v>
      </c>
    </row>
    <row r="4797" spans="1:16" hidden="1" x14ac:dyDescent="0.5">
      <c r="A4797" t="s">
        <v>15</v>
      </c>
      <c r="B4797" t="s">
        <v>78</v>
      </c>
      <c r="C4797">
        <v>4</v>
      </c>
      <c r="D4797" t="s">
        <v>23</v>
      </c>
      <c r="E4797">
        <v>2</v>
      </c>
      <c r="F4797" t="s">
        <v>55</v>
      </c>
      <c r="G4797">
        <v>3</v>
      </c>
      <c r="H4797" t="s">
        <v>66</v>
      </c>
      <c r="I4797" t="str">
        <f t="shared" si="74"/>
        <v>Female: 15-24 years</v>
      </c>
      <c r="J4797">
        <v>3.22</v>
      </c>
      <c r="K4797">
        <v>2002</v>
      </c>
      <c r="L4797">
        <v>4</v>
      </c>
      <c r="M4797" t="s">
        <v>47</v>
      </c>
      <c r="N4797">
        <v>1.3</v>
      </c>
      <c r="O4797">
        <v>0.1</v>
      </c>
    </row>
    <row r="4798" spans="1:16" hidden="1" x14ac:dyDescent="0.5">
      <c r="A4798" t="s">
        <v>15</v>
      </c>
      <c r="B4798" t="s">
        <v>78</v>
      </c>
      <c r="C4798">
        <v>4</v>
      </c>
      <c r="D4798" t="s">
        <v>23</v>
      </c>
      <c r="E4798">
        <v>2</v>
      </c>
      <c r="F4798" t="s">
        <v>55</v>
      </c>
      <c r="G4798">
        <v>3</v>
      </c>
      <c r="H4798" t="s">
        <v>66</v>
      </c>
      <c r="I4798" t="str">
        <f t="shared" si="74"/>
        <v>Female: 15-24 years</v>
      </c>
      <c r="J4798">
        <v>3.22</v>
      </c>
      <c r="K4798">
        <v>2003</v>
      </c>
      <c r="L4798">
        <v>5</v>
      </c>
      <c r="M4798" t="s">
        <v>47</v>
      </c>
      <c r="N4798">
        <v>1.3</v>
      </c>
      <c r="O4798">
        <v>0.2</v>
      </c>
    </row>
    <row r="4799" spans="1:16" hidden="1" x14ac:dyDescent="0.5">
      <c r="A4799" t="s">
        <v>15</v>
      </c>
      <c r="B4799" t="s">
        <v>78</v>
      </c>
      <c r="C4799">
        <v>4</v>
      </c>
      <c r="D4799" t="s">
        <v>23</v>
      </c>
      <c r="E4799">
        <v>2</v>
      </c>
      <c r="F4799" t="s">
        <v>55</v>
      </c>
      <c r="G4799">
        <v>3</v>
      </c>
      <c r="H4799" t="s">
        <v>66</v>
      </c>
      <c r="I4799" t="str">
        <f t="shared" si="74"/>
        <v>Female: 15-24 years</v>
      </c>
      <c r="J4799">
        <v>3.22</v>
      </c>
      <c r="K4799">
        <v>2004</v>
      </c>
      <c r="L4799">
        <v>6</v>
      </c>
      <c r="M4799" t="s">
        <v>47</v>
      </c>
      <c r="N4799">
        <v>1.3</v>
      </c>
      <c r="O4799">
        <v>0.1</v>
      </c>
    </row>
    <row r="4800" spans="1:16" hidden="1" x14ac:dyDescent="0.5">
      <c r="A4800" t="s">
        <v>15</v>
      </c>
      <c r="B4800" t="s">
        <v>78</v>
      </c>
      <c r="C4800">
        <v>4</v>
      </c>
      <c r="D4800" t="s">
        <v>23</v>
      </c>
      <c r="E4800">
        <v>2</v>
      </c>
      <c r="F4800" t="s">
        <v>55</v>
      </c>
      <c r="G4800">
        <v>3</v>
      </c>
      <c r="H4800" t="s">
        <v>66</v>
      </c>
      <c r="I4800" t="str">
        <f t="shared" si="74"/>
        <v>Female: 15-24 years</v>
      </c>
      <c r="J4800">
        <v>3.22</v>
      </c>
      <c r="K4800">
        <v>2005</v>
      </c>
      <c r="L4800">
        <v>7</v>
      </c>
      <c r="M4800" t="s">
        <v>47</v>
      </c>
      <c r="N4800">
        <v>1.3</v>
      </c>
      <c r="O4800">
        <v>0.1</v>
      </c>
    </row>
    <row r="4801" spans="1:15" hidden="1" x14ac:dyDescent="0.5">
      <c r="A4801" t="s">
        <v>15</v>
      </c>
      <c r="B4801" t="s">
        <v>78</v>
      </c>
      <c r="C4801">
        <v>4</v>
      </c>
      <c r="D4801" t="s">
        <v>23</v>
      </c>
      <c r="E4801">
        <v>2</v>
      </c>
      <c r="F4801" t="s">
        <v>55</v>
      </c>
      <c r="G4801">
        <v>3</v>
      </c>
      <c r="H4801" t="s">
        <v>66</v>
      </c>
      <c r="I4801" t="str">
        <f t="shared" si="74"/>
        <v>Female: 15-24 years</v>
      </c>
      <c r="J4801">
        <v>3.22</v>
      </c>
      <c r="K4801">
        <v>2006</v>
      </c>
      <c r="L4801">
        <v>8</v>
      </c>
      <c r="M4801" t="s">
        <v>47</v>
      </c>
      <c r="N4801">
        <v>1.3</v>
      </c>
      <c r="O4801">
        <v>0.3</v>
      </c>
    </row>
    <row r="4802" spans="1:15" hidden="1" x14ac:dyDescent="0.5">
      <c r="A4802" t="s">
        <v>15</v>
      </c>
      <c r="B4802" t="s">
        <v>78</v>
      </c>
      <c r="C4802">
        <v>4</v>
      </c>
      <c r="D4802" t="s">
        <v>23</v>
      </c>
      <c r="E4802">
        <v>2</v>
      </c>
      <c r="F4802" t="s">
        <v>55</v>
      </c>
      <c r="G4802">
        <v>3</v>
      </c>
      <c r="H4802" t="s">
        <v>66</v>
      </c>
      <c r="I4802" t="str">
        <f t="shared" si="74"/>
        <v>Female: 15-24 years</v>
      </c>
      <c r="J4802">
        <v>3.22</v>
      </c>
      <c r="K4802">
        <v>2007</v>
      </c>
      <c r="L4802">
        <v>9</v>
      </c>
      <c r="M4802" t="s">
        <v>47</v>
      </c>
      <c r="N4802">
        <v>1.3</v>
      </c>
      <c r="O4802">
        <v>0.2</v>
      </c>
    </row>
    <row r="4803" spans="1:15" hidden="1" x14ac:dyDescent="0.5">
      <c r="A4803" t="s">
        <v>15</v>
      </c>
      <c r="B4803" t="s">
        <v>78</v>
      </c>
      <c r="C4803">
        <v>4</v>
      </c>
      <c r="D4803" t="s">
        <v>23</v>
      </c>
      <c r="E4803">
        <v>2</v>
      </c>
      <c r="F4803" t="s">
        <v>55</v>
      </c>
      <c r="G4803">
        <v>3</v>
      </c>
      <c r="H4803" t="s">
        <v>66</v>
      </c>
      <c r="I4803" t="str">
        <f t="shared" si="74"/>
        <v>Female: 15-24 years</v>
      </c>
      <c r="J4803">
        <v>3.22</v>
      </c>
      <c r="K4803">
        <v>2008</v>
      </c>
      <c r="L4803">
        <v>10</v>
      </c>
      <c r="M4803" t="s">
        <v>47</v>
      </c>
      <c r="N4803">
        <v>1.3</v>
      </c>
      <c r="O4803">
        <v>0.2</v>
      </c>
    </row>
    <row r="4804" spans="1:15" hidden="1" x14ac:dyDescent="0.5">
      <c r="A4804" t="s">
        <v>15</v>
      </c>
      <c r="B4804" t="s">
        <v>78</v>
      </c>
      <c r="C4804">
        <v>4</v>
      </c>
      <c r="D4804" t="s">
        <v>23</v>
      </c>
      <c r="E4804">
        <v>2</v>
      </c>
      <c r="F4804" t="s">
        <v>55</v>
      </c>
      <c r="G4804">
        <v>3</v>
      </c>
      <c r="H4804" t="s">
        <v>66</v>
      </c>
      <c r="I4804" t="str">
        <f t="shared" si="74"/>
        <v>Female: 15-24 years</v>
      </c>
      <c r="J4804">
        <v>3.22</v>
      </c>
      <c r="K4804">
        <v>2009</v>
      </c>
      <c r="L4804">
        <v>11</v>
      </c>
      <c r="M4804" t="s">
        <v>47</v>
      </c>
      <c r="N4804">
        <v>1.3</v>
      </c>
      <c r="O4804">
        <v>0.2</v>
      </c>
    </row>
    <row r="4805" spans="1:15" hidden="1" x14ac:dyDescent="0.5">
      <c r="A4805" t="s">
        <v>15</v>
      </c>
      <c r="B4805" t="s">
        <v>78</v>
      </c>
      <c r="C4805">
        <v>4</v>
      </c>
      <c r="D4805" t="s">
        <v>23</v>
      </c>
      <c r="E4805">
        <v>2</v>
      </c>
      <c r="F4805" t="s">
        <v>55</v>
      </c>
      <c r="G4805">
        <v>3</v>
      </c>
      <c r="H4805" t="s">
        <v>66</v>
      </c>
      <c r="I4805" t="str">
        <f t="shared" ref="I4805:I4868" si="75">H4805</f>
        <v>Female: 15-24 years</v>
      </c>
      <c r="J4805">
        <v>3.22</v>
      </c>
      <c r="K4805">
        <v>2010</v>
      </c>
      <c r="L4805">
        <v>12</v>
      </c>
      <c r="M4805" t="s">
        <v>47</v>
      </c>
      <c r="N4805">
        <v>1.3</v>
      </c>
      <c r="O4805">
        <v>0.4</v>
      </c>
    </row>
    <row r="4806" spans="1:15" hidden="1" x14ac:dyDescent="0.5">
      <c r="A4806" t="s">
        <v>15</v>
      </c>
      <c r="B4806" t="s">
        <v>78</v>
      </c>
      <c r="C4806">
        <v>4</v>
      </c>
      <c r="D4806" t="s">
        <v>23</v>
      </c>
      <c r="E4806">
        <v>2</v>
      </c>
      <c r="F4806" t="s">
        <v>55</v>
      </c>
      <c r="G4806">
        <v>3</v>
      </c>
      <c r="H4806" t="s">
        <v>66</v>
      </c>
      <c r="I4806" t="str">
        <f t="shared" si="75"/>
        <v>Female: 15-24 years</v>
      </c>
      <c r="J4806">
        <v>3.22</v>
      </c>
      <c r="K4806">
        <v>2011</v>
      </c>
      <c r="L4806">
        <v>13</v>
      </c>
      <c r="M4806" t="s">
        <v>47</v>
      </c>
      <c r="N4806">
        <v>1.3</v>
      </c>
      <c r="O4806">
        <v>0.3</v>
      </c>
    </row>
    <row r="4807" spans="1:15" hidden="1" x14ac:dyDescent="0.5">
      <c r="A4807" t="s">
        <v>15</v>
      </c>
      <c r="B4807" t="s">
        <v>78</v>
      </c>
      <c r="C4807">
        <v>4</v>
      </c>
      <c r="D4807" t="s">
        <v>23</v>
      </c>
      <c r="E4807">
        <v>2</v>
      </c>
      <c r="F4807" t="s">
        <v>55</v>
      </c>
      <c r="G4807">
        <v>3</v>
      </c>
      <c r="H4807" t="s">
        <v>66</v>
      </c>
      <c r="I4807" t="str">
        <f t="shared" si="75"/>
        <v>Female: 15-24 years</v>
      </c>
      <c r="J4807">
        <v>3.22</v>
      </c>
      <c r="K4807">
        <v>2012</v>
      </c>
      <c r="L4807">
        <v>14</v>
      </c>
      <c r="M4807" t="s">
        <v>47</v>
      </c>
      <c r="N4807">
        <v>1.3</v>
      </c>
      <c r="O4807">
        <v>0.2</v>
      </c>
    </row>
    <row r="4808" spans="1:15" hidden="1" x14ac:dyDescent="0.5">
      <c r="A4808" t="s">
        <v>15</v>
      </c>
      <c r="B4808" t="s">
        <v>78</v>
      </c>
      <c r="C4808">
        <v>4</v>
      </c>
      <c r="D4808" t="s">
        <v>23</v>
      </c>
      <c r="E4808">
        <v>2</v>
      </c>
      <c r="F4808" t="s">
        <v>55</v>
      </c>
      <c r="G4808">
        <v>3</v>
      </c>
      <c r="H4808" t="s">
        <v>66</v>
      </c>
      <c r="I4808" t="str">
        <f t="shared" si="75"/>
        <v>Female: 15-24 years</v>
      </c>
      <c r="J4808">
        <v>3.22</v>
      </c>
      <c r="K4808">
        <v>2013</v>
      </c>
      <c r="L4808">
        <v>15</v>
      </c>
      <c r="M4808" t="s">
        <v>47</v>
      </c>
      <c r="N4808">
        <v>1.3</v>
      </c>
      <c r="O4808">
        <v>0.3</v>
      </c>
    </row>
    <row r="4809" spans="1:15" hidden="1" x14ac:dyDescent="0.5">
      <c r="A4809" t="s">
        <v>15</v>
      </c>
      <c r="B4809" t="s">
        <v>78</v>
      </c>
      <c r="C4809">
        <v>4</v>
      </c>
      <c r="D4809" t="s">
        <v>23</v>
      </c>
      <c r="E4809">
        <v>2</v>
      </c>
      <c r="F4809" t="s">
        <v>55</v>
      </c>
      <c r="G4809">
        <v>3</v>
      </c>
      <c r="H4809" t="s">
        <v>66</v>
      </c>
      <c r="I4809" t="str">
        <f t="shared" si="75"/>
        <v>Female: 15-24 years</v>
      </c>
      <c r="J4809">
        <v>3.22</v>
      </c>
      <c r="K4809">
        <v>2014</v>
      </c>
      <c r="L4809">
        <v>16</v>
      </c>
      <c r="M4809" t="s">
        <v>47</v>
      </c>
      <c r="N4809">
        <v>1.3</v>
      </c>
      <c r="O4809">
        <v>0.6</v>
      </c>
    </row>
    <row r="4810" spans="1:15" hidden="1" x14ac:dyDescent="0.5">
      <c r="A4810" t="s">
        <v>15</v>
      </c>
      <c r="B4810" t="s">
        <v>78</v>
      </c>
      <c r="C4810">
        <v>4</v>
      </c>
      <c r="D4810" t="s">
        <v>23</v>
      </c>
      <c r="E4810">
        <v>2</v>
      </c>
      <c r="F4810" t="s">
        <v>55</v>
      </c>
      <c r="G4810">
        <v>3</v>
      </c>
      <c r="H4810" t="s">
        <v>66</v>
      </c>
      <c r="I4810" t="str">
        <f t="shared" si="75"/>
        <v>Female: 15-24 years</v>
      </c>
      <c r="J4810">
        <v>3.22</v>
      </c>
      <c r="K4810">
        <v>2015</v>
      </c>
      <c r="L4810">
        <v>17</v>
      </c>
      <c r="M4810" t="s">
        <v>47</v>
      </c>
      <c r="N4810">
        <v>1.3</v>
      </c>
      <c r="O4810">
        <v>1.3</v>
      </c>
    </row>
    <row r="4811" spans="1:15" hidden="1" x14ac:dyDescent="0.5">
      <c r="A4811" t="s">
        <v>15</v>
      </c>
      <c r="B4811" t="s">
        <v>78</v>
      </c>
      <c r="C4811">
        <v>4</v>
      </c>
      <c r="D4811" t="s">
        <v>23</v>
      </c>
      <c r="E4811">
        <v>2</v>
      </c>
      <c r="F4811" t="s">
        <v>55</v>
      </c>
      <c r="G4811">
        <v>3</v>
      </c>
      <c r="H4811" t="s">
        <v>66</v>
      </c>
      <c r="I4811" t="str">
        <f t="shared" si="75"/>
        <v>Female: 15-24 years</v>
      </c>
      <c r="J4811">
        <v>3.22</v>
      </c>
      <c r="K4811">
        <v>2016</v>
      </c>
      <c r="L4811">
        <v>18</v>
      </c>
      <c r="M4811" t="s">
        <v>47</v>
      </c>
      <c r="N4811">
        <v>1.3</v>
      </c>
      <c r="O4811">
        <v>2.5</v>
      </c>
    </row>
    <row r="4812" spans="1:15" hidden="1" x14ac:dyDescent="0.5">
      <c r="A4812" t="s">
        <v>15</v>
      </c>
      <c r="B4812" t="s">
        <v>78</v>
      </c>
      <c r="C4812">
        <v>4</v>
      </c>
      <c r="D4812" t="s">
        <v>23</v>
      </c>
      <c r="E4812">
        <v>2</v>
      </c>
      <c r="F4812" t="s">
        <v>55</v>
      </c>
      <c r="G4812">
        <v>3</v>
      </c>
      <c r="H4812" t="s">
        <v>66</v>
      </c>
      <c r="I4812" t="str">
        <f t="shared" si="75"/>
        <v>Female: 15-24 years</v>
      </c>
      <c r="J4812">
        <v>3.22</v>
      </c>
      <c r="K4812">
        <v>2017</v>
      </c>
      <c r="L4812">
        <v>19</v>
      </c>
      <c r="M4812" t="s">
        <v>47</v>
      </c>
      <c r="N4812">
        <v>1.3</v>
      </c>
      <c r="O4812">
        <v>3.7</v>
      </c>
    </row>
    <row r="4813" spans="1:15" hidden="1" x14ac:dyDescent="0.5">
      <c r="A4813" t="s">
        <v>15</v>
      </c>
      <c r="B4813" t="s">
        <v>78</v>
      </c>
      <c r="C4813">
        <v>4</v>
      </c>
      <c r="D4813" t="s">
        <v>23</v>
      </c>
      <c r="E4813">
        <v>2</v>
      </c>
      <c r="F4813" t="s">
        <v>55</v>
      </c>
      <c r="G4813">
        <v>3</v>
      </c>
      <c r="H4813" t="s">
        <v>67</v>
      </c>
      <c r="I4813" t="str">
        <f t="shared" si="75"/>
        <v>Female: 25-34 years</v>
      </c>
      <c r="J4813">
        <v>3.23</v>
      </c>
      <c r="K4813">
        <v>1999</v>
      </c>
      <c r="L4813">
        <v>1</v>
      </c>
      <c r="M4813" t="s">
        <v>48</v>
      </c>
      <c r="N4813">
        <v>1.4</v>
      </c>
      <c r="O4813">
        <v>0.2</v>
      </c>
    </row>
    <row r="4814" spans="1:15" hidden="1" x14ac:dyDescent="0.5">
      <c r="A4814" t="s">
        <v>15</v>
      </c>
      <c r="B4814" t="s">
        <v>78</v>
      </c>
      <c r="C4814">
        <v>4</v>
      </c>
      <c r="D4814" t="s">
        <v>23</v>
      </c>
      <c r="E4814">
        <v>2</v>
      </c>
      <c r="F4814" t="s">
        <v>55</v>
      </c>
      <c r="G4814">
        <v>3</v>
      </c>
      <c r="H4814" t="s">
        <v>67</v>
      </c>
      <c r="I4814" t="str">
        <f t="shared" si="75"/>
        <v>Female: 25-34 years</v>
      </c>
      <c r="J4814">
        <v>3.23</v>
      </c>
      <c r="K4814">
        <v>2000</v>
      </c>
      <c r="L4814">
        <v>2</v>
      </c>
      <c r="M4814" t="s">
        <v>48</v>
      </c>
      <c r="N4814">
        <v>1.4</v>
      </c>
      <c r="O4814">
        <v>0.2</v>
      </c>
    </row>
    <row r="4815" spans="1:15" hidden="1" x14ac:dyDescent="0.5">
      <c r="A4815" t="s">
        <v>15</v>
      </c>
      <c r="B4815" t="s">
        <v>78</v>
      </c>
      <c r="C4815">
        <v>4</v>
      </c>
      <c r="D4815" t="s">
        <v>23</v>
      </c>
      <c r="E4815">
        <v>2</v>
      </c>
      <c r="F4815" t="s">
        <v>55</v>
      </c>
      <c r="G4815">
        <v>3</v>
      </c>
      <c r="H4815" t="s">
        <v>67</v>
      </c>
      <c r="I4815" t="str">
        <f t="shared" si="75"/>
        <v>Female: 25-34 years</v>
      </c>
      <c r="J4815">
        <v>3.23</v>
      </c>
      <c r="K4815">
        <v>2001</v>
      </c>
      <c r="L4815">
        <v>3</v>
      </c>
      <c r="M4815" t="s">
        <v>48</v>
      </c>
      <c r="N4815">
        <v>1.4</v>
      </c>
      <c r="O4815">
        <v>0.3</v>
      </c>
    </row>
    <row r="4816" spans="1:15" hidden="1" x14ac:dyDescent="0.5">
      <c r="A4816" t="s">
        <v>15</v>
      </c>
      <c r="B4816" t="s">
        <v>78</v>
      </c>
      <c r="C4816">
        <v>4</v>
      </c>
      <c r="D4816" t="s">
        <v>23</v>
      </c>
      <c r="E4816">
        <v>2</v>
      </c>
      <c r="F4816" t="s">
        <v>55</v>
      </c>
      <c r="G4816">
        <v>3</v>
      </c>
      <c r="H4816" t="s">
        <v>67</v>
      </c>
      <c r="I4816" t="str">
        <f t="shared" si="75"/>
        <v>Female: 25-34 years</v>
      </c>
      <c r="J4816">
        <v>3.23</v>
      </c>
      <c r="K4816">
        <v>2002</v>
      </c>
      <c r="L4816">
        <v>4</v>
      </c>
      <c r="M4816" t="s">
        <v>48</v>
      </c>
      <c r="N4816">
        <v>1.4</v>
      </c>
      <c r="O4816">
        <v>0.4</v>
      </c>
    </row>
    <row r="4817" spans="1:15" hidden="1" x14ac:dyDescent="0.5">
      <c r="A4817" t="s">
        <v>15</v>
      </c>
      <c r="B4817" t="s">
        <v>78</v>
      </c>
      <c r="C4817">
        <v>4</v>
      </c>
      <c r="D4817" t="s">
        <v>23</v>
      </c>
      <c r="E4817">
        <v>2</v>
      </c>
      <c r="F4817" t="s">
        <v>55</v>
      </c>
      <c r="G4817">
        <v>3</v>
      </c>
      <c r="H4817" t="s">
        <v>67</v>
      </c>
      <c r="I4817" t="str">
        <f t="shared" si="75"/>
        <v>Female: 25-34 years</v>
      </c>
      <c r="J4817">
        <v>3.23</v>
      </c>
      <c r="K4817">
        <v>2003</v>
      </c>
      <c r="L4817">
        <v>5</v>
      </c>
      <c r="M4817" t="s">
        <v>48</v>
      </c>
      <c r="N4817">
        <v>1.4</v>
      </c>
      <c r="O4817">
        <v>0.4</v>
      </c>
    </row>
    <row r="4818" spans="1:15" hidden="1" x14ac:dyDescent="0.5">
      <c r="A4818" t="s">
        <v>15</v>
      </c>
      <c r="B4818" t="s">
        <v>78</v>
      </c>
      <c r="C4818">
        <v>4</v>
      </c>
      <c r="D4818" t="s">
        <v>23</v>
      </c>
      <c r="E4818">
        <v>2</v>
      </c>
      <c r="F4818" t="s">
        <v>55</v>
      </c>
      <c r="G4818">
        <v>3</v>
      </c>
      <c r="H4818" t="s">
        <v>67</v>
      </c>
      <c r="I4818" t="str">
        <f t="shared" si="75"/>
        <v>Female: 25-34 years</v>
      </c>
      <c r="J4818">
        <v>3.23</v>
      </c>
      <c r="K4818">
        <v>2004</v>
      </c>
      <c r="L4818">
        <v>6</v>
      </c>
      <c r="M4818" t="s">
        <v>48</v>
      </c>
      <c r="N4818">
        <v>1.4</v>
      </c>
      <c r="O4818">
        <v>0.5</v>
      </c>
    </row>
    <row r="4819" spans="1:15" hidden="1" x14ac:dyDescent="0.5">
      <c r="A4819" t="s">
        <v>15</v>
      </c>
      <c r="B4819" t="s">
        <v>78</v>
      </c>
      <c r="C4819">
        <v>4</v>
      </c>
      <c r="D4819" t="s">
        <v>23</v>
      </c>
      <c r="E4819">
        <v>2</v>
      </c>
      <c r="F4819" t="s">
        <v>55</v>
      </c>
      <c r="G4819">
        <v>3</v>
      </c>
      <c r="H4819" t="s">
        <v>67</v>
      </c>
      <c r="I4819" t="str">
        <f t="shared" si="75"/>
        <v>Female: 25-34 years</v>
      </c>
      <c r="J4819">
        <v>3.23</v>
      </c>
      <c r="K4819">
        <v>2005</v>
      </c>
      <c r="L4819">
        <v>7</v>
      </c>
      <c r="M4819" t="s">
        <v>48</v>
      </c>
      <c r="N4819">
        <v>1.4</v>
      </c>
      <c r="O4819">
        <v>0.6</v>
      </c>
    </row>
    <row r="4820" spans="1:15" hidden="1" x14ac:dyDescent="0.5">
      <c r="A4820" t="s">
        <v>15</v>
      </c>
      <c r="B4820" t="s">
        <v>78</v>
      </c>
      <c r="C4820">
        <v>4</v>
      </c>
      <c r="D4820" t="s">
        <v>23</v>
      </c>
      <c r="E4820">
        <v>2</v>
      </c>
      <c r="F4820" t="s">
        <v>55</v>
      </c>
      <c r="G4820">
        <v>3</v>
      </c>
      <c r="H4820" t="s">
        <v>67</v>
      </c>
      <c r="I4820" t="str">
        <f t="shared" si="75"/>
        <v>Female: 25-34 years</v>
      </c>
      <c r="J4820">
        <v>3.23</v>
      </c>
      <c r="K4820">
        <v>2006</v>
      </c>
      <c r="L4820">
        <v>8</v>
      </c>
      <c r="M4820" t="s">
        <v>48</v>
      </c>
      <c r="N4820">
        <v>1.4</v>
      </c>
      <c r="O4820">
        <v>0.7</v>
      </c>
    </row>
    <row r="4821" spans="1:15" hidden="1" x14ac:dyDescent="0.5">
      <c r="A4821" t="s">
        <v>15</v>
      </c>
      <c r="B4821" t="s">
        <v>78</v>
      </c>
      <c r="C4821">
        <v>4</v>
      </c>
      <c r="D4821" t="s">
        <v>23</v>
      </c>
      <c r="E4821">
        <v>2</v>
      </c>
      <c r="F4821" t="s">
        <v>55</v>
      </c>
      <c r="G4821">
        <v>3</v>
      </c>
      <c r="H4821" t="s">
        <v>67</v>
      </c>
      <c r="I4821" t="str">
        <f t="shared" si="75"/>
        <v>Female: 25-34 years</v>
      </c>
      <c r="J4821">
        <v>3.23</v>
      </c>
      <c r="K4821">
        <v>2007</v>
      </c>
      <c r="L4821">
        <v>9</v>
      </c>
      <c r="M4821" t="s">
        <v>48</v>
      </c>
      <c r="N4821">
        <v>1.4</v>
      </c>
      <c r="O4821">
        <v>0.7</v>
      </c>
    </row>
    <row r="4822" spans="1:15" hidden="1" x14ac:dyDescent="0.5">
      <c r="A4822" t="s">
        <v>15</v>
      </c>
      <c r="B4822" t="s">
        <v>78</v>
      </c>
      <c r="C4822">
        <v>4</v>
      </c>
      <c r="D4822" t="s">
        <v>23</v>
      </c>
      <c r="E4822">
        <v>2</v>
      </c>
      <c r="F4822" t="s">
        <v>55</v>
      </c>
      <c r="G4822">
        <v>3</v>
      </c>
      <c r="H4822" t="s">
        <v>67</v>
      </c>
      <c r="I4822" t="str">
        <f t="shared" si="75"/>
        <v>Female: 25-34 years</v>
      </c>
      <c r="J4822">
        <v>3.23</v>
      </c>
      <c r="K4822">
        <v>2008</v>
      </c>
      <c r="L4822">
        <v>10</v>
      </c>
      <c r="M4822" t="s">
        <v>48</v>
      </c>
      <c r="N4822">
        <v>1.4</v>
      </c>
      <c r="O4822">
        <v>0.7</v>
      </c>
    </row>
    <row r="4823" spans="1:15" hidden="1" x14ac:dyDescent="0.5">
      <c r="A4823" t="s">
        <v>15</v>
      </c>
      <c r="B4823" t="s">
        <v>78</v>
      </c>
      <c r="C4823">
        <v>4</v>
      </c>
      <c r="D4823" t="s">
        <v>23</v>
      </c>
      <c r="E4823">
        <v>2</v>
      </c>
      <c r="F4823" t="s">
        <v>55</v>
      </c>
      <c r="G4823">
        <v>3</v>
      </c>
      <c r="H4823" t="s">
        <v>67</v>
      </c>
      <c r="I4823" t="str">
        <f t="shared" si="75"/>
        <v>Female: 25-34 years</v>
      </c>
      <c r="J4823">
        <v>3.23</v>
      </c>
      <c r="K4823">
        <v>2009</v>
      </c>
      <c r="L4823">
        <v>11</v>
      </c>
      <c r="M4823" t="s">
        <v>48</v>
      </c>
      <c r="N4823">
        <v>1.4</v>
      </c>
      <c r="O4823">
        <v>0.9</v>
      </c>
    </row>
    <row r="4824" spans="1:15" hidden="1" x14ac:dyDescent="0.5">
      <c r="A4824" t="s">
        <v>15</v>
      </c>
      <c r="B4824" t="s">
        <v>78</v>
      </c>
      <c r="C4824">
        <v>4</v>
      </c>
      <c r="D4824" t="s">
        <v>23</v>
      </c>
      <c r="E4824">
        <v>2</v>
      </c>
      <c r="F4824" t="s">
        <v>55</v>
      </c>
      <c r="G4824">
        <v>3</v>
      </c>
      <c r="H4824" t="s">
        <v>67</v>
      </c>
      <c r="I4824" t="str">
        <f t="shared" si="75"/>
        <v>Female: 25-34 years</v>
      </c>
      <c r="J4824">
        <v>3.23</v>
      </c>
      <c r="K4824">
        <v>2010</v>
      </c>
      <c r="L4824">
        <v>12</v>
      </c>
      <c r="M4824" t="s">
        <v>48</v>
      </c>
      <c r="N4824">
        <v>1.4</v>
      </c>
      <c r="O4824">
        <v>1</v>
      </c>
    </row>
    <row r="4825" spans="1:15" hidden="1" x14ac:dyDescent="0.5">
      <c r="A4825" t="s">
        <v>15</v>
      </c>
      <c r="B4825" t="s">
        <v>78</v>
      </c>
      <c r="C4825">
        <v>4</v>
      </c>
      <c r="D4825" t="s">
        <v>23</v>
      </c>
      <c r="E4825">
        <v>2</v>
      </c>
      <c r="F4825" t="s">
        <v>55</v>
      </c>
      <c r="G4825">
        <v>3</v>
      </c>
      <c r="H4825" t="s">
        <v>67</v>
      </c>
      <c r="I4825" t="str">
        <f t="shared" si="75"/>
        <v>Female: 25-34 years</v>
      </c>
      <c r="J4825">
        <v>3.23</v>
      </c>
      <c r="K4825">
        <v>2011</v>
      </c>
      <c r="L4825">
        <v>13</v>
      </c>
      <c r="M4825" t="s">
        <v>48</v>
      </c>
      <c r="N4825">
        <v>1.4</v>
      </c>
      <c r="O4825">
        <v>0.9</v>
      </c>
    </row>
    <row r="4826" spans="1:15" hidden="1" x14ac:dyDescent="0.5">
      <c r="A4826" t="s">
        <v>15</v>
      </c>
      <c r="B4826" t="s">
        <v>78</v>
      </c>
      <c r="C4826">
        <v>4</v>
      </c>
      <c r="D4826" t="s">
        <v>23</v>
      </c>
      <c r="E4826">
        <v>2</v>
      </c>
      <c r="F4826" t="s">
        <v>55</v>
      </c>
      <c r="G4826">
        <v>3</v>
      </c>
      <c r="H4826" t="s">
        <v>67</v>
      </c>
      <c r="I4826" t="str">
        <f t="shared" si="75"/>
        <v>Female: 25-34 years</v>
      </c>
      <c r="J4826">
        <v>3.23</v>
      </c>
      <c r="K4826">
        <v>2012</v>
      </c>
      <c r="L4826">
        <v>14</v>
      </c>
      <c r="M4826" t="s">
        <v>48</v>
      </c>
      <c r="N4826">
        <v>1.4</v>
      </c>
      <c r="O4826">
        <v>1</v>
      </c>
    </row>
    <row r="4827" spans="1:15" hidden="1" x14ac:dyDescent="0.5">
      <c r="A4827" t="s">
        <v>15</v>
      </c>
      <c r="B4827" t="s">
        <v>78</v>
      </c>
      <c r="C4827">
        <v>4</v>
      </c>
      <c r="D4827" t="s">
        <v>23</v>
      </c>
      <c r="E4827">
        <v>2</v>
      </c>
      <c r="F4827" t="s">
        <v>55</v>
      </c>
      <c r="G4827">
        <v>3</v>
      </c>
      <c r="H4827" t="s">
        <v>67</v>
      </c>
      <c r="I4827" t="str">
        <f t="shared" si="75"/>
        <v>Female: 25-34 years</v>
      </c>
      <c r="J4827">
        <v>3.23</v>
      </c>
      <c r="K4827">
        <v>2013</v>
      </c>
      <c r="L4827">
        <v>15</v>
      </c>
      <c r="M4827" t="s">
        <v>48</v>
      </c>
      <c r="N4827">
        <v>1.4</v>
      </c>
      <c r="O4827">
        <v>1</v>
      </c>
    </row>
    <row r="4828" spans="1:15" hidden="1" x14ac:dyDescent="0.5">
      <c r="A4828" t="s">
        <v>15</v>
      </c>
      <c r="B4828" t="s">
        <v>78</v>
      </c>
      <c r="C4828">
        <v>4</v>
      </c>
      <c r="D4828" t="s">
        <v>23</v>
      </c>
      <c r="E4828">
        <v>2</v>
      </c>
      <c r="F4828" t="s">
        <v>55</v>
      </c>
      <c r="G4828">
        <v>3</v>
      </c>
      <c r="H4828" t="s">
        <v>67</v>
      </c>
      <c r="I4828" t="str">
        <f t="shared" si="75"/>
        <v>Female: 25-34 years</v>
      </c>
      <c r="J4828">
        <v>3.23</v>
      </c>
      <c r="K4828">
        <v>2014</v>
      </c>
      <c r="L4828">
        <v>16</v>
      </c>
      <c r="M4828" t="s">
        <v>48</v>
      </c>
      <c r="N4828">
        <v>1.4</v>
      </c>
      <c r="O4828">
        <v>1.9</v>
      </c>
    </row>
    <row r="4829" spans="1:15" hidden="1" x14ac:dyDescent="0.5">
      <c r="A4829" t="s">
        <v>15</v>
      </c>
      <c r="B4829" t="s">
        <v>78</v>
      </c>
      <c r="C4829">
        <v>4</v>
      </c>
      <c r="D4829" t="s">
        <v>23</v>
      </c>
      <c r="E4829">
        <v>2</v>
      </c>
      <c r="F4829" t="s">
        <v>55</v>
      </c>
      <c r="G4829">
        <v>3</v>
      </c>
      <c r="H4829" t="s">
        <v>67</v>
      </c>
      <c r="I4829" t="str">
        <f t="shared" si="75"/>
        <v>Female: 25-34 years</v>
      </c>
      <c r="J4829">
        <v>3.23</v>
      </c>
      <c r="K4829">
        <v>2015</v>
      </c>
      <c r="L4829">
        <v>17</v>
      </c>
      <c r="M4829" t="s">
        <v>48</v>
      </c>
      <c r="N4829">
        <v>1.4</v>
      </c>
      <c r="O4829">
        <v>3.3</v>
      </c>
    </row>
    <row r="4830" spans="1:15" hidden="1" x14ac:dyDescent="0.5">
      <c r="A4830" t="s">
        <v>15</v>
      </c>
      <c r="B4830" t="s">
        <v>78</v>
      </c>
      <c r="C4830">
        <v>4</v>
      </c>
      <c r="D4830" t="s">
        <v>23</v>
      </c>
      <c r="E4830">
        <v>2</v>
      </c>
      <c r="F4830" t="s">
        <v>55</v>
      </c>
      <c r="G4830">
        <v>3</v>
      </c>
      <c r="H4830" t="s">
        <v>67</v>
      </c>
      <c r="I4830" t="str">
        <f t="shared" si="75"/>
        <v>Female: 25-34 years</v>
      </c>
      <c r="J4830">
        <v>3.23</v>
      </c>
      <c r="K4830">
        <v>2016</v>
      </c>
      <c r="L4830">
        <v>18</v>
      </c>
      <c r="M4830" t="s">
        <v>48</v>
      </c>
      <c r="N4830">
        <v>1.4</v>
      </c>
      <c r="O4830">
        <v>7.1</v>
      </c>
    </row>
    <row r="4831" spans="1:15" hidden="1" x14ac:dyDescent="0.5">
      <c r="A4831" t="s">
        <v>15</v>
      </c>
      <c r="B4831" t="s">
        <v>78</v>
      </c>
      <c r="C4831">
        <v>4</v>
      </c>
      <c r="D4831" t="s">
        <v>23</v>
      </c>
      <c r="E4831">
        <v>2</v>
      </c>
      <c r="F4831" t="s">
        <v>55</v>
      </c>
      <c r="G4831">
        <v>3</v>
      </c>
      <c r="H4831" t="s">
        <v>67</v>
      </c>
      <c r="I4831" t="str">
        <f t="shared" si="75"/>
        <v>Female: 25-34 years</v>
      </c>
      <c r="J4831">
        <v>3.23</v>
      </c>
      <c r="K4831">
        <v>2017</v>
      </c>
      <c r="L4831">
        <v>19</v>
      </c>
      <c r="M4831" t="s">
        <v>48</v>
      </c>
      <c r="N4831">
        <v>1.4</v>
      </c>
      <c r="O4831">
        <v>10.3</v>
      </c>
    </row>
    <row r="4832" spans="1:15" hidden="1" x14ac:dyDescent="0.5">
      <c r="A4832" t="s">
        <v>15</v>
      </c>
      <c r="B4832" t="s">
        <v>78</v>
      </c>
      <c r="C4832">
        <v>4</v>
      </c>
      <c r="D4832" t="s">
        <v>23</v>
      </c>
      <c r="E4832">
        <v>2</v>
      </c>
      <c r="F4832" t="s">
        <v>55</v>
      </c>
      <c r="G4832">
        <v>3</v>
      </c>
      <c r="H4832" t="s">
        <v>68</v>
      </c>
      <c r="I4832" t="str">
        <f t="shared" si="75"/>
        <v>Female: 35-44 years</v>
      </c>
      <c r="J4832">
        <v>3.24</v>
      </c>
      <c r="K4832">
        <v>1999</v>
      </c>
      <c r="L4832">
        <v>1</v>
      </c>
      <c r="M4832" t="s">
        <v>49</v>
      </c>
      <c r="N4832">
        <v>1.5</v>
      </c>
      <c r="O4832">
        <v>0.5</v>
      </c>
    </row>
    <row r="4833" spans="1:15" hidden="1" x14ac:dyDescent="0.5">
      <c r="A4833" t="s">
        <v>15</v>
      </c>
      <c r="B4833" t="s">
        <v>78</v>
      </c>
      <c r="C4833">
        <v>4</v>
      </c>
      <c r="D4833" t="s">
        <v>23</v>
      </c>
      <c r="E4833">
        <v>2</v>
      </c>
      <c r="F4833" t="s">
        <v>55</v>
      </c>
      <c r="G4833">
        <v>3</v>
      </c>
      <c r="H4833" t="s">
        <v>68</v>
      </c>
      <c r="I4833" t="str">
        <f t="shared" si="75"/>
        <v>Female: 35-44 years</v>
      </c>
      <c r="J4833">
        <v>3.24</v>
      </c>
      <c r="K4833">
        <v>2000</v>
      </c>
      <c r="L4833">
        <v>2</v>
      </c>
      <c r="M4833" t="s">
        <v>49</v>
      </c>
      <c r="N4833">
        <v>1.5</v>
      </c>
      <c r="O4833">
        <v>0.6</v>
      </c>
    </row>
    <row r="4834" spans="1:15" hidden="1" x14ac:dyDescent="0.5">
      <c r="A4834" t="s">
        <v>15</v>
      </c>
      <c r="B4834" t="s">
        <v>78</v>
      </c>
      <c r="C4834">
        <v>4</v>
      </c>
      <c r="D4834" t="s">
        <v>23</v>
      </c>
      <c r="E4834">
        <v>2</v>
      </c>
      <c r="F4834" t="s">
        <v>55</v>
      </c>
      <c r="G4834">
        <v>3</v>
      </c>
      <c r="H4834" t="s">
        <v>68</v>
      </c>
      <c r="I4834" t="str">
        <f t="shared" si="75"/>
        <v>Female: 35-44 years</v>
      </c>
      <c r="J4834">
        <v>3.24</v>
      </c>
      <c r="K4834">
        <v>2001</v>
      </c>
      <c r="L4834">
        <v>3</v>
      </c>
      <c r="M4834" t="s">
        <v>49</v>
      </c>
      <c r="N4834">
        <v>1.5</v>
      </c>
      <c r="O4834">
        <v>0.7</v>
      </c>
    </row>
    <row r="4835" spans="1:15" hidden="1" x14ac:dyDescent="0.5">
      <c r="A4835" t="s">
        <v>15</v>
      </c>
      <c r="B4835" t="s">
        <v>78</v>
      </c>
      <c r="C4835">
        <v>4</v>
      </c>
      <c r="D4835" t="s">
        <v>23</v>
      </c>
      <c r="E4835">
        <v>2</v>
      </c>
      <c r="F4835" t="s">
        <v>55</v>
      </c>
      <c r="G4835">
        <v>3</v>
      </c>
      <c r="H4835" t="s">
        <v>68</v>
      </c>
      <c r="I4835" t="str">
        <f t="shared" si="75"/>
        <v>Female: 35-44 years</v>
      </c>
      <c r="J4835">
        <v>3.24</v>
      </c>
      <c r="K4835">
        <v>2002</v>
      </c>
      <c r="L4835">
        <v>4</v>
      </c>
      <c r="M4835" t="s">
        <v>49</v>
      </c>
      <c r="N4835">
        <v>1.5</v>
      </c>
      <c r="O4835">
        <v>0.9</v>
      </c>
    </row>
    <row r="4836" spans="1:15" hidden="1" x14ac:dyDescent="0.5">
      <c r="A4836" t="s">
        <v>15</v>
      </c>
      <c r="B4836" t="s">
        <v>78</v>
      </c>
      <c r="C4836">
        <v>4</v>
      </c>
      <c r="D4836" t="s">
        <v>23</v>
      </c>
      <c r="E4836">
        <v>2</v>
      </c>
      <c r="F4836" t="s">
        <v>55</v>
      </c>
      <c r="G4836">
        <v>3</v>
      </c>
      <c r="H4836" t="s">
        <v>68</v>
      </c>
      <c r="I4836" t="str">
        <f t="shared" si="75"/>
        <v>Female: 35-44 years</v>
      </c>
      <c r="J4836">
        <v>3.24</v>
      </c>
      <c r="K4836">
        <v>2003</v>
      </c>
      <c r="L4836">
        <v>5</v>
      </c>
      <c r="M4836" t="s">
        <v>49</v>
      </c>
      <c r="N4836">
        <v>1.5</v>
      </c>
      <c r="O4836">
        <v>1</v>
      </c>
    </row>
    <row r="4837" spans="1:15" hidden="1" x14ac:dyDescent="0.5">
      <c r="A4837" t="s">
        <v>15</v>
      </c>
      <c r="B4837" t="s">
        <v>78</v>
      </c>
      <c r="C4837">
        <v>4</v>
      </c>
      <c r="D4837" t="s">
        <v>23</v>
      </c>
      <c r="E4837">
        <v>2</v>
      </c>
      <c r="F4837" t="s">
        <v>55</v>
      </c>
      <c r="G4837">
        <v>3</v>
      </c>
      <c r="H4837" t="s">
        <v>68</v>
      </c>
      <c r="I4837" t="str">
        <f t="shared" si="75"/>
        <v>Female: 35-44 years</v>
      </c>
      <c r="J4837">
        <v>3.24</v>
      </c>
      <c r="K4837">
        <v>2004</v>
      </c>
      <c r="L4837">
        <v>6</v>
      </c>
      <c r="M4837" t="s">
        <v>49</v>
      </c>
      <c r="N4837">
        <v>1.5</v>
      </c>
      <c r="O4837">
        <v>1.1000000000000001</v>
      </c>
    </row>
    <row r="4838" spans="1:15" hidden="1" x14ac:dyDescent="0.5">
      <c r="A4838" t="s">
        <v>15</v>
      </c>
      <c r="B4838" t="s">
        <v>78</v>
      </c>
      <c r="C4838">
        <v>4</v>
      </c>
      <c r="D4838" t="s">
        <v>23</v>
      </c>
      <c r="E4838">
        <v>2</v>
      </c>
      <c r="F4838" t="s">
        <v>55</v>
      </c>
      <c r="G4838">
        <v>3</v>
      </c>
      <c r="H4838" t="s">
        <v>68</v>
      </c>
      <c r="I4838" t="str">
        <f t="shared" si="75"/>
        <v>Female: 35-44 years</v>
      </c>
      <c r="J4838">
        <v>3.24</v>
      </c>
      <c r="K4838">
        <v>2005</v>
      </c>
      <c r="L4838">
        <v>7</v>
      </c>
      <c r="M4838" t="s">
        <v>49</v>
      </c>
      <c r="N4838">
        <v>1.5</v>
      </c>
      <c r="O4838">
        <v>1.1000000000000001</v>
      </c>
    </row>
    <row r="4839" spans="1:15" hidden="1" x14ac:dyDescent="0.5">
      <c r="A4839" t="s">
        <v>15</v>
      </c>
      <c r="B4839" t="s">
        <v>78</v>
      </c>
      <c r="C4839">
        <v>4</v>
      </c>
      <c r="D4839" t="s">
        <v>23</v>
      </c>
      <c r="E4839">
        <v>2</v>
      </c>
      <c r="F4839" t="s">
        <v>55</v>
      </c>
      <c r="G4839">
        <v>3</v>
      </c>
      <c r="H4839" t="s">
        <v>68</v>
      </c>
      <c r="I4839" t="str">
        <f t="shared" si="75"/>
        <v>Female: 35-44 years</v>
      </c>
      <c r="J4839">
        <v>3.24</v>
      </c>
      <c r="K4839">
        <v>2006</v>
      </c>
      <c r="L4839">
        <v>8</v>
      </c>
      <c r="M4839" t="s">
        <v>49</v>
      </c>
      <c r="N4839">
        <v>1.5</v>
      </c>
      <c r="O4839">
        <v>1.3</v>
      </c>
    </row>
    <row r="4840" spans="1:15" hidden="1" x14ac:dyDescent="0.5">
      <c r="A4840" t="s">
        <v>15</v>
      </c>
      <c r="B4840" t="s">
        <v>78</v>
      </c>
      <c r="C4840">
        <v>4</v>
      </c>
      <c r="D4840" t="s">
        <v>23</v>
      </c>
      <c r="E4840">
        <v>2</v>
      </c>
      <c r="F4840" t="s">
        <v>55</v>
      </c>
      <c r="G4840">
        <v>3</v>
      </c>
      <c r="H4840" t="s">
        <v>68</v>
      </c>
      <c r="I4840" t="str">
        <f t="shared" si="75"/>
        <v>Female: 35-44 years</v>
      </c>
      <c r="J4840">
        <v>3.24</v>
      </c>
      <c r="K4840">
        <v>2007</v>
      </c>
      <c r="L4840">
        <v>9</v>
      </c>
      <c r="M4840" t="s">
        <v>49</v>
      </c>
      <c r="N4840">
        <v>1.5</v>
      </c>
      <c r="O4840">
        <v>1.2</v>
      </c>
    </row>
    <row r="4841" spans="1:15" hidden="1" x14ac:dyDescent="0.5">
      <c r="A4841" t="s">
        <v>15</v>
      </c>
      <c r="B4841" t="s">
        <v>78</v>
      </c>
      <c r="C4841">
        <v>4</v>
      </c>
      <c r="D4841" t="s">
        <v>23</v>
      </c>
      <c r="E4841">
        <v>2</v>
      </c>
      <c r="F4841" t="s">
        <v>55</v>
      </c>
      <c r="G4841">
        <v>3</v>
      </c>
      <c r="H4841" t="s">
        <v>68</v>
      </c>
      <c r="I4841" t="str">
        <f t="shared" si="75"/>
        <v>Female: 35-44 years</v>
      </c>
      <c r="J4841">
        <v>3.24</v>
      </c>
      <c r="K4841">
        <v>2008</v>
      </c>
      <c r="L4841">
        <v>10</v>
      </c>
      <c r="M4841" t="s">
        <v>49</v>
      </c>
      <c r="N4841">
        <v>1.5</v>
      </c>
      <c r="O4841">
        <v>1.3</v>
      </c>
    </row>
    <row r="4842" spans="1:15" hidden="1" x14ac:dyDescent="0.5">
      <c r="A4842" t="s">
        <v>15</v>
      </c>
      <c r="B4842" t="s">
        <v>78</v>
      </c>
      <c r="C4842">
        <v>4</v>
      </c>
      <c r="D4842" t="s">
        <v>23</v>
      </c>
      <c r="E4842">
        <v>2</v>
      </c>
      <c r="F4842" t="s">
        <v>55</v>
      </c>
      <c r="G4842">
        <v>3</v>
      </c>
      <c r="H4842" t="s">
        <v>68</v>
      </c>
      <c r="I4842" t="str">
        <f t="shared" si="75"/>
        <v>Female: 35-44 years</v>
      </c>
      <c r="J4842">
        <v>3.24</v>
      </c>
      <c r="K4842">
        <v>2009</v>
      </c>
      <c r="L4842">
        <v>11</v>
      </c>
      <c r="M4842" t="s">
        <v>49</v>
      </c>
      <c r="N4842">
        <v>1.5</v>
      </c>
      <c r="O4842">
        <v>1.5</v>
      </c>
    </row>
    <row r="4843" spans="1:15" hidden="1" x14ac:dyDescent="0.5">
      <c r="A4843" t="s">
        <v>15</v>
      </c>
      <c r="B4843" t="s">
        <v>78</v>
      </c>
      <c r="C4843">
        <v>4</v>
      </c>
      <c r="D4843" t="s">
        <v>23</v>
      </c>
      <c r="E4843">
        <v>2</v>
      </c>
      <c r="F4843" t="s">
        <v>55</v>
      </c>
      <c r="G4843">
        <v>3</v>
      </c>
      <c r="H4843" t="s">
        <v>68</v>
      </c>
      <c r="I4843" t="str">
        <f t="shared" si="75"/>
        <v>Female: 35-44 years</v>
      </c>
      <c r="J4843">
        <v>3.24</v>
      </c>
      <c r="K4843">
        <v>2010</v>
      </c>
      <c r="L4843">
        <v>12</v>
      </c>
      <c r="M4843" t="s">
        <v>49</v>
      </c>
      <c r="N4843">
        <v>1.5</v>
      </c>
      <c r="O4843">
        <v>1.5</v>
      </c>
    </row>
    <row r="4844" spans="1:15" hidden="1" x14ac:dyDescent="0.5">
      <c r="A4844" t="s">
        <v>15</v>
      </c>
      <c r="B4844" t="s">
        <v>78</v>
      </c>
      <c r="C4844">
        <v>4</v>
      </c>
      <c r="D4844" t="s">
        <v>23</v>
      </c>
      <c r="E4844">
        <v>2</v>
      </c>
      <c r="F4844" t="s">
        <v>55</v>
      </c>
      <c r="G4844">
        <v>3</v>
      </c>
      <c r="H4844" t="s">
        <v>68</v>
      </c>
      <c r="I4844" t="str">
        <f t="shared" si="75"/>
        <v>Female: 35-44 years</v>
      </c>
      <c r="J4844">
        <v>3.24</v>
      </c>
      <c r="K4844">
        <v>2011</v>
      </c>
      <c r="L4844">
        <v>13</v>
      </c>
      <c r="M4844" t="s">
        <v>49</v>
      </c>
      <c r="N4844">
        <v>1.5</v>
      </c>
      <c r="O4844">
        <v>1.4</v>
      </c>
    </row>
    <row r="4845" spans="1:15" hidden="1" x14ac:dyDescent="0.5">
      <c r="A4845" t="s">
        <v>15</v>
      </c>
      <c r="B4845" t="s">
        <v>78</v>
      </c>
      <c r="C4845">
        <v>4</v>
      </c>
      <c r="D4845" t="s">
        <v>23</v>
      </c>
      <c r="E4845">
        <v>2</v>
      </c>
      <c r="F4845" t="s">
        <v>55</v>
      </c>
      <c r="G4845">
        <v>3</v>
      </c>
      <c r="H4845" t="s">
        <v>68</v>
      </c>
      <c r="I4845" t="str">
        <f t="shared" si="75"/>
        <v>Female: 35-44 years</v>
      </c>
      <c r="J4845">
        <v>3.24</v>
      </c>
      <c r="K4845">
        <v>2012</v>
      </c>
      <c r="L4845">
        <v>14</v>
      </c>
      <c r="M4845" t="s">
        <v>49</v>
      </c>
      <c r="N4845">
        <v>1.5</v>
      </c>
      <c r="O4845">
        <v>1.1000000000000001</v>
      </c>
    </row>
    <row r="4846" spans="1:15" hidden="1" x14ac:dyDescent="0.5">
      <c r="A4846" t="s">
        <v>15</v>
      </c>
      <c r="B4846" t="s">
        <v>78</v>
      </c>
      <c r="C4846">
        <v>4</v>
      </c>
      <c r="D4846" t="s">
        <v>23</v>
      </c>
      <c r="E4846">
        <v>2</v>
      </c>
      <c r="F4846" t="s">
        <v>55</v>
      </c>
      <c r="G4846">
        <v>3</v>
      </c>
      <c r="H4846" t="s">
        <v>68</v>
      </c>
      <c r="I4846" t="str">
        <f t="shared" si="75"/>
        <v>Female: 35-44 years</v>
      </c>
      <c r="J4846">
        <v>3.24</v>
      </c>
      <c r="K4846">
        <v>2013</v>
      </c>
      <c r="L4846">
        <v>15</v>
      </c>
      <c r="M4846" t="s">
        <v>49</v>
      </c>
      <c r="N4846">
        <v>1.5</v>
      </c>
      <c r="O4846">
        <v>1.4</v>
      </c>
    </row>
    <row r="4847" spans="1:15" hidden="1" x14ac:dyDescent="0.5">
      <c r="A4847" t="s">
        <v>15</v>
      </c>
      <c r="B4847" t="s">
        <v>78</v>
      </c>
      <c r="C4847">
        <v>4</v>
      </c>
      <c r="D4847" t="s">
        <v>23</v>
      </c>
      <c r="E4847">
        <v>2</v>
      </c>
      <c r="F4847" t="s">
        <v>55</v>
      </c>
      <c r="G4847">
        <v>3</v>
      </c>
      <c r="H4847" t="s">
        <v>68</v>
      </c>
      <c r="I4847" t="str">
        <f t="shared" si="75"/>
        <v>Female: 35-44 years</v>
      </c>
      <c r="J4847">
        <v>3.24</v>
      </c>
      <c r="K4847">
        <v>2014</v>
      </c>
      <c r="L4847">
        <v>16</v>
      </c>
      <c r="M4847" t="s">
        <v>49</v>
      </c>
      <c r="N4847">
        <v>1.5</v>
      </c>
      <c r="O4847">
        <v>2.2999999999999998</v>
      </c>
    </row>
    <row r="4848" spans="1:15" hidden="1" x14ac:dyDescent="0.5">
      <c r="A4848" t="s">
        <v>15</v>
      </c>
      <c r="B4848" t="s">
        <v>78</v>
      </c>
      <c r="C4848">
        <v>4</v>
      </c>
      <c r="D4848" t="s">
        <v>23</v>
      </c>
      <c r="E4848">
        <v>2</v>
      </c>
      <c r="F4848" t="s">
        <v>55</v>
      </c>
      <c r="G4848">
        <v>3</v>
      </c>
      <c r="H4848" t="s">
        <v>68</v>
      </c>
      <c r="I4848" t="str">
        <f t="shared" si="75"/>
        <v>Female: 35-44 years</v>
      </c>
      <c r="J4848">
        <v>3.24</v>
      </c>
      <c r="K4848">
        <v>2015</v>
      </c>
      <c r="L4848">
        <v>17</v>
      </c>
      <c r="M4848" t="s">
        <v>49</v>
      </c>
      <c r="N4848">
        <v>1.5</v>
      </c>
      <c r="O4848">
        <v>3.4</v>
      </c>
    </row>
    <row r="4849" spans="1:15" hidden="1" x14ac:dyDescent="0.5">
      <c r="A4849" t="s">
        <v>15</v>
      </c>
      <c r="B4849" t="s">
        <v>78</v>
      </c>
      <c r="C4849">
        <v>4</v>
      </c>
      <c r="D4849" t="s">
        <v>23</v>
      </c>
      <c r="E4849">
        <v>2</v>
      </c>
      <c r="F4849" t="s">
        <v>55</v>
      </c>
      <c r="G4849">
        <v>3</v>
      </c>
      <c r="H4849" t="s">
        <v>68</v>
      </c>
      <c r="I4849" t="str">
        <f t="shared" si="75"/>
        <v>Female: 35-44 years</v>
      </c>
      <c r="J4849">
        <v>3.24</v>
      </c>
      <c r="K4849">
        <v>2016</v>
      </c>
      <c r="L4849">
        <v>18</v>
      </c>
      <c r="M4849" t="s">
        <v>49</v>
      </c>
      <c r="N4849">
        <v>1.5</v>
      </c>
      <c r="O4849">
        <v>6.5</v>
      </c>
    </row>
    <row r="4850" spans="1:15" hidden="1" x14ac:dyDescent="0.5">
      <c r="A4850" t="s">
        <v>15</v>
      </c>
      <c r="B4850" t="s">
        <v>78</v>
      </c>
      <c r="C4850">
        <v>4</v>
      </c>
      <c r="D4850" t="s">
        <v>23</v>
      </c>
      <c r="E4850">
        <v>2</v>
      </c>
      <c r="F4850" t="s">
        <v>55</v>
      </c>
      <c r="G4850">
        <v>3</v>
      </c>
      <c r="H4850" t="s">
        <v>68</v>
      </c>
      <c r="I4850" t="str">
        <f t="shared" si="75"/>
        <v>Female: 35-44 years</v>
      </c>
      <c r="J4850">
        <v>3.24</v>
      </c>
      <c r="K4850">
        <v>2017</v>
      </c>
      <c r="L4850">
        <v>19</v>
      </c>
      <c r="M4850" t="s">
        <v>49</v>
      </c>
      <c r="N4850">
        <v>1.5</v>
      </c>
      <c r="O4850">
        <v>9.3000000000000007</v>
      </c>
    </row>
    <row r="4851" spans="1:15" hidden="1" x14ac:dyDescent="0.5">
      <c r="A4851" t="s">
        <v>15</v>
      </c>
      <c r="B4851" t="s">
        <v>78</v>
      </c>
      <c r="C4851">
        <v>4</v>
      </c>
      <c r="D4851" t="s">
        <v>23</v>
      </c>
      <c r="E4851">
        <v>2</v>
      </c>
      <c r="F4851" t="s">
        <v>55</v>
      </c>
      <c r="G4851">
        <v>3</v>
      </c>
      <c r="H4851" t="s">
        <v>69</v>
      </c>
      <c r="I4851" t="str">
        <f t="shared" si="75"/>
        <v>Female: 45-54 years</v>
      </c>
      <c r="J4851">
        <v>3.25</v>
      </c>
      <c r="K4851">
        <v>1999</v>
      </c>
      <c r="L4851">
        <v>1</v>
      </c>
      <c r="M4851" t="s">
        <v>50</v>
      </c>
      <c r="N4851">
        <v>1.6</v>
      </c>
      <c r="O4851">
        <v>0.5</v>
      </c>
    </row>
    <row r="4852" spans="1:15" hidden="1" x14ac:dyDescent="0.5">
      <c r="A4852" t="s">
        <v>15</v>
      </c>
      <c r="B4852" t="s">
        <v>78</v>
      </c>
      <c r="C4852">
        <v>4</v>
      </c>
      <c r="D4852" t="s">
        <v>23</v>
      </c>
      <c r="E4852">
        <v>2</v>
      </c>
      <c r="F4852" t="s">
        <v>55</v>
      </c>
      <c r="G4852">
        <v>3</v>
      </c>
      <c r="H4852" t="s">
        <v>69</v>
      </c>
      <c r="I4852" t="str">
        <f t="shared" si="75"/>
        <v>Female: 45-54 years</v>
      </c>
      <c r="J4852">
        <v>3.25</v>
      </c>
      <c r="K4852">
        <v>2000</v>
      </c>
      <c r="L4852">
        <v>2</v>
      </c>
      <c r="M4852" t="s">
        <v>50</v>
      </c>
      <c r="N4852">
        <v>1.6</v>
      </c>
      <c r="O4852">
        <v>0.6</v>
      </c>
    </row>
    <row r="4853" spans="1:15" hidden="1" x14ac:dyDescent="0.5">
      <c r="A4853" t="s">
        <v>15</v>
      </c>
      <c r="B4853" t="s">
        <v>78</v>
      </c>
      <c r="C4853">
        <v>4</v>
      </c>
      <c r="D4853" t="s">
        <v>23</v>
      </c>
      <c r="E4853">
        <v>2</v>
      </c>
      <c r="F4853" t="s">
        <v>55</v>
      </c>
      <c r="G4853">
        <v>3</v>
      </c>
      <c r="H4853" t="s">
        <v>69</v>
      </c>
      <c r="I4853" t="str">
        <f t="shared" si="75"/>
        <v>Female: 45-54 years</v>
      </c>
      <c r="J4853">
        <v>3.25</v>
      </c>
      <c r="K4853">
        <v>2001</v>
      </c>
      <c r="L4853">
        <v>3</v>
      </c>
      <c r="M4853" t="s">
        <v>50</v>
      </c>
      <c r="N4853">
        <v>1.6</v>
      </c>
      <c r="O4853">
        <v>0.7</v>
      </c>
    </row>
    <row r="4854" spans="1:15" hidden="1" x14ac:dyDescent="0.5">
      <c r="A4854" t="s">
        <v>15</v>
      </c>
      <c r="B4854" t="s">
        <v>78</v>
      </c>
      <c r="C4854">
        <v>4</v>
      </c>
      <c r="D4854" t="s">
        <v>23</v>
      </c>
      <c r="E4854">
        <v>2</v>
      </c>
      <c r="F4854" t="s">
        <v>55</v>
      </c>
      <c r="G4854">
        <v>3</v>
      </c>
      <c r="H4854" t="s">
        <v>69</v>
      </c>
      <c r="I4854" t="str">
        <f t="shared" si="75"/>
        <v>Female: 45-54 years</v>
      </c>
      <c r="J4854">
        <v>3.25</v>
      </c>
      <c r="K4854">
        <v>2002</v>
      </c>
      <c r="L4854">
        <v>4</v>
      </c>
      <c r="M4854" t="s">
        <v>50</v>
      </c>
      <c r="N4854">
        <v>1.6</v>
      </c>
      <c r="O4854">
        <v>0.9</v>
      </c>
    </row>
    <row r="4855" spans="1:15" hidden="1" x14ac:dyDescent="0.5">
      <c r="A4855" t="s">
        <v>15</v>
      </c>
      <c r="B4855" t="s">
        <v>78</v>
      </c>
      <c r="C4855">
        <v>4</v>
      </c>
      <c r="D4855" t="s">
        <v>23</v>
      </c>
      <c r="E4855">
        <v>2</v>
      </c>
      <c r="F4855" t="s">
        <v>55</v>
      </c>
      <c r="G4855">
        <v>3</v>
      </c>
      <c r="H4855" t="s">
        <v>69</v>
      </c>
      <c r="I4855" t="str">
        <f t="shared" si="75"/>
        <v>Female: 45-54 years</v>
      </c>
      <c r="J4855">
        <v>3.25</v>
      </c>
      <c r="K4855">
        <v>2003</v>
      </c>
      <c r="L4855">
        <v>5</v>
      </c>
      <c r="M4855" t="s">
        <v>50</v>
      </c>
      <c r="N4855">
        <v>1.6</v>
      </c>
      <c r="O4855">
        <v>1</v>
      </c>
    </row>
    <row r="4856" spans="1:15" hidden="1" x14ac:dyDescent="0.5">
      <c r="A4856" t="s">
        <v>15</v>
      </c>
      <c r="B4856" t="s">
        <v>78</v>
      </c>
      <c r="C4856">
        <v>4</v>
      </c>
      <c r="D4856" t="s">
        <v>23</v>
      </c>
      <c r="E4856">
        <v>2</v>
      </c>
      <c r="F4856" t="s">
        <v>55</v>
      </c>
      <c r="G4856">
        <v>3</v>
      </c>
      <c r="H4856" t="s">
        <v>69</v>
      </c>
      <c r="I4856" t="str">
        <f t="shared" si="75"/>
        <v>Female: 45-54 years</v>
      </c>
      <c r="J4856">
        <v>3.25</v>
      </c>
      <c r="K4856">
        <v>2004</v>
      </c>
      <c r="L4856">
        <v>6</v>
      </c>
      <c r="M4856" t="s">
        <v>50</v>
      </c>
      <c r="N4856">
        <v>1.6</v>
      </c>
      <c r="O4856">
        <v>1.4</v>
      </c>
    </row>
    <row r="4857" spans="1:15" hidden="1" x14ac:dyDescent="0.5">
      <c r="A4857" t="s">
        <v>15</v>
      </c>
      <c r="B4857" t="s">
        <v>78</v>
      </c>
      <c r="C4857">
        <v>4</v>
      </c>
      <c r="D4857" t="s">
        <v>23</v>
      </c>
      <c r="E4857">
        <v>2</v>
      </c>
      <c r="F4857" t="s">
        <v>55</v>
      </c>
      <c r="G4857">
        <v>3</v>
      </c>
      <c r="H4857" t="s">
        <v>69</v>
      </c>
      <c r="I4857" t="str">
        <f t="shared" si="75"/>
        <v>Female: 45-54 years</v>
      </c>
      <c r="J4857">
        <v>3.25</v>
      </c>
      <c r="K4857">
        <v>2005</v>
      </c>
      <c r="L4857">
        <v>7</v>
      </c>
      <c r="M4857" t="s">
        <v>50</v>
      </c>
      <c r="N4857">
        <v>1.6</v>
      </c>
      <c r="O4857">
        <v>1.3</v>
      </c>
    </row>
    <row r="4858" spans="1:15" hidden="1" x14ac:dyDescent="0.5">
      <c r="A4858" t="s">
        <v>15</v>
      </c>
      <c r="B4858" t="s">
        <v>78</v>
      </c>
      <c r="C4858">
        <v>4</v>
      </c>
      <c r="D4858" t="s">
        <v>23</v>
      </c>
      <c r="E4858">
        <v>2</v>
      </c>
      <c r="F4858" t="s">
        <v>55</v>
      </c>
      <c r="G4858">
        <v>3</v>
      </c>
      <c r="H4858" t="s">
        <v>69</v>
      </c>
      <c r="I4858" t="str">
        <f t="shared" si="75"/>
        <v>Female: 45-54 years</v>
      </c>
      <c r="J4858">
        <v>3.25</v>
      </c>
      <c r="K4858">
        <v>2006</v>
      </c>
      <c r="L4858">
        <v>8</v>
      </c>
      <c r="M4858" t="s">
        <v>50</v>
      </c>
      <c r="N4858">
        <v>1.6</v>
      </c>
      <c r="O4858">
        <v>1.7</v>
      </c>
    </row>
    <row r="4859" spans="1:15" hidden="1" x14ac:dyDescent="0.5">
      <c r="A4859" t="s">
        <v>15</v>
      </c>
      <c r="B4859" t="s">
        <v>78</v>
      </c>
      <c r="C4859">
        <v>4</v>
      </c>
      <c r="D4859" t="s">
        <v>23</v>
      </c>
      <c r="E4859">
        <v>2</v>
      </c>
      <c r="F4859" t="s">
        <v>55</v>
      </c>
      <c r="G4859">
        <v>3</v>
      </c>
      <c r="H4859" t="s">
        <v>69</v>
      </c>
      <c r="I4859" t="str">
        <f t="shared" si="75"/>
        <v>Female: 45-54 years</v>
      </c>
      <c r="J4859">
        <v>3.25</v>
      </c>
      <c r="K4859">
        <v>2007</v>
      </c>
      <c r="L4859">
        <v>9</v>
      </c>
      <c r="M4859" t="s">
        <v>50</v>
      </c>
      <c r="N4859">
        <v>1.6</v>
      </c>
      <c r="O4859">
        <v>1.8</v>
      </c>
    </row>
    <row r="4860" spans="1:15" hidden="1" x14ac:dyDescent="0.5">
      <c r="A4860" t="s">
        <v>15</v>
      </c>
      <c r="B4860" t="s">
        <v>78</v>
      </c>
      <c r="C4860">
        <v>4</v>
      </c>
      <c r="D4860" t="s">
        <v>23</v>
      </c>
      <c r="E4860">
        <v>2</v>
      </c>
      <c r="F4860" t="s">
        <v>55</v>
      </c>
      <c r="G4860">
        <v>3</v>
      </c>
      <c r="H4860" t="s">
        <v>69</v>
      </c>
      <c r="I4860" t="str">
        <f t="shared" si="75"/>
        <v>Female: 45-54 years</v>
      </c>
      <c r="J4860">
        <v>3.25</v>
      </c>
      <c r="K4860">
        <v>2008</v>
      </c>
      <c r="L4860">
        <v>10</v>
      </c>
      <c r="M4860" t="s">
        <v>50</v>
      </c>
      <c r="N4860">
        <v>1.6</v>
      </c>
      <c r="O4860">
        <v>1.7</v>
      </c>
    </row>
    <row r="4861" spans="1:15" hidden="1" x14ac:dyDescent="0.5">
      <c r="A4861" t="s">
        <v>15</v>
      </c>
      <c r="B4861" t="s">
        <v>78</v>
      </c>
      <c r="C4861">
        <v>4</v>
      </c>
      <c r="D4861" t="s">
        <v>23</v>
      </c>
      <c r="E4861">
        <v>2</v>
      </c>
      <c r="F4861" t="s">
        <v>55</v>
      </c>
      <c r="G4861">
        <v>3</v>
      </c>
      <c r="H4861" t="s">
        <v>69</v>
      </c>
      <c r="I4861" t="str">
        <f t="shared" si="75"/>
        <v>Female: 45-54 years</v>
      </c>
      <c r="J4861">
        <v>3.25</v>
      </c>
      <c r="K4861">
        <v>2009</v>
      </c>
      <c r="L4861">
        <v>11</v>
      </c>
      <c r="M4861" t="s">
        <v>50</v>
      </c>
      <c r="N4861">
        <v>1.6</v>
      </c>
      <c r="O4861">
        <v>2.2999999999999998</v>
      </c>
    </row>
    <row r="4862" spans="1:15" hidden="1" x14ac:dyDescent="0.5">
      <c r="A4862" t="s">
        <v>15</v>
      </c>
      <c r="B4862" t="s">
        <v>78</v>
      </c>
      <c r="C4862">
        <v>4</v>
      </c>
      <c r="D4862" t="s">
        <v>23</v>
      </c>
      <c r="E4862">
        <v>2</v>
      </c>
      <c r="F4862" t="s">
        <v>55</v>
      </c>
      <c r="G4862">
        <v>3</v>
      </c>
      <c r="H4862" t="s">
        <v>69</v>
      </c>
      <c r="I4862" t="str">
        <f t="shared" si="75"/>
        <v>Female: 45-54 years</v>
      </c>
      <c r="J4862">
        <v>3.25</v>
      </c>
      <c r="K4862">
        <v>2010</v>
      </c>
      <c r="L4862">
        <v>12</v>
      </c>
      <c r="M4862" t="s">
        <v>50</v>
      </c>
      <c r="N4862">
        <v>1.6</v>
      </c>
      <c r="O4862">
        <v>2.2000000000000002</v>
      </c>
    </row>
    <row r="4863" spans="1:15" hidden="1" x14ac:dyDescent="0.5">
      <c r="A4863" t="s">
        <v>15</v>
      </c>
      <c r="B4863" t="s">
        <v>78</v>
      </c>
      <c r="C4863">
        <v>4</v>
      </c>
      <c r="D4863" t="s">
        <v>23</v>
      </c>
      <c r="E4863">
        <v>2</v>
      </c>
      <c r="F4863" t="s">
        <v>55</v>
      </c>
      <c r="G4863">
        <v>3</v>
      </c>
      <c r="H4863" t="s">
        <v>69</v>
      </c>
      <c r="I4863" t="str">
        <f t="shared" si="75"/>
        <v>Female: 45-54 years</v>
      </c>
      <c r="J4863">
        <v>3.25</v>
      </c>
      <c r="K4863">
        <v>2011</v>
      </c>
      <c r="L4863">
        <v>13</v>
      </c>
      <c r="M4863" t="s">
        <v>50</v>
      </c>
      <c r="N4863">
        <v>1.6</v>
      </c>
      <c r="O4863">
        <v>1.9</v>
      </c>
    </row>
    <row r="4864" spans="1:15" hidden="1" x14ac:dyDescent="0.5">
      <c r="A4864" t="s">
        <v>15</v>
      </c>
      <c r="B4864" t="s">
        <v>78</v>
      </c>
      <c r="C4864">
        <v>4</v>
      </c>
      <c r="D4864" t="s">
        <v>23</v>
      </c>
      <c r="E4864">
        <v>2</v>
      </c>
      <c r="F4864" t="s">
        <v>55</v>
      </c>
      <c r="G4864">
        <v>3</v>
      </c>
      <c r="H4864" t="s">
        <v>69</v>
      </c>
      <c r="I4864" t="str">
        <f t="shared" si="75"/>
        <v>Female: 45-54 years</v>
      </c>
      <c r="J4864">
        <v>3.25</v>
      </c>
      <c r="K4864">
        <v>2012</v>
      </c>
      <c r="L4864">
        <v>14</v>
      </c>
      <c r="M4864" t="s">
        <v>50</v>
      </c>
      <c r="N4864">
        <v>1.6</v>
      </c>
      <c r="O4864">
        <v>1.9</v>
      </c>
    </row>
    <row r="4865" spans="1:15" hidden="1" x14ac:dyDescent="0.5">
      <c r="A4865" t="s">
        <v>15</v>
      </c>
      <c r="B4865" t="s">
        <v>78</v>
      </c>
      <c r="C4865">
        <v>4</v>
      </c>
      <c r="D4865" t="s">
        <v>23</v>
      </c>
      <c r="E4865">
        <v>2</v>
      </c>
      <c r="F4865" t="s">
        <v>55</v>
      </c>
      <c r="G4865">
        <v>3</v>
      </c>
      <c r="H4865" t="s">
        <v>69</v>
      </c>
      <c r="I4865" t="str">
        <f t="shared" si="75"/>
        <v>Female: 45-54 years</v>
      </c>
      <c r="J4865">
        <v>3.25</v>
      </c>
      <c r="K4865">
        <v>2013</v>
      </c>
      <c r="L4865">
        <v>15</v>
      </c>
      <c r="M4865" t="s">
        <v>50</v>
      </c>
      <c r="N4865">
        <v>1.6</v>
      </c>
      <c r="O4865">
        <v>2.2000000000000002</v>
      </c>
    </row>
    <row r="4866" spans="1:15" hidden="1" x14ac:dyDescent="0.5">
      <c r="A4866" t="s">
        <v>15</v>
      </c>
      <c r="B4866" t="s">
        <v>78</v>
      </c>
      <c r="C4866">
        <v>4</v>
      </c>
      <c r="D4866" t="s">
        <v>23</v>
      </c>
      <c r="E4866">
        <v>2</v>
      </c>
      <c r="F4866" t="s">
        <v>55</v>
      </c>
      <c r="G4866">
        <v>3</v>
      </c>
      <c r="H4866" t="s">
        <v>69</v>
      </c>
      <c r="I4866" t="str">
        <f t="shared" si="75"/>
        <v>Female: 45-54 years</v>
      </c>
      <c r="J4866">
        <v>3.25</v>
      </c>
      <c r="K4866">
        <v>2014</v>
      </c>
      <c r="L4866">
        <v>16</v>
      </c>
      <c r="M4866" t="s">
        <v>50</v>
      </c>
      <c r="N4866">
        <v>1.6</v>
      </c>
      <c r="O4866">
        <v>2.6</v>
      </c>
    </row>
    <row r="4867" spans="1:15" hidden="1" x14ac:dyDescent="0.5">
      <c r="A4867" t="s">
        <v>15</v>
      </c>
      <c r="B4867" t="s">
        <v>78</v>
      </c>
      <c r="C4867">
        <v>4</v>
      </c>
      <c r="D4867" t="s">
        <v>23</v>
      </c>
      <c r="E4867">
        <v>2</v>
      </c>
      <c r="F4867" t="s">
        <v>55</v>
      </c>
      <c r="G4867">
        <v>3</v>
      </c>
      <c r="H4867" t="s">
        <v>69</v>
      </c>
      <c r="I4867" t="str">
        <f t="shared" si="75"/>
        <v>Female: 45-54 years</v>
      </c>
      <c r="J4867">
        <v>3.25</v>
      </c>
      <c r="K4867">
        <v>2015</v>
      </c>
      <c r="L4867">
        <v>17</v>
      </c>
      <c r="M4867" t="s">
        <v>50</v>
      </c>
      <c r="N4867">
        <v>1.6</v>
      </c>
      <c r="O4867">
        <v>3.4</v>
      </c>
    </row>
    <row r="4868" spans="1:15" hidden="1" x14ac:dyDescent="0.5">
      <c r="A4868" t="s">
        <v>15</v>
      </c>
      <c r="B4868" t="s">
        <v>78</v>
      </c>
      <c r="C4868">
        <v>4</v>
      </c>
      <c r="D4868" t="s">
        <v>23</v>
      </c>
      <c r="E4868">
        <v>2</v>
      </c>
      <c r="F4868" t="s">
        <v>55</v>
      </c>
      <c r="G4868">
        <v>3</v>
      </c>
      <c r="H4868" t="s">
        <v>69</v>
      </c>
      <c r="I4868" t="str">
        <f t="shared" si="75"/>
        <v>Female: 45-54 years</v>
      </c>
      <c r="J4868">
        <v>3.25</v>
      </c>
      <c r="K4868">
        <v>2016</v>
      </c>
      <c r="L4868">
        <v>18</v>
      </c>
      <c r="M4868" t="s">
        <v>50</v>
      </c>
      <c r="N4868">
        <v>1.6</v>
      </c>
      <c r="O4868">
        <v>5.8</v>
      </c>
    </row>
    <row r="4869" spans="1:15" hidden="1" x14ac:dyDescent="0.5">
      <c r="A4869" t="s">
        <v>15</v>
      </c>
      <c r="B4869" t="s">
        <v>78</v>
      </c>
      <c r="C4869">
        <v>4</v>
      </c>
      <c r="D4869" t="s">
        <v>23</v>
      </c>
      <c r="E4869">
        <v>2</v>
      </c>
      <c r="F4869" t="s">
        <v>55</v>
      </c>
      <c r="G4869">
        <v>3</v>
      </c>
      <c r="H4869" t="s">
        <v>69</v>
      </c>
      <c r="I4869" t="str">
        <f t="shared" ref="I4869:I4932" si="76">H4869</f>
        <v>Female: 45-54 years</v>
      </c>
      <c r="J4869">
        <v>3.25</v>
      </c>
      <c r="K4869">
        <v>2017</v>
      </c>
      <c r="L4869">
        <v>19</v>
      </c>
      <c r="M4869" t="s">
        <v>50</v>
      </c>
      <c r="N4869">
        <v>1.6</v>
      </c>
      <c r="O4869">
        <v>7.8</v>
      </c>
    </row>
    <row r="4870" spans="1:15" hidden="1" x14ac:dyDescent="0.5">
      <c r="A4870" t="s">
        <v>15</v>
      </c>
      <c r="B4870" t="s">
        <v>78</v>
      </c>
      <c r="C4870">
        <v>4</v>
      </c>
      <c r="D4870" t="s">
        <v>23</v>
      </c>
      <c r="E4870">
        <v>2</v>
      </c>
      <c r="F4870" t="s">
        <v>55</v>
      </c>
      <c r="G4870">
        <v>3</v>
      </c>
      <c r="H4870" t="s">
        <v>70</v>
      </c>
      <c r="I4870" t="str">
        <f t="shared" si="76"/>
        <v>Female: 55-64 years</v>
      </c>
      <c r="J4870">
        <v>3.26</v>
      </c>
      <c r="K4870">
        <v>1999</v>
      </c>
      <c r="L4870">
        <v>1</v>
      </c>
      <c r="M4870" t="s">
        <v>51</v>
      </c>
      <c r="N4870">
        <v>1.7</v>
      </c>
      <c r="O4870">
        <v>0.3</v>
      </c>
    </row>
    <row r="4871" spans="1:15" hidden="1" x14ac:dyDescent="0.5">
      <c r="A4871" t="s">
        <v>15</v>
      </c>
      <c r="B4871" t="s">
        <v>78</v>
      </c>
      <c r="C4871">
        <v>4</v>
      </c>
      <c r="D4871" t="s">
        <v>23</v>
      </c>
      <c r="E4871">
        <v>2</v>
      </c>
      <c r="F4871" t="s">
        <v>55</v>
      </c>
      <c r="G4871">
        <v>3</v>
      </c>
      <c r="H4871" t="s">
        <v>70</v>
      </c>
      <c r="I4871" t="str">
        <f t="shared" si="76"/>
        <v>Female: 55-64 years</v>
      </c>
      <c r="J4871">
        <v>3.26</v>
      </c>
      <c r="K4871">
        <v>2000</v>
      </c>
      <c r="L4871">
        <v>2</v>
      </c>
      <c r="M4871" t="s">
        <v>51</v>
      </c>
      <c r="N4871">
        <v>1.7</v>
      </c>
      <c r="O4871">
        <v>0.4</v>
      </c>
    </row>
    <row r="4872" spans="1:15" hidden="1" x14ac:dyDescent="0.5">
      <c r="A4872" t="s">
        <v>15</v>
      </c>
      <c r="B4872" t="s">
        <v>78</v>
      </c>
      <c r="C4872">
        <v>4</v>
      </c>
      <c r="D4872" t="s">
        <v>23</v>
      </c>
      <c r="E4872">
        <v>2</v>
      </c>
      <c r="F4872" t="s">
        <v>55</v>
      </c>
      <c r="G4872">
        <v>3</v>
      </c>
      <c r="H4872" t="s">
        <v>70</v>
      </c>
      <c r="I4872" t="str">
        <f t="shared" si="76"/>
        <v>Female: 55-64 years</v>
      </c>
      <c r="J4872">
        <v>3.26</v>
      </c>
      <c r="K4872">
        <v>2001</v>
      </c>
      <c r="L4872">
        <v>3</v>
      </c>
      <c r="M4872" t="s">
        <v>51</v>
      </c>
      <c r="N4872">
        <v>1.7</v>
      </c>
      <c r="O4872">
        <v>0.4</v>
      </c>
    </row>
    <row r="4873" spans="1:15" hidden="1" x14ac:dyDescent="0.5">
      <c r="A4873" t="s">
        <v>15</v>
      </c>
      <c r="B4873" t="s">
        <v>78</v>
      </c>
      <c r="C4873">
        <v>4</v>
      </c>
      <c r="D4873" t="s">
        <v>23</v>
      </c>
      <c r="E4873">
        <v>2</v>
      </c>
      <c r="F4873" t="s">
        <v>55</v>
      </c>
      <c r="G4873">
        <v>3</v>
      </c>
      <c r="H4873" t="s">
        <v>70</v>
      </c>
      <c r="I4873" t="str">
        <f t="shared" si="76"/>
        <v>Female: 55-64 years</v>
      </c>
      <c r="J4873">
        <v>3.26</v>
      </c>
      <c r="K4873">
        <v>2002</v>
      </c>
      <c r="L4873">
        <v>4</v>
      </c>
      <c r="M4873" t="s">
        <v>51</v>
      </c>
      <c r="N4873">
        <v>1.7</v>
      </c>
      <c r="O4873">
        <v>0.5</v>
      </c>
    </row>
    <row r="4874" spans="1:15" hidden="1" x14ac:dyDescent="0.5">
      <c r="A4874" t="s">
        <v>15</v>
      </c>
      <c r="B4874" t="s">
        <v>78</v>
      </c>
      <c r="C4874">
        <v>4</v>
      </c>
      <c r="D4874" t="s">
        <v>23</v>
      </c>
      <c r="E4874">
        <v>2</v>
      </c>
      <c r="F4874" t="s">
        <v>55</v>
      </c>
      <c r="G4874">
        <v>3</v>
      </c>
      <c r="H4874" t="s">
        <v>70</v>
      </c>
      <c r="I4874" t="str">
        <f t="shared" si="76"/>
        <v>Female: 55-64 years</v>
      </c>
      <c r="J4874">
        <v>3.26</v>
      </c>
      <c r="K4874">
        <v>2003</v>
      </c>
      <c r="L4874">
        <v>5</v>
      </c>
      <c r="M4874" t="s">
        <v>51</v>
      </c>
      <c r="N4874">
        <v>1.7</v>
      </c>
      <c r="O4874">
        <v>0.4</v>
      </c>
    </row>
    <row r="4875" spans="1:15" hidden="1" x14ac:dyDescent="0.5">
      <c r="A4875" t="s">
        <v>15</v>
      </c>
      <c r="B4875" t="s">
        <v>78</v>
      </c>
      <c r="C4875">
        <v>4</v>
      </c>
      <c r="D4875" t="s">
        <v>23</v>
      </c>
      <c r="E4875">
        <v>2</v>
      </c>
      <c r="F4875" t="s">
        <v>55</v>
      </c>
      <c r="G4875">
        <v>3</v>
      </c>
      <c r="H4875" t="s">
        <v>70</v>
      </c>
      <c r="I4875" t="str">
        <f t="shared" si="76"/>
        <v>Female: 55-64 years</v>
      </c>
      <c r="J4875">
        <v>3.26</v>
      </c>
      <c r="K4875">
        <v>2004</v>
      </c>
      <c r="L4875">
        <v>6</v>
      </c>
      <c r="M4875" t="s">
        <v>51</v>
      </c>
      <c r="N4875">
        <v>1.7</v>
      </c>
      <c r="O4875">
        <v>0.6</v>
      </c>
    </row>
    <row r="4876" spans="1:15" hidden="1" x14ac:dyDescent="0.5">
      <c r="A4876" t="s">
        <v>15</v>
      </c>
      <c r="B4876" t="s">
        <v>78</v>
      </c>
      <c r="C4876">
        <v>4</v>
      </c>
      <c r="D4876" t="s">
        <v>23</v>
      </c>
      <c r="E4876">
        <v>2</v>
      </c>
      <c r="F4876" t="s">
        <v>55</v>
      </c>
      <c r="G4876">
        <v>3</v>
      </c>
      <c r="H4876" t="s">
        <v>70</v>
      </c>
      <c r="I4876" t="str">
        <f t="shared" si="76"/>
        <v>Female: 55-64 years</v>
      </c>
      <c r="J4876">
        <v>3.26</v>
      </c>
      <c r="K4876">
        <v>2005</v>
      </c>
      <c r="L4876">
        <v>7</v>
      </c>
      <c r="M4876" t="s">
        <v>51</v>
      </c>
      <c r="N4876">
        <v>1.7</v>
      </c>
      <c r="O4876">
        <v>0.6</v>
      </c>
    </row>
    <row r="4877" spans="1:15" hidden="1" x14ac:dyDescent="0.5">
      <c r="A4877" t="s">
        <v>15</v>
      </c>
      <c r="B4877" t="s">
        <v>78</v>
      </c>
      <c r="C4877">
        <v>4</v>
      </c>
      <c r="D4877" t="s">
        <v>23</v>
      </c>
      <c r="E4877">
        <v>2</v>
      </c>
      <c r="F4877" t="s">
        <v>55</v>
      </c>
      <c r="G4877">
        <v>3</v>
      </c>
      <c r="H4877" t="s">
        <v>70</v>
      </c>
      <c r="I4877" t="str">
        <f t="shared" si="76"/>
        <v>Female: 55-64 years</v>
      </c>
      <c r="J4877">
        <v>3.26</v>
      </c>
      <c r="K4877">
        <v>2006</v>
      </c>
      <c r="L4877">
        <v>8</v>
      </c>
      <c r="M4877" t="s">
        <v>51</v>
      </c>
      <c r="N4877">
        <v>1.7</v>
      </c>
      <c r="O4877">
        <v>0.8</v>
      </c>
    </row>
    <row r="4878" spans="1:15" hidden="1" x14ac:dyDescent="0.5">
      <c r="A4878" t="s">
        <v>15</v>
      </c>
      <c r="B4878" t="s">
        <v>78</v>
      </c>
      <c r="C4878">
        <v>4</v>
      </c>
      <c r="D4878" t="s">
        <v>23</v>
      </c>
      <c r="E4878">
        <v>2</v>
      </c>
      <c r="F4878" t="s">
        <v>55</v>
      </c>
      <c r="G4878">
        <v>3</v>
      </c>
      <c r="H4878" t="s">
        <v>70</v>
      </c>
      <c r="I4878" t="str">
        <f t="shared" si="76"/>
        <v>Female: 55-64 years</v>
      </c>
      <c r="J4878">
        <v>3.26</v>
      </c>
      <c r="K4878">
        <v>2007</v>
      </c>
      <c r="L4878">
        <v>9</v>
      </c>
      <c r="M4878" t="s">
        <v>51</v>
      </c>
      <c r="N4878">
        <v>1.7</v>
      </c>
      <c r="O4878">
        <v>0.9</v>
      </c>
    </row>
    <row r="4879" spans="1:15" hidden="1" x14ac:dyDescent="0.5">
      <c r="A4879" t="s">
        <v>15</v>
      </c>
      <c r="B4879" t="s">
        <v>78</v>
      </c>
      <c r="C4879">
        <v>4</v>
      </c>
      <c r="D4879" t="s">
        <v>23</v>
      </c>
      <c r="E4879">
        <v>2</v>
      </c>
      <c r="F4879" t="s">
        <v>55</v>
      </c>
      <c r="G4879">
        <v>3</v>
      </c>
      <c r="H4879" t="s">
        <v>70</v>
      </c>
      <c r="I4879" t="str">
        <f t="shared" si="76"/>
        <v>Female: 55-64 years</v>
      </c>
      <c r="J4879">
        <v>3.26</v>
      </c>
      <c r="K4879">
        <v>2008</v>
      </c>
      <c r="L4879">
        <v>10</v>
      </c>
      <c r="M4879" t="s">
        <v>51</v>
      </c>
      <c r="N4879">
        <v>1.7</v>
      </c>
      <c r="O4879">
        <v>1</v>
      </c>
    </row>
    <row r="4880" spans="1:15" hidden="1" x14ac:dyDescent="0.5">
      <c r="A4880" t="s">
        <v>15</v>
      </c>
      <c r="B4880" t="s">
        <v>78</v>
      </c>
      <c r="C4880">
        <v>4</v>
      </c>
      <c r="D4880" t="s">
        <v>23</v>
      </c>
      <c r="E4880">
        <v>2</v>
      </c>
      <c r="F4880" t="s">
        <v>55</v>
      </c>
      <c r="G4880">
        <v>3</v>
      </c>
      <c r="H4880" t="s">
        <v>70</v>
      </c>
      <c r="I4880" t="str">
        <f t="shared" si="76"/>
        <v>Female: 55-64 years</v>
      </c>
      <c r="J4880">
        <v>3.26</v>
      </c>
      <c r="K4880">
        <v>2009</v>
      </c>
      <c r="L4880">
        <v>11</v>
      </c>
      <c r="M4880" t="s">
        <v>51</v>
      </c>
      <c r="N4880">
        <v>1.7</v>
      </c>
      <c r="O4880">
        <v>1.4</v>
      </c>
    </row>
    <row r="4881" spans="1:16" hidden="1" x14ac:dyDescent="0.5">
      <c r="A4881" t="s">
        <v>15</v>
      </c>
      <c r="B4881" t="s">
        <v>78</v>
      </c>
      <c r="C4881">
        <v>4</v>
      </c>
      <c r="D4881" t="s">
        <v>23</v>
      </c>
      <c r="E4881">
        <v>2</v>
      </c>
      <c r="F4881" t="s">
        <v>55</v>
      </c>
      <c r="G4881">
        <v>3</v>
      </c>
      <c r="H4881" t="s">
        <v>70</v>
      </c>
      <c r="I4881" t="str">
        <f t="shared" si="76"/>
        <v>Female: 55-64 years</v>
      </c>
      <c r="J4881">
        <v>3.26</v>
      </c>
      <c r="K4881">
        <v>2010</v>
      </c>
      <c r="L4881">
        <v>12</v>
      </c>
      <c r="M4881" t="s">
        <v>51</v>
      </c>
      <c r="N4881">
        <v>1.7</v>
      </c>
      <c r="O4881">
        <v>1.3</v>
      </c>
    </row>
    <row r="4882" spans="1:16" hidden="1" x14ac:dyDescent="0.5">
      <c r="A4882" t="s">
        <v>15</v>
      </c>
      <c r="B4882" t="s">
        <v>78</v>
      </c>
      <c r="C4882">
        <v>4</v>
      </c>
      <c r="D4882" t="s">
        <v>23</v>
      </c>
      <c r="E4882">
        <v>2</v>
      </c>
      <c r="F4882" t="s">
        <v>55</v>
      </c>
      <c r="G4882">
        <v>3</v>
      </c>
      <c r="H4882" t="s">
        <v>70</v>
      </c>
      <c r="I4882" t="str">
        <f t="shared" si="76"/>
        <v>Female: 55-64 years</v>
      </c>
      <c r="J4882">
        <v>3.26</v>
      </c>
      <c r="K4882">
        <v>2011</v>
      </c>
      <c r="L4882">
        <v>13</v>
      </c>
      <c r="M4882" t="s">
        <v>51</v>
      </c>
      <c r="N4882">
        <v>1.7</v>
      </c>
      <c r="O4882">
        <v>1.1000000000000001</v>
      </c>
    </row>
    <row r="4883" spans="1:16" hidden="1" x14ac:dyDescent="0.5">
      <c r="A4883" t="s">
        <v>15</v>
      </c>
      <c r="B4883" t="s">
        <v>78</v>
      </c>
      <c r="C4883">
        <v>4</v>
      </c>
      <c r="D4883" t="s">
        <v>23</v>
      </c>
      <c r="E4883">
        <v>2</v>
      </c>
      <c r="F4883" t="s">
        <v>55</v>
      </c>
      <c r="G4883">
        <v>3</v>
      </c>
      <c r="H4883" t="s">
        <v>70</v>
      </c>
      <c r="I4883" t="str">
        <f t="shared" si="76"/>
        <v>Female: 55-64 years</v>
      </c>
      <c r="J4883">
        <v>3.26</v>
      </c>
      <c r="K4883">
        <v>2012</v>
      </c>
      <c r="L4883">
        <v>14</v>
      </c>
      <c r="M4883" t="s">
        <v>51</v>
      </c>
      <c r="N4883">
        <v>1.7</v>
      </c>
      <c r="O4883">
        <v>1.1000000000000001</v>
      </c>
    </row>
    <row r="4884" spans="1:16" hidden="1" x14ac:dyDescent="0.5">
      <c r="A4884" t="s">
        <v>15</v>
      </c>
      <c r="B4884" t="s">
        <v>78</v>
      </c>
      <c r="C4884">
        <v>4</v>
      </c>
      <c r="D4884" t="s">
        <v>23</v>
      </c>
      <c r="E4884">
        <v>2</v>
      </c>
      <c r="F4884" t="s">
        <v>55</v>
      </c>
      <c r="G4884">
        <v>3</v>
      </c>
      <c r="H4884" t="s">
        <v>70</v>
      </c>
      <c r="I4884" t="str">
        <f t="shared" si="76"/>
        <v>Female: 55-64 years</v>
      </c>
      <c r="J4884">
        <v>3.26</v>
      </c>
      <c r="K4884">
        <v>2013</v>
      </c>
      <c r="L4884">
        <v>15</v>
      </c>
      <c r="M4884" t="s">
        <v>51</v>
      </c>
      <c r="N4884">
        <v>1.7</v>
      </c>
      <c r="O4884">
        <v>1.5</v>
      </c>
    </row>
    <row r="4885" spans="1:16" hidden="1" x14ac:dyDescent="0.5">
      <c r="A4885" t="s">
        <v>15</v>
      </c>
      <c r="B4885" t="s">
        <v>78</v>
      </c>
      <c r="C4885">
        <v>4</v>
      </c>
      <c r="D4885" t="s">
        <v>23</v>
      </c>
      <c r="E4885">
        <v>2</v>
      </c>
      <c r="F4885" t="s">
        <v>55</v>
      </c>
      <c r="G4885">
        <v>3</v>
      </c>
      <c r="H4885" t="s">
        <v>70</v>
      </c>
      <c r="I4885" t="str">
        <f t="shared" si="76"/>
        <v>Female: 55-64 years</v>
      </c>
      <c r="J4885">
        <v>3.26</v>
      </c>
      <c r="K4885">
        <v>2014</v>
      </c>
      <c r="L4885">
        <v>16</v>
      </c>
      <c r="M4885" t="s">
        <v>51</v>
      </c>
      <c r="N4885">
        <v>1.7</v>
      </c>
      <c r="O4885">
        <v>1.7</v>
      </c>
    </row>
    <row r="4886" spans="1:16" hidden="1" x14ac:dyDescent="0.5">
      <c r="A4886" t="s">
        <v>15</v>
      </c>
      <c r="B4886" t="s">
        <v>78</v>
      </c>
      <c r="C4886">
        <v>4</v>
      </c>
      <c r="D4886" t="s">
        <v>23</v>
      </c>
      <c r="E4886">
        <v>2</v>
      </c>
      <c r="F4886" t="s">
        <v>55</v>
      </c>
      <c r="G4886">
        <v>3</v>
      </c>
      <c r="H4886" t="s">
        <v>70</v>
      </c>
      <c r="I4886" t="str">
        <f t="shared" si="76"/>
        <v>Female: 55-64 years</v>
      </c>
      <c r="J4886">
        <v>3.26</v>
      </c>
      <c r="K4886">
        <v>2015</v>
      </c>
      <c r="L4886">
        <v>17</v>
      </c>
      <c r="M4886" t="s">
        <v>51</v>
      </c>
      <c r="N4886">
        <v>1.7</v>
      </c>
      <c r="O4886">
        <v>2.1</v>
      </c>
    </row>
    <row r="4887" spans="1:16" hidden="1" x14ac:dyDescent="0.5">
      <c r="A4887" t="s">
        <v>15</v>
      </c>
      <c r="B4887" t="s">
        <v>78</v>
      </c>
      <c r="C4887">
        <v>4</v>
      </c>
      <c r="D4887" t="s">
        <v>23</v>
      </c>
      <c r="E4887">
        <v>2</v>
      </c>
      <c r="F4887" t="s">
        <v>55</v>
      </c>
      <c r="G4887">
        <v>3</v>
      </c>
      <c r="H4887" t="s">
        <v>70</v>
      </c>
      <c r="I4887" t="str">
        <f t="shared" si="76"/>
        <v>Female: 55-64 years</v>
      </c>
      <c r="J4887">
        <v>3.26</v>
      </c>
      <c r="K4887">
        <v>2016</v>
      </c>
      <c r="L4887">
        <v>18</v>
      </c>
      <c r="M4887" t="s">
        <v>51</v>
      </c>
      <c r="N4887">
        <v>1.7</v>
      </c>
      <c r="O4887">
        <v>3.5</v>
      </c>
    </row>
    <row r="4888" spans="1:16" hidden="1" x14ac:dyDescent="0.5">
      <c r="A4888" t="s">
        <v>15</v>
      </c>
      <c r="B4888" t="s">
        <v>78</v>
      </c>
      <c r="C4888">
        <v>4</v>
      </c>
      <c r="D4888" t="s">
        <v>23</v>
      </c>
      <c r="E4888">
        <v>2</v>
      </c>
      <c r="F4888" t="s">
        <v>55</v>
      </c>
      <c r="G4888">
        <v>3</v>
      </c>
      <c r="H4888" t="s">
        <v>70</v>
      </c>
      <c r="I4888" t="str">
        <f t="shared" si="76"/>
        <v>Female: 55-64 years</v>
      </c>
      <c r="J4888">
        <v>3.26</v>
      </c>
      <c r="K4888">
        <v>2017</v>
      </c>
      <c r="L4888">
        <v>19</v>
      </c>
      <c r="M4888" t="s">
        <v>51</v>
      </c>
      <c r="N4888">
        <v>1.7</v>
      </c>
      <c r="O4888">
        <v>4.8</v>
      </c>
    </row>
    <row r="4889" spans="1:16" hidden="1" x14ac:dyDescent="0.5">
      <c r="A4889" t="s">
        <v>15</v>
      </c>
      <c r="B4889" t="s">
        <v>78</v>
      </c>
      <c r="C4889">
        <v>4</v>
      </c>
      <c r="D4889" t="s">
        <v>23</v>
      </c>
      <c r="E4889">
        <v>2</v>
      </c>
      <c r="F4889" t="s">
        <v>55</v>
      </c>
      <c r="G4889">
        <v>3</v>
      </c>
      <c r="H4889" t="s">
        <v>71</v>
      </c>
      <c r="I4889" t="str">
        <f t="shared" si="76"/>
        <v>Female: 65-74 years</v>
      </c>
      <c r="J4889">
        <v>3.27</v>
      </c>
      <c r="K4889">
        <v>1999</v>
      </c>
      <c r="L4889">
        <v>1</v>
      </c>
      <c r="M4889" t="s">
        <v>52</v>
      </c>
      <c r="N4889">
        <v>1.8</v>
      </c>
      <c r="P4889" t="s">
        <v>75</v>
      </c>
    </row>
    <row r="4890" spans="1:16" hidden="1" x14ac:dyDescent="0.5">
      <c r="A4890" t="s">
        <v>15</v>
      </c>
      <c r="B4890" t="s">
        <v>78</v>
      </c>
      <c r="C4890">
        <v>4</v>
      </c>
      <c r="D4890" t="s">
        <v>23</v>
      </c>
      <c r="E4890">
        <v>2</v>
      </c>
      <c r="F4890" t="s">
        <v>55</v>
      </c>
      <c r="G4890">
        <v>3</v>
      </c>
      <c r="H4890" t="s">
        <v>71</v>
      </c>
      <c r="I4890" t="str">
        <f t="shared" si="76"/>
        <v>Female: 65-74 years</v>
      </c>
      <c r="J4890">
        <v>3.27</v>
      </c>
      <c r="K4890">
        <v>2000</v>
      </c>
      <c r="L4890">
        <v>2</v>
      </c>
      <c r="M4890" t="s">
        <v>52</v>
      </c>
      <c r="N4890">
        <v>1.8</v>
      </c>
      <c r="P4890" t="s">
        <v>75</v>
      </c>
    </row>
    <row r="4891" spans="1:16" hidden="1" x14ac:dyDescent="0.5">
      <c r="A4891" t="s">
        <v>15</v>
      </c>
      <c r="B4891" t="s">
        <v>78</v>
      </c>
      <c r="C4891">
        <v>4</v>
      </c>
      <c r="D4891" t="s">
        <v>23</v>
      </c>
      <c r="E4891">
        <v>2</v>
      </c>
      <c r="F4891" t="s">
        <v>55</v>
      </c>
      <c r="G4891">
        <v>3</v>
      </c>
      <c r="H4891" t="s">
        <v>71</v>
      </c>
      <c r="I4891" t="str">
        <f t="shared" si="76"/>
        <v>Female: 65-74 years</v>
      </c>
      <c r="J4891">
        <v>3.27</v>
      </c>
      <c r="K4891">
        <v>2001</v>
      </c>
      <c r="L4891">
        <v>3</v>
      </c>
      <c r="M4891" t="s">
        <v>52</v>
      </c>
      <c r="N4891">
        <v>1.8</v>
      </c>
      <c r="P4891" t="s">
        <v>75</v>
      </c>
    </row>
    <row r="4892" spans="1:16" hidden="1" x14ac:dyDescent="0.5">
      <c r="A4892" t="s">
        <v>15</v>
      </c>
      <c r="B4892" t="s">
        <v>78</v>
      </c>
      <c r="C4892">
        <v>4</v>
      </c>
      <c r="D4892" t="s">
        <v>23</v>
      </c>
      <c r="E4892">
        <v>2</v>
      </c>
      <c r="F4892" t="s">
        <v>55</v>
      </c>
      <c r="G4892">
        <v>3</v>
      </c>
      <c r="H4892" t="s">
        <v>71</v>
      </c>
      <c r="I4892" t="str">
        <f t="shared" si="76"/>
        <v>Female: 65-74 years</v>
      </c>
      <c r="J4892">
        <v>3.27</v>
      </c>
      <c r="K4892">
        <v>2002</v>
      </c>
      <c r="L4892">
        <v>4</v>
      </c>
      <c r="M4892" t="s">
        <v>52</v>
      </c>
      <c r="N4892">
        <v>1.8</v>
      </c>
      <c r="O4892">
        <v>0.3</v>
      </c>
    </row>
    <row r="4893" spans="1:16" hidden="1" x14ac:dyDescent="0.5">
      <c r="A4893" t="s">
        <v>15</v>
      </c>
      <c r="B4893" t="s">
        <v>78</v>
      </c>
      <c r="C4893">
        <v>4</v>
      </c>
      <c r="D4893" t="s">
        <v>23</v>
      </c>
      <c r="E4893">
        <v>2</v>
      </c>
      <c r="F4893" t="s">
        <v>55</v>
      </c>
      <c r="G4893">
        <v>3</v>
      </c>
      <c r="H4893" t="s">
        <v>71</v>
      </c>
      <c r="I4893" t="str">
        <f t="shared" si="76"/>
        <v>Female: 65-74 years</v>
      </c>
      <c r="J4893">
        <v>3.27</v>
      </c>
      <c r="K4893">
        <v>2003</v>
      </c>
      <c r="L4893">
        <v>5</v>
      </c>
      <c r="M4893" t="s">
        <v>52</v>
      </c>
      <c r="N4893">
        <v>1.8</v>
      </c>
      <c r="O4893">
        <v>0.2</v>
      </c>
    </row>
    <row r="4894" spans="1:16" hidden="1" x14ac:dyDescent="0.5">
      <c r="A4894" t="s">
        <v>15</v>
      </c>
      <c r="B4894" t="s">
        <v>78</v>
      </c>
      <c r="C4894">
        <v>4</v>
      </c>
      <c r="D4894" t="s">
        <v>23</v>
      </c>
      <c r="E4894">
        <v>2</v>
      </c>
      <c r="F4894" t="s">
        <v>55</v>
      </c>
      <c r="G4894">
        <v>3</v>
      </c>
      <c r="H4894" t="s">
        <v>71</v>
      </c>
      <c r="I4894" t="str">
        <f t="shared" si="76"/>
        <v>Female: 65-74 years</v>
      </c>
      <c r="J4894">
        <v>3.27</v>
      </c>
      <c r="K4894">
        <v>2004</v>
      </c>
      <c r="L4894">
        <v>6</v>
      </c>
      <c r="M4894" t="s">
        <v>52</v>
      </c>
      <c r="N4894">
        <v>1.8</v>
      </c>
      <c r="O4894">
        <v>0.3</v>
      </c>
    </row>
    <row r="4895" spans="1:16" hidden="1" x14ac:dyDescent="0.5">
      <c r="A4895" t="s">
        <v>15</v>
      </c>
      <c r="B4895" t="s">
        <v>78</v>
      </c>
      <c r="C4895">
        <v>4</v>
      </c>
      <c r="D4895" t="s">
        <v>23</v>
      </c>
      <c r="E4895">
        <v>2</v>
      </c>
      <c r="F4895" t="s">
        <v>55</v>
      </c>
      <c r="G4895">
        <v>3</v>
      </c>
      <c r="H4895" t="s">
        <v>71</v>
      </c>
      <c r="I4895" t="str">
        <f t="shared" si="76"/>
        <v>Female: 65-74 years</v>
      </c>
      <c r="J4895">
        <v>3.27</v>
      </c>
      <c r="K4895">
        <v>2005</v>
      </c>
      <c r="L4895">
        <v>7</v>
      </c>
      <c r="M4895" t="s">
        <v>52</v>
      </c>
      <c r="N4895">
        <v>1.8</v>
      </c>
      <c r="O4895">
        <v>0.3</v>
      </c>
    </row>
    <row r="4896" spans="1:16" hidden="1" x14ac:dyDescent="0.5">
      <c r="A4896" t="s">
        <v>15</v>
      </c>
      <c r="B4896" t="s">
        <v>78</v>
      </c>
      <c r="C4896">
        <v>4</v>
      </c>
      <c r="D4896" t="s">
        <v>23</v>
      </c>
      <c r="E4896">
        <v>2</v>
      </c>
      <c r="F4896" t="s">
        <v>55</v>
      </c>
      <c r="G4896">
        <v>3</v>
      </c>
      <c r="H4896" t="s">
        <v>71</v>
      </c>
      <c r="I4896" t="str">
        <f t="shared" si="76"/>
        <v>Female: 65-74 years</v>
      </c>
      <c r="J4896">
        <v>3.27</v>
      </c>
      <c r="K4896">
        <v>2006</v>
      </c>
      <c r="L4896">
        <v>8</v>
      </c>
      <c r="M4896" t="s">
        <v>52</v>
      </c>
      <c r="N4896">
        <v>1.8</v>
      </c>
      <c r="O4896">
        <v>0.2</v>
      </c>
    </row>
    <row r="4897" spans="1:16" hidden="1" x14ac:dyDescent="0.5">
      <c r="A4897" t="s">
        <v>15</v>
      </c>
      <c r="B4897" t="s">
        <v>78</v>
      </c>
      <c r="C4897">
        <v>4</v>
      </c>
      <c r="D4897" t="s">
        <v>23</v>
      </c>
      <c r="E4897">
        <v>2</v>
      </c>
      <c r="F4897" t="s">
        <v>55</v>
      </c>
      <c r="G4897">
        <v>3</v>
      </c>
      <c r="H4897" t="s">
        <v>71</v>
      </c>
      <c r="I4897" t="str">
        <f t="shared" si="76"/>
        <v>Female: 65-74 years</v>
      </c>
      <c r="J4897">
        <v>3.27</v>
      </c>
      <c r="K4897">
        <v>2007</v>
      </c>
      <c r="L4897">
        <v>9</v>
      </c>
      <c r="M4897" t="s">
        <v>52</v>
      </c>
      <c r="N4897">
        <v>1.8</v>
      </c>
      <c r="O4897">
        <v>0.4</v>
      </c>
    </row>
    <row r="4898" spans="1:16" hidden="1" x14ac:dyDescent="0.5">
      <c r="A4898" t="s">
        <v>15</v>
      </c>
      <c r="B4898" t="s">
        <v>78</v>
      </c>
      <c r="C4898">
        <v>4</v>
      </c>
      <c r="D4898" t="s">
        <v>23</v>
      </c>
      <c r="E4898">
        <v>2</v>
      </c>
      <c r="F4898" t="s">
        <v>55</v>
      </c>
      <c r="G4898">
        <v>3</v>
      </c>
      <c r="H4898" t="s">
        <v>71</v>
      </c>
      <c r="I4898" t="str">
        <f t="shared" si="76"/>
        <v>Female: 65-74 years</v>
      </c>
      <c r="J4898">
        <v>3.27</v>
      </c>
      <c r="K4898">
        <v>2008</v>
      </c>
      <c r="L4898">
        <v>10</v>
      </c>
      <c r="M4898" t="s">
        <v>52</v>
      </c>
      <c r="N4898">
        <v>1.8</v>
      </c>
      <c r="O4898">
        <v>0.4</v>
      </c>
    </row>
    <row r="4899" spans="1:16" hidden="1" x14ac:dyDescent="0.5">
      <c r="A4899" t="s">
        <v>15</v>
      </c>
      <c r="B4899" t="s">
        <v>78</v>
      </c>
      <c r="C4899">
        <v>4</v>
      </c>
      <c r="D4899" t="s">
        <v>23</v>
      </c>
      <c r="E4899">
        <v>2</v>
      </c>
      <c r="F4899" t="s">
        <v>55</v>
      </c>
      <c r="G4899">
        <v>3</v>
      </c>
      <c r="H4899" t="s">
        <v>71</v>
      </c>
      <c r="I4899" t="str">
        <f t="shared" si="76"/>
        <v>Female: 65-74 years</v>
      </c>
      <c r="J4899">
        <v>3.27</v>
      </c>
      <c r="K4899">
        <v>2009</v>
      </c>
      <c r="L4899">
        <v>11</v>
      </c>
      <c r="M4899" t="s">
        <v>52</v>
      </c>
      <c r="N4899">
        <v>1.8</v>
      </c>
      <c r="O4899">
        <v>0.7</v>
      </c>
    </row>
    <row r="4900" spans="1:16" hidden="1" x14ac:dyDescent="0.5">
      <c r="A4900" t="s">
        <v>15</v>
      </c>
      <c r="B4900" t="s">
        <v>78</v>
      </c>
      <c r="C4900">
        <v>4</v>
      </c>
      <c r="D4900" t="s">
        <v>23</v>
      </c>
      <c r="E4900">
        <v>2</v>
      </c>
      <c r="F4900" t="s">
        <v>55</v>
      </c>
      <c r="G4900">
        <v>3</v>
      </c>
      <c r="H4900" t="s">
        <v>71</v>
      </c>
      <c r="I4900" t="str">
        <f t="shared" si="76"/>
        <v>Female: 65-74 years</v>
      </c>
      <c r="J4900">
        <v>3.27</v>
      </c>
      <c r="K4900">
        <v>2010</v>
      </c>
      <c r="L4900">
        <v>12</v>
      </c>
      <c r="M4900" t="s">
        <v>52</v>
      </c>
      <c r="N4900">
        <v>1.8</v>
      </c>
      <c r="O4900">
        <v>0.5</v>
      </c>
    </row>
    <row r="4901" spans="1:16" hidden="1" x14ac:dyDescent="0.5">
      <c r="A4901" t="s">
        <v>15</v>
      </c>
      <c r="B4901" t="s">
        <v>78</v>
      </c>
      <c r="C4901">
        <v>4</v>
      </c>
      <c r="D4901" t="s">
        <v>23</v>
      </c>
      <c r="E4901">
        <v>2</v>
      </c>
      <c r="F4901" t="s">
        <v>55</v>
      </c>
      <c r="G4901">
        <v>3</v>
      </c>
      <c r="H4901" t="s">
        <v>71</v>
      </c>
      <c r="I4901" t="str">
        <f t="shared" si="76"/>
        <v>Female: 65-74 years</v>
      </c>
      <c r="J4901">
        <v>3.27</v>
      </c>
      <c r="K4901">
        <v>2011</v>
      </c>
      <c r="L4901">
        <v>13</v>
      </c>
      <c r="M4901" t="s">
        <v>52</v>
      </c>
      <c r="N4901">
        <v>1.8</v>
      </c>
      <c r="O4901">
        <v>0.3</v>
      </c>
    </row>
    <row r="4902" spans="1:16" hidden="1" x14ac:dyDescent="0.5">
      <c r="A4902" t="s">
        <v>15</v>
      </c>
      <c r="B4902" t="s">
        <v>78</v>
      </c>
      <c r="C4902">
        <v>4</v>
      </c>
      <c r="D4902" t="s">
        <v>23</v>
      </c>
      <c r="E4902">
        <v>2</v>
      </c>
      <c r="F4902" t="s">
        <v>55</v>
      </c>
      <c r="G4902">
        <v>3</v>
      </c>
      <c r="H4902" t="s">
        <v>71</v>
      </c>
      <c r="I4902" t="str">
        <f t="shared" si="76"/>
        <v>Female: 65-74 years</v>
      </c>
      <c r="J4902">
        <v>3.27</v>
      </c>
      <c r="K4902">
        <v>2012</v>
      </c>
      <c r="L4902">
        <v>14</v>
      </c>
      <c r="M4902" t="s">
        <v>52</v>
      </c>
      <c r="N4902">
        <v>1.8</v>
      </c>
      <c r="O4902">
        <v>0.4</v>
      </c>
    </row>
    <row r="4903" spans="1:16" hidden="1" x14ac:dyDescent="0.5">
      <c r="A4903" t="s">
        <v>15</v>
      </c>
      <c r="B4903" t="s">
        <v>78</v>
      </c>
      <c r="C4903">
        <v>4</v>
      </c>
      <c r="D4903" t="s">
        <v>23</v>
      </c>
      <c r="E4903">
        <v>2</v>
      </c>
      <c r="F4903" t="s">
        <v>55</v>
      </c>
      <c r="G4903">
        <v>3</v>
      </c>
      <c r="H4903" t="s">
        <v>71</v>
      </c>
      <c r="I4903" t="str">
        <f t="shared" si="76"/>
        <v>Female: 65-74 years</v>
      </c>
      <c r="J4903">
        <v>3.27</v>
      </c>
      <c r="K4903">
        <v>2013</v>
      </c>
      <c r="L4903">
        <v>15</v>
      </c>
      <c r="M4903" t="s">
        <v>52</v>
      </c>
      <c r="N4903">
        <v>1.8</v>
      </c>
      <c r="O4903">
        <v>0.5</v>
      </c>
    </row>
    <row r="4904" spans="1:16" hidden="1" x14ac:dyDescent="0.5">
      <c r="A4904" t="s">
        <v>15</v>
      </c>
      <c r="B4904" t="s">
        <v>78</v>
      </c>
      <c r="C4904">
        <v>4</v>
      </c>
      <c r="D4904" t="s">
        <v>23</v>
      </c>
      <c r="E4904">
        <v>2</v>
      </c>
      <c r="F4904" t="s">
        <v>55</v>
      </c>
      <c r="G4904">
        <v>3</v>
      </c>
      <c r="H4904" t="s">
        <v>71</v>
      </c>
      <c r="I4904" t="str">
        <f t="shared" si="76"/>
        <v>Female: 65-74 years</v>
      </c>
      <c r="J4904">
        <v>3.27</v>
      </c>
      <c r="K4904">
        <v>2014</v>
      </c>
      <c r="L4904">
        <v>16</v>
      </c>
      <c r="M4904" t="s">
        <v>52</v>
      </c>
      <c r="N4904">
        <v>1.8</v>
      </c>
      <c r="O4904">
        <v>0.6</v>
      </c>
    </row>
    <row r="4905" spans="1:16" hidden="1" x14ac:dyDescent="0.5">
      <c r="A4905" t="s">
        <v>15</v>
      </c>
      <c r="B4905" t="s">
        <v>78</v>
      </c>
      <c r="C4905">
        <v>4</v>
      </c>
      <c r="D4905" t="s">
        <v>23</v>
      </c>
      <c r="E4905">
        <v>2</v>
      </c>
      <c r="F4905" t="s">
        <v>55</v>
      </c>
      <c r="G4905">
        <v>3</v>
      </c>
      <c r="H4905" t="s">
        <v>71</v>
      </c>
      <c r="I4905" t="str">
        <f t="shared" si="76"/>
        <v>Female: 65-74 years</v>
      </c>
      <c r="J4905">
        <v>3.27</v>
      </c>
      <c r="K4905">
        <v>2015</v>
      </c>
      <c r="L4905">
        <v>17</v>
      </c>
      <c r="M4905" t="s">
        <v>52</v>
      </c>
      <c r="N4905">
        <v>1.8</v>
      </c>
      <c r="O4905">
        <v>0.6</v>
      </c>
    </row>
    <row r="4906" spans="1:16" hidden="1" x14ac:dyDescent="0.5">
      <c r="A4906" t="s">
        <v>15</v>
      </c>
      <c r="B4906" t="s">
        <v>78</v>
      </c>
      <c r="C4906">
        <v>4</v>
      </c>
      <c r="D4906" t="s">
        <v>23</v>
      </c>
      <c r="E4906">
        <v>2</v>
      </c>
      <c r="F4906" t="s">
        <v>55</v>
      </c>
      <c r="G4906">
        <v>3</v>
      </c>
      <c r="H4906" t="s">
        <v>71</v>
      </c>
      <c r="I4906" t="str">
        <f t="shared" si="76"/>
        <v>Female: 65-74 years</v>
      </c>
      <c r="J4906">
        <v>3.27</v>
      </c>
      <c r="K4906">
        <v>2016</v>
      </c>
      <c r="L4906">
        <v>18</v>
      </c>
      <c r="M4906" t="s">
        <v>52</v>
      </c>
      <c r="N4906">
        <v>1.8</v>
      </c>
      <c r="O4906">
        <v>0.9</v>
      </c>
    </row>
    <row r="4907" spans="1:16" hidden="1" x14ac:dyDescent="0.5">
      <c r="A4907" t="s">
        <v>15</v>
      </c>
      <c r="B4907" t="s">
        <v>78</v>
      </c>
      <c r="C4907">
        <v>4</v>
      </c>
      <c r="D4907" t="s">
        <v>23</v>
      </c>
      <c r="E4907">
        <v>2</v>
      </c>
      <c r="F4907" t="s">
        <v>55</v>
      </c>
      <c r="G4907">
        <v>3</v>
      </c>
      <c r="H4907" t="s">
        <v>71</v>
      </c>
      <c r="I4907" t="str">
        <f t="shared" si="76"/>
        <v>Female: 65-74 years</v>
      </c>
      <c r="J4907">
        <v>3.27</v>
      </c>
      <c r="K4907">
        <v>2017</v>
      </c>
      <c r="L4907">
        <v>19</v>
      </c>
      <c r="M4907" t="s">
        <v>52</v>
      </c>
      <c r="N4907">
        <v>1.8</v>
      </c>
      <c r="O4907">
        <v>1.2</v>
      </c>
    </row>
    <row r="4908" spans="1:16" hidden="1" x14ac:dyDescent="0.5">
      <c r="A4908" t="s">
        <v>15</v>
      </c>
      <c r="B4908" t="s">
        <v>78</v>
      </c>
      <c r="C4908">
        <v>4</v>
      </c>
      <c r="D4908" t="s">
        <v>23</v>
      </c>
      <c r="E4908">
        <v>2</v>
      </c>
      <c r="F4908" t="s">
        <v>55</v>
      </c>
      <c r="G4908">
        <v>3</v>
      </c>
      <c r="H4908" t="s">
        <v>72</v>
      </c>
      <c r="I4908" t="str">
        <f t="shared" si="76"/>
        <v>Female: 75-84 years</v>
      </c>
      <c r="J4908">
        <v>3.28</v>
      </c>
      <c r="K4908">
        <v>1999</v>
      </c>
      <c r="L4908">
        <v>1</v>
      </c>
      <c r="M4908" t="s">
        <v>53</v>
      </c>
      <c r="N4908">
        <v>1.9</v>
      </c>
      <c r="P4908" t="s">
        <v>75</v>
      </c>
    </row>
    <row r="4909" spans="1:16" hidden="1" x14ac:dyDescent="0.5">
      <c r="A4909" t="s">
        <v>15</v>
      </c>
      <c r="B4909" t="s">
        <v>78</v>
      </c>
      <c r="C4909">
        <v>4</v>
      </c>
      <c r="D4909" t="s">
        <v>23</v>
      </c>
      <c r="E4909">
        <v>2</v>
      </c>
      <c r="F4909" t="s">
        <v>55</v>
      </c>
      <c r="G4909">
        <v>3</v>
      </c>
      <c r="H4909" t="s">
        <v>72</v>
      </c>
      <c r="I4909" t="str">
        <f t="shared" si="76"/>
        <v>Female: 75-84 years</v>
      </c>
      <c r="J4909">
        <v>3.28</v>
      </c>
      <c r="K4909">
        <v>2000</v>
      </c>
      <c r="L4909">
        <v>2</v>
      </c>
      <c r="M4909" t="s">
        <v>53</v>
      </c>
      <c r="N4909">
        <v>1.9</v>
      </c>
      <c r="P4909" t="s">
        <v>75</v>
      </c>
    </row>
    <row r="4910" spans="1:16" hidden="1" x14ac:dyDescent="0.5">
      <c r="A4910" t="s">
        <v>15</v>
      </c>
      <c r="B4910" t="s">
        <v>78</v>
      </c>
      <c r="C4910">
        <v>4</v>
      </c>
      <c r="D4910" t="s">
        <v>23</v>
      </c>
      <c r="E4910">
        <v>2</v>
      </c>
      <c r="F4910" t="s">
        <v>55</v>
      </c>
      <c r="G4910">
        <v>3</v>
      </c>
      <c r="H4910" t="s">
        <v>72</v>
      </c>
      <c r="I4910" t="str">
        <f t="shared" si="76"/>
        <v>Female: 75-84 years</v>
      </c>
      <c r="J4910">
        <v>3.28</v>
      </c>
      <c r="K4910">
        <v>2001</v>
      </c>
      <c r="L4910">
        <v>3</v>
      </c>
      <c r="M4910" t="s">
        <v>53</v>
      </c>
      <c r="N4910">
        <v>1.9</v>
      </c>
      <c r="P4910" t="s">
        <v>75</v>
      </c>
    </row>
    <row r="4911" spans="1:16" hidden="1" x14ac:dyDescent="0.5">
      <c r="A4911" t="s">
        <v>15</v>
      </c>
      <c r="B4911" t="s">
        <v>78</v>
      </c>
      <c r="C4911">
        <v>4</v>
      </c>
      <c r="D4911" t="s">
        <v>23</v>
      </c>
      <c r="E4911">
        <v>2</v>
      </c>
      <c r="F4911" t="s">
        <v>55</v>
      </c>
      <c r="G4911">
        <v>3</v>
      </c>
      <c r="H4911" t="s">
        <v>72</v>
      </c>
      <c r="I4911" t="str">
        <f t="shared" si="76"/>
        <v>Female: 75-84 years</v>
      </c>
      <c r="J4911">
        <v>3.28</v>
      </c>
      <c r="K4911">
        <v>2002</v>
      </c>
      <c r="L4911">
        <v>4</v>
      </c>
      <c r="M4911" t="s">
        <v>53</v>
      </c>
      <c r="N4911">
        <v>1.9</v>
      </c>
      <c r="P4911" t="s">
        <v>75</v>
      </c>
    </row>
    <row r="4912" spans="1:16" hidden="1" x14ac:dyDescent="0.5">
      <c r="A4912" t="s">
        <v>15</v>
      </c>
      <c r="B4912" t="s">
        <v>78</v>
      </c>
      <c r="C4912">
        <v>4</v>
      </c>
      <c r="D4912" t="s">
        <v>23</v>
      </c>
      <c r="E4912">
        <v>2</v>
      </c>
      <c r="F4912" t="s">
        <v>55</v>
      </c>
      <c r="G4912">
        <v>3</v>
      </c>
      <c r="H4912" t="s">
        <v>72</v>
      </c>
      <c r="I4912" t="str">
        <f t="shared" si="76"/>
        <v>Female: 75-84 years</v>
      </c>
      <c r="J4912">
        <v>3.28</v>
      </c>
      <c r="K4912">
        <v>2003</v>
      </c>
      <c r="L4912">
        <v>5</v>
      </c>
      <c r="M4912" t="s">
        <v>53</v>
      </c>
      <c r="N4912">
        <v>1.9</v>
      </c>
      <c r="P4912" t="s">
        <v>75</v>
      </c>
    </row>
    <row r="4913" spans="1:16" hidden="1" x14ac:dyDescent="0.5">
      <c r="A4913" t="s">
        <v>15</v>
      </c>
      <c r="B4913" t="s">
        <v>78</v>
      </c>
      <c r="C4913">
        <v>4</v>
      </c>
      <c r="D4913" t="s">
        <v>23</v>
      </c>
      <c r="E4913">
        <v>2</v>
      </c>
      <c r="F4913" t="s">
        <v>55</v>
      </c>
      <c r="G4913">
        <v>3</v>
      </c>
      <c r="H4913" t="s">
        <v>72</v>
      </c>
      <c r="I4913" t="str">
        <f t="shared" si="76"/>
        <v>Female: 75-84 years</v>
      </c>
      <c r="J4913">
        <v>3.28</v>
      </c>
      <c r="K4913">
        <v>2004</v>
      </c>
      <c r="L4913">
        <v>6</v>
      </c>
      <c r="M4913" t="s">
        <v>53</v>
      </c>
      <c r="N4913">
        <v>1.9</v>
      </c>
      <c r="P4913" t="s">
        <v>75</v>
      </c>
    </row>
    <row r="4914" spans="1:16" hidden="1" x14ac:dyDescent="0.5">
      <c r="A4914" t="s">
        <v>15</v>
      </c>
      <c r="B4914" t="s">
        <v>78</v>
      </c>
      <c r="C4914">
        <v>4</v>
      </c>
      <c r="D4914" t="s">
        <v>23</v>
      </c>
      <c r="E4914">
        <v>2</v>
      </c>
      <c r="F4914" t="s">
        <v>55</v>
      </c>
      <c r="G4914">
        <v>3</v>
      </c>
      <c r="H4914" t="s">
        <v>72</v>
      </c>
      <c r="I4914" t="str">
        <f t="shared" si="76"/>
        <v>Female: 75-84 years</v>
      </c>
      <c r="J4914">
        <v>3.28</v>
      </c>
      <c r="K4914">
        <v>2005</v>
      </c>
      <c r="L4914">
        <v>7</v>
      </c>
      <c r="M4914" t="s">
        <v>53</v>
      </c>
      <c r="N4914">
        <v>1.9</v>
      </c>
      <c r="P4914" t="s">
        <v>75</v>
      </c>
    </row>
    <row r="4915" spans="1:16" hidden="1" x14ac:dyDescent="0.5">
      <c r="A4915" t="s">
        <v>15</v>
      </c>
      <c r="B4915" t="s">
        <v>78</v>
      </c>
      <c r="C4915">
        <v>4</v>
      </c>
      <c r="D4915" t="s">
        <v>23</v>
      </c>
      <c r="E4915">
        <v>2</v>
      </c>
      <c r="F4915" t="s">
        <v>55</v>
      </c>
      <c r="G4915">
        <v>3</v>
      </c>
      <c r="H4915" t="s">
        <v>72</v>
      </c>
      <c r="I4915" t="str">
        <f t="shared" si="76"/>
        <v>Female: 75-84 years</v>
      </c>
      <c r="J4915">
        <v>3.28</v>
      </c>
      <c r="K4915">
        <v>2006</v>
      </c>
      <c r="L4915">
        <v>8</v>
      </c>
      <c r="M4915" t="s">
        <v>53</v>
      </c>
      <c r="N4915">
        <v>1.9</v>
      </c>
      <c r="P4915" t="s">
        <v>75</v>
      </c>
    </row>
    <row r="4916" spans="1:16" hidden="1" x14ac:dyDescent="0.5">
      <c r="A4916" t="s">
        <v>15</v>
      </c>
      <c r="B4916" t="s">
        <v>78</v>
      </c>
      <c r="C4916">
        <v>4</v>
      </c>
      <c r="D4916" t="s">
        <v>23</v>
      </c>
      <c r="E4916">
        <v>2</v>
      </c>
      <c r="F4916" t="s">
        <v>55</v>
      </c>
      <c r="G4916">
        <v>3</v>
      </c>
      <c r="H4916" t="s">
        <v>72</v>
      </c>
      <c r="I4916" t="str">
        <f t="shared" si="76"/>
        <v>Female: 75-84 years</v>
      </c>
      <c r="J4916">
        <v>3.28</v>
      </c>
      <c r="K4916">
        <v>2007</v>
      </c>
      <c r="L4916">
        <v>9</v>
      </c>
      <c r="M4916" t="s">
        <v>53</v>
      </c>
      <c r="N4916">
        <v>1.9</v>
      </c>
      <c r="P4916" t="s">
        <v>75</v>
      </c>
    </row>
    <row r="4917" spans="1:16" hidden="1" x14ac:dyDescent="0.5">
      <c r="A4917" t="s">
        <v>15</v>
      </c>
      <c r="B4917" t="s">
        <v>78</v>
      </c>
      <c r="C4917">
        <v>4</v>
      </c>
      <c r="D4917" t="s">
        <v>23</v>
      </c>
      <c r="E4917">
        <v>2</v>
      </c>
      <c r="F4917" t="s">
        <v>55</v>
      </c>
      <c r="G4917">
        <v>3</v>
      </c>
      <c r="H4917" t="s">
        <v>72</v>
      </c>
      <c r="I4917" t="str">
        <f t="shared" si="76"/>
        <v>Female: 75-84 years</v>
      </c>
      <c r="J4917">
        <v>3.28</v>
      </c>
      <c r="K4917">
        <v>2008</v>
      </c>
      <c r="L4917">
        <v>10</v>
      </c>
      <c r="M4917" t="s">
        <v>53</v>
      </c>
      <c r="N4917">
        <v>1.9</v>
      </c>
      <c r="P4917" t="s">
        <v>75</v>
      </c>
    </row>
    <row r="4918" spans="1:16" hidden="1" x14ac:dyDescent="0.5">
      <c r="A4918" t="s">
        <v>15</v>
      </c>
      <c r="B4918" t="s">
        <v>78</v>
      </c>
      <c r="C4918">
        <v>4</v>
      </c>
      <c r="D4918" t="s">
        <v>23</v>
      </c>
      <c r="E4918">
        <v>2</v>
      </c>
      <c r="F4918" t="s">
        <v>55</v>
      </c>
      <c r="G4918">
        <v>3</v>
      </c>
      <c r="H4918" t="s">
        <v>72</v>
      </c>
      <c r="I4918" t="str">
        <f t="shared" si="76"/>
        <v>Female: 75-84 years</v>
      </c>
      <c r="J4918">
        <v>3.28</v>
      </c>
      <c r="K4918">
        <v>2009</v>
      </c>
      <c r="L4918">
        <v>11</v>
      </c>
      <c r="M4918" t="s">
        <v>53</v>
      </c>
      <c r="N4918">
        <v>1.9</v>
      </c>
      <c r="O4918">
        <v>0.3</v>
      </c>
    </row>
    <row r="4919" spans="1:16" hidden="1" x14ac:dyDescent="0.5">
      <c r="A4919" t="s">
        <v>15</v>
      </c>
      <c r="B4919" t="s">
        <v>78</v>
      </c>
      <c r="C4919">
        <v>4</v>
      </c>
      <c r="D4919" t="s">
        <v>23</v>
      </c>
      <c r="E4919">
        <v>2</v>
      </c>
      <c r="F4919" t="s">
        <v>55</v>
      </c>
      <c r="G4919">
        <v>3</v>
      </c>
      <c r="H4919" t="s">
        <v>72</v>
      </c>
      <c r="I4919" t="str">
        <f t="shared" si="76"/>
        <v>Female: 75-84 years</v>
      </c>
      <c r="J4919">
        <v>3.28</v>
      </c>
      <c r="K4919">
        <v>2010</v>
      </c>
      <c r="L4919">
        <v>12</v>
      </c>
      <c r="M4919" t="s">
        <v>53</v>
      </c>
      <c r="N4919">
        <v>1.9</v>
      </c>
      <c r="P4919" t="s">
        <v>75</v>
      </c>
    </row>
    <row r="4920" spans="1:16" hidden="1" x14ac:dyDescent="0.5">
      <c r="A4920" t="s">
        <v>15</v>
      </c>
      <c r="B4920" t="s">
        <v>78</v>
      </c>
      <c r="C4920">
        <v>4</v>
      </c>
      <c r="D4920" t="s">
        <v>23</v>
      </c>
      <c r="E4920">
        <v>2</v>
      </c>
      <c r="F4920" t="s">
        <v>55</v>
      </c>
      <c r="G4920">
        <v>3</v>
      </c>
      <c r="H4920" t="s">
        <v>72</v>
      </c>
      <c r="I4920" t="str">
        <f t="shared" si="76"/>
        <v>Female: 75-84 years</v>
      </c>
      <c r="J4920">
        <v>3.28</v>
      </c>
      <c r="K4920">
        <v>2011</v>
      </c>
      <c r="L4920">
        <v>13</v>
      </c>
      <c r="M4920" t="s">
        <v>53</v>
      </c>
      <c r="N4920">
        <v>1.9</v>
      </c>
      <c r="P4920" t="s">
        <v>75</v>
      </c>
    </row>
    <row r="4921" spans="1:16" hidden="1" x14ac:dyDescent="0.5">
      <c r="A4921" t="s">
        <v>15</v>
      </c>
      <c r="B4921" t="s">
        <v>78</v>
      </c>
      <c r="C4921">
        <v>4</v>
      </c>
      <c r="D4921" t="s">
        <v>23</v>
      </c>
      <c r="E4921">
        <v>2</v>
      </c>
      <c r="F4921" t="s">
        <v>55</v>
      </c>
      <c r="G4921">
        <v>3</v>
      </c>
      <c r="H4921" t="s">
        <v>72</v>
      </c>
      <c r="I4921" t="str">
        <f t="shared" si="76"/>
        <v>Female: 75-84 years</v>
      </c>
      <c r="J4921">
        <v>3.28</v>
      </c>
      <c r="K4921">
        <v>2012</v>
      </c>
      <c r="L4921">
        <v>14</v>
      </c>
      <c r="M4921" t="s">
        <v>53</v>
      </c>
      <c r="N4921">
        <v>1.9</v>
      </c>
      <c r="O4921">
        <v>0.3</v>
      </c>
    </row>
    <row r="4922" spans="1:16" hidden="1" x14ac:dyDescent="0.5">
      <c r="A4922" t="s">
        <v>15</v>
      </c>
      <c r="B4922" t="s">
        <v>78</v>
      </c>
      <c r="C4922">
        <v>4</v>
      </c>
      <c r="D4922" t="s">
        <v>23</v>
      </c>
      <c r="E4922">
        <v>2</v>
      </c>
      <c r="F4922" t="s">
        <v>55</v>
      </c>
      <c r="G4922">
        <v>3</v>
      </c>
      <c r="H4922" t="s">
        <v>72</v>
      </c>
      <c r="I4922" t="str">
        <f t="shared" si="76"/>
        <v>Female: 75-84 years</v>
      </c>
      <c r="J4922">
        <v>3.28</v>
      </c>
      <c r="K4922">
        <v>2013</v>
      </c>
      <c r="L4922">
        <v>15</v>
      </c>
      <c r="M4922" t="s">
        <v>53</v>
      </c>
      <c r="N4922">
        <v>1.9</v>
      </c>
      <c r="P4922" t="s">
        <v>75</v>
      </c>
    </row>
    <row r="4923" spans="1:16" hidden="1" x14ac:dyDescent="0.5">
      <c r="A4923" t="s">
        <v>15</v>
      </c>
      <c r="B4923" t="s">
        <v>78</v>
      </c>
      <c r="C4923">
        <v>4</v>
      </c>
      <c r="D4923" t="s">
        <v>23</v>
      </c>
      <c r="E4923">
        <v>2</v>
      </c>
      <c r="F4923" t="s">
        <v>55</v>
      </c>
      <c r="G4923">
        <v>3</v>
      </c>
      <c r="H4923" t="s">
        <v>72</v>
      </c>
      <c r="I4923" t="str">
        <f t="shared" si="76"/>
        <v>Female: 75-84 years</v>
      </c>
      <c r="J4923">
        <v>3.28</v>
      </c>
      <c r="K4923">
        <v>2014</v>
      </c>
      <c r="L4923">
        <v>16</v>
      </c>
      <c r="M4923" t="s">
        <v>53</v>
      </c>
      <c r="N4923">
        <v>1.9</v>
      </c>
      <c r="P4923" t="s">
        <v>75</v>
      </c>
    </row>
    <row r="4924" spans="1:16" hidden="1" x14ac:dyDescent="0.5">
      <c r="A4924" t="s">
        <v>15</v>
      </c>
      <c r="B4924" t="s">
        <v>78</v>
      </c>
      <c r="C4924">
        <v>4</v>
      </c>
      <c r="D4924" t="s">
        <v>23</v>
      </c>
      <c r="E4924">
        <v>2</v>
      </c>
      <c r="F4924" t="s">
        <v>55</v>
      </c>
      <c r="G4924">
        <v>3</v>
      </c>
      <c r="H4924" t="s">
        <v>72</v>
      </c>
      <c r="I4924" t="str">
        <f t="shared" si="76"/>
        <v>Female: 75-84 years</v>
      </c>
      <c r="J4924">
        <v>3.28</v>
      </c>
      <c r="K4924">
        <v>2015</v>
      </c>
      <c r="L4924">
        <v>17</v>
      </c>
      <c r="M4924" t="s">
        <v>53</v>
      </c>
      <c r="N4924">
        <v>1.9</v>
      </c>
      <c r="P4924" t="s">
        <v>75</v>
      </c>
    </row>
    <row r="4925" spans="1:16" hidden="1" x14ac:dyDescent="0.5">
      <c r="A4925" t="s">
        <v>15</v>
      </c>
      <c r="B4925" t="s">
        <v>78</v>
      </c>
      <c r="C4925">
        <v>4</v>
      </c>
      <c r="D4925" t="s">
        <v>23</v>
      </c>
      <c r="E4925">
        <v>2</v>
      </c>
      <c r="F4925" t="s">
        <v>55</v>
      </c>
      <c r="G4925">
        <v>3</v>
      </c>
      <c r="H4925" t="s">
        <v>72</v>
      </c>
      <c r="I4925" t="str">
        <f t="shared" si="76"/>
        <v>Female: 75-84 years</v>
      </c>
      <c r="J4925">
        <v>3.28</v>
      </c>
      <c r="K4925">
        <v>2016</v>
      </c>
      <c r="L4925">
        <v>18</v>
      </c>
      <c r="M4925" t="s">
        <v>53</v>
      </c>
      <c r="N4925">
        <v>1.9</v>
      </c>
      <c r="P4925" t="s">
        <v>75</v>
      </c>
    </row>
    <row r="4926" spans="1:16" hidden="1" x14ac:dyDescent="0.5">
      <c r="A4926" t="s">
        <v>15</v>
      </c>
      <c r="B4926" t="s">
        <v>78</v>
      </c>
      <c r="C4926">
        <v>4</v>
      </c>
      <c r="D4926" t="s">
        <v>23</v>
      </c>
      <c r="E4926">
        <v>2</v>
      </c>
      <c r="F4926" t="s">
        <v>55</v>
      </c>
      <c r="G4926">
        <v>3</v>
      </c>
      <c r="H4926" t="s">
        <v>72</v>
      </c>
      <c r="I4926" t="str">
        <f t="shared" si="76"/>
        <v>Female: 75-84 years</v>
      </c>
      <c r="J4926">
        <v>3.28</v>
      </c>
      <c r="K4926">
        <v>2017</v>
      </c>
      <c r="L4926">
        <v>19</v>
      </c>
      <c r="M4926" t="s">
        <v>53</v>
      </c>
      <c r="N4926">
        <v>1.9</v>
      </c>
      <c r="O4926">
        <v>0.3</v>
      </c>
    </row>
    <row r="4927" spans="1:16" hidden="1" x14ac:dyDescent="0.5">
      <c r="A4927" t="s">
        <v>15</v>
      </c>
      <c r="B4927" t="s">
        <v>78</v>
      </c>
      <c r="C4927">
        <v>4</v>
      </c>
      <c r="D4927" t="s">
        <v>23</v>
      </c>
      <c r="E4927">
        <v>2</v>
      </c>
      <c r="F4927" t="s">
        <v>55</v>
      </c>
      <c r="G4927">
        <v>3</v>
      </c>
      <c r="H4927" t="s">
        <v>73</v>
      </c>
      <c r="I4927" t="str">
        <f t="shared" si="76"/>
        <v>Female: 85 years and over</v>
      </c>
      <c r="J4927">
        <v>3.29</v>
      </c>
      <c r="K4927">
        <v>1999</v>
      </c>
      <c r="L4927">
        <v>1</v>
      </c>
      <c r="M4927" t="s">
        <v>54</v>
      </c>
      <c r="N4927">
        <v>1.91</v>
      </c>
      <c r="P4927" t="s">
        <v>75</v>
      </c>
    </row>
    <row r="4928" spans="1:16" hidden="1" x14ac:dyDescent="0.5">
      <c r="A4928" t="s">
        <v>15</v>
      </c>
      <c r="B4928" t="s">
        <v>78</v>
      </c>
      <c r="C4928">
        <v>4</v>
      </c>
      <c r="D4928" t="s">
        <v>23</v>
      </c>
      <c r="E4928">
        <v>2</v>
      </c>
      <c r="F4928" t="s">
        <v>55</v>
      </c>
      <c r="G4928">
        <v>3</v>
      </c>
      <c r="H4928" t="s">
        <v>73</v>
      </c>
      <c r="I4928" t="str">
        <f t="shared" si="76"/>
        <v>Female: 85 years and over</v>
      </c>
      <c r="J4928">
        <v>3.29</v>
      </c>
      <c r="K4928">
        <v>2000</v>
      </c>
      <c r="L4928">
        <v>2</v>
      </c>
      <c r="M4928" t="s">
        <v>54</v>
      </c>
      <c r="N4928">
        <v>1.91</v>
      </c>
      <c r="P4928" t="s">
        <v>75</v>
      </c>
    </row>
    <row r="4929" spans="1:16" hidden="1" x14ac:dyDescent="0.5">
      <c r="A4929" t="s">
        <v>15</v>
      </c>
      <c r="B4929" t="s">
        <v>78</v>
      </c>
      <c r="C4929">
        <v>4</v>
      </c>
      <c r="D4929" t="s">
        <v>23</v>
      </c>
      <c r="E4929">
        <v>2</v>
      </c>
      <c r="F4929" t="s">
        <v>55</v>
      </c>
      <c r="G4929">
        <v>3</v>
      </c>
      <c r="H4929" t="s">
        <v>73</v>
      </c>
      <c r="I4929" t="str">
        <f t="shared" si="76"/>
        <v>Female: 85 years and over</v>
      </c>
      <c r="J4929">
        <v>3.29</v>
      </c>
      <c r="K4929">
        <v>2001</v>
      </c>
      <c r="L4929">
        <v>3</v>
      </c>
      <c r="M4929" t="s">
        <v>54</v>
      </c>
      <c r="N4929">
        <v>1.91</v>
      </c>
      <c r="P4929" t="s">
        <v>75</v>
      </c>
    </row>
    <row r="4930" spans="1:16" hidden="1" x14ac:dyDescent="0.5">
      <c r="A4930" t="s">
        <v>15</v>
      </c>
      <c r="B4930" t="s">
        <v>78</v>
      </c>
      <c r="C4930">
        <v>4</v>
      </c>
      <c r="D4930" t="s">
        <v>23</v>
      </c>
      <c r="E4930">
        <v>2</v>
      </c>
      <c r="F4930" t="s">
        <v>55</v>
      </c>
      <c r="G4930">
        <v>3</v>
      </c>
      <c r="H4930" t="s">
        <v>73</v>
      </c>
      <c r="I4930" t="str">
        <f t="shared" si="76"/>
        <v>Female: 85 years and over</v>
      </c>
      <c r="J4930">
        <v>3.29</v>
      </c>
      <c r="K4930">
        <v>2002</v>
      </c>
      <c r="L4930">
        <v>4</v>
      </c>
      <c r="M4930" t="s">
        <v>54</v>
      </c>
      <c r="N4930">
        <v>1.91</v>
      </c>
      <c r="P4930" t="s">
        <v>75</v>
      </c>
    </row>
    <row r="4931" spans="1:16" hidden="1" x14ac:dyDescent="0.5">
      <c r="A4931" t="s">
        <v>15</v>
      </c>
      <c r="B4931" t="s">
        <v>78</v>
      </c>
      <c r="C4931">
        <v>4</v>
      </c>
      <c r="D4931" t="s">
        <v>23</v>
      </c>
      <c r="E4931">
        <v>2</v>
      </c>
      <c r="F4931" t="s">
        <v>55</v>
      </c>
      <c r="G4931">
        <v>3</v>
      </c>
      <c r="H4931" t="s">
        <v>73</v>
      </c>
      <c r="I4931" t="str">
        <f t="shared" si="76"/>
        <v>Female: 85 years and over</v>
      </c>
      <c r="J4931">
        <v>3.29</v>
      </c>
      <c r="K4931">
        <v>2003</v>
      </c>
      <c r="L4931">
        <v>5</v>
      </c>
      <c r="M4931" t="s">
        <v>54</v>
      </c>
      <c r="N4931">
        <v>1.91</v>
      </c>
      <c r="P4931" t="s">
        <v>75</v>
      </c>
    </row>
    <row r="4932" spans="1:16" hidden="1" x14ac:dyDescent="0.5">
      <c r="A4932" t="s">
        <v>15</v>
      </c>
      <c r="B4932" t="s">
        <v>78</v>
      </c>
      <c r="C4932">
        <v>4</v>
      </c>
      <c r="D4932" t="s">
        <v>23</v>
      </c>
      <c r="E4932">
        <v>2</v>
      </c>
      <c r="F4932" t="s">
        <v>55</v>
      </c>
      <c r="G4932">
        <v>3</v>
      </c>
      <c r="H4932" t="s">
        <v>73</v>
      </c>
      <c r="I4932" t="str">
        <f t="shared" si="76"/>
        <v>Female: 85 years and over</v>
      </c>
      <c r="J4932">
        <v>3.29</v>
      </c>
      <c r="K4932">
        <v>2004</v>
      </c>
      <c r="L4932">
        <v>6</v>
      </c>
      <c r="M4932" t="s">
        <v>54</v>
      </c>
      <c r="N4932">
        <v>1.91</v>
      </c>
      <c r="P4932" t="s">
        <v>75</v>
      </c>
    </row>
    <row r="4933" spans="1:16" hidden="1" x14ac:dyDescent="0.5">
      <c r="A4933" t="s">
        <v>15</v>
      </c>
      <c r="B4933" t="s">
        <v>78</v>
      </c>
      <c r="C4933">
        <v>4</v>
      </c>
      <c r="D4933" t="s">
        <v>23</v>
      </c>
      <c r="E4933">
        <v>2</v>
      </c>
      <c r="F4933" t="s">
        <v>55</v>
      </c>
      <c r="G4933">
        <v>3</v>
      </c>
      <c r="H4933" t="s">
        <v>73</v>
      </c>
      <c r="I4933" t="str">
        <f t="shared" ref="I4933:I4996" si="77">H4933</f>
        <v>Female: 85 years and over</v>
      </c>
      <c r="J4933">
        <v>3.29</v>
      </c>
      <c r="K4933">
        <v>2005</v>
      </c>
      <c r="L4933">
        <v>7</v>
      </c>
      <c r="M4933" t="s">
        <v>54</v>
      </c>
      <c r="N4933">
        <v>1.91</v>
      </c>
      <c r="P4933" t="s">
        <v>75</v>
      </c>
    </row>
    <row r="4934" spans="1:16" hidden="1" x14ac:dyDescent="0.5">
      <c r="A4934" t="s">
        <v>15</v>
      </c>
      <c r="B4934" t="s">
        <v>78</v>
      </c>
      <c r="C4934">
        <v>4</v>
      </c>
      <c r="D4934" t="s">
        <v>23</v>
      </c>
      <c r="E4934">
        <v>2</v>
      </c>
      <c r="F4934" t="s">
        <v>55</v>
      </c>
      <c r="G4934">
        <v>3</v>
      </c>
      <c r="H4934" t="s">
        <v>73</v>
      </c>
      <c r="I4934" t="str">
        <f t="shared" si="77"/>
        <v>Female: 85 years and over</v>
      </c>
      <c r="J4934">
        <v>3.29</v>
      </c>
      <c r="K4934">
        <v>2006</v>
      </c>
      <c r="L4934">
        <v>8</v>
      </c>
      <c r="M4934" t="s">
        <v>54</v>
      </c>
      <c r="N4934">
        <v>1.91</v>
      </c>
      <c r="P4934" t="s">
        <v>75</v>
      </c>
    </row>
    <row r="4935" spans="1:16" hidden="1" x14ac:dyDescent="0.5">
      <c r="A4935" t="s">
        <v>15</v>
      </c>
      <c r="B4935" t="s">
        <v>78</v>
      </c>
      <c r="C4935">
        <v>4</v>
      </c>
      <c r="D4935" t="s">
        <v>23</v>
      </c>
      <c r="E4935">
        <v>2</v>
      </c>
      <c r="F4935" t="s">
        <v>55</v>
      </c>
      <c r="G4935">
        <v>3</v>
      </c>
      <c r="H4935" t="s">
        <v>73</v>
      </c>
      <c r="I4935" t="str">
        <f t="shared" si="77"/>
        <v>Female: 85 years and over</v>
      </c>
      <c r="J4935">
        <v>3.29</v>
      </c>
      <c r="K4935">
        <v>2007</v>
      </c>
      <c r="L4935">
        <v>9</v>
      </c>
      <c r="M4935" t="s">
        <v>54</v>
      </c>
      <c r="N4935">
        <v>1.91</v>
      </c>
      <c r="P4935" t="s">
        <v>75</v>
      </c>
    </row>
    <row r="4936" spans="1:16" hidden="1" x14ac:dyDescent="0.5">
      <c r="A4936" t="s">
        <v>15</v>
      </c>
      <c r="B4936" t="s">
        <v>78</v>
      </c>
      <c r="C4936">
        <v>4</v>
      </c>
      <c r="D4936" t="s">
        <v>23</v>
      </c>
      <c r="E4936">
        <v>2</v>
      </c>
      <c r="F4936" t="s">
        <v>55</v>
      </c>
      <c r="G4936">
        <v>3</v>
      </c>
      <c r="H4936" t="s">
        <v>73</v>
      </c>
      <c r="I4936" t="str">
        <f t="shared" si="77"/>
        <v>Female: 85 years and over</v>
      </c>
      <c r="J4936">
        <v>3.29</v>
      </c>
      <c r="K4936">
        <v>2008</v>
      </c>
      <c r="L4936">
        <v>10</v>
      </c>
      <c r="M4936" t="s">
        <v>54</v>
      </c>
      <c r="N4936">
        <v>1.91</v>
      </c>
      <c r="P4936" t="s">
        <v>75</v>
      </c>
    </row>
    <row r="4937" spans="1:16" hidden="1" x14ac:dyDescent="0.5">
      <c r="A4937" t="s">
        <v>15</v>
      </c>
      <c r="B4937" t="s">
        <v>78</v>
      </c>
      <c r="C4937">
        <v>4</v>
      </c>
      <c r="D4937" t="s">
        <v>23</v>
      </c>
      <c r="E4937">
        <v>2</v>
      </c>
      <c r="F4937" t="s">
        <v>55</v>
      </c>
      <c r="G4937">
        <v>3</v>
      </c>
      <c r="H4937" t="s">
        <v>73</v>
      </c>
      <c r="I4937" t="str">
        <f t="shared" si="77"/>
        <v>Female: 85 years and over</v>
      </c>
      <c r="J4937">
        <v>3.29</v>
      </c>
      <c r="K4937">
        <v>2009</v>
      </c>
      <c r="L4937">
        <v>11</v>
      </c>
      <c r="M4937" t="s">
        <v>54</v>
      </c>
      <c r="N4937">
        <v>1.91</v>
      </c>
      <c r="P4937" t="s">
        <v>75</v>
      </c>
    </row>
    <row r="4938" spans="1:16" hidden="1" x14ac:dyDescent="0.5">
      <c r="A4938" t="s">
        <v>15</v>
      </c>
      <c r="B4938" t="s">
        <v>78</v>
      </c>
      <c r="C4938">
        <v>4</v>
      </c>
      <c r="D4938" t="s">
        <v>23</v>
      </c>
      <c r="E4938">
        <v>2</v>
      </c>
      <c r="F4938" t="s">
        <v>55</v>
      </c>
      <c r="G4938">
        <v>3</v>
      </c>
      <c r="H4938" t="s">
        <v>73</v>
      </c>
      <c r="I4938" t="str">
        <f t="shared" si="77"/>
        <v>Female: 85 years and over</v>
      </c>
      <c r="J4938">
        <v>3.29</v>
      </c>
      <c r="K4938">
        <v>2010</v>
      </c>
      <c r="L4938">
        <v>12</v>
      </c>
      <c r="M4938" t="s">
        <v>54</v>
      </c>
      <c r="N4938">
        <v>1.91</v>
      </c>
      <c r="P4938" t="s">
        <v>75</v>
      </c>
    </row>
    <row r="4939" spans="1:16" hidden="1" x14ac:dyDescent="0.5">
      <c r="A4939" t="s">
        <v>15</v>
      </c>
      <c r="B4939" t="s">
        <v>78</v>
      </c>
      <c r="C4939">
        <v>4</v>
      </c>
      <c r="D4939" t="s">
        <v>23</v>
      </c>
      <c r="E4939">
        <v>2</v>
      </c>
      <c r="F4939" t="s">
        <v>55</v>
      </c>
      <c r="G4939">
        <v>3</v>
      </c>
      <c r="H4939" t="s">
        <v>73</v>
      </c>
      <c r="I4939" t="str">
        <f t="shared" si="77"/>
        <v>Female: 85 years and over</v>
      </c>
      <c r="J4939">
        <v>3.29</v>
      </c>
      <c r="K4939">
        <v>2011</v>
      </c>
      <c r="L4939">
        <v>13</v>
      </c>
      <c r="M4939" t="s">
        <v>54</v>
      </c>
      <c r="N4939">
        <v>1.91</v>
      </c>
      <c r="P4939" t="s">
        <v>75</v>
      </c>
    </row>
    <row r="4940" spans="1:16" hidden="1" x14ac:dyDescent="0.5">
      <c r="A4940" t="s">
        <v>15</v>
      </c>
      <c r="B4940" t="s">
        <v>78</v>
      </c>
      <c r="C4940">
        <v>4</v>
      </c>
      <c r="D4940" t="s">
        <v>23</v>
      </c>
      <c r="E4940">
        <v>2</v>
      </c>
      <c r="F4940" t="s">
        <v>55</v>
      </c>
      <c r="G4940">
        <v>3</v>
      </c>
      <c r="H4940" t="s">
        <v>73</v>
      </c>
      <c r="I4940" t="str">
        <f t="shared" si="77"/>
        <v>Female: 85 years and over</v>
      </c>
      <c r="J4940">
        <v>3.29</v>
      </c>
      <c r="K4940">
        <v>2012</v>
      </c>
      <c r="L4940">
        <v>14</v>
      </c>
      <c r="M4940" t="s">
        <v>54</v>
      </c>
      <c r="N4940">
        <v>1.91</v>
      </c>
      <c r="P4940" t="s">
        <v>75</v>
      </c>
    </row>
    <row r="4941" spans="1:16" hidden="1" x14ac:dyDescent="0.5">
      <c r="A4941" t="s">
        <v>15</v>
      </c>
      <c r="B4941" t="s">
        <v>78</v>
      </c>
      <c r="C4941">
        <v>4</v>
      </c>
      <c r="D4941" t="s">
        <v>23</v>
      </c>
      <c r="E4941">
        <v>2</v>
      </c>
      <c r="F4941" t="s">
        <v>55</v>
      </c>
      <c r="G4941">
        <v>3</v>
      </c>
      <c r="H4941" t="s">
        <v>73</v>
      </c>
      <c r="I4941" t="str">
        <f t="shared" si="77"/>
        <v>Female: 85 years and over</v>
      </c>
      <c r="J4941">
        <v>3.29</v>
      </c>
      <c r="K4941">
        <v>2013</v>
      </c>
      <c r="L4941">
        <v>15</v>
      </c>
      <c r="M4941" t="s">
        <v>54</v>
      </c>
      <c r="N4941">
        <v>1.91</v>
      </c>
      <c r="P4941" t="s">
        <v>75</v>
      </c>
    </row>
    <row r="4942" spans="1:16" hidden="1" x14ac:dyDescent="0.5">
      <c r="A4942" t="s">
        <v>15</v>
      </c>
      <c r="B4942" t="s">
        <v>78</v>
      </c>
      <c r="C4942">
        <v>4</v>
      </c>
      <c r="D4942" t="s">
        <v>23</v>
      </c>
      <c r="E4942">
        <v>2</v>
      </c>
      <c r="F4942" t="s">
        <v>55</v>
      </c>
      <c r="G4942">
        <v>3</v>
      </c>
      <c r="H4942" t="s">
        <v>73</v>
      </c>
      <c r="I4942" t="str">
        <f t="shared" si="77"/>
        <v>Female: 85 years and over</v>
      </c>
      <c r="J4942">
        <v>3.29</v>
      </c>
      <c r="K4942">
        <v>2014</v>
      </c>
      <c r="L4942">
        <v>16</v>
      </c>
      <c r="M4942" t="s">
        <v>54</v>
      </c>
      <c r="N4942">
        <v>1.91</v>
      </c>
      <c r="P4942" t="s">
        <v>75</v>
      </c>
    </row>
    <row r="4943" spans="1:16" hidden="1" x14ac:dyDescent="0.5">
      <c r="A4943" t="s">
        <v>15</v>
      </c>
      <c r="B4943" t="s">
        <v>78</v>
      </c>
      <c r="C4943">
        <v>4</v>
      </c>
      <c r="D4943" t="s">
        <v>23</v>
      </c>
      <c r="E4943">
        <v>2</v>
      </c>
      <c r="F4943" t="s">
        <v>55</v>
      </c>
      <c r="G4943">
        <v>3</v>
      </c>
      <c r="H4943" t="s">
        <v>73</v>
      </c>
      <c r="I4943" t="str">
        <f t="shared" si="77"/>
        <v>Female: 85 years and over</v>
      </c>
      <c r="J4943">
        <v>3.29</v>
      </c>
      <c r="K4943">
        <v>2015</v>
      </c>
      <c r="L4943">
        <v>17</v>
      </c>
      <c r="M4943" t="s">
        <v>54</v>
      </c>
      <c r="N4943">
        <v>1.91</v>
      </c>
      <c r="P4943" t="s">
        <v>75</v>
      </c>
    </row>
    <row r="4944" spans="1:16" hidden="1" x14ac:dyDescent="0.5">
      <c r="A4944" t="s">
        <v>15</v>
      </c>
      <c r="B4944" t="s">
        <v>78</v>
      </c>
      <c r="C4944">
        <v>4</v>
      </c>
      <c r="D4944" t="s">
        <v>23</v>
      </c>
      <c r="E4944">
        <v>2</v>
      </c>
      <c r="F4944" t="s">
        <v>55</v>
      </c>
      <c r="G4944">
        <v>3</v>
      </c>
      <c r="H4944" t="s">
        <v>73</v>
      </c>
      <c r="I4944" t="str">
        <f t="shared" si="77"/>
        <v>Female: 85 years and over</v>
      </c>
      <c r="J4944">
        <v>3.29</v>
      </c>
      <c r="K4944">
        <v>2016</v>
      </c>
      <c r="L4944">
        <v>18</v>
      </c>
      <c r="M4944" t="s">
        <v>54</v>
      </c>
      <c r="N4944">
        <v>1.91</v>
      </c>
      <c r="P4944" t="s">
        <v>75</v>
      </c>
    </row>
    <row r="4945" spans="1:16" hidden="1" x14ac:dyDescent="0.5">
      <c r="A4945" t="s">
        <v>15</v>
      </c>
      <c r="B4945" t="s">
        <v>78</v>
      </c>
      <c r="C4945">
        <v>4</v>
      </c>
      <c r="D4945" t="s">
        <v>23</v>
      </c>
      <c r="E4945">
        <v>2</v>
      </c>
      <c r="F4945" t="s">
        <v>55</v>
      </c>
      <c r="G4945">
        <v>3</v>
      </c>
      <c r="H4945" t="s">
        <v>73</v>
      </c>
      <c r="I4945" t="str">
        <f t="shared" si="77"/>
        <v>Female: 85 years and over</v>
      </c>
      <c r="J4945">
        <v>3.29</v>
      </c>
      <c r="K4945">
        <v>2017</v>
      </c>
      <c r="L4945">
        <v>19</v>
      </c>
      <c r="M4945" t="s">
        <v>54</v>
      </c>
      <c r="N4945">
        <v>1.91</v>
      </c>
      <c r="P4945" t="s">
        <v>75</v>
      </c>
    </row>
    <row r="4946" spans="1:16" x14ac:dyDescent="0.5">
      <c r="A4946" t="s">
        <v>15</v>
      </c>
      <c r="B4946" t="s">
        <v>79</v>
      </c>
      <c r="C4946">
        <v>5</v>
      </c>
      <c r="D4946" t="s">
        <v>17</v>
      </c>
      <c r="E4946">
        <v>1</v>
      </c>
      <c r="F4946" t="s">
        <v>18</v>
      </c>
      <c r="G4946">
        <v>0</v>
      </c>
      <c r="H4946" t="s">
        <v>19</v>
      </c>
      <c r="I4946" t="str">
        <f t="shared" si="77"/>
        <v>All persons</v>
      </c>
      <c r="J4946">
        <v>0.1</v>
      </c>
      <c r="K4946">
        <v>1999</v>
      </c>
      <c r="L4946">
        <v>1</v>
      </c>
      <c r="M4946" t="s">
        <v>20</v>
      </c>
      <c r="N4946">
        <v>1.1000000000000001</v>
      </c>
      <c r="O4946">
        <v>0.7</v>
      </c>
    </row>
    <row r="4947" spans="1:16" x14ac:dyDescent="0.5">
      <c r="A4947" t="s">
        <v>15</v>
      </c>
      <c r="B4947" t="s">
        <v>79</v>
      </c>
      <c r="C4947">
        <v>5</v>
      </c>
      <c r="D4947" t="s">
        <v>17</v>
      </c>
      <c r="E4947">
        <v>1</v>
      </c>
      <c r="F4947" t="s">
        <v>18</v>
      </c>
      <c r="G4947">
        <v>0</v>
      </c>
      <c r="H4947" t="s">
        <v>19</v>
      </c>
      <c r="I4947" t="str">
        <f t="shared" si="77"/>
        <v>All persons</v>
      </c>
      <c r="J4947">
        <v>0.1</v>
      </c>
      <c r="K4947">
        <v>2000</v>
      </c>
      <c r="L4947">
        <v>2</v>
      </c>
      <c r="M4947" t="s">
        <v>20</v>
      </c>
      <c r="N4947">
        <v>1.1000000000000001</v>
      </c>
      <c r="O4947">
        <v>0.7</v>
      </c>
    </row>
    <row r="4948" spans="1:16" x14ac:dyDescent="0.5">
      <c r="A4948" t="s">
        <v>15</v>
      </c>
      <c r="B4948" t="s">
        <v>79</v>
      </c>
      <c r="C4948">
        <v>5</v>
      </c>
      <c r="D4948" t="s">
        <v>17</v>
      </c>
      <c r="E4948">
        <v>1</v>
      </c>
      <c r="F4948" t="s">
        <v>18</v>
      </c>
      <c r="G4948">
        <v>0</v>
      </c>
      <c r="H4948" t="s">
        <v>19</v>
      </c>
      <c r="I4948" t="str">
        <f t="shared" si="77"/>
        <v>All persons</v>
      </c>
      <c r="J4948">
        <v>0.1</v>
      </c>
      <c r="K4948">
        <v>2001</v>
      </c>
      <c r="L4948">
        <v>3</v>
      </c>
      <c r="M4948" t="s">
        <v>20</v>
      </c>
      <c r="N4948">
        <v>1.1000000000000001</v>
      </c>
      <c r="O4948">
        <v>0.6</v>
      </c>
    </row>
    <row r="4949" spans="1:16" x14ac:dyDescent="0.5">
      <c r="A4949" t="s">
        <v>15</v>
      </c>
      <c r="B4949" t="s">
        <v>79</v>
      </c>
      <c r="C4949">
        <v>5</v>
      </c>
      <c r="D4949" t="s">
        <v>17</v>
      </c>
      <c r="E4949">
        <v>1</v>
      </c>
      <c r="F4949" t="s">
        <v>18</v>
      </c>
      <c r="G4949">
        <v>0</v>
      </c>
      <c r="H4949" t="s">
        <v>19</v>
      </c>
      <c r="I4949" t="str">
        <f t="shared" si="77"/>
        <v>All persons</v>
      </c>
      <c r="J4949">
        <v>0.1</v>
      </c>
      <c r="K4949">
        <v>2002</v>
      </c>
      <c r="L4949">
        <v>4</v>
      </c>
      <c r="M4949" t="s">
        <v>20</v>
      </c>
      <c r="N4949">
        <v>1.1000000000000001</v>
      </c>
      <c r="O4949">
        <v>0.7</v>
      </c>
    </row>
    <row r="4950" spans="1:16" x14ac:dyDescent="0.5">
      <c r="A4950" t="s">
        <v>15</v>
      </c>
      <c r="B4950" t="s">
        <v>79</v>
      </c>
      <c r="C4950">
        <v>5</v>
      </c>
      <c r="D4950" t="s">
        <v>17</v>
      </c>
      <c r="E4950">
        <v>1</v>
      </c>
      <c r="F4950" t="s">
        <v>18</v>
      </c>
      <c r="G4950">
        <v>0</v>
      </c>
      <c r="H4950" t="s">
        <v>19</v>
      </c>
      <c r="I4950" t="str">
        <f t="shared" si="77"/>
        <v>All persons</v>
      </c>
      <c r="J4950">
        <v>0.1</v>
      </c>
      <c r="K4950">
        <v>2003</v>
      </c>
      <c r="L4950">
        <v>5</v>
      </c>
      <c r="M4950" t="s">
        <v>20</v>
      </c>
      <c r="N4950">
        <v>1.1000000000000001</v>
      </c>
      <c r="O4950">
        <v>0.7</v>
      </c>
    </row>
    <row r="4951" spans="1:16" x14ac:dyDescent="0.5">
      <c r="A4951" t="s">
        <v>15</v>
      </c>
      <c r="B4951" t="s">
        <v>79</v>
      </c>
      <c r="C4951">
        <v>5</v>
      </c>
      <c r="D4951" t="s">
        <v>17</v>
      </c>
      <c r="E4951">
        <v>1</v>
      </c>
      <c r="F4951" t="s">
        <v>18</v>
      </c>
      <c r="G4951">
        <v>0</v>
      </c>
      <c r="H4951" t="s">
        <v>19</v>
      </c>
      <c r="I4951" t="str">
        <f t="shared" si="77"/>
        <v>All persons</v>
      </c>
      <c r="J4951">
        <v>0.1</v>
      </c>
      <c r="K4951">
        <v>2004</v>
      </c>
      <c r="L4951">
        <v>6</v>
      </c>
      <c r="M4951" t="s">
        <v>20</v>
      </c>
      <c r="N4951">
        <v>1.1000000000000001</v>
      </c>
      <c r="O4951">
        <v>0.6</v>
      </c>
    </row>
    <row r="4952" spans="1:16" x14ac:dyDescent="0.5">
      <c r="A4952" t="s">
        <v>15</v>
      </c>
      <c r="B4952" t="s">
        <v>79</v>
      </c>
      <c r="C4952">
        <v>5</v>
      </c>
      <c r="D4952" t="s">
        <v>17</v>
      </c>
      <c r="E4952">
        <v>1</v>
      </c>
      <c r="F4952" t="s">
        <v>18</v>
      </c>
      <c r="G4952">
        <v>0</v>
      </c>
      <c r="H4952" t="s">
        <v>19</v>
      </c>
      <c r="I4952" t="str">
        <f t="shared" si="77"/>
        <v>All persons</v>
      </c>
      <c r="J4952">
        <v>0.1</v>
      </c>
      <c r="K4952">
        <v>2005</v>
      </c>
      <c r="L4952">
        <v>7</v>
      </c>
      <c r="M4952" t="s">
        <v>20</v>
      </c>
      <c r="N4952">
        <v>1.1000000000000001</v>
      </c>
      <c r="O4952">
        <v>0.7</v>
      </c>
    </row>
    <row r="4953" spans="1:16" x14ac:dyDescent="0.5">
      <c r="A4953" t="s">
        <v>15</v>
      </c>
      <c r="B4953" t="s">
        <v>79</v>
      </c>
      <c r="C4953">
        <v>5</v>
      </c>
      <c r="D4953" t="s">
        <v>17</v>
      </c>
      <c r="E4953">
        <v>1</v>
      </c>
      <c r="F4953" t="s">
        <v>18</v>
      </c>
      <c r="G4953">
        <v>0</v>
      </c>
      <c r="H4953" t="s">
        <v>19</v>
      </c>
      <c r="I4953" t="str">
        <f t="shared" si="77"/>
        <v>All persons</v>
      </c>
      <c r="J4953">
        <v>0.1</v>
      </c>
      <c r="K4953">
        <v>2006</v>
      </c>
      <c r="L4953">
        <v>8</v>
      </c>
      <c r="M4953" t="s">
        <v>20</v>
      </c>
      <c r="N4953">
        <v>1.1000000000000001</v>
      </c>
      <c r="O4953">
        <v>0.7</v>
      </c>
    </row>
    <row r="4954" spans="1:16" x14ac:dyDescent="0.5">
      <c r="A4954" t="s">
        <v>15</v>
      </c>
      <c r="B4954" t="s">
        <v>79</v>
      </c>
      <c r="C4954">
        <v>5</v>
      </c>
      <c r="D4954" t="s">
        <v>17</v>
      </c>
      <c r="E4954">
        <v>1</v>
      </c>
      <c r="F4954" t="s">
        <v>18</v>
      </c>
      <c r="G4954">
        <v>0</v>
      </c>
      <c r="H4954" t="s">
        <v>19</v>
      </c>
      <c r="I4954" t="str">
        <f t="shared" si="77"/>
        <v>All persons</v>
      </c>
      <c r="J4954">
        <v>0.1</v>
      </c>
      <c r="K4954">
        <v>2007</v>
      </c>
      <c r="L4954">
        <v>9</v>
      </c>
      <c r="M4954" t="s">
        <v>20</v>
      </c>
      <c r="N4954">
        <v>1.1000000000000001</v>
      </c>
      <c r="O4954">
        <v>0.8</v>
      </c>
    </row>
    <row r="4955" spans="1:16" x14ac:dyDescent="0.5">
      <c r="A4955" t="s">
        <v>15</v>
      </c>
      <c r="B4955" t="s">
        <v>79</v>
      </c>
      <c r="C4955">
        <v>5</v>
      </c>
      <c r="D4955" t="s">
        <v>17</v>
      </c>
      <c r="E4955">
        <v>1</v>
      </c>
      <c r="F4955" t="s">
        <v>18</v>
      </c>
      <c r="G4955">
        <v>0</v>
      </c>
      <c r="H4955" t="s">
        <v>19</v>
      </c>
      <c r="I4955" t="str">
        <f t="shared" si="77"/>
        <v>All persons</v>
      </c>
      <c r="J4955">
        <v>0.1</v>
      </c>
      <c r="K4955">
        <v>2008</v>
      </c>
      <c r="L4955">
        <v>10</v>
      </c>
      <c r="M4955" t="s">
        <v>20</v>
      </c>
      <c r="N4955">
        <v>1.1000000000000001</v>
      </c>
      <c r="O4955">
        <v>1</v>
      </c>
    </row>
    <row r="4956" spans="1:16" x14ac:dyDescent="0.5">
      <c r="A4956" t="s">
        <v>15</v>
      </c>
      <c r="B4956" t="s">
        <v>79</v>
      </c>
      <c r="C4956">
        <v>5</v>
      </c>
      <c r="D4956" t="s">
        <v>17</v>
      </c>
      <c r="E4956">
        <v>1</v>
      </c>
      <c r="F4956" t="s">
        <v>18</v>
      </c>
      <c r="G4956">
        <v>0</v>
      </c>
      <c r="H4956" t="s">
        <v>19</v>
      </c>
      <c r="I4956" t="str">
        <f t="shared" si="77"/>
        <v>All persons</v>
      </c>
      <c r="J4956">
        <v>0.1</v>
      </c>
      <c r="K4956">
        <v>2009</v>
      </c>
      <c r="L4956">
        <v>11</v>
      </c>
      <c r="M4956" t="s">
        <v>20</v>
      </c>
      <c r="N4956">
        <v>1.1000000000000001</v>
      </c>
      <c r="O4956">
        <v>1.1000000000000001</v>
      </c>
    </row>
    <row r="4957" spans="1:16" x14ac:dyDescent="0.5">
      <c r="A4957" t="s">
        <v>15</v>
      </c>
      <c r="B4957" t="s">
        <v>79</v>
      </c>
      <c r="C4957">
        <v>5</v>
      </c>
      <c r="D4957" t="s">
        <v>17</v>
      </c>
      <c r="E4957">
        <v>1</v>
      </c>
      <c r="F4957" t="s">
        <v>18</v>
      </c>
      <c r="G4957">
        <v>0</v>
      </c>
      <c r="H4957" t="s">
        <v>19</v>
      </c>
      <c r="I4957" t="str">
        <f t="shared" si="77"/>
        <v>All persons</v>
      </c>
      <c r="J4957">
        <v>0.1</v>
      </c>
      <c r="K4957">
        <v>2010</v>
      </c>
      <c r="L4957">
        <v>12</v>
      </c>
      <c r="M4957" t="s">
        <v>20</v>
      </c>
      <c r="N4957">
        <v>1.1000000000000001</v>
      </c>
      <c r="O4957">
        <v>1</v>
      </c>
    </row>
    <row r="4958" spans="1:16" x14ac:dyDescent="0.5">
      <c r="A4958" t="s">
        <v>15</v>
      </c>
      <c r="B4958" t="s">
        <v>79</v>
      </c>
      <c r="C4958">
        <v>5</v>
      </c>
      <c r="D4958" t="s">
        <v>17</v>
      </c>
      <c r="E4958">
        <v>1</v>
      </c>
      <c r="F4958" t="s">
        <v>18</v>
      </c>
      <c r="G4958">
        <v>0</v>
      </c>
      <c r="H4958" t="s">
        <v>19</v>
      </c>
      <c r="I4958" t="str">
        <f t="shared" si="77"/>
        <v>All persons</v>
      </c>
      <c r="J4958">
        <v>0.1</v>
      </c>
      <c r="K4958">
        <v>2011</v>
      </c>
      <c r="L4958">
        <v>13</v>
      </c>
      <c r="M4958" t="s">
        <v>20</v>
      </c>
      <c r="N4958">
        <v>1.1000000000000001</v>
      </c>
      <c r="O4958">
        <v>1.4</v>
      </c>
    </row>
    <row r="4959" spans="1:16" x14ac:dyDescent="0.5">
      <c r="A4959" t="s">
        <v>15</v>
      </c>
      <c r="B4959" t="s">
        <v>79</v>
      </c>
      <c r="C4959">
        <v>5</v>
      </c>
      <c r="D4959" t="s">
        <v>17</v>
      </c>
      <c r="E4959">
        <v>1</v>
      </c>
      <c r="F4959" t="s">
        <v>18</v>
      </c>
      <c r="G4959">
        <v>0</v>
      </c>
      <c r="H4959" t="s">
        <v>19</v>
      </c>
      <c r="I4959" t="str">
        <f t="shared" si="77"/>
        <v>All persons</v>
      </c>
      <c r="J4959">
        <v>0.1</v>
      </c>
      <c r="K4959">
        <v>2012</v>
      </c>
      <c r="L4959">
        <v>14</v>
      </c>
      <c r="M4959" t="s">
        <v>20</v>
      </c>
      <c r="N4959">
        <v>1.1000000000000001</v>
      </c>
      <c r="O4959">
        <v>1.9</v>
      </c>
    </row>
    <row r="4960" spans="1:16" hidden="1" x14ac:dyDescent="0.5">
      <c r="A4960" t="s">
        <v>15</v>
      </c>
      <c r="B4960" t="s">
        <v>79</v>
      </c>
      <c r="C4960">
        <v>5</v>
      </c>
      <c r="D4960" t="s">
        <v>17</v>
      </c>
      <c r="E4960">
        <v>1</v>
      </c>
      <c r="F4960" t="s">
        <v>21</v>
      </c>
      <c r="G4960">
        <v>2</v>
      </c>
      <c r="H4960" t="s">
        <v>22</v>
      </c>
      <c r="I4960" t="str">
        <f t="shared" si="77"/>
        <v>Male</v>
      </c>
      <c r="J4960">
        <v>2.1</v>
      </c>
      <c r="K4960">
        <v>2000</v>
      </c>
      <c r="L4960">
        <v>2</v>
      </c>
      <c r="M4960" t="s">
        <v>20</v>
      </c>
      <c r="N4960">
        <v>1.1000000000000001</v>
      </c>
      <c r="O4960">
        <v>1.1000000000000001</v>
      </c>
    </row>
    <row r="4961" spans="1:15" hidden="1" x14ac:dyDescent="0.5">
      <c r="A4961" t="s">
        <v>15</v>
      </c>
      <c r="B4961" t="s">
        <v>79</v>
      </c>
      <c r="C4961">
        <v>5</v>
      </c>
      <c r="D4961" t="s">
        <v>17</v>
      </c>
      <c r="E4961">
        <v>1</v>
      </c>
      <c r="F4961" t="s">
        <v>21</v>
      </c>
      <c r="G4961">
        <v>2</v>
      </c>
      <c r="H4961" t="s">
        <v>22</v>
      </c>
      <c r="I4961" t="str">
        <f t="shared" si="77"/>
        <v>Male</v>
      </c>
      <c r="J4961">
        <v>2.1</v>
      </c>
      <c r="K4961">
        <v>2001</v>
      </c>
      <c r="L4961">
        <v>3</v>
      </c>
      <c r="M4961" t="s">
        <v>20</v>
      </c>
      <c r="N4961">
        <v>1.1000000000000001</v>
      </c>
      <c r="O4961">
        <v>1</v>
      </c>
    </row>
    <row r="4962" spans="1:15" hidden="1" x14ac:dyDescent="0.5">
      <c r="A4962" t="s">
        <v>15</v>
      </c>
      <c r="B4962" t="s">
        <v>79</v>
      </c>
      <c r="C4962">
        <v>5</v>
      </c>
      <c r="D4962" t="s">
        <v>17</v>
      </c>
      <c r="E4962">
        <v>1</v>
      </c>
      <c r="F4962" t="s">
        <v>21</v>
      </c>
      <c r="G4962">
        <v>2</v>
      </c>
      <c r="H4962" t="s">
        <v>22</v>
      </c>
      <c r="I4962" t="str">
        <f t="shared" si="77"/>
        <v>Male</v>
      </c>
      <c r="J4962">
        <v>2.1</v>
      </c>
      <c r="K4962">
        <v>2002</v>
      </c>
      <c r="L4962">
        <v>4</v>
      </c>
      <c r="M4962" t="s">
        <v>20</v>
      </c>
      <c r="N4962">
        <v>1.1000000000000001</v>
      </c>
      <c r="O4962">
        <v>1.2</v>
      </c>
    </row>
    <row r="4963" spans="1:15" hidden="1" x14ac:dyDescent="0.5">
      <c r="A4963" t="s">
        <v>15</v>
      </c>
      <c r="B4963" t="s">
        <v>79</v>
      </c>
      <c r="C4963">
        <v>5</v>
      </c>
      <c r="D4963" t="s">
        <v>17</v>
      </c>
      <c r="E4963">
        <v>1</v>
      </c>
      <c r="F4963" t="s">
        <v>21</v>
      </c>
      <c r="G4963">
        <v>2</v>
      </c>
      <c r="H4963" t="s">
        <v>22</v>
      </c>
      <c r="I4963" t="str">
        <f t="shared" si="77"/>
        <v>Male</v>
      </c>
      <c r="J4963">
        <v>2.1</v>
      </c>
      <c r="K4963">
        <v>2003</v>
      </c>
      <c r="L4963">
        <v>5</v>
      </c>
      <c r="M4963" t="s">
        <v>20</v>
      </c>
      <c r="N4963">
        <v>1.1000000000000001</v>
      </c>
      <c r="O4963">
        <v>1.2</v>
      </c>
    </row>
    <row r="4964" spans="1:15" hidden="1" x14ac:dyDescent="0.5">
      <c r="A4964" t="s">
        <v>15</v>
      </c>
      <c r="B4964" t="s">
        <v>79</v>
      </c>
      <c r="C4964">
        <v>5</v>
      </c>
      <c r="D4964" t="s">
        <v>17</v>
      </c>
      <c r="E4964">
        <v>1</v>
      </c>
      <c r="F4964" t="s">
        <v>21</v>
      </c>
      <c r="G4964">
        <v>2</v>
      </c>
      <c r="H4964" t="s">
        <v>22</v>
      </c>
      <c r="I4964" t="str">
        <f t="shared" si="77"/>
        <v>Male</v>
      </c>
      <c r="J4964">
        <v>2.1</v>
      </c>
      <c r="K4964">
        <v>2004</v>
      </c>
      <c r="L4964">
        <v>6</v>
      </c>
      <c r="M4964" t="s">
        <v>20</v>
      </c>
      <c r="N4964">
        <v>1.1000000000000001</v>
      </c>
      <c r="O4964">
        <v>1.1000000000000001</v>
      </c>
    </row>
    <row r="4965" spans="1:15" hidden="1" x14ac:dyDescent="0.5">
      <c r="A4965" t="s">
        <v>15</v>
      </c>
      <c r="B4965" t="s">
        <v>79</v>
      </c>
      <c r="C4965">
        <v>5</v>
      </c>
      <c r="D4965" t="s">
        <v>17</v>
      </c>
      <c r="E4965">
        <v>1</v>
      </c>
      <c r="F4965" t="s">
        <v>21</v>
      </c>
      <c r="G4965">
        <v>2</v>
      </c>
      <c r="H4965" t="s">
        <v>22</v>
      </c>
      <c r="I4965" t="str">
        <f t="shared" si="77"/>
        <v>Male</v>
      </c>
      <c r="J4965">
        <v>2.1</v>
      </c>
      <c r="K4965">
        <v>2005</v>
      </c>
      <c r="L4965">
        <v>7</v>
      </c>
      <c r="M4965" t="s">
        <v>20</v>
      </c>
      <c r="N4965">
        <v>1.1000000000000001</v>
      </c>
      <c r="O4965">
        <v>1.1000000000000001</v>
      </c>
    </row>
    <row r="4966" spans="1:15" hidden="1" x14ac:dyDescent="0.5">
      <c r="A4966" t="s">
        <v>15</v>
      </c>
      <c r="B4966" t="s">
        <v>79</v>
      </c>
      <c r="C4966">
        <v>5</v>
      </c>
      <c r="D4966" t="s">
        <v>17</v>
      </c>
      <c r="E4966">
        <v>1</v>
      </c>
      <c r="F4966" t="s">
        <v>21</v>
      </c>
      <c r="G4966">
        <v>2</v>
      </c>
      <c r="H4966" t="s">
        <v>22</v>
      </c>
      <c r="I4966" t="str">
        <f t="shared" si="77"/>
        <v>Male</v>
      </c>
      <c r="J4966">
        <v>2.1</v>
      </c>
      <c r="K4966">
        <v>2006</v>
      </c>
      <c r="L4966">
        <v>8</v>
      </c>
      <c r="M4966" t="s">
        <v>20</v>
      </c>
      <c r="N4966">
        <v>1.1000000000000001</v>
      </c>
      <c r="O4966">
        <v>1.2</v>
      </c>
    </row>
    <row r="4967" spans="1:15" hidden="1" x14ac:dyDescent="0.5">
      <c r="A4967" t="s">
        <v>15</v>
      </c>
      <c r="B4967" t="s">
        <v>79</v>
      </c>
      <c r="C4967">
        <v>5</v>
      </c>
      <c r="D4967" t="s">
        <v>17</v>
      </c>
      <c r="E4967">
        <v>1</v>
      </c>
      <c r="F4967" t="s">
        <v>21</v>
      </c>
      <c r="G4967">
        <v>2</v>
      </c>
      <c r="H4967" t="s">
        <v>22</v>
      </c>
      <c r="I4967" t="str">
        <f t="shared" si="77"/>
        <v>Male</v>
      </c>
      <c r="J4967">
        <v>2.1</v>
      </c>
      <c r="K4967">
        <v>2007</v>
      </c>
      <c r="L4967">
        <v>9</v>
      </c>
      <c r="M4967" t="s">
        <v>20</v>
      </c>
      <c r="N4967">
        <v>1.1000000000000001</v>
      </c>
      <c r="O4967">
        <v>1.3</v>
      </c>
    </row>
    <row r="4968" spans="1:15" hidden="1" x14ac:dyDescent="0.5">
      <c r="A4968" t="s">
        <v>15</v>
      </c>
      <c r="B4968" t="s">
        <v>79</v>
      </c>
      <c r="C4968">
        <v>5</v>
      </c>
      <c r="D4968" t="s">
        <v>17</v>
      </c>
      <c r="E4968">
        <v>1</v>
      </c>
      <c r="F4968" t="s">
        <v>21</v>
      </c>
      <c r="G4968">
        <v>2</v>
      </c>
      <c r="H4968" t="s">
        <v>22</v>
      </c>
      <c r="I4968" t="str">
        <f t="shared" si="77"/>
        <v>Male</v>
      </c>
      <c r="J4968">
        <v>2.1</v>
      </c>
      <c r="K4968">
        <v>2008</v>
      </c>
      <c r="L4968">
        <v>10</v>
      </c>
      <c r="M4968" t="s">
        <v>20</v>
      </c>
      <c r="N4968">
        <v>1.1000000000000001</v>
      </c>
      <c r="O4968">
        <v>1.6</v>
      </c>
    </row>
    <row r="4969" spans="1:15" hidden="1" x14ac:dyDescent="0.5">
      <c r="A4969" t="s">
        <v>15</v>
      </c>
      <c r="B4969" t="s">
        <v>79</v>
      </c>
      <c r="C4969">
        <v>5</v>
      </c>
      <c r="D4969" t="s">
        <v>17</v>
      </c>
      <c r="E4969">
        <v>1</v>
      </c>
      <c r="F4969" t="s">
        <v>21</v>
      </c>
      <c r="G4969">
        <v>2</v>
      </c>
      <c r="H4969" t="s">
        <v>22</v>
      </c>
      <c r="I4969" t="str">
        <f t="shared" si="77"/>
        <v>Male</v>
      </c>
      <c r="J4969">
        <v>2.1</v>
      </c>
      <c r="K4969">
        <v>2009</v>
      </c>
      <c r="L4969">
        <v>11</v>
      </c>
      <c r="M4969" t="s">
        <v>20</v>
      </c>
      <c r="N4969">
        <v>1.1000000000000001</v>
      </c>
      <c r="O4969">
        <v>1.8</v>
      </c>
    </row>
    <row r="4970" spans="1:15" hidden="1" x14ac:dyDescent="0.5">
      <c r="A4970" t="s">
        <v>15</v>
      </c>
      <c r="B4970" t="s">
        <v>79</v>
      </c>
      <c r="C4970">
        <v>5</v>
      </c>
      <c r="D4970" t="s">
        <v>17</v>
      </c>
      <c r="E4970">
        <v>1</v>
      </c>
      <c r="F4970" t="s">
        <v>21</v>
      </c>
      <c r="G4970">
        <v>2</v>
      </c>
      <c r="H4970" t="s">
        <v>22</v>
      </c>
      <c r="I4970" t="str">
        <f t="shared" si="77"/>
        <v>Male</v>
      </c>
      <c r="J4970">
        <v>2.1</v>
      </c>
      <c r="K4970">
        <v>2010</v>
      </c>
      <c r="L4970">
        <v>12</v>
      </c>
      <c r="M4970" t="s">
        <v>20</v>
      </c>
      <c r="N4970">
        <v>1.1000000000000001</v>
      </c>
      <c r="O4970">
        <v>1.6</v>
      </c>
    </row>
    <row r="4971" spans="1:15" hidden="1" x14ac:dyDescent="0.5">
      <c r="A4971" t="s">
        <v>15</v>
      </c>
      <c r="B4971" t="s">
        <v>79</v>
      </c>
      <c r="C4971">
        <v>5</v>
      </c>
      <c r="D4971" t="s">
        <v>17</v>
      </c>
      <c r="E4971">
        <v>1</v>
      </c>
      <c r="F4971" t="s">
        <v>21</v>
      </c>
      <c r="G4971">
        <v>2</v>
      </c>
      <c r="H4971" t="s">
        <v>22</v>
      </c>
      <c r="I4971" t="str">
        <f t="shared" si="77"/>
        <v>Male</v>
      </c>
      <c r="J4971">
        <v>2.1</v>
      </c>
      <c r="K4971">
        <v>2011</v>
      </c>
      <c r="L4971">
        <v>13</v>
      </c>
      <c r="M4971" t="s">
        <v>20</v>
      </c>
      <c r="N4971">
        <v>1.1000000000000001</v>
      </c>
      <c r="O4971">
        <v>2.2999999999999998</v>
      </c>
    </row>
    <row r="4972" spans="1:15" hidden="1" x14ac:dyDescent="0.5">
      <c r="A4972" t="s">
        <v>15</v>
      </c>
      <c r="B4972" t="s">
        <v>79</v>
      </c>
      <c r="C4972">
        <v>5</v>
      </c>
      <c r="D4972" t="s">
        <v>17</v>
      </c>
      <c r="E4972">
        <v>1</v>
      </c>
      <c r="F4972" t="s">
        <v>21</v>
      </c>
      <c r="G4972">
        <v>2</v>
      </c>
      <c r="H4972" t="s">
        <v>22</v>
      </c>
      <c r="I4972" t="str">
        <f t="shared" si="77"/>
        <v>Male</v>
      </c>
      <c r="J4972">
        <v>2.1</v>
      </c>
      <c r="K4972">
        <v>2012</v>
      </c>
      <c r="L4972">
        <v>14</v>
      </c>
      <c r="M4972" t="s">
        <v>20</v>
      </c>
      <c r="N4972">
        <v>1.1000000000000001</v>
      </c>
      <c r="O4972">
        <v>3.1</v>
      </c>
    </row>
    <row r="4973" spans="1:15" hidden="1" x14ac:dyDescent="0.5">
      <c r="A4973" t="s">
        <v>15</v>
      </c>
      <c r="B4973" t="s">
        <v>79</v>
      </c>
      <c r="C4973">
        <v>5</v>
      </c>
      <c r="D4973" t="s">
        <v>17</v>
      </c>
      <c r="E4973">
        <v>1</v>
      </c>
      <c r="F4973" t="s">
        <v>21</v>
      </c>
      <c r="G4973">
        <v>2</v>
      </c>
      <c r="H4973" t="s">
        <v>22</v>
      </c>
      <c r="I4973" t="str">
        <f t="shared" si="77"/>
        <v>Male</v>
      </c>
      <c r="J4973">
        <v>2.1</v>
      </c>
      <c r="K4973">
        <v>2013</v>
      </c>
      <c r="L4973">
        <v>15</v>
      </c>
      <c r="M4973" t="s">
        <v>20</v>
      </c>
      <c r="N4973">
        <v>1.1000000000000001</v>
      </c>
      <c r="O4973">
        <v>4.2</v>
      </c>
    </row>
    <row r="4974" spans="1:15" hidden="1" x14ac:dyDescent="0.5">
      <c r="A4974" t="s">
        <v>15</v>
      </c>
      <c r="B4974" t="s">
        <v>79</v>
      </c>
      <c r="C4974">
        <v>5</v>
      </c>
      <c r="D4974" t="s">
        <v>17</v>
      </c>
      <c r="E4974">
        <v>1</v>
      </c>
      <c r="F4974" t="s">
        <v>21</v>
      </c>
      <c r="G4974">
        <v>2</v>
      </c>
      <c r="H4974" t="s">
        <v>22</v>
      </c>
      <c r="I4974" t="str">
        <f t="shared" si="77"/>
        <v>Male</v>
      </c>
      <c r="J4974">
        <v>2.1</v>
      </c>
      <c r="K4974">
        <v>2014</v>
      </c>
      <c r="L4974">
        <v>16</v>
      </c>
      <c r="M4974" t="s">
        <v>20</v>
      </c>
      <c r="N4974">
        <v>1.1000000000000001</v>
      </c>
      <c r="O4974">
        <v>5.2</v>
      </c>
    </row>
    <row r="4975" spans="1:15" hidden="1" x14ac:dyDescent="0.5">
      <c r="A4975" t="s">
        <v>15</v>
      </c>
      <c r="B4975" t="s">
        <v>79</v>
      </c>
      <c r="C4975">
        <v>5</v>
      </c>
      <c r="D4975" t="s">
        <v>17</v>
      </c>
      <c r="E4975">
        <v>1</v>
      </c>
      <c r="F4975" t="s">
        <v>21</v>
      </c>
      <c r="G4975">
        <v>2</v>
      </c>
      <c r="H4975" t="s">
        <v>22</v>
      </c>
      <c r="I4975" t="str">
        <f t="shared" si="77"/>
        <v>Male</v>
      </c>
      <c r="J4975">
        <v>2.1</v>
      </c>
      <c r="K4975">
        <v>2015</v>
      </c>
      <c r="L4975">
        <v>17</v>
      </c>
      <c r="M4975" t="s">
        <v>20</v>
      </c>
      <c r="N4975">
        <v>1.1000000000000001</v>
      </c>
      <c r="O4975">
        <v>6.3</v>
      </c>
    </row>
    <row r="4976" spans="1:15" hidden="1" x14ac:dyDescent="0.5">
      <c r="A4976" t="s">
        <v>15</v>
      </c>
      <c r="B4976" t="s">
        <v>79</v>
      </c>
      <c r="C4976">
        <v>5</v>
      </c>
      <c r="D4976" t="s">
        <v>17</v>
      </c>
      <c r="E4976">
        <v>1</v>
      </c>
      <c r="F4976" t="s">
        <v>21</v>
      </c>
      <c r="G4976">
        <v>2</v>
      </c>
      <c r="H4976" t="s">
        <v>22</v>
      </c>
      <c r="I4976" t="str">
        <f t="shared" si="77"/>
        <v>Male</v>
      </c>
      <c r="J4976">
        <v>2.1</v>
      </c>
      <c r="K4976">
        <v>2016</v>
      </c>
      <c r="L4976">
        <v>18</v>
      </c>
      <c r="M4976" t="s">
        <v>20</v>
      </c>
      <c r="N4976">
        <v>1.1000000000000001</v>
      </c>
      <c r="O4976">
        <v>7.5</v>
      </c>
    </row>
    <row r="4977" spans="1:15" hidden="1" x14ac:dyDescent="0.5">
      <c r="A4977" t="s">
        <v>15</v>
      </c>
      <c r="B4977" t="s">
        <v>79</v>
      </c>
      <c r="C4977">
        <v>5</v>
      </c>
      <c r="D4977" t="s">
        <v>17</v>
      </c>
      <c r="E4977">
        <v>1</v>
      </c>
      <c r="F4977" t="s">
        <v>21</v>
      </c>
      <c r="G4977">
        <v>2</v>
      </c>
      <c r="H4977" t="s">
        <v>22</v>
      </c>
      <c r="I4977" t="str">
        <f t="shared" si="77"/>
        <v>Male</v>
      </c>
      <c r="J4977">
        <v>2.1</v>
      </c>
      <c r="K4977">
        <v>2017</v>
      </c>
      <c r="L4977">
        <v>19</v>
      </c>
      <c r="M4977" t="s">
        <v>20</v>
      </c>
      <c r="N4977">
        <v>1.1000000000000001</v>
      </c>
      <c r="O4977">
        <v>7.3</v>
      </c>
    </row>
    <row r="4978" spans="1:15" hidden="1" x14ac:dyDescent="0.5">
      <c r="A4978" t="s">
        <v>15</v>
      </c>
      <c r="B4978" t="s">
        <v>79</v>
      </c>
      <c r="C4978">
        <v>5</v>
      </c>
      <c r="D4978" t="s">
        <v>17</v>
      </c>
      <c r="E4978">
        <v>1</v>
      </c>
      <c r="F4978" t="s">
        <v>21</v>
      </c>
      <c r="G4978">
        <v>2</v>
      </c>
      <c r="H4978" t="s">
        <v>24</v>
      </c>
      <c r="I4978" t="str">
        <f t="shared" si="77"/>
        <v>Female</v>
      </c>
      <c r="J4978">
        <v>2.2000000000000002</v>
      </c>
      <c r="K4978">
        <v>1999</v>
      </c>
      <c r="L4978">
        <v>1</v>
      </c>
      <c r="M4978" t="s">
        <v>20</v>
      </c>
      <c r="N4978">
        <v>1.1000000000000001</v>
      </c>
      <c r="O4978">
        <v>0.2</v>
      </c>
    </row>
    <row r="4979" spans="1:15" hidden="1" x14ac:dyDescent="0.5">
      <c r="A4979" t="s">
        <v>15</v>
      </c>
      <c r="B4979" t="s">
        <v>79</v>
      </c>
      <c r="C4979">
        <v>5</v>
      </c>
      <c r="D4979" t="s">
        <v>17</v>
      </c>
      <c r="E4979">
        <v>1</v>
      </c>
      <c r="F4979" t="s">
        <v>21</v>
      </c>
      <c r="G4979">
        <v>2</v>
      </c>
      <c r="H4979" t="s">
        <v>24</v>
      </c>
      <c r="I4979" t="str">
        <f t="shared" si="77"/>
        <v>Female</v>
      </c>
      <c r="J4979">
        <v>2.2000000000000002</v>
      </c>
      <c r="K4979">
        <v>2000</v>
      </c>
      <c r="L4979">
        <v>2</v>
      </c>
      <c r="M4979" t="s">
        <v>20</v>
      </c>
      <c r="N4979">
        <v>1.1000000000000001</v>
      </c>
      <c r="O4979">
        <v>0.2</v>
      </c>
    </row>
    <row r="4980" spans="1:15" hidden="1" x14ac:dyDescent="0.5">
      <c r="A4980" t="s">
        <v>15</v>
      </c>
      <c r="B4980" t="s">
        <v>79</v>
      </c>
      <c r="C4980">
        <v>5</v>
      </c>
      <c r="D4980" t="s">
        <v>17</v>
      </c>
      <c r="E4980">
        <v>1</v>
      </c>
      <c r="F4980" t="s">
        <v>21</v>
      </c>
      <c r="G4980">
        <v>2</v>
      </c>
      <c r="H4980" t="s">
        <v>24</v>
      </c>
      <c r="I4980" t="str">
        <f t="shared" si="77"/>
        <v>Female</v>
      </c>
      <c r="J4980">
        <v>2.2000000000000002</v>
      </c>
      <c r="K4980">
        <v>2001</v>
      </c>
      <c r="L4980">
        <v>3</v>
      </c>
      <c r="M4980" t="s">
        <v>20</v>
      </c>
      <c r="N4980">
        <v>1.1000000000000001</v>
      </c>
      <c r="O4980">
        <v>0.2</v>
      </c>
    </row>
    <row r="4981" spans="1:15" hidden="1" x14ac:dyDescent="0.5">
      <c r="A4981" t="s">
        <v>15</v>
      </c>
      <c r="B4981" t="s">
        <v>79</v>
      </c>
      <c r="C4981">
        <v>5</v>
      </c>
      <c r="D4981" t="s">
        <v>17</v>
      </c>
      <c r="E4981">
        <v>1</v>
      </c>
      <c r="F4981" t="s">
        <v>21</v>
      </c>
      <c r="G4981">
        <v>2</v>
      </c>
      <c r="H4981" t="s">
        <v>24</v>
      </c>
      <c r="I4981" t="str">
        <f t="shared" si="77"/>
        <v>Female</v>
      </c>
      <c r="J4981">
        <v>2.2000000000000002</v>
      </c>
      <c r="K4981">
        <v>2002</v>
      </c>
      <c r="L4981">
        <v>4</v>
      </c>
      <c r="M4981" t="s">
        <v>20</v>
      </c>
      <c r="N4981">
        <v>1.1000000000000001</v>
      </c>
      <c r="O4981">
        <v>0.2</v>
      </c>
    </row>
    <row r="4982" spans="1:15" hidden="1" x14ac:dyDescent="0.5">
      <c r="A4982" t="s">
        <v>15</v>
      </c>
      <c r="B4982" t="s">
        <v>79</v>
      </c>
      <c r="C4982">
        <v>5</v>
      </c>
      <c r="D4982" t="s">
        <v>17</v>
      </c>
      <c r="E4982">
        <v>1</v>
      </c>
      <c r="F4982" t="s">
        <v>21</v>
      </c>
      <c r="G4982">
        <v>2</v>
      </c>
      <c r="H4982" t="s">
        <v>24</v>
      </c>
      <c r="I4982" t="str">
        <f t="shared" si="77"/>
        <v>Female</v>
      </c>
      <c r="J4982">
        <v>2.2000000000000002</v>
      </c>
      <c r="K4982">
        <v>2003</v>
      </c>
      <c r="L4982">
        <v>5</v>
      </c>
      <c r="M4982" t="s">
        <v>20</v>
      </c>
      <c r="N4982">
        <v>1.1000000000000001</v>
      </c>
      <c r="O4982">
        <v>0.2</v>
      </c>
    </row>
    <row r="4983" spans="1:15" hidden="1" x14ac:dyDescent="0.5">
      <c r="A4983" t="s">
        <v>15</v>
      </c>
      <c r="B4983" t="s">
        <v>79</v>
      </c>
      <c r="C4983">
        <v>5</v>
      </c>
      <c r="D4983" t="s">
        <v>17</v>
      </c>
      <c r="E4983">
        <v>1</v>
      </c>
      <c r="F4983" t="s">
        <v>21</v>
      </c>
      <c r="G4983">
        <v>2</v>
      </c>
      <c r="H4983" t="s">
        <v>24</v>
      </c>
      <c r="I4983" t="str">
        <f t="shared" si="77"/>
        <v>Female</v>
      </c>
      <c r="J4983">
        <v>2.2000000000000002</v>
      </c>
      <c r="K4983">
        <v>2004</v>
      </c>
      <c r="L4983">
        <v>6</v>
      </c>
      <c r="M4983" t="s">
        <v>20</v>
      </c>
      <c r="N4983">
        <v>1.1000000000000001</v>
      </c>
      <c r="O4983">
        <v>0.2</v>
      </c>
    </row>
    <row r="4984" spans="1:15" hidden="1" x14ac:dyDescent="0.5">
      <c r="A4984" t="s">
        <v>15</v>
      </c>
      <c r="B4984" t="s">
        <v>79</v>
      </c>
      <c r="C4984">
        <v>5</v>
      </c>
      <c r="D4984" t="s">
        <v>17</v>
      </c>
      <c r="E4984">
        <v>1</v>
      </c>
      <c r="F4984" t="s">
        <v>21</v>
      </c>
      <c r="G4984">
        <v>2</v>
      </c>
      <c r="H4984" t="s">
        <v>24</v>
      </c>
      <c r="I4984" t="str">
        <f t="shared" si="77"/>
        <v>Female</v>
      </c>
      <c r="J4984">
        <v>2.2000000000000002</v>
      </c>
      <c r="K4984">
        <v>2005</v>
      </c>
      <c r="L4984">
        <v>7</v>
      </c>
      <c r="M4984" t="s">
        <v>20</v>
      </c>
      <c r="N4984">
        <v>1.1000000000000001</v>
      </c>
      <c r="O4984">
        <v>0.3</v>
      </c>
    </row>
    <row r="4985" spans="1:15" hidden="1" x14ac:dyDescent="0.5">
      <c r="A4985" t="s">
        <v>15</v>
      </c>
      <c r="B4985" t="s">
        <v>79</v>
      </c>
      <c r="C4985">
        <v>5</v>
      </c>
      <c r="D4985" t="s">
        <v>17</v>
      </c>
      <c r="E4985">
        <v>1</v>
      </c>
      <c r="F4985" t="s">
        <v>21</v>
      </c>
      <c r="G4985">
        <v>2</v>
      </c>
      <c r="H4985" t="s">
        <v>24</v>
      </c>
      <c r="I4985" t="str">
        <f t="shared" si="77"/>
        <v>Female</v>
      </c>
      <c r="J4985">
        <v>2.2000000000000002</v>
      </c>
      <c r="K4985">
        <v>2006</v>
      </c>
      <c r="L4985">
        <v>8</v>
      </c>
      <c r="M4985" t="s">
        <v>20</v>
      </c>
      <c r="N4985">
        <v>1.1000000000000001</v>
      </c>
      <c r="O4985">
        <v>0.2</v>
      </c>
    </row>
    <row r="4986" spans="1:15" hidden="1" x14ac:dyDescent="0.5">
      <c r="A4986" t="s">
        <v>15</v>
      </c>
      <c r="B4986" t="s">
        <v>79</v>
      </c>
      <c r="C4986">
        <v>5</v>
      </c>
      <c r="D4986" t="s">
        <v>17</v>
      </c>
      <c r="E4986">
        <v>1</v>
      </c>
      <c r="F4986" t="s">
        <v>21</v>
      </c>
      <c r="G4986">
        <v>2</v>
      </c>
      <c r="H4986" t="s">
        <v>24</v>
      </c>
      <c r="I4986" t="str">
        <f t="shared" si="77"/>
        <v>Female</v>
      </c>
      <c r="J4986">
        <v>2.2000000000000002</v>
      </c>
      <c r="K4986">
        <v>2007</v>
      </c>
      <c r="L4986">
        <v>9</v>
      </c>
      <c r="M4986" t="s">
        <v>20</v>
      </c>
      <c r="N4986">
        <v>1.1000000000000001</v>
      </c>
      <c r="O4986">
        <v>0.3</v>
      </c>
    </row>
    <row r="4987" spans="1:15" hidden="1" x14ac:dyDescent="0.5">
      <c r="A4987" t="s">
        <v>15</v>
      </c>
      <c r="B4987" t="s">
        <v>79</v>
      </c>
      <c r="C4987">
        <v>5</v>
      </c>
      <c r="D4987" t="s">
        <v>17</v>
      </c>
      <c r="E4987">
        <v>1</v>
      </c>
      <c r="F4987" t="s">
        <v>21</v>
      </c>
      <c r="G4987">
        <v>2</v>
      </c>
      <c r="H4987" t="s">
        <v>24</v>
      </c>
      <c r="I4987" t="str">
        <f t="shared" si="77"/>
        <v>Female</v>
      </c>
      <c r="J4987">
        <v>2.2000000000000002</v>
      </c>
      <c r="K4987">
        <v>2008</v>
      </c>
      <c r="L4987">
        <v>10</v>
      </c>
      <c r="M4987" t="s">
        <v>20</v>
      </c>
      <c r="N4987">
        <v>1.1000000000000001</v>
      </c>
      <c r="O4987">
        <v>0.4</v>
      </c>
    </row>
    <row r="4988" spans="1:15" hidden="1" x14ac:dyDescent="0.5">
      <c r="A4988" t="s">
        <v>15</v>
      </c>
      <c r="B4988" t="s">
        <v>79</v>
      </c>
      <c r="C4988">
        <v>5</v>
      </c>
      <c r="D4988" t="s">
        <v>17</v>
      </c>
      <c r="E4988">
        <v>1</v>
      </c>
      <c r="F4988" t="s">
        <v>21</v>
      </c>
      <c r="G4988">
        <v>2</v>
      </c>
      <c r="H4988" t="s">
        <v>24</v>
      </c>
      <c r="I4988" t="str">
        <f t="shared" si="77"/>
        <v>Female</v>
      </c>
      <c r="J4988">
        <v>2.2000000000000002</v>
      </c>
      <c r="K4988">
        <v>2009</v>
      </c>
      <c r="L4988">
        <v>11</v>
      </c>
      <c r="M4988" t="s">
        <v>20</v>
      </c>
      <c r="N4988">
        <v>1.1000000000000001</v>
      </c>
      <c r="O4988">
        <v>0.4</v>
      </c>
    </row>
    <row r="4989" spans="1:15" hidden="1" x14ac:dyDescent="0.5">
      <c r="A4989" t="s">
        <v>15</v>
      </c>
      <c r="B4989" t="s">
        <v>79</v>
      </c>
      <c r="C4989">
        <v>5</v>
      </c>
      <c r="D4989" t="s">
        <v>17</v>
      </c>
      <c r="E4989">
        <v>1</v>
      </c>
      <c r="F4989" t="s">
        <v>21</v>
      </c>
      <c r="G4989">
        <v>2</v>
      </c>
      <c r="H4989" t="s">
        <v>24</v>
      </c>
      <c r="I4989" t="str">
        <f t="shared" si="77"/>
        <v>Female</v>
      </c>
      <c r="J4989">
        <v>2.2000000000000002</v>
      </c>
      <c r="K4989">
        <v>2010</v>
      </c>
      <c r="L4989">
        <v>12</v>
      </c>
      <c r="M4989" t="s">
        <v>20</v>
      </c>
      <c r="N4989">
        <v>1.1000000000000001</v>
      </c>
      <c r="O4989">
        <v>0.4</v>
      </c>
    </row>
    <row r="4990" spans="1:15" hidden="1" x14ac:dyDescent="0.5">
      <c r="A4990" t="s">
        <v>15</v>
      </c>
      <c r="B4990" t="s">
        <v>79</v>
      </c>
      <c r="C4990">
        <v>5</v>
      </c>
      <c r="D4990" t="s">
        <v>17</v>
      </c>
      <c r="E4990">
        <v>1</v>
      </c>
      <c r="F4990" t="s">
        <v>21</v>
      </c>
      <c r="G4990">
        <v>2</v>
      </c>
      <c r="H4990" t="s">
        <v>24</v>
      </c>
      <c r="I4990" t="str">
        <f t="shared" si="77"/>
        <v>Female</v>
      </c>
      <c r="J4990">
        <v>2.2000000000000002</v>
      </c>
      <c r="K4990">
        <v>2011</v>
      </c>
      <c r="L4990">
        <v>13</v>
      </c>
      <c r="M4990" t="s">
        <v>20</v>
      </c>
      <c r="N4990">
        <v>1.1000000000000001</v>
      </c>
      <c r="O4990">
        <v>0.6</v>
      </c>
    </row>
    <row r="4991" spans="1:15" hidden="1" x14ac:dyDescent="0.5">
      <c r="A4991" t="s">
        <v>15</v>
      </c>
      <c r="B4991" t="s">
        <v>79</v>
      </c>
      <c r="C4991">
        <v>5</v>
      </c>
      <c r="D4991" t="s">
        <v>17</v>
      </c>
      <c r="E4991">
        <v>1</v>
      </c>
      <c r="F4991" t="s">
        <v>21</v>
      </c>
      <c r="G4991">
        <v>2</v>
      </c>
      <c r="H4991" t="s">
        <v>24</v>
      </c>
      <c r="I4991" t="str">
        <f t="shared" si="77"/>
        <v>Female</v>
      </c>
      <c r="J4991">
        <v>2.2000000000000002</v>
      </c>
      <c r="K4991">
        <v>2012</v>
      </c>
      <c r="L4991">
        <v>14</v>
      </c>
      <c r="M4991" t="s">
        <v>20</v>
      </c>
      <c r="N4991">
        <v>1.1000000000000001</v>
      </c>
      <c r="O4991">
        <v>0.8</v>
      </c>
    </row>
    <row r="4992" spans="1:15" hidden="1" x14ac:dyDescent="0.5">
      <c r="A4992" t="s">
        <v>15</v>
      </c>
      <c r="B4992" t="s">
        <v>79</v>
      </c>
      <c r="C4992">
        <v>5</v>
      </c>
      <c r="D4992" t="s">
        <v>17</v>
      </c>
      <c r="E4992">
        <v>1</v>
      </c>
      <c r="F4992" t="s">
        <v>21</v>
      </c>
      <c r="G4992">
        <v>2</v>
      </c>
      <c r="H4992" t="s">
        <v>24</v>
      </c>
      <c r="I4992" t="str">
        <f t="shared" si="77"/>
        <v>Female</v>
      </c>
      <c r="J4992">
        <v>2.2000000000000002</v>
      </c>
      <c r="K4992">
        <v>2013</v>
      </c>
      <c r="L4992">
        <v>15</v>
      </c>
      <c r="M4992" t="s">
        <v>20</v>
      </c>
      <c r="N4992">
        <v>1.1000000000000001</v>
      </c>
      <c r="O4992">
        <v>1.2</v>
      </c>
    </row>
    <row r="4993" spans="1:15" hidden="1" x14ac:dyDescent="0.5">
      <c r="A4993" t="s">
        <v>15</v>
      </c>
      <c r="B4993" t="s">
        <v>79</v>
      </c>
      <c r="C4993">
        <v>5</v>
      </c>
      <c r="D4993" t="s">
        <v>17</v>
      </c>
      <c r="E4993">
        <v>1</v>
      </c>
      <c r="F4993" t="s">
        <v>21</v>
      </c>
      <c r="G4993">
        <v>2</v>
      </c>
      <c r="H4993" t="s">
        <v>24</v>
      </c>
      <c r="I4993" t="str">
        <f t="shared" si="77"/>
        <v>Female</v>
      </c>
      <c r="J4993">
        <v>2.2000000000000002</v>
      </c>
      <c r="K4993">
        <v>2014</v>
      </c>
      <c r="L4993">
        <v>16</v>
      </c>
      <c r="M4993" t="s">
        <v>20</v>
      </c>
      <c r="N4993">
        <v>1.1000000000000001</v>
      </c>
      <c r="O4993">
        <v>1.6</v>
      </c>
    </row>
    <row r="4994" spans="1:15" hidden="1" x14ac:dyDescent="0.5">
      <c r="A4994" t="s">
        <v>15</v>
      </c>
      <c r="B4994" t="s">
        <v>79</v>
      </c>
      <c r="C4994">
        <v>5</v>
      </c>
      <c r="D4994" t="s">
        <v>17</v>
      </c>
      <c r="E4994">
        <v>1</v>
      </c>
      <c r="F4994" t="s">
        <v>21</v>
      </c>
      <c r="G4994">
        <v>2</v>
      </c>
      <c r="H4994" t="s">
        <v>24</v>
      </c>
      <c r="I4994" t="str">
        <f t="shared" si="77"/>
        <v>Female</v>
      </c>
      <c r="J4994">
        <v>2.2000000000000002</v>
      </c>
      <c r="K4994">
        <v>2015</v>
      </c>
      <c r="L4994">
        <v>17</v>
      </c>
      <c r="M4994" t="s">
        <v>20</v>
      </c>
      <c r="N4994">
        <v>1.1000000000000001</v>
      </c>
      <c r="O4994">
        <v>2</v>
      </c>
    </row>
    <row r="4995" spans="1:15" hidden="1" x14ac:dyDescent="0.5">
      <c r="A4995" t="s">
        <v>15</v>
      </c>
      <c r="B4995" t="s">
        <v>79</v>
      </c>
      <c r="C4995">
        <v>5</v>
      </c>
      <c r="D4995" t="s">
        <v>17</v>
      </c>
      <c r="E4995">
        <v>1</v>
      </c>
      <c r="F4995" t="s">
        <v>21</v>
      </c>
      <c r="G4995">
        <v>2</v>
      </c>
      <c r="H4995" t="s">
        <v>24</v>
      </c>
      <c r="I4995" t="str">
        <f t="shared" si="77"/>
        <v>Female</v>
      </c>
      <c r="J4995">
        <v>2.2000000000000002</v>
      </c>
      <c r="K4995">
        <v>2016</v>
      </c>
      <c r="L4995">
        <v>18</v>
      </c>
      <c r="M4995" t="s">
        <v>20</v>
      </c>
      <c r="N4995">
        <v>1.1000000000000001</v>
      </c>
      <c r="O4995">
        <v>2.4</v>
      </c>
    </row>
    <row r="4996" spans="1:15" hidden="1" x14ac:dyDescent="0.5">
      <c r="A4996" t="s">
        <v>15</v>
      </c>
      <c r="B4996" t="s">
        <v>79</v>
      </c>
      <c r="C4996">
        <v>5</v>
      </c>
      <c r="D4996" t="s">
        <v>17</v>
      </c>
      <c r="E4996">
        <v>1</v>
      </c>
      <c r="F4996" t="s">
        <v>21</v>
      </c>
      <c r="G4996">
        <v>2</v>
      </c>
      <c r="H4996" t="s">
        <v>24</v>
      </c>
      <c r="I4996" t="str">
        <f t="shared" si="77"/>
        <v>Female</v>
      </c>
      <c r="J4996">
        <v>2.2000000000000002</v>
      </c>
      <c r="K4996">
        <v>2017</v>
      </c>
      <c r="L4996">
        <v>19</v>
      </c>
      <c r="M4996" t="s">
        <v>20</v>
      </c>
      <c r="N4996">
        <v>1.1000000000000001</v>
      </c>
      <c r="O4996">
        <v>2.5</v>
      </c>
    </row>
    <row r="4997" spans="1:15" hidden="1" x14ac:dyDescent="0.5">
      <c r="A4997" t="s">
        <v>15</v>
      </c>
      <c r="B4997" t="s">
        <v>79</v>
      </c>
      <c r="C4997">
        <v>5</v>
      </c>
      <c r="D4997" t="s">
        <v>17</v>
      </c>
      <c r="E4997">
        <v>1</v>
      </c>
      <c r="F4997" t="s">
        <v>25</v>
      </c>
      <c r="G4997">
        <v>4</v>
      </c>
      <c r="H4997" t="s">
        <v>26</v>
      </c>
      <c r="I4997" t="str">
        <f t="shared" ref="I4997:I5060" si="78">H4997</f>
        <v>Male: White</v>
      </c>
      <c r="J4997">
        <v>4.0999999999999996</v>
      </c>
      <c r="K4997">
        <v>1999</v>
      </c>
      <c r="L4997">
        <v>1</v>
      </c>
      <c r="M4997" t="s">
        <v>20</v>
      </c>
      <c r="N4997">
        <v>1.1000000000000001</v>
      </c>
      <c r="O4997">
        <v>1.2</v>
      </c>
    </row>
    <row r="4998" spans="1:15" hidden="1" x14ac:dyDescent="0.5">
      <c r="A4998" t="s">
        <v>15</v>
      </c>
      <c r="B4998" t="s">
        <v>79</v>
      </c>
      <c r="C4998">
        <v>5</v>
      </c>
      <c r="D4998" t="s">
        <v>17</v>
      </c>
      <c r="E4998">
        <v>1</v>
      </c>
      <c r="F4998" t="s">
        <v>25</v>
      </c>
      <c r="G4998">
        <v>4</v>
      </c>
      <c r="H4998" t="s">
        <v>26</v>
      </c>
      <c r="I4998" t="str">
        <f t="shared" si="78"/>
        <v>Male: White</v>
      </c>
      <c r="J4998">
        <v>4.0999999999999996</v>
      </c>
      <c r="K4998">
        <v>2000</v>
      </c>
      <c r="L4998">
        <v>2</v>
      </c>
      <c r="M4998" t="s">
        <v>20</v>
      </c>
      <c r="N4998">
        <v>1.1000000000000001</v>
      </c>
      <c r="O4998">
        <v>1.1000000000000001</v>
      </c>
    </row>
    <row r="4999" spans="1:15" hidden="1" x14ac:dyDescent="0.5">
      <c r="A4999" t="s">
        <v>15</v>
      </c>
      <c r="B4999" t="s">
        <v>79</v>
      </c>
      <c r="C4999">
        <v>5</v>
      </c>
      <c r="D4999" t="s">
        <v>17</v>
      </c>
      <c r="E4999">
        <v>1</v>
      </c>
      <c r="F4999" t="s">
        <v>25</v>
      </c>
      <c r="G4999">
        <v>4</v>
      </c>
      <c r="H4999" t="s">
        <v>26</v>
      </c>
      <c r="I4999" t="str">
        <f t="shared" si="78"/>
        <v>Male: White</v>
      </c>
      <c r="J4999">
        <v>4.0999999999999996</v>
      </c>
      <c r="K4999">
        <v>2001</v>
      </c>
      <c r="L4999">
        <v>3</v>
      </c>
      <c r="M4999" t="s">
        <v>20</v>
      </c>
      <c r="N4999">
        <v>1.1000000000000001</v>
      </c>
      <c r="O4999">
        <v>1.1000000000000001</v>
      </c>
    </row>
    <row r="5000" spans="1:15" hidden="1" x14ac:dyDescent="0.5">
      <c r="A5000" t="s">
        <v>15</v>
      </c>
      <c r="B5000" t="s">
        <v>79</v>
      </c>
      <c r="C5000">
        <v>5</v>
      </c>
      <c r="D5000" t="s">
        <v>17</v>
      </c>
      <c r="E5000">
        <v>1</v>
      </c>
      <c r="F5000" t="s">
        <v>25</v>
      </c>
      <c r="G5000">
        <v>4</v>
      </c>
      <c r="H5000" t="s">
        <v>26</v>
      </c>
      <c r="I5000" t="str">
        <f t="shared" si="78"/>
        <v>Male: White</v>
      </c>
      <c r="J5000">
        <v>4.0999999999999996</v>
      </c>
      <c r="K5000">
        <v>2002</v>
      </c>
      <c r="L5000">
        <v>4</v>
      </c>
      <c r="M5000" t="s">
        <v>20</v>
      </c>
      <c r="N5000">
        <v>1.1000000000000001</v>
      </c>
      <c r="O5000">
        <v>1.2</v>
      </c>
    </row>
    <row r="5001" spans="1:15" hidden="1" x14ac:dyDescent="0.5">
      <c r="A5001" t="s">
        <v>15</v>
      </c>
      <c r="B5001" t="s">
        <v>79</v>
      </c>
      <c r="C5001">
        <v>5</v>
      </c>
      <c r="D5001" t="s">
        <v>17</v>
      </c>
      <c r="E5001">
        <v>1</v>
      </c>
      <c r="F5001" t="s">
        <v>25</v>
      </c>
      <c r="G5001">
        <v>4</v>
      </c>
      <c r="H5001" t="s">
        <v>26</v>
      </c>
      <c r="I5001" t="str">
        <f t="shared" si="78"/>
        <v>Male: White</v>
      </c>
      <c r="J5001">
        <v>4.0999999999999996</v>
      </c>
      <c r="K5001">
        <v>2003</v>
      </c>
      <c r="L5001">
        <v>5</v>
      </c>
      <c r="M5001" t="s">
        <v>20</v>
      </c>
      <c r="N5001">
        <v>1.1000000000000001</v>
      </c>
      <c r="O5001">
        <v>1.3</v>
      </c>
    </row>
    <row r="5002" spans="1:15" hidden="1" x14ac:dyDescent="0.5">
      <c r="A5002" t="s">
        <v>15</v>
      </c>
      <c r="B5002" t="s">
        <v>79</v>
      </c>
      <c r="C5002">
        <v>5</v>
      </c>
      <c r="D5002" t="s">
        <v>17</v>
      </c>
      <c r="E5002">
        <v>1</v>
      </c>
      <c r="F5002" t="s">
        <v>25</v>
      </c>
      <c r="G5002">
        <v>4</v>
      </c>
      <c r="H5002" t="s">
        <v>26</v>
      </c>
      <c r="I5002" t="str">
        <f t="shared" si="78"/>
        <v>Male: White</v>
      </c>
      <c r="J5002">
        <v>4.0999999999999996</v>
      </c>
      <c r="K5002">
        <v>2004</v>
      </c>
      <c r="L5002">
        <v>6</v>
      </c>
      <c r="M5002" t="s">
        <v>20</v>
      </c>
      <c r="N5002">
        <v>1.1000000000000001</v>
      </c>
      <c r="O5002">
        <v>1.1000000000000001</v>
      </c>
    </row>
    <row r="5003" spans="1:15" hidden="1" x14ac:dyDescent="0.5">
      <c r="A5003" t="s">
        <v>15</v>
      </c>
      <c r="B5003" t="s">
        <v>79</v>
      </c>
      <c r="C5003">
        <v>5</v>
      </c>
      <c r="D5003" t="s">
        <v>17</v>
      </c>
      <c r="E5003">
        <v>1</v>
      </c>
      <c r="F5003" t="s">
        <v>25</v>
      </c>
      <c r="G5003">
        <v>4</v>
      </c>
      <c r="H5003" t="s">
        <v>26</v>
      </c>
      <c r="I5003" t="str">
        <f t="shared" si="78"/>
        <v>Male: White</v>
      </c>
      <c r="J5003">
        <v>4.0999999999999996</v>
      </c>
      <c r="K5003">
        <v>2005</v>
      </c>
      <c r="L5003">
        <v>7</v>
      </c>
      <c r="M5003" t="s">
        <v>20</v>
      </c>
      <c r="N5003">
        <v>1.1000000000000001</v>
      </c>
      <c r="O5003">
        <v>1.1000000000000001</v>
      </c>
    </row>
    <row r="5004" spans="1:15" hidden="1" x14ac:dyDescent="0.5">
      <c r="A5004" t="s">
        <v>15</v>
      </c>
      <c r="B5004" t="s">
        <v>79</v>
      </c>
      <c r="C5004">
        <v>5</v>
      </c>
      <c r="D5004" t="s">
        <v>17</v>
      </c>
      <c r="E5004">
        <v>1</v>
      </c>
      <c r="F5004" t="s">
        <v>25</v>
      </c>
      <c r="G5004">
        <v>4</v>
      </c>
      <c r="H5004" t="s">
        <v>26</v>
      </c>
      <c r="I5004" t="str">
        <f t="shared" si="78"/>
        <v>Male: White</v>
      </c>
      <c r="J5004">
        <v>4.0999999999999996</v>
      </c>
      <c r="K5004">
        <v>2006</v>
      </c>
      <c r="L5004">
        <v>8</v>
      </c>
      <c r="M5004" t="s">
        <v>20</v>
      </c>
      <c r="N5004">
        <v>1.1000000000000001</v>
      </c>
      <c r="O5004">
        <v>1.2</v>
      </c>
    </row>
    <row r="5005" spans="1:15" hidden="1" x14ac:dyDescent="0.5">
      <c r="A5005" t="s">
        <v>15</v>
      </c>
      <c r="B5005" t="s">
        <v>79</v>
      </c>
      <c r="C5005">
        <v>5</v>
      </c>
      <c r="D5005" t="s">
        <v>17</v>
      </c>
      <c r="E5005">
        <v>1</v>
      </c>
      <c r="F5005" t="s">
        <v>25</v>
      </c>
      <c r="G5005">
        <v>4</v>
      </c>
      <c r="H5005" t="s">
        <v>26</v>
      </c>
      <c r="I5005" t="str">
        <f t="shared" si="78"/>
        <v>Male: White</v>
      </c>
      <c r="J5005">
        <v>4.0999999999999996</v>
      </c>
      <c r="K5005">
        <v>2007</v>
      </c>
      <c r="L5005">
        <v>9</v>
      </c>
      <c r="M5005" t="s">
        <v>20</v>
      </c>
      <c r="N5005">
        <v>1.1000000000000001</v>
      </c>
      <c r="O5005">
        <v>1.5</v>
      </c>
    </row>
    <row r="5006" spans="1:15" hidden="1" x14ac:dyDescent="0.5">
      <c r="A5006" t="s">
        <v>15</v>
      </c>
      <c r="B5006" t="s">
        <v>79</v>
      </c>
      <c r="C5006">
        <v>5</v>
      </c>
      <c r="D5006" t="s">
        <v>17</v>
      </c>
      <c r="E5006">
        <v>1</v>
      </c>
      <c r="F5006" t="s">
        <v>25</v>
      </c>
      <c r="G5006">
        <v>4</v>
      </c>
      <c r="H5006" t="s">
        <v>26</v>
      </c>
      <c r="I5006" t="str">
        <f t="shared" si="78"/>
        <v>Male: White</v>
      </c>
      <c r="J5006">
        <v>4.0999999999999996</v>
      </c>
      <c r="K5006">
        <v>2008</v>
      </c>
      <c r="L5006">
        <v>10</v>
      </c>
      <c r="M5006" t="s">
        <v>20</v>
      </c>
      <c r="N5006">
        <v>1.1000000000000001</v>
      </c>
      <c r="O5006">
        <v>1.9</v>
      </c>
    </row>
    <row r="5007" spans="1:15" hidden="1" x14ac:dyDescent="0.5">
      <c r="A5007" t="s">
        <v>15</v>
      </c>
      <c r="B5007" t="s">
        <v>79</v>
      </c>
      <c r="C5007">
        <v>5</v>
      </c>
      <c r="D5007" t="s">
        <v>17</v>
      </c>
      <c r="E5007">
        <v>1</v>
      </c>
      <c r="F5007" t="s">
        <v>25</v>
      </c>
      <c r="G5007">
        <v>4</v>
      </c>
      <c r="H5007" t="s">
        <v>26</v>
      </c>
      <c r="I5007" t="str">
        <f t="shared" si="78"/>
        <v>Male: White</v>
      </c>
      <c r="J5007">
        <v>4.0999999999999996</v>
      </c>
      <c r="K5007">
        <v>2009</v>
      </c>
      <c r="L5007">
        <v>11</v>
      </c>
      <c r="M5007" t="s">
        <v>20</v>
      </c>
      <c r="N5007">
        <v>1.1000000000000001</v>
      </c>
      <c r="O5007">
        <v>2</v>
      </c>
    </row>
    <row r="5008" spans="1:15" hidden="1" x14ac:dyDescent="0.5">
      <c r="A5008" t="s">
        <v>15</v>
      </c>
      <c r="B5008" t="s">
        <v>79</v>
      </c>
      <c r="C5008">
        <v>5</v>
      </c>
      <c r="D5008" t="s">
        <v>17</v>
      </c>
      <c r="E5008">
        <v>1</v>
      </c>
      <c r="F5008" t="s">
        <v>25</v>
      </c>
      <c r="G5008">
        <v>4</v>
      </c>
      <c r="H5008" t="s">
        <v>26</v>
      </c>
      <c r="I5008" t="str">
        <f t="shared" si="78"/>
        <v>Male: White</v>
      </c>
      <c r="J5008">
        <v>4.0999999999999996</v>
      </c>
      <c r="K5008">
        <v>2010</v>
      </c>
      <c r="L5008">
        <v>12</v>
      </c>
      <c r="M5008" t="s">
        <v>20</v>
      </c>
      <c r="N5008">
        <v>1.1000000000000001</v>
      </c>
      <c r="O5008">
        <v>1.8</v>
      </c>
    </row>
    <row r="5009" spans="1:15" hidden="1" x14ac:dyDescent="0.5">
      <c r="A5009" t="s">
        <v>15</v>
      </c>
      <c r="B5009" t="s">
        <v>79</v>
      </c>
      <c r="C5009">
        <v>5</v>
      </c>
      <c r="D5009" t="s">
        <v>17</v>
      </c>
      <c r="E5009">
        <v>1</v>
      </c>
      <c r="F5009" t="s">
        <v>25</v>
      </c>
      <c r="G5009">
        <v>4</v>
      </c>
      <c r="H5009" t="s">
        <v>26</v>
      </c>
      <c r="I5009" t="str">
        <f t="shared" si="78"/>
        <v>Male: White</v>
      </c>
      <c r="J5009">
        <v>4.0999999999999996</v>
      </c>
      <c r="K5009">
        <v>2011</v>
      </c>
      <c r="L5009">
        <v>13</v>
      </c>
      <c r="M5009" t="s">
        <v>20</v>
      </c>
      <c r="N5009">
        <v>1.1000000000000001</v>
      </c>
      <c r="O5009">
        <v>2.6</v>
      </c>
    </row>
    <row r="5010" spans="1:15" hidden="1" x14ac:dyDescent="0.5">
      <c r="A5010" t="s">
        <v>15</v>
      </c>
      <c r="B5010" t="s">
        <v>79</v>
      </c>
      <c r="C5010">
        <v>5</v>
      </c>
      <c r="D5010" t="s">
        <v>17</v>
      </c>
      <c r="E5010">
        <v>1</v>
      </c>
      <c r="F5010" t="s">
        <v>25</v>
      </c>
      <c r="G5010">
        <v>4</v>
      </c>
      <c r="H5010" t="s">
        <v>26</v>
      </c>
      <c r="I5010" t="str">
        <f t="shared" si="78"/>
        <v>Male: White</v>
      </c>
      <c r="J5010">
        <v>4.0999999999999996</v>
      </c>
      <c r="K5010">
        <v>2012</v>
      </c>
      <c r="L5010">
        <v>14</v>
      </c>
      <c r="M5010" t="s">
        <v>20</v>
      </c>
      <c r="N5010">
        <v>1.1000000000000001</v>
      </c>
      <c r="O5010">
        <v>3.5</v>
      </c>
    </row>
    <row r="5011" spans="1:15" hidden="1" x14ac:dyDescent="0.5">
      <c r="A5011" t="s">
        <v>15</v>
      </c>
      <c r="B5011" t="s">
        <v>79</v>
      </c>
      <c r="C5011">
        <v>5</v>
      </c>
      <c r="D5011" t="s">
        <v>17</v>
      </c>
      <c r="E5011">
        <v>1</v>
      </c>
      <c r="F5011" t="s">
        <v>25</v>
      </c>
      <c r="G5011">
        <v>4</v>
      </c>
      <c r="H5011" t="s">
        <v>26</v>
      </c>
      <c r="I5011" t="str">
        <f t="shared" si="78"/>
        <v>Male: White</v>
      </c>
      <c r="J5011">
        <v>4.0999999999999996</v>
      </c>
      <c r="K5011">
        <v>2013</v>
      </c>
      <c r="L5011">
        <v>15</v>
      </c>
      <c r="M5011" t="s">
        <v>20</v>
      </c>
      <c r="N5011">
        <v>1.1000000000000001</v>
      </c>
      <c r="O5011">
        <v>4.7</v>
      </c>
    </row>
    <row r="5012" spans="1:15" hidden="1" x14ac:dyDescent="0.5">
      <c r="A5012" t="s">
        <v>15</v>
      </c>
      <c r="B5012" t="s">
        <v>79</v>
      </c>
      <c r="C5012">
        <v>5</v>
      </c>
      <c r="D5012" t="s">
        <v>17</v>
      </c>
      <c r="E5012">
        <v>1</v>
      </c>
      <c r="F5012" t="s">
        <v>25</v>
      </c>
      <c r="G5012">
        <v>4</v>
      </c>
      <c r="H5012" t="s">
        <v>26</v>
      </c>
      <c r="I5012" t="str">
        <f t="shared" si="78"/>
        <v>Male: White</v>
      </c>
      <c r="J5012">
        <v>4.0999999999999996</v>
      </c>
      <c r="K5012">
        <v>2014</v>
      </c>
      <c r="L5012">
        <v>16</v>
      </c>
      <c r="M5012" t="s">
        <v>20</v>
      </c>
      <c r="N5012">
        <v>1.1000000000000001</v>
      </c>
      <c r="O5012">
        <v>6</v>
      </c>
    </row>
    <row r="5013" spans="1:15" hidden="1" x14ac:dyDescent="0.5">
      <c r="A5013" t="s">
        <v>15</v>
      </c>
      <c r="B5013" t="s">
        <v>79</v>
      </c>
      <c r="C5013">
        <v>5</v>
      </c>
      <c r="D5013" t="s">
        <v>17</v>
      </c>
      <c r="E5013">
        <v>1</v>
      </c>
      <c r="F5013" t="s">
        <v>25</v>
      </c>
      <c r="G5013">
        <v>4</v>
      </c>
      <c r="H5013" t="s">
        <v>26</v>
      </c>
      <c r="I5013" t="str">
        <f t="shared" si="78"/>
        <v>Male: White</v>
      </c>
      <c r="J5013">
        <v>4.0999999999999996</v>
      </c>
      <c r="K5013">
        <v>2015</v>
      </c>
      <c r="L5013">
        <v>17</v>
      </c>
      <c r="M5013" t="s">
        <v>20</v>
      </c>
      <c r="N5013">
        <v>1.1000000000000001</v>
      </c>
      <c r="O5013">
        <v>7.2</v>
      </c>
    </row>
    <row r="5014" spans="1:15" hidden="1" x14ac:dyDescent="0.5">
      <c r="A5014" t="s">
        <v>15</v>
      </c>
      <c r="B5014" t="s">
        <v>79</v>
      </c>
      <c r="C5014">
        <v>5</v>
      </c>
      <c r="D5014" t="s">
        <v>17</v>
      </c>
      <c r="E5014">
        <v>1</v>
      </c>
      <c r="F5014" t="s">
        <v>25</v>
      </c>
      <c r="G5014">
        <v>4</v>
      </c>
      <c r="H5014" t="s">
        <v>26</v>
      </c>
      <c r="I5014" t="str">
        <f t="shared" si="78"/>
        <v>Male: White</v>
      </c>
      <c r="J5014">
        <v>4.0999999999999996</v>
      </c>
      <c r="K5014">
        <v>2016</v>
      </c>
      <c r="L5014">
        <v>18</v>
      </c>
      <c r="M5014" t="s">
        <v>20</v>
      </c>
      <c r="N5014">
        <v>1.1000000000000001</v>
      </c>
      <c r="O5014">
        <v>8.3000000000000007</v>
      </c>
    </row>
    <row r="5015" spans="1:15" hidden="1" x14ac:dyDescent="0.5">
      <c r="A5015" t="s">
        <v>15</v>
      </c>
      <c r="B5015" t="s">
        <v>79</v>
      </c>
      <c r="C5015">
        <v>5</v>
      </c>
      <c r="D5015" t="s">
        <v>17</v>
      </c>
      <c r="E5015">
        <v>1</v>
      </c>
      <c r="F5015" t="s">
        <v>25</v>
      </c>
      <c r="G5015">
        <v>4</v>
      </c>
      <c r="H5015" t="s">
        <v>26</v>
      </c>
      <c r="I5015" t="str">
        <f t="shared" si="78"/>
        <v>Male: White</v>
      </c>
      <c r="J5015">
        <v>4.0999999999999996</v>
      </c>
      <c r="K5015">
        <v>2017</v>
      </c>
      <c r="L5015">
        <v>19</v>
      </c>
      <c r="M5015" t="s">
        <v>20</v>
      </c>
      <c r="N5015">
        <v>1.1000000000000001</v>
      </c>
      <c r="O5015">
        <v>8</v>
      </c>
    </row>
    <row r="5016" spans="1:15" hidden="1" x14ac:dyDescent="0.5">
      <c r="A5016" t="s">
        <v>15</v>
      </c>
      <c r="B5016" t="s">
        <v>79</v>
      </c>
      <c r="C5016">
        <v>5</v>
      </c>
      <c r="D5016" t="s">
        <v>17</v>
      </c>
      <c r="E5016">
        <v>1</v>
      </c>
      <c r="F5016" t="s">
        <v>25</v>
      </c>
      <c r="G5016">
        <v>4</v>
      </c>
      <c r="H5016" t="s">
        <v>26</v>
      </c>
      <c r="I5016" t="str">
        <f t="shared" si="78"/>
        <v>Male: White</v>
      </c>
      <c r="J5016">
        <v>4.0999999999999996</v>
      </c>
      <c r="K5016">
        <v>2018</v>
      </c>
      <c r="L5016">
        <v>20</v>
      </c>
      <c r="M5016" t="s">
        <v>20</v>
      </c>
      <c r="N5016">
        <v>1.1000000000000001</v>
      </c>
      <c r="O5016">
        <v>7.8</v>
      </c>
    </row>
    <row r="5017" spans="1:15" hidden="1" x14ac:dyDescent="0.5">
      <c r="A5017" t="s">
        <v>15</v>
      </c>
      <c r="B5017" t="s">
        <v>79</v>
      </c>
      <c r="C5017">
        <v>5</v>
      </c>
      <c r="D5017" t="s">
        <v>17</v>
      </c>
      <c r="E5017">
        <v>1</v>
      </c>
      <c r="F5017" t="s">
        <v>25</v>
      </c>
      <c r="G5017">
        <v>4</v>
      </c>
      <c r="H5017" t="s">
        <v>27</v>
      </c>
      <c r="I5017" t="str">
        <f t="shared" si="78"/>
        <v>Male: Black or African American</v>
      </c>
      <c r="J5017">
        <v>4.2</v>
      </c>
      <c r="K5017">
        <v>1999</v>
      </c>
      <c r="L5017">
        <v>1</v>
      </c>
      <c r="M5017" t="s">
        <v>20</v>
      </c>
      <c r="N5017">
        <v>1.1000000000000001</v>
      </c>
      <c r="O5017">
        <v>1.4</v>
      </c>
    </row>
    <row r="5018" spans="1:15" hidden="1" x14ac:dyDescent="0.5">
      <c r="A5018" t="s">
        <v>15</v>
      </c>
      <c r="B5018" t="s">
        <v>79</v>
      </c>
      <c r="C5018">
        <v>5</v>
      </c>
      <c r="D5018" t="s">
        <v>17</v>
      </c>
      <c r="E5018">
        <v>1</v>
      </c>
      <c r="F5018" t="s">
        <v>25</v>
      </c>
      <c r="G5018">
        <v>4</v>
      </c>
      <c r="H5018" t="s">
        <v>27</v>
      </c>
      <c r="I5018" t="str">
        <f t="shared" si="78"/>
        <v>Male: Black or African American</v>
      </c>
      <c r="J5018">
        <v>4.2</v>
      </c>
      <c r="K5018">
        <v>2000</v>
      </c>
      <c r="L5018">
        <v>2</v>
      </c>
      <c r="M5018" t="s">
        <v>20</v>
      </c>
      <c r="N5018">
        <v>1.1000000000000001</v>
      </c>
      <c r="O5018">
        <v>1.6</v>
      </c>
    </row>
    <row r="5019" spans="1:15" hidden="1" x14ac:dyDescent="0.5">
      <c r="A5019" t="s">
        <v>15</v>
      </c>
      <c r="B5019" t="s">
        <v>79</v>
      </c>
      <c r="C5019">
        <v>5</v>
      </c>
      <c r="D5019" t="s">
        <v>17</v>
      </c>
      <c r="E5019">
        <v>1</v>
      </c>
      <c r="F5019" t="s">
        <v>25</v>
      </c>
      <c r="G5019">
        <v>4</v>
      </c>
      <c r="H5019" t="s">
        <v>27</v>
      </c>
      <c r="I5019" t="str">
        <f t="shared" si="78"/>
        <v>Male: Black or African American</v>
      </c>
      <c r="J5019">
        <v>4.2</v>
      </c>
      <c r="K5019">
        <v>2001</v>
      </c>
      <c r="L5019">
        <v>3</v>
      </c>
      <c r="M5019" t="s">
        <v>20</v>
      </c>
      <c r="N5019">
        <v>1.1000000000000001</v>
      </c>
      <c r="O5019">
        <v>1.3</v>
      </c>
    </row>
    <row r="5020" spans="1:15" hidden="1" x14ac:dyDescent="0.5">
      <c r="A5020" t="s">
        <v>15</v>
      </c>
      <c r="B5020" t="s">
        <v>79</v>
      </c>
      <c r="C5020">
        <v>5</v>
      </c>
      <c r="D5020" t="s">
        <v>17</v>
      </c>
      <c r="E5020">
        <v>1</v>
      </c>
      <c r="F5020" t="s">
        <v>25</v>
      </c>
      <c r="G5020">
        <v>4</v>
      </c>
      <c r="H5020" t="s">
        <v>27</v>
      </c>
      <c r="I5020" t="str">
        <f t="shared" si="78"/>
        <v>Male: Black or African American</v>
      </c>
      <c r="J5020">
        <v>4.2</v>
      </c>
      <c r="K5020">
        <v>2002</v>
      </c>
      <c r="L5020">
        <v>4</v>
      </c>
      <c r="M5020" t="s">
        <v>20</v>
      </c>
      <c r="N5020">
        <v>1.1000000000000001</v>
      </c>
      <c r="O5020">
        <v>1.6</v>
      </c>
    </row>
    <row r="5021" spans="1:15" hidden="1" x14ac:dyDescent="0.5">
      <c r="A5021" t="s">
        <v>15</v>
      </c>
      <c r="B5021" t="s">
        <v>79</v>
      </c>
      <c r="C5021">
        <v>5</v>
      </c>
      <c r="D5021" t="s">
        <v>17</v>
      </c>
      <c r="E5021">
        <v>1</v>
      </c>
      <c r="F5021" t="s">
        <v>25</v>
      </c>
      <c r="G5021">
        <v>4</v>
      </c>
      <c r="H5021" t="s">
        <v>27</v>
      </c>
      <c r="I5021" t="str">
        <f t="shared" si="78"/>
        <v>Male: Black or African American</v>
      </c>
      <c r="J5021">
        <v>4.2</v>
      </c>
      <c r="K5021">
        <v>2003</v>
      </c>
      <c r="L5021">
        <v>5</v>
      </c>
      <c r="M5021" t="s">
        <v>20</v>
      </c>
      <c r="N5021">
        <v>1.1000000000000001</v>
      </c>
      <c r="O5021">
        <v>1.3</v>
      </c>
    </row>
    <row r="5022" spans="1:15" hidden="1" x14ac:dyDescent="0.5">
      <c r="A5022" t="s">
        <v>15</v>
      </c>
      <c r="B5022" t="s">
        <v>79</v>
      </c>
      <c r="C5022">
        <v>5</v>
      </c>
      <c r="D5022" t="s">
        <v>17</v>
      </c>
      <c r="E5022">
        <v>1</v>
      </c>
      <c r="F5022" t="s">
        <v>25</v>
      </c>
      <c r="G5022">
        <v>4</v>
      </c>
      <c r="H5022" t="s">
        <v>27</v>
      </c>
      <c r="I5022" t="str">
        <f t="shared" si="78"/>
        <v>Male: Black or African American</v>
      </c>
      <c r="J5022">
        <v>4.2</v>
      </c>
      <c r="K5022">
        <v>2004</v>
      </c>
      <c r="L5022">
        <v>6</v>
      </c>
      <c r="M5022" t="s">
        <v>20</v>
      </c>
      <c r="N5022">
        <v>1.1000000000000001</v>
      </c>
      <c r="O5022">
        <v>1.1000000000000001</v>
      </c>
    </row>
    <row r="5023" spans="1:15" hidden="1" x14ac:dyDescent="0.5">
      <c r="A5023" t="s">
        <v>15</v>
      </c>
      <c r="B5023" t="s">
        <v>79</v>
      </c>
      <c r="C5023">
        <v>5</v>
      </c>
      <c r="D5023" t="s">
        <v>17</v>
      </c>
      <c r="E5023">
        <v>1</v>
      </c>
      <c r="F5023" t="s">
        <v>25</v>
      </c>
      <c r="G5023">
        <v>4</v>
      </c>
      <c r="H5023" t="s">
        <v>27</v>
      </c>
      <c r="I5023" t="str">
        <f t="shared" si="78"/>
        <v>Male: Black or African American</v>
      </c>
      <c r="J5023">
        <v>4.2</v>
      </c>
      <c r="K5023">
        <v>2005</v>
      </c>
      <c r="L5023">
        <v>7</v>
      </c>
      <c r="M5023" t="s">
        <v>20</v>
      </c>
      <c r="N5023">
        <v>1.1000000000000001</v>
      </c>
      <c r="O5023">
        <v>1.3</v>
      </c>
    </row>
    <row r="5024" spans="1:15" hidden="1" x14ac:dyDescent="0.5">
      <c r="A5024" t="s">
        <v>15</v>
      </c>
      <c r="B5024" t="s">
        <v>79</v>
      </c>
      <c r="C5024">
        <v>5</v>
      </c>
      <c r="D5024" t="s">
        <v>17</v>
      </c>
      <c r="E5024">
        <v>1</v>
      </c>
      <c r="F5024" t="s">
        <v>25</v>
      </c>
      <c r="G5024">
        <v>4</v>
      </c>
      <c r="H5024" t="s">
        <v>27</v>
      </c>
      <c r="I5024" t="str">
        <f t="shared" si="78"/>
        <v>Male: Black or African American</v>
      </c>
      <c r="J5024">
        <v>4.2</v>
      </c>
      <c r="K5024">
        <v>2006</v>
      </c>
      <c r="L5024">
        <v>8</v>
      </c>
      <c r="M5024" t="s">
        <v>20</v>
      </c>
      <c r="N5024">
        <v>1.1000000000000001</v>
      </c>
      <c r="O5024">
        <v>1.2</v>
      </c>
    </row>
    <row r="5025" spans="1:16" hidden="1" x14ac:dyDescent="0.5">
      <c r="A5025" t="s">
        <v>15</v>
      </c>
      <c r="B5025" t="s">
        <v>79</v>
      </c>
      <c r="C5025">
        <v>5</v>
      </c>
      <c r="D5025" t="s">
        <v>17</v>
      </c>
      <c r="E5025">
        <v>1</v>
      </c>
      <c r="F5025" t="s">
        <v>25</v>
      </c>
      <c r="G5025">
        <v>4</v>
      </c>
      <c r="H5025" t="s">
        <v>27</v>
      </c>
      <c r="I5025" t="str">
        <f t="shared" si="78"/>
        <v>Male: Black or African American</v>
      </c>
      <c r="J5025">
        <v>4.2</v>
      </c>
      <c r="K5025">
        <v>2007</v>
      </c>
      <c r="L5025">
        <v>9</v>
      </c>
      <c r="M5025" t="s">
        <v>20</v>
      </c>
      <c r="N5025">
        <v>1.1000000000000001</v>
      </c>
      <c r="O5025">
        <v>1.3</v>
      </c>
    </row>
    <row r="5026" spans="1:16" hidden="1" x14ac:dyDescent="0.5">
      <c r="A5026" t="s">
        <v>15</v>
      </c>
      <c r="B5026" t="s">
        <v>79</v>
      </c>
      <c r="C5026">
        <v>5</v>
      </c>
      <c r="D5026" t="s">
        <v>17</v>
      </c>
      <c r="E5026">
        <v>1</v>
      </c>
      <c r="F5026" t="s">
        <v>25</v>
      </c>
      <c r="G5026">
        <v>4</v>
      </c>
      <c r="H5026" t="s">
        <v>27</v>
      </c>
      <c r="I5026" t="str">
        <f t="shared" si="78"/>
        <v>Male: Black or African American</v>
      </c>
      <c r="J5026">
        <v>4.2</v>
      </c>
      <c r="K5026">
        <v>2008</v>
      </c>
      <c r="L5026">
        <v>10</v>
      </c>
      <c r="M5026" t="s">
        <v>20</v>
      </c>
      <c r="N5026">
        <v>1.1000000000000001</v>
      </c>
      <c r="O5026">
        <v>1.3</v>
      </c>
    </row>
    <row r="5027" spans="1:16" hidden="1" x14ac:dyDescent="0.5">
      <c r="A5027" t="s">
        <v>15</v>
      </c>
      <c r="B5027" t="s">
        <v>79</v>
      </c>
      <c r="C5027">
        <v>5</v>
      </c>
      <c r="D5027" t="s">
        <v>17</v>
      </c>
      <c r="E5027">
        <v>1</v>
      </c>
      <c r="F5027" t="s">
        <v>25</v>
      </c>
      <c r="G5027">
        <v>4</v>
      </c>
      <c r="H5027" t="s">
        <v>27</v>
      </c>
      <c r="I5027" t="str">
        <f t="shared" si="78"/>
        <v>Male: Black or African American</v>
      </c>
      <c r="J5027">
        <v>4.2</v>
      </c>
      <c r="K5027">
        <v>2009</v>
      </c>
      <c r="L5027">
        <v>11</v>
      </c>
      <c r="M5027" t="s">
        <v>20</v>
      </c>
      <c r="N5027">
        <v>1.1000000000000001</v>
      </c>
      <c r="O5027">
        <v>1.5</v>
      </c>
    </row>
    <row r="5028" spans="1:16" hidden="1" x14ac:dyDescent="0.5">
      <c r="A5028" t="s">
        <v>15</v>
      </c>
      <c r="B5028" t="s">
        <v>79</v>
      </c>
      <c r="C5028">
        <v>5</v>
      </c>
      <c r="D5028" t="s">
        <v>17</v>
      </c>
      <c r="E5028">
        <v>1</v>
      </c>
      <c r="F5028" t="s">
        <v>25</v>
      </c>
      <c r="G5028">
        <v>4</v>
      </c>
      <c r="H5028" t="s">
        <v>27</v>
      </c>
      <c r="I5028" t="str">
        <f t="shared" si="78"/>
        <v>Male: Black or African American</v>
      </c>
      <c r="J5028">
        <v>4.2</v>
      </c>
      <c r="K5028">
        <v>2010</v>
      </c>
      <c r="L5028">
        <v>12</v>
      </c>
      <c r="M5028" t="s">
        <v>20</v>
      </c>
      <c r="N5028">
        <v>1.1000000000000001</v>
      </c>
      <c r="O5028">
        <v>1.2</v>
      </c>
    </row>
    <row r="5029" spans="1:16" hidden="1" x14ac:dyDescent="0.5">
      <c r="A5029" t="s">
        <v>15</v>
      </c>
      <c r="B5029" t="s">
        <v>79</v>
      </c>
      <c r="C5029">
        <v>5</v>
      </c>
      <c r="D5029" t="s">
        <v>17</v>
      </c>
      <c r="E5029">
        <v>1</v>
      </c>
      <c r="F5029" t="s">
        <v>25</v>
      </c>
      <c r="G5029">
        <v>4</v>
      </c>
      <c r="H5029" t="s">
        <v>27</v>
      </c>
      <c r="I5029" t="str">
        <f t="shared" si="78"/>
        <v>Male: Black or African American</v>
      </c>
      <c r="J5029">
        <v>4.2</v>
      </c>
      <c r="K5029">
        <v>2011</v>
      </c>
      <c r="L5029">
        <v>13</v>
      </c>
      <c r="M5029" t="s">
        <v>20</v>
      </c>
      <c r="N5029">
        <v>1.1000000000000001</v>
      </c>
      <c r="O5029">
        <v>1.6</v>
      </c>
    </row>
    <row r="5030" spans="1:16" hidden="1" x14ac:dyDescent="0.5">
      <c r="A5030" t="s">
        <v>15</v>
      </c>
      <c r="B5030" t="s">
        <v>79</v>
      </c>
      <c r="C5030">
        <v>5</v>
      </c>
      <c r="D5030" t="s">
        <v>17</v>
      </c>
      <c r="E5030">
        <v>1</v>
      </c>
      <c r="F5030" t="s">
        <v>25</v>
      </c>
      <c r="G5030">
        <v>4</v>
      </c>
      <c r="H5030" t="s">
        <v>27</v>
      </c>
      <c r="I5030" t="str">
        <f t="shared" si="78"/>
        <v>Male: Black or African American</v>
      </c>
      <c r="J5030">
        <v>4.2</v>
      </c>
      <c r="K5030">
        <v>2012</v>
      </c>
      <c r="L5030">
        <v>14</v>
      </c>
      <c r="M5030" t="s">
        <v>20</v>
      </c>
      <c r="N5030">
        <v>1.1000000000000001</v>
      </c>
      <c r="O5030">
        <v>2.1</v>
      </c>
    </row>
    <row r="5031" spans="1:16" hidden="1" x14ac:dyDescent="0.5">
      <c r="A5031" t="s">
        <v>15</v>
      </c>
      <c r="B5031" t="s">
        <v>79</v>
      </c>
      <c r="C5031">
        <v>5</v>
      </c>
      <c r="D5031" t="s">
        <v>17</v>
      </c>
      <c r="E5031">
        <v>1</v>
      </c>
      <c r="F5031" t="s">
        <v>25</v>
      </c>
      <c r="G5031">
        <v>4</v>
      </c>
      <c r="H5031" t="s">
        <v>27</v>
      </c>
      <c r="I5031" t="str">
        <f t="shared" si="78"/>
        <v>Male: Black or African American</v>
      </c>
      <c r="J5031">
        <v>4.2</v>
      </c>
      <c r="K5031">
        <v>2013</v>
      </c>
      <c r="L5031">
        <v>15</v>
      </c>
      <c r="M5031" t="s">
        <v>20</v>
      </c>
      <c r="N5031">
        <v>1.1000000000000001</v>
      </c>
      <c r="O5031">
        <v>3.4</v>
      </c>
    </row>
    <row r="5032" spans="1:16" hidden="1" x14ac:dyDescent="0.5">
      <c r="A5032" t="s">
        <v>15</v>
      </c>
      <c r="B5032" t="s">
        <v>79</v>
      </c>
      <c r="C5032">
        <v>5</v>
      </c>
      <c r="D5032" t="s">
        <v>17</v>
      </c>
      <c r="E5032">
        <v>1</v>
      </c>
      <c r="F5032" t="s">
        <v>25</v>
      </c>
      <c r="G5032">
        <v>4</v>
      </c>
      <c r="H5032" t="s">
        <v>27</v>
      </c>
      <c r="I5032" t="str">
        <f t="shared" si="78"/>
        <v>Male: Black or African American</v>
      </c>
      <c r="J5032">
        <v>4.2</v>
      </c>
      <c r="K5032">
        <v>2014</v>
      </c>
      <c r="L5032">
        <v>16</v>
      </c>
      <c r="M5032" t="s">
        <v>20</v>
      </c>
      <c r="N5032">
        <v>1.1000000000000001</v>
      </c>
      <c r="O5032">
        <v>4.0999999999999996</v>
      </c>
    </row>
    <row r="5033" spans="1:16" hidden="1" x14ac:dyDescent="0.5">
      <c r="A5033" t="s">
        <v>15</v>
      </c>
      <c r="B5033" t="s">
        <v>79</v>
      </c>
      <c r="C5033">
        <v>5</v>
      </c>
      <c r="D5033" t="s">
        <v>17</v>
      </c>
      <c r="E5033">
        <v>1</v>
      </c>
      <c r="F5033" t="s">
        <v>25</v>
      </c>
      <c r="G5033">
        <v>4</v>
      </c>
      <c r="H5033" t="s">
        <v>27</v>
      </c>
      <c r="I5033" t="str">
        <f t="shared" si="78"/>
        <v>Male: Black or African American</v>
      </c>
      <c r="J5033">
        <v>4.2</v>
      </c>
      <c r="K5033">
        <v>2015</v>
      </c>
      <c r="L5033">
        <v>17</v>
      </c>
      <c r="M5033" t="s">
        <v>20</v>
      </c>
      <c r="N5033">
        <v>1.1000000000000001</v>
      </c>
      <c r="O5033">
        <v>5</v>
      </c>
    </row>
    <row r="5034" spans="1:16" hidden="1" x14ac:dyDescent="0.5">
      <c r="A5034" t="s">
        <v>15</v>
      </c>
      <c r="B5034" t="s">
        <v>79</v>
      </c>
      <c r="C5034">
        <v>5</v>
      </c>
      <c r="D5034" t="s">
        <v>17</v>
      </c>
      <c r="E5034">
        <v>1</v>
      </c>
      <c r="F5034" t="s">
        <v>25</v>
      </c>
      <c r="G5034">
        <v>4</v>
      </c>
      <c r="H5034" t="s">
        <v>27</v>
      </c>
      <c r="I5034" t="str">
        <f t="shared" si="78"/>
        <v>Male: Black or African American</v>
      </c>
      <c r="J5034">
        <v>4.2</v>
      </c>
      <c r="K5034">
        <v>2016</v>
      </c>
      <c r="L5034">
        <v>18</v>
      </c>
      <c r="M5034" t="s">
        <v>20</v>
      </c>
      <c r="N5034">
        <v>1.1000000000000001</v>
      </c>
      <c r="O5034">
        <v>7.1</v>
      </c>
    </row>
    <row r="5035" spans="1:16" hidden="1" x14ac:dyDescent="0.5">
      <c r="A5035" t="s">
        <v>15</v>
      </c>
      <c r="B5035" t="s">
        <v>79</v>
      </c>
      <c r="C5035">
        <v>5</v>
      </c>
      <c r="D5035" t="s">
        <v>17</v>
      </c>
      <c r="E5035">
        <v>1</v>
      </c>
      <c r="F5035" t="s">
        <v>25</v>
      </c>
      <c r="G5035">
        <v>4</v>
      </c>
      <c r="H5035" t="s">
        <v>27</v>
      </c>
      <c r="I5035" t="str">
        <f t="shared" si="78"/>
        <v>Male: Black or African American</v>
      </c>
      <c r="J5035">
        <v>4.2</v>
      </c>
      <c r="K5035">
        <v>2017</v>
      </c>
      <c r="L5035">
        <v>19</v>
      </c>
      <c r="M5035" t="s">
        <v>20</v>
      </c>
      <c r="N5035">
        <v>1.1000000000000001</v>
      </c>
      <c r="O5035">
        <v>7.8</v>
      </c>
    </row>
    <row r="5036" spans="1:16" hidden="1" x14ac:dyDescent="0.5">
      <c r="A5036" t="s">
        <v>15</v>
      </c>
      <c r="B5036" t="s">
        <v>79</v>
      </c>
      <c r="C5036">
        <v>5</v>
      </c>
      <c r="D5036" t="s">
        <v>17</v>
      </c>
      <c r="E5036">
        <v>1</v>
      </c>
      <c r="F5036" t="s">
        <v>25</v>
      </c>
      <c r="G5036">
        <v>4</v>
      </c>
      <c r="H5036" t="s">
        <v>27</v>
      </c>
      <c r="I5036" t="str">
        <f t="shared" si="78"/>
        <v>Male: Black or African American</v>
      </c>
      <c r="J5036">
        <v>4.2</v>
      </c>
      <c r="K5036">
        <v>2018</v>
      </c>
      <c r="L5036">
        <v>20</v>
      </c>
      <c r="M5036" t="s">
        <v>20</v>
      </c>
      <c r="N5036">
        <v>1.1000000000000001</v>
      </c>
      <c r="O5036">
        <v>7.6</v>
      </c>
    </row>
    <row r="5037" spans="1:16" hidden="1" x14ac:dyDescent="0.5">
      <c r="A5037" t="s">
        <v>15</v>
      </c>
      <c r="B5037" t="s">
        <v>79</v>
      </c>
      <c r="C5037">
        <v>5</v>
      </c>
      <c r="D5037" t="s">
        <v>17</v>
      </c>
      <c r="E5037">
        <v>1</v>
      </c>
      <c r="F5037" t="s">
        <v>25</v>
      </c>
      <c r="G5037">
        <v>4</v>
      </c>
      <c r="H5037" t="s">
        <v>28</v>
      </c>
      <c r="I5037" t="str">
        <f t="shared" si="78"/>
        <v>Male: American Indian or Alaska Native</v>
      </c>
      <c r="J5037">
        <v>4.3</v>
      </c>
      <c r="K5037">
        <v>1999</v>
      </c>
      <c r="L5037">
        <v>1</v>
      </c>
      <c r="M5037" t="s">
        <v>20</v>
      </c>
      <c r="N5037">
        <v>1.1000000000000001</v>
      </c>
      <c r="P5037" t="s">
        <v>75</v>
      </c>
    </row>
    <row r="5038" spans="1:16" hidden="1" x14ac:dyDescent="0.5">
      <c r="A5038" t="s">
        <v>15</v>
      </c>
      <c r="B5038" t="s">
        <v>79</v>
      </c>
      <c r="C5038">
        <v>5</v>
      </c>
      <c r="D5038" t="s">
        <v>17</v>
      </c>
      <c r="E5038">
        <v>1</v>
      </c>
      <c r="F5038" t="s">
        <v>25</v>
      </c>
      <c r="G5038">
        <v>4</v>
      </c>
      <c r="H5038" t="s">
        <v>28</v>
      </c>
      <c r="I5038" t="str">
        <f t="shared" si="78"/>
        <v>Male: American Indian or Alaska Native</v>
      </c>
      <c r="J5038">
        <v>4.3</v>
      </c>
      <c r="K5038">
        <v>2000</v>
      </c>
      <c r="L5038">
        <v>2</v>
      </c>
      <c r="M5038" t="s">
        <v>20</v>
      </c>
      <c r="N5038">
        <v>1.1000000000000001</v>
      </c>
      <c r="P5038" t="s">
        <v>75</v>
      </c>
    </row>
    <row r="5039" spans="1:16" hidden="1" x14ac:dyDescent="0.5">
      <c r="A5039" t="s">
        <v>15</v>
      </c>
      <c r="B5039" t="s">
        <v>79</v>
      </c>
      <c r="C5039">
        <v>5</v>
      </c>
      <c r="D5039" t="s">
        <v>17</v>
      </c>
      <c r="E5039">
        <v>1</v>
      </c>
      <c r="F5039" t="s">
        <v>25</v>
      </c>
      <c r="G5039">
        <v>4</v>
      </c>
      <c r="H5039" t="s">
        <v>28</v>
      </c>
      <c r="I5039" t="str">
        <f t="shared" si="78"/>
        <v>Male: American Indian or Alaska Native</v>
      </c>
      <c r="J5039">
        <v>4.3</v>
      </c>
      <c r="K5039">
        <v>2001</v>
      </c>
      <c r="L5039">
        <v>3</v>
      </c>
      <c r="M5039" t="s">
        <v>20</v>
      </c>
      <c r="N5039">
        <v>1.1000000000000001</v>
      </c>
      <c r="P5039" t="s">
        <v>75</v>
      </c>
    </row>
    <row r="5040" spans="1:16" hidden="1" x14ac:dyDescent="0.5">
      <c r="A5040" t="s">
        <v>15</v>
      </c>
      <c r="B5040" t="s">
        <v>79</v>
      </c>
      <c r="C5040">
        <v>5</v>
      </c>
      <c r="D5040" t="s">
        <v>17</v>
      </c>
      <c r="E5040">
        <v>1</v>
      </c>
      <c r="F5040" t="s">
        <v>25</v>
      </c>
      <c r="G5040">
        <v>4</v>
      </c>
      <c r="H5040" t="s">
        <v>28</v>
      </c>
      <c r="I5040" t="str">
        <f t="shared" si="78"/>
        <v>Male: American Indian or Alaska Native</v>
      </c>
      <c r="J5040">
        <v>4.3</v>
      </c>
      <c r="K5040">
        <v>2002</v>
      </c>
      <c r="L5040">
        <v>4</v>
      </c>
      <c r="M5040" t="s">
        <v>20</v>
      </c>
      <c r="N5040">
        <v>1.1000000000000001</v>
      </c>
      <c r="P5040" t="s">
        <v>75</v>
      </c>
    </row>
    <row r="5041" spans="1:16" hidden="1" x14ac:dyDescent="0.5">
      <c r="A5041" t="s">
        <v>15</v>
      </c>
      <c r="B5041" t="s">
        <v>79</v>
      </c>
      <c r="C5041">
        <v>5</v>
      </c>
      <c r="D5041" t="s">
        <v>17</v>
      </c>
      <c r="E5041">
        <v>1</v>
      </c>
      <c r="F5041" t="s">
        <v>25</v>
      </c>
      <c r="G5041">
        <v>4</v>
      </c>
      <c r="H5041" t="s">
        <v>28</v>
      </c>
      <c r="I5041" t="str">
        <f t="shared" si="78"/>
        <v>Male: American Indian or Alaska Native</v>
      </c>
      <c r="J5041">
        <v>4.3</v>
      </c>
      <c r="K5041">
        <v>2003</v>
      </c>
      <c r="L5041">
        <v>5</v>
      </c>
      <c r="M5041" t="s">
        <v>20</v>
      </c>
      <c r="N5041">
        <v>1.1000000000000001</v>
      </c>
      <c r="P5041" t="s">
        <v>75</v>
      </c>
    </row>
    <row r="5042" spans="1:16" hidden="1" x14ac:dyDescent="0.5">
      <c r="A5042" t="s">
        <v>15</v>
      </c>
      <c r="B5042" t="s">
        <v>79</v>
      </c>
      <c r="C5042">
        <v>5</v>
      </c>
      <c r="D5042" t="s">
        <v>17</v>
      </c>
      <c r="E5042">
        <v>1</v>
      </c>
      <c r="F5042" t="s">
        <v>25</v>
      </c>
      <c r="G5042">
        <v>4</v>
      </c>
      <c r="H5042" t="s">
        <v>28</v>
      </c>
      <c r="I5042" t="str">
        <f t="shared" si="78"/>
        <v>Male: American Indian or Alaska Native</v>
      </c>
      <c r="J5042">
        <v>4.3</v>
      </c>
      <c r="K5042">
        <v>2004</v>
      </c>
      <c r="L5042">
        <v>6</v>
      </c>
      <c r="M5042" t="s">
        <v>20</v>
      </c>
      <c r="N5042">
        <v>1.1000000000000001</v>
      </c>
      <c r="P5042" t="s">
        <v>75</v>
      </c>
    </row>
    <row r="5043" spans="1:16" hidden="1" x14ac:dyDescent="0.5">
      <c r="A5043" t="s">
        <v>15</v>
      </c>
      <c r="B5043" t="s">
        <v>79</v>
      </c>
      <c r="C5043">
        <v>5</v>
      </c>
      <c r="D5043" t="s">
        <v>17</v>
      </c>
      <c r="E5043">
        <v>1</v>
      </c>
      <c r="F5043" t="s">
        <v>25</v>
      </c>
      <c r="G5043">
        <v>4</v>
      </c>
      <c r="H5043" t="s">
        <v>28</v>
      </c>
      <c r="I5043" t="str">
        <f t="shared" si="78"/>
        <v>Male: American Indian or Alaska Native</v>
      </c>
      <c r="J5043">
        <v>4.3</v>
      </c>
      <c r="K5043">
        <v>2005</v>
      </c>
      <c r="L5043">
        <v>7</v>
      </c>
      <c r="M5043" t="s">
        <v>20</v>
      </c>
      <c r="N5043">
        <v>1.1000000000000001</v>
      </c>
      <c r="P5043" t="s">
        <v>75</v>
      </c>
    </row>
    <row r="5044" spans="1:16" hidden="1" x14ac:dyDescent="0.5">
      <c r="A5044" t="s">
        <v>15</v>
      </c>
      <c r="B5044" t="s">
        <v>79</v>
      </c>
      <c r="C5044">
        <v>5</v>
      </c>
      <c r="D5044" t="s">
        <v>17</v>
      </c>
      <c r="E5044">
        <v>1</v>
      </c>
      <c r="F5044" t="s">
        <v>25</v>
      </c>
      <c r="G5044">
        <v>4</v>
      </c>
      <c r="H5044" t="s">
        <v>28</v>
      </c>
      <c r="I5044" t="str">
        <f t="shared" si="78"/>
        <v>Male: American Indian or Alaska Native</v>
      </c>
      <c r="J5044">
        <v>4.3</v>
      </c>
      <c r="K5044">
        <v>2006</v>
      </c>
      <c r="L5044">
        <v>8</v>
      </c>
      <c r="M5044" t="s">
        <v>20</v>
      </c>
      <c r="N5044">
        <v>1.1000000000000001</v>
      </c>
      <c r="P5044" t="s">
        <v>75</v>
      </c>
    </row>
    <row r="5045" spans="1:16" hidden="1" x14ac:dyDescent="0.5">
      <c r="A5045" t="s">
        <v>15</v>
      </c>
      <c r="B5045" t="s">
        <v>79</v>
      </c>
      <c r="C5045">
        <v>5</v>
      </c>
      <c r="D5045" t="s">
        <v>17</v>
      </c>
      <c r="E5045">
        <v>1</v>
      </c>
      <c r="F5045" t="s">
        <v>25</v>
      </c>
      <c r="G5045">
        <v>4</v>
      </c>
      <c r="H5045" t="s">
        <v>28</v>
      </c>
      <c r="I5045" t="str">
        <f t="shared" si="78"/>
        <v>Male: American Indian or Alaska Native</v>
      </c>
      <c r="J5045">
        <v>4.3</v>
      </c>
      <c r="K5045">
        <v>2007</v>
      </c>
      <c r="L5045">
        <v>9</v>
      </c>
      <c r="M5045" t="s">
        <v>20</v>
      </c>
      <c r="N5045">
        <v>1.1000000000000001</v>
      </c>
      <c r="P5045" t="s">
        <v>75</v>
      </c>
    </row>
    <row r="5046" spans="1:16" hidden="1" x14ac:dyDescent="0.5">
      <c r="A5046" t="s">
        <v>15</v>
      </c>
      <c r="B5046" t="s">
        <v>79</v>
      </c>
      <c r="C5046">
        <v>5</v>
      </c>
      <c r="D5046" t="s">
        <v>17</v>
      </c>
      <c r="E5046">
        <v>1</v>
      </c>
      <c r="F5046" t="s">
        <v>25</v>
      </c>
      <c r="G5046">
        <v>4</v>
      </c>
      <c r="H5046" t="s">
        <v>28</v>
      </c>
      <c r="I5046" t="str">
        <f t="shared" si="78"/>
        <v>Male: American Indian or Alaska Native</v>
      </c>
      <c r="J5046">
        <v>4.3</v>
      </c>
      <c r="K5046">
        <v>2008</v>
      </c>
      <c r="L5046">
        <v>10</v>
      </c>
      <c r="M5046" t="s">
        <v>20</v>
      </c>
      <c r="N5046">
        <v>1.1000000000000001</v>
      </c>
      <c r="O5046">
        <v>1.1000000000000001</v>
      </c>
    </row>
    <row r="5047" spans="1:16" hidden="1" x14ac:dyDescent="0.5">
      <c r="A5047" t="s">
        <v>15</v>
      </c>
      <c r="B5047" t="s">
        <v>79</v>
      </c>
      <c r="C5047">
        <v>5</v>
      </c>
      <c r="D5047" t="s">
        <v>17</v>
      </c>
      <c r="E5047">
        <v>1</v>
      </c>
      <c r="F5047" t="s">
        <v>25</v>
      </c>
      <c r="G5047">
        <v>4</v>
      </c>
      <c r="H5047" t="s">
        <v>28</v>
      </c>
      <c r="I5047" t="str">
        <f t="shared" si="78"/>
        <v>Male: American Indian or Alaska Native</v>
      </c>
      <c r="J5047">
        <v>4.3</v>
      </c>
      <c r="K5047">
        <v>2009</v>
      </c>
      <c r="L5047">
        <v>11</v>
      </c>
      <c r="M5047" t="s">
        <v>20</v>
      </c>
      <c r="N5047">
        <v>1.1000000000000001</v>
      </c>
      <c r="O5047">
        <v>1.7</v>
      </c>
    </row>
    <row r="5048" spans="1:16" hidden="1" x14ac:dyDescent="0.5">
      <c r="A5048" t="s">
        <v>15</v>
      </c>
      <c r="B5048" t="s">
        <v>79</v>
      </c>
      <c r="C5048">
        <v>5</v>
      </c>
      <c r="D5048" t="s">
        <v>17</v>
      </c>
      <c r="E5048">
        <v>1</v>
      </c>
      <c r="F5048" t="s">
        <v>25</v>
      </c>
      <c r="G5048">
        <v>4</v>
      </c>
      <c r="H5048" t="s">
        <v>28</v>
      </c>
      <c r="I5048" t="str">
        <f t="shared" si="78"/>
        <v>Male: American Indian or Alaska Native</v>
      </c>
      <c r="J5048">
        <v>4.3</v>
      </c>
      <c r="K5048">
        <v>2010</v>
      </c>
      <c r="L5048">
        <v>12</v>
      </c>
      <c r="M5048" t="s">
        <v>20</v>
      </c>
      <c r="N5048">
        <v>1.1000000000000001</v>
      </c>
      <c r="P5048" t="s">
        <v>75</v>
      </c>
    </row>
    <row r="5049" spans="1:16" hidden="1" x14ac:dyDescent="0.5">
      <c r="A5049" t="s">
        <v>15</v>
      </c>
      <c r="B5049" t="s">
        <v>79</v>
      </c>
      <c r="C5049">
        <v>5</v>
      </c>
      <c r="D5049" t="s">
        <v>17</v>
      </c>
      <c r="E5049">
        <v>1</v>
      </c>
      <c r="F5049" t="s">
        <v>25</v>
      </c>
      <c r="G5049">
        <v>4</v>
      </c>
      <c r="H5049" t="s">
        <v>28</v>
      </c>
      <c r="I5049" t="str">
        <f t="shared" si="78"/>
        <v>Male: American Indian or Alaska Native</v>
      </c>
      <c r="J5049">
        <v>4.3</v>
      </c>
      <c r="K5049">
        <v>2011</v>
      </c>
      <c r="L5049">
        <v>13</v>
      </c>
      <c r="M5049" t="s">
        <v>20</v>
      </c>
      <c r="N5049">
        <v>1.1000000000000001</v>
      </c>
      <c r="O5049">
        <v>1.3</v>
      </c>
    </row>
    <row r="5050" spans="1:16" hidden="1" x14ac:dyDescent="0.5">
      <c r="A5050" t="s">
        <v>15</v>
      </c>
      <c r="B5050" t="s">
        <v>79</v>
      </c>
      <c r="C5050">
        <v>5</v>
      </c>
      <c r="D5050" t="s">
        <v>17</v>
      </c>
      <c r="E5050">
        <v>1</v>
      </c>
      <c r="F5050" t="s">
        <v>25</v>
      </c>
      <c r="G5050">
        <v>4</v>
      </c>
      <c r="H5050" t="s">
        <v>28</v>
      </c>
      <c r="I5050" t="str">
        <f t="shared" si="78"/>
        <v>Male: American Indian or Alaska Native</v>
      </c>
      <c r="J5050">
        <v>4.3</v>
      </c>
      <c r="K5050">
        <v>2012</v>
      </c>
      <c r="L5050">
        <v>14</v>
      </c>
      <c r="M5050" t="s">
        <v>20</v>
      </c>
      <c r="N5050">
        <v>1.1000000000000001</v>
      </c>
      <c r="O5050">
        <v>1.7</v>
      </c>
    </row>
    <row r="5051" spans="1:16" hidden="1" x14ac:dyDescent="0.5">
      <c r="A5051" t="s">
        <v>15</v>
      </c>
      <c r="B5051" t="s">
        <v>79</v>
      </c>
      <c r="C5051">
        <v>5</v>
      </c>
      <c r="D5051" t="s">
        <v>17</v>
      </c>
      <c r="E5051">
        <v>1</v>
      </c>
      <c r="F5051" t="s">
        <v>25</v>
      </c>
      <c r="G5051">
        <v>4</v>
      </c>
      <c r="H5051" t="s">
        <v>28</v>
      </c>
      <c r="I5051" t="str">
        <f t="shared" si="78"/>
        <v>Male: American Indian or Alaska Native</v>
      </c>
      <c r="J5051">
        <v>4.3</v>
      </c>
      <c r="K5051">
        <v>2013</v>
      </c>
      <c r="L5051">
        <v>15</v>
      </c>
      <c r="M5051" t="s">
        <v>20</v>
      </c>
      <c r="N5051">
        <v>1.1000000000000001</v>
      </c>
      <c r="O5051">
        <v>2.6</v>
      </c>
    </row>
    <row r="5052" spans="1:16" hidden="1" x14ac:dyDescent="0.5">
      <c r="A5052" t="s">
        <v>15</v>
      </c>
      <c r="B5052" t="s">
        <v>79</v>
      </c>
      <c r="C5052">
        <v>5</v>
      </c>
      <c r="D5052" t="s">
        <v>17</v>
      </c>
      <c r="E5052">
        <v>1</v>
      </c>
      <c r="F5052" t="s">
        <v>25</v>
      </c>
      <c r="G5052">
        <v>4</v>
      </c>
      <c r="H5052" t="s">
        <v>28</v>
      </c>
      <c r="I5052" t="str">
        <f t="shared" si="78"/>
        <v>Male: American Indian or Alaska Native</v>
      </c>
      <c r="J5052">
        <v>4.3</v>
      </c>
      <c r="K5052">
        <v>2014</v>
      </c>
      <c r="L5052">
        <v>16</v>
      </c>
      <c r="M5052" t="s">
        <v>20</v>
      </c>
      <c r="N5052">
        <v>1.1000000000000001</v>
      </c>
      <c r="O5052">
        <v>3.5</v>
      </c>
    </row>
    <row r="5053" spans="1:16" hidden="1" x14ac:dyDescent="0.5">
      <c r="A5053" t="s">
        <v>15</v>
      </c>
      <c r="B5053" t="s">
        <v>79</v>
      </c>
      <c r="C5053">
        <v>5</v>
      </c>
      <c r="D5053" t="s">
        <v>17</v>
      </c>
      <c r="E5053">
        <v>1</v>
      </c>
      <c r="F5053" t="s">
        <v>25</v>
      </c>
      <c r="G5053">
        <v>4</v>
      </c>
      <c r="H5053" t="s">
        <v>28</v>
      </c>
      <c r="I5053" t="str">
        <f t="shared" si="78"/>
        <v>Male: American Indian or Alaska Native</v>
      </c>
      <c r="J5053">
        <v>4.3</v>
      </c>
      <c r="K5053">
        <v>2015</v>
      </c>
      <c r="L5053">
        <v>17</v>
      </c>
      <c r="M5053" t="s">
        <v>20</v>
      </c>
      <c r="N5053">
        <v>1.1000000000000001</v>
      </c>
      <c r="O5053">
        <v>4</v>
      </c>
    </row>
    <row r="5054" spans="1:16" hidden="1" x14ac:dyDescent="0.5">
      <c r="A5054" t="s">
        <v>15</v>
      </c>
      <c r="B5054" t="s">
        <v>79</v>
      </c>
      <c r="C5054">
        <v>5</v>
      </c>
      <c r="D5054" t="s">
        <v>17</v>
      </c>
      <c r="E5054">
        <v>1</v>
      </c>
      <c r="F5054" t="s">
        <v>25</v>
      </c>
      <c r="G5054">
        <v>4</v>
      </c>
      <c r="H5054" t="s">
        <v>28</v>
      </c>
      <c r="I5054" t="str">
        <f t="shared" si="78"/>
        <v>Male: American Indian or Alaska Native</v>
      </c>
      <c r="J5054">
        <v>4.3</v>
      </c>
      <c r="K5054">
        <v>2016</v>
      </c>
      <c r="L5054">
        <v>18</v>
      </c>
      <c r="M5054" t="s">
        <v>20</v>
      </c>
      <c r="N5054">
        <v>1.1000000000000001</v>
      </c>
      <c r="O5054">
        <v>4.3</v>
      </c>
    </row>
    <row r="5055" spans="1:16" hidden="1" x14ac:dyDescent="0.5">
      <c r="A5055" t="s">
        <v>15</v>
      </c>
      <c r="B5055" t="s">
        <v>79</v>
      </c>
      <c r="C5055">
        <v>5</v>
      </c>
      <c r="D5055" t="s">
        <v>17</v>
      </c>
      <c r="E5055">
        <v>1</v>
      </c>
      <c r="F5055" t="s">
        <v>25</v>
      </c>
      <c r="G5055">
        <v>4</v>
      </c>
      <c r="H5055" t="s">
        <v>28</v>
      </c>
      <c r="I5055" t="str">
        <f t="shared" si="78"/>
        <v>Male: American Indian or Alaska Native</v>
      </c>
      <c r="J5055">
        <v>4.3</v>
      </c>
      <c r="K5055">
        <v>2017</v>
      </c>
      <c r="L5055">
        <v>19</v>
      </c>
      <c r="M5055" t="s">
        <v>20</v>
      </c>
      <c r="N5055">
        <v>1.1000000000000001</v>
      </c>
      <c r="O5055">
        <v>4.2</v>
      </c>
    </row>
    <row r="5056" spans="1:16" hidden="1" x14ac:dyDescent="0.5">
      <c r="A5056" t="s">
        <v>15</v>
      </c>
      <c r="B5056" t="s">
        <v>79</v>
      </c>
      <c r="C5056">
        <v>5</v>
      </c>
      <c r="D5056" t="s">
        <v>17</v>
      </c>
      <c r="E5056">
        <v>1</v>
      </c>
      <c r="F5056" t="s">
        <v>25</v>
      </c>
      <c r="G5056">
        <v>4</v>
      </c>
      <c r="H5056" t="s">
        <v>28</v>
      </c>
      <c r="I5056" t="str">
        <f t="shared" si="78"/>
        <v>Male: American Indian or Alaska Native</v>
      </c>
      <c r="J5056">
        <v>4.3</v>
      </c>
      <c r="K5056">
        <v>2018</v>
      </c>
      <c r="L5056">
        <v>20</v>
      </c>
      <c r="M5056" t="s">
        <v>20</v>
      </c>
      <c r="N5056">
        <v>1.1000000000000001</v>
      </c>
      <c r="O5056">
        <v>4.7</v>
      </c>
    </row>
    <row r="5057" spans="1:16" hidden="1" x14ac:dyDescent="0.5">
      <c r="A5057" t="s">
        <v>15</v>
      </c>
      <c r="B5057" t="s">
        <v>79</v>
      </c>
      <c r="C5057">
        <v>5</v>
      </c>
      <c r="D5057" t="s">
        <v>17</v>
      </c>
      <c r="E5057">
        <v>1</v>
      </c>
      <c r="F5057" t="s">
        <v>25</v>
      </c>
      <c r="G5057">
        <v>4</v>
      </c>
      <c r="H5057" t="s">
        <v>29</v>
      </c>
      <c r="I5057" t="str">
        <f t="shared" si="78"/>
        <v>Male: Asian or Pacific Islander</v>
      </c>
      <c r="J5057">
        <v>4.4000000000000004</v>
      </c>
      <c r="K5057">
        <v>1999</v>
      </c>
      <c r="L5057">
        <v>1</v>
      </c>
      <c r="M5057" t="s">
        <v>20</v>
      </c>
      <c r="N5057">
        <v>1.1000000000000001</v>
      </c>
      <c r="P5057" t="s">
        <v>75</v>
      </c>
    </row>
    <row r="5058" spans="1:16" hidden="1" x14ac:dyDescent="0.5">
      <c r="A5058" t="s">
        <v>15</v>
      </c>
      <c r="B5058" t="s">
        <v>79</v>
      </c>
      <c r="C5058">
        <v>5</v>
      </c>
      <c r="D5058" t="s">
        <v>17</v>
      </c>
      <c r="E5058">
        <v>1</v>
      </c>
      <c r="F5058" t="s">
        <v>25</v>
      </c>
      <c r="G5058">
        <v>4</v>
      </c>
      <c r="H5058" t="s">
        <v>29</v>
      </c>
      <c r="I5058" t="str">
        <f t="shared" si="78"/>
        <v>Male: Asian or Pacific Islander</v>
      </c>
      <c r="J5058">
        <v>4.4000000000000004</v>
      </c>
      <c r="K5058">
        <v>2000</v>
      </c>
      <c r="L5058">
        <v>2</v>
      </c>
      <c r="M5058" t="s">
        <v>20</v>
      </c>
      <c r="N5058">
        <v>1.1000000000000001</v>
      </c>
      <c r="P5058" t="s">
        <v>75</v>
      </c>
    </row>
    <row r="5059" spans="1:16" hidden="1" x14ac:dyDescent="0.5">
      <c r="A5059" t="s">
        <v>15</v>
      </c>
      <c r="B5059" t="s">
        <v>79</v>
      </c>
      <c r="C5059">
        <v>5</v>
      </c>
      <c r="D5059" t="s">
        <v>17</v>
      </c>
      <c r="E5059">
        <v>1</v>
      </c>
      <c r="F5059" t="s">
        <v>25</v>
      </c>
      <c r="G5059">
        <v>4</v>
      </c>
      <c r="H5059" t="s">
        <v>29</v>
      </c>
      <c r="I5059" t="str">
        <f t="shared" si="78"/>
        <v>Male: Asian or Pacific Islander</v>
      </c>
      <c r="J5059">
        <v>4.4000000000000004</v>
      </c>
      <c r="K5059">
        <v>2001</v>
      </c>
      <c r="L5059">
        <v>3</v>
      </c>
      <c r="M5059" t="s">
        <v>20</v>
      </c>
      <c r="N5059">
        <v>1.1000000000000001</v>
      </c>
      <c r="P5059" t="s">
        <v>75</v>
      </c>
    </row>
    <row r="5060" spans="1:16" hidden="1" x14ac:dyDescent="0.5">
      <c r="A5060" t="s">
        <v>15</v>
      </c>
      <c r="B5060" t="s">
        <v>79</v>
      </c>
      <c r="C5060">
        <v>5</v>
      </c>
      <c r="D5060" t="s">
        <v>17</v>
      </c>
      <c r="E5060">
        <v>1</v>
      </c>
      <c r="F5060" t="s">
        <v>25</v>
      </c>
      <c r="G5060">
        <v>4</v>
      </c>
      <c r="H5060" t="s">
        <v>29</v>
      </c>
      <c r="I5060" t="str">
        <f t="shared" si="78"/>
        <v>Male: Asian or Pacific Islander</v>
      </c>
      <c r="J5060">
        <v>4.4000000000000004</v>
      </c>
      <c r="K5060">
        <v>2002</v>
      </c>
      <c r="L5060">
        <v>4</v>
      </c>
      <c r="M5060" t="s">
        <v>20</v>
      </c>
      <c r="N5060">
        <v>1.1000000000000001</v>
      </c>
      <c r="P5060" t="s">
        <v>75</v>
      </c>
    </row>
    <row r="5061" spans="1:16" hidden="1" x14ac:dyDescent="0.5">
      <c r="A5061" t="s">
        <v>15</v>
      </c>
      <c r="B5061" t="s">
        <v>79</v>
      </c>
      <c r="C5061">
        <v>5</v>
      </c>
      <c r="D5061" t="s">
        <v>17</v>
      </c>
      <c r="E5061">
        <v>1</v>
      </c>
      <c r="F5061" t="s">
        <v>25</v>
      </c>
      <c r="G5061">
        <v>4</v>
      </c>
      <c r="H5061" t="s">
        <v>29</v>
      </c>
      <c r="I5061" t="str">
        <f t="shared" ref="I5061:I5124" si="79">H5061</f>
        <v>Male: Asian or Pacific Islander</v>
      </c>
      <c r="J5061">
        <v>4.4000000000000004</v>
      </c>
      <c r="K5061">
        <v>2003</v>
      </c>
      <c r="L5061">
        <v>5</v>
      </c>
      <c r="M5061" t="s">
        <v>20</v>
      </c>
      <c r="N5061">
        <v>1.1000000000000001</v>
      </c>
      <c r="P5061" t="s">
        <v>75</v>
      </c>
    </row>
    <row r="5062" spans="1:16" hidden="1" x14ac:dyDescent="0.5">
      <c r="A5062" t="s">
        <v>15</v>
      </c>
      <c r="B5062" t="s">
        <v>79</v>
      </c>
      <c r="C5062">
        <v>5</v>
      </c>
      <c r="D5062" t="s">
        <v>17</v>
      </c>
      <c r="E5062">
        <v>1</v>
      </c>
      <c r="F5062" t="s">
        <v>25</v>
      </c>
      <c r="G5062">
        <v>4</v>
      </c>
      <c r="H5062" t="s">
        <v>29</v>
      </c>
      <c r="I5062" t="str">
        <f t="shared" si="79"/>
        <v>Male: Asian or Pacific Islander</v>
      </c>
      <c r="J5062">
        <v>4.4000000000000004</v>
      </c>
      <c r="K5062">
        <v>2004</v>
      </c>
      <c r="L5062">
        <v>6</v>
      </c>
      <c r="M5062" t="s">
        <v>20</v>
      </c>
      <c r="N5062">
        <v>1.1000000000000001</v>
      </c>
      <c r="P5062" t="s">
        <v>75</v>
      </c>
    </row>
    <row r="5063" spans="1:16" hidden="1" x14ac:dyDescent="0.5">
      <c r="A5063" t="s">
        <v>15</v>
      </c>
      <c r="B5063" t="s">
        <v>79</v>
      </c>
      <c r="C5063">
        <v>5</v>
      </c>
      <c r="D5063" t="s">
        <v>17</v>
      </c>
      <c r="E5063">
        <v>1</v>
      </c>
      <c r="F5063" t="s">
        <v>25</v>
      </c>
      <c r="G5063">
        <v>4</v>
      </c>
      <c r="H5063" t="s">
        <v>29</v>
      </c>
      <c r="I5063" t="str">
        <f t="shared" si="79"/>
        <v>Male: Asian or Pacific Islander</v>
      </c>
      <c r="J5063">
        <v>4.4000000000000004</v>
      </c>
      <c r="K5063">
        <v>2005</v>
      </c>
      <c r="L5063">
        <v>7</v>
      </c>
      <c r="M5063" t="s">
        <v>20</v>
      </c>
      <c r="N5063">
        <v>1.1000000000000001</v>
      </c>
      <c r="P5063" t="s">
        <v>75</v>
      </c>
    </row>
    <row r="5064" spans="1:16" hidden="1" x14ac:dyDescent="0.5">
      <c r="A5064" t="s">
        <v>15</v>
      </c>
      <c r="B5064" t="s">
        <v>79</v>
      </c>
      <c r="C5064">
        <v>5</v>
      </c>
      <c r="D5064" t="s">
        <v>17</v>
      </c>
      <c r="E5064">
        <v>1</v>
      </c>
      <c r="F5064" t="s">
        <v>25</v>
      </c>
      <c r="G5064">
        <v>4</v>
      </c>
      <c r="H5064" t="s">
        <v>29</v>
      </c>
      <c r="I5064" t="str">
        <f t="shared" si="79"/>
        <v>Male: Asian or Pacific Islander</v>
      </c>
      <c r="J5064">
        <v>4.4000000000000004</v>
      </c>
      <c r="K5064">
        <v>2006</v>
      </c>
      <c r="L5064">
        <v>8</v>
      </c>
      <c r="M5064" t="s">
        <v>20</v>
      </c>
      <c r="N5064">
        <v>1.1000000000000001</v>
      </c>
      <c r="P5064" t="s">
        <v>75</v>
      </c>
    </row>
    <row r="5065" spans="1:16" hidden="1" x14ac:dyDescent="0.5">
      <c r="A5065" t="s">
        <v>15</v>
      </c>
      <c r="B5065" t="s">
        <v>79</v>
      </c>
      <c r="C5065">
        <v>5</v>
      </c>
      <c r="D5065" t="s">
        <v>17</v>
      </c>
      <c r="E5065">
        <v>1</v>
      </c>
      <c r="F5065" t="s">
        <v>25</v>
      </c>
      <c r="G5065">
        <v>4</v>
      </c>
      <c r="H5065" t="s">
        <v>29</v>
      </c>
      <c r="I5065" t="str">
        <f t="shared" si="79"/>
        <v>Male: Asian or Pacific Islander</v>
      </c>
      <c r="J5065">
        <v>4.4000000000000004</v>
      </c>
      <c r="K5065">
        <v>2007</v>
      </c>
      <c r="L5065">
        <v>9</v>
      </c>
      <c r="M5065" t="s">
        <v>20</v>
      </c>
      <c r="N5065">
        <v>1.1000000000000001</v>
      </c>
      <c r="P5065" t="s">
        <v>75</v>
      </c>
    </row>
    <row r="5066" spans="1:16" hidden="1" x14ac:dyDescent="0.5">
      <c r="A5066" t="s">
        <v>15</v>
      </c>
      <c r="B5066" t="s">
        <v>79</v>
      </c>
      <c r="C5066">
        <v>5</v>
      </c>
      <c r="D5066" t="s">
        <v>17</v>
      </c>
      <c r="E5066">
        <v>1</v>
      </c>
      <c r="F5066" t="s">
        <v>25</v>
      </c>
      <c r="G5066">
        <v>4</v>
      </c>
      <c r="H5066" t="s">
        <v>29</v>
      </c>
      <c r="I5066" t="str">
        <f t="shared" si="79"/>
        <v>Male: Asian or Pacific Islander</v>
      </c>
      <c r="J5066">
        <v>4.4000000000000004</v>
      </c>
      <c r="K5066">
        <v>2008</v>
      </c>
      <c r="L5066">
        <v>10</v>
      </c>
      <c r="M5066" t="s">
        <v>20</v>
      </c>
      <c r="N5066">
        <v>1.1000000000000001</v>
      </c>
      <c r="P5066" t="s">
        <v>75</v>
      </c>
    </row>
    <row r="5067" spans="1:16" hidden="1" x14ac:dyDescent="0.5">
      <c r="A5067" t="s">
        <v>15</v>
      </c>
      <c r="B5067" t="s">
        <v>79</v>
      </c>
      <c r="C5067">
        <v>5</v>
      </c>
      <c r="D5067" t="s">
        <v>17</v>
      </c>
      <c r="E5067">
        <v>1</v>
      </c>
      <c r="F5067" t="s">
        <v>25</v>
      </c>
      <c r="G5067">
        <v>4</v>
      </c>
      <c r="H5067" t="s">
        <v>29</v>
      </c>
      <c r="I5067" t="str">
        <f t="shared" si="79"/>
        <v>Male: Asian or Pacific Islander</v>
      </c>
      <c r="J5067">
        <v>4.4000000000000004</v>
      </c>
      <c r="K5067">
        <v>2009</v>
      </c>
      <c r="L5067">
        <v>11</v>
      </c>
      <c r="M5067" t="s">
        <v>20</v>
      </c>
      <c r="N5067">
        <v>1.1000000000000001</v>
      </c>
      <c r="P5067" t="s">
        <v>75</v>
      </c>
    </row>
    <row r="5068" spans="1:16" hidden="1" x14ac:dyDescent="0.5">
      <c r="A5068" t="s">
        <v>15</v>
      </c>
      <c r="B5068" t="s">
        <v>79</v>
      </c>
      <c r="C5068">
        <v>5</v>
      </c>
      <c r="D5068" t="s">
        <v>17</v>
      </c>
      <c r="E5068">
        <v>1</v>
      </c>
      <c r="F5068" t="s">
        <v>25</v>
      </c>
      <c r="G5068">
        <v>4</v>
      </c>
      <c r="H5068" t="s">
        <v>29</v>
      </c>
      <c r="I5068" t="str">
        <f t="shared" si="79"/>
        <v>Male: Asian or Pacific Islander</v>
      </c>
      <c r="J5068">
        <v>4.4000000000000004</v>
      </c>
      <c r="K5068">
        <v>2010</v>
      </c>
      <c r="L5068">
        <v>12</v>
      </c>
      <c r="M5068" t="s">
        <v>20</v>
      </c>
      <c r="N5068">
        <v>1.1000000000000001</v>
      </c>
      <c r="P5068" t="s">
        <v>75</v>
      </c>
    </row>
    <row r="5069" spans="1:16" hidden="1" x14ac:dyDescent="0.5">
      <c r="A5069" t="s">
        <v>15</v>
      </c>
      <c r="B5069" t="s">
        <v>79</v>
      </c>
      <c r="C5069">
        <v>5</v>
      </c>
      <c r="D5069" t="s">
        <v>17</v>
      </c>
      <c r="E5069">
        <v>1</v>
      </c>
      <c r="F5069" t="s">
        <v>25</v>
      </c>
      <c r="G5069">
        <v>4</v>
      </c>
      <c r="H5069" t="s">
        <v>29</v>
      </c>
      <c r="I5069" t="str">
        <f t="shared" si="79"/>
        <v>Male: Asian or Pacific Islander</v>
      </c>
      <c r="J5069">
        <v>4.4000000000000004</v>
      </c>
      <c r="K5069">
        <v>2011</v>
      </c>
      <c r="L5069">
        <v>13</v>
      </c>
      <c r="M5069" t="s">
        <v>20</v>
      </c>
      <c r="N5069">
        <v>1.1000000000000001</v>
      </c>
      <c r="O5069">
        <v>0.3</v>
      </c>
    </row>
    <row r="5070" spans="1:16" hidden="1" x14ac:dyDescent="0.5">
      <c r="A5070" t="s">
        <v>15</v>
      </c>
      <c r="B5070" t="s">
        <v>79</v>
      </c>
      <c r="C5070">
        <v>5</v>
      </c>
      <c r="D5070" t="s">
        <v>17</v>
      </c>
      <c r="E5070">
        <v>1</v>
      </c>
      <c r="F5070" t="s">
        <v>25</v>
      </c>
      <c r="G5070">
        <v>4</v>
      </c>
      <c r="H5070" t="s">
        <v>29</v>
      </c>
      <c r="I5070" t="str">
        <f t="shared" si="79"/>
        <v>Male: Asian or Pacific Islander</v>
      </c>
      <c r="J5070">
        <v>4.4000000000000004</v>
      </c>
      <c r="K5070">
        <v>2012</v>
      </c>
      <c r="L5070">
        <v>14</v>
      </c>
      <c r="M5070" t="s">
        <v>20</v>
      </c>
      <c r="N5070">
        <v>1.1000000000000001</v>
      </c>
      <c r="O5070">
        <v>0.3</v>
      </c>
    </row>
    <row r="5071" spans="1:16" hidden="1" x14ac:dyDescent="0.5">
      <c r="A5071" t="s">
        <v>15</v>
      </c>
      <c r="B5071" t="s">
        <v>79</v>
      </c>
      <c r="C5071">
        <v>5</v>
      </c>
      <c r="D5071" t="s">
        <v>17</v>
      </c>
      <c r="E5071">
        <v>1</v>
      </c>
      <c r="F5071" t="s">
        <v>25</v>
      </c>
      <c r="G5071">
        <v>4</v>
      </c>
      <c r="H5071" t="s">
        <v>29</v>
      </c>
      <c r="I5071" t="str">
        <f t="shared" si="79"/>
        <v>Male: Asian or Pacific Islander</v>
      </c>
      <c r="J5071">
        <v>4.4000000000000004</v>
      </c>
      <c r="K5071">
        <v>2013</v>
      </c>
      <c r="L5071">
        <v>15</v>
      </c>
      <c r="M5071" t="s">
        <v>20</v>
      </c>
      <c r="N5071">
        <v>1.1000000000000001</v>
      </c>
      <c r="O5071">
        <v>0.5</v>
      </c>
    </row>
    <row r="5072" spans="1:16" hidden="1" x14ac:dyDescent="0.5">
      <c r="A5072" t="s">
        <v>15</v>
      </c>
      <c r="B5072" t="s">
        <v>79</v>
      </c>
      <c r="C5072">
        <v>5</v>
      </c>
      <c r="D5072" t="s">
        <v>17</v>
      </c>
      <c r="E5072">
        <v>1</v>
      </c>
      <c r="F5072" t="s">
        <v>25</v>
      </c>
      <c r="G5072">
        <v>4</v>
      </c>
      <c r="H5072" t="s">
        <v>29</v>
      </c>
      <c r="I5072" t="str">
        <f t="shared" si="79"/>
        <v>Male: Asian or Pacific Islander</v>
      </c>
      <c r="J5072">
        <v>4.4000000000000004</v>
      </c>
      <c r="K5072">
        <v>2014</v>
      </c>
      <c r="L5072">
        <v>16</v>
      </c>
      <c r="M5072" t="s">
        <v>20</v>
      </c>
      <c r="N5072">
        <v>1.1000000000000001</v>
      </c>
      <c r="O5072">
        <v>0.6</v>
      </c>
    </row>
    <row r="5073" spans="1:15" hidden="1" x14ac:dyDescent="0.5">
      <c r="A5073" t="s">
        <v>15</v>
      </c>
      <c r="B5073" t="s">
        <v>79</v>
      </c>
      <c r="C5073">
        <v>5</v>
      </c>
      <c r="D5073" t="s">
        <v>17</v>
      </c>
      <c r="E5073">
        <v>1</v>
      </c>
      <c r="F5073" t="s">
        <v>25</v>
      </c>
      <c r="G5073">
        <v>4</v>
      </c>
      <c r="H5073" t="s">
        <v>29</v>
      </c>
      <c r="I5073" t="str">
        <f t="shared" si="79"/>
        <v>Male: Asian or Pacific Islander</v>
      </c>
      <c r="J5073">
        <v>4.4000000000000004</v>
      </c>
      <c r="K5073">
        <v>2015</v>
      </c>
      <c r="L5073">
        <v>17</v>
      </c>
      <c r="M5073" t="s">
        <v>20</v>
      </c>
      <c r="N5073">
        <v>1.1000000000000001</v>
      </c>
      <c r="O5073">
        <v>0.8</v>
      </c>
    </row>
    <row r="5074" spans="1:15" hidden="1" x14ac:dyDescent="0.5">
      <c r="A5074" t="s">
        <v>15</v>
      </c>
      <c r="B5074" t="s">
        <v>79</v>
      </c>
      <c r="C5074">
        <v>5</v>
      </c>
      <c r="D5074" t="s">
        <v>17</v>
      </c>
      <c r="E5074">
        <v>1</v>
      </c>
      <c r="F5074" t="s">
        <v>25</v>
      </c>
      <c r="G5074">
        <v>4</v>
      </c>
      <c r="H5074" t="s">
        <v>29</v>
      </c>
      <c r="I5074" t="str">
        <f t="shared" si="79"/>
        <v>Male: Asian or Pacific Islander</v>
      </c>
      <c r="J5074">
        <v>4.4000000000000004</v>
      </c>
      <c r="K5074">
        <v>2016</v>
      </c>
      <c r="L5074">
        <v>18</v>
      </c>
      <c r="M5074" t="s">
        <v>20</v>
      </c>
      <c r="N5074">
        <v>1.1000000000000001</v>
      </c>
      <c r="O5074">
        <v>0.8</v>
      </c>
    </row>
    <row r="5075" spans="1:15" hidden="1" x14ac:dyDescent="0.5">
      <c r="A5075" t="s">
        <v>15</v>
      </c>
      <c r="B5075" t="s">
        <v>79</v>
      </c>
      <c r="C5075">
        <v>5</v>
      </c>
      <c r="D5075" t="s">
        <v>17</v>
      </c>
      <c r="E5075">
        <v>1</v>
      </c>
      <c r="F5075" t="s">
        <v>25</v>
      </c>
      <c r="G5075">
        <v>4</v>
      </c>
      <c r="H5075" t="s">
        <v>29</v>
      </c>
      <c r="I5075" t="str">
        <f t="shared" si="79"/>
        <v>Male: Asian or Pacific Islander</v>
      </c>
      <c r="J5075">
        <v>4.4000000000000004</v>
      </c>
      <c r="K5075">
        <v>2017</v>
      </c>
      <c r="L5075">
        <v>19</v>
      </c>
      <c r="M5075" t="s">
        <v>20</v>
      </c>
      <c r="N5075">
        <v>1.1000000000000001</v>
      </c>
      <c r="O5075">
        <v>0.9</v>
      </c>
    </row>
    <row r="5076" spans="1:15" hidden="1" x14ac:dyDescent="0.5">
      <c r="A5076" t="s">
        <v>15</v>
      </c>
      <c r="B5076" t="s">
        <v>79</v>
      </c>
      <c r="C5076">
        <v>5</v>
      </c>
      <c r="D5076" t="s">
        <v>17</v>
      </c>
      <c r="E5076">
        <v>1</v>
      </c>
      <c r="F5076" t="s">
        <v>25</v>
      </c>
      <c r="G5076">
        <v>4</v>
      </c>
      <c r="H5076" t="s">
        <v>29</v>
      </c>
      <c r="I5076" t="str">
        <f t="shared" si="79"/>
        <v>Male: Asian or Pacific Islander</v>
      </c>
      <c r="J5076">
        <v>4.4000000000000004</v>
      </c>
      <c r="K5076">
        <v>2018</v>
      </c>
      <c r="L5076">
        <v>20</v>
      </c>
      <c r="M5076" t="s">
        <v>20</v>
      </c>
      <c r="N5076">
        <v>1.1000000000000001</v>
      </c>
      <c r="O5076">
        <v>0.6</v>
      </c>
    </row>
    <row r="5077" spans="1:15" hidden="1" x14ac:dyDescent="0.5">
      <c r="A5077" t="s">
        <v>15</v>
      </c>
      <c r="B5077" t="s">
        <v>79</v>
      </c>
      <c r="C5077">
        <v>5</v>
      </c>
      <c r="D5077" t="s">
        <v>17</v>
      </c>
      <c r="E5077">
        <v>1</v>
      </c>
      <c r="F5077" t="s">
        <v>25</v>
      </c>
      <c r="G5077">
        <v>4</v>
      </c>
      <c r="H5077" t="s">
        <v>30</v>
      </c>
      <c r="I5077" t="str">
        <f t="shared" si="79"/>
        <v>Female: White</v>
      </c>
      <c r="J5077">
        <v>4.5</v>
      </c>
      <c r="K5077">
        <v>1999</v>
      </c>
      <c r="L5077">
        <v>1</v>
      </c>
      <c r="M5077" t="s">
        <v>20</v>
      </c>
      <c r="N5077">
        <v>1.1000000000000001</v>
      </c>
      <c r="O5077">
        <v>0.2</v>
      </c>
    </row>
    <row r="5078" spans="1:15" hidden="1" x14ac:dyDescent="0.5">
      <c r="A5078" t="s">
        <v>15</v>
      </c>
      <c r="B5078" t="s">
        <v>79</v>
      </c>
      <c r="C5078">
        <v>5</v>
      </c>
      <c r="D5078" t="s">
        <v>17</v>
      </c>
      <c r="E5078">
        <v>1</v>
      </c>
      <c r="F5078" t="s">
        <v>25</v>
      </c>
      <c r="G5078">
        <v>4</v>
      </c>
      <c r="H5078" t="s">
        <v>30</v>
      </c>
      <c r="I5078" t="str">
        <f t="shared" si="79"/>
        <v>Female: White</v>
      </c>
      <c r="J5078">
        <v>4.5</v>
      </c>
      <c r="K5078">
        <v>2000</v>
      </c>
      <c r="L5078">
        <v>2</v>
      </c>
      <c r="M5078" t="s">
        <v>20</v>
      </c>
      <c r="N5078">
        <v>1.1000000000000001</v>
      </c>
      <c r="O5078">
        <v>0.2</v>
      </c>
    </row>
    <row r="5079" spans="1:15" hidden="1" x14ac:dyDescent="0.5">
      <c r="A5079" t="s">
        <v>15</v>
      </c>
      <c r="B5079" t="s">
        <v>79</v>
      </c>
      <c r="C5079">
        <v>5</v>
      </c>
      <c r="D5079" t="s">
        <v>17</v>
      </c>
      <c r="E5079">
        <v>1</v>
      </c>
      <c r="F5079" t="s">
        <v>25</v>
      </c>
      <c r="G5079">
        <v>4</v>
      </c>
      <c r="H5079" t="s">
        <v>30</v>
      </c>
      <c r="I5079" t="str">
        <f t="shared" si="79"/>
        <v>Female: White</v>
      </c>
      <c r="J5079">
        <v>4.5</v>
      </c>
      <c r="K5079">
        <v>2001</v>
      </c>
      <c r="L5079">
        <v>3</v>
      </c>
      <c r="M5079" t="s">
        <v>20</v>
      </c>
      <c r="N5079">
        <v>1.1000000000000001</v>
      </c>
      <c r="O5079">
        <v>0.2</v>
      </c>
    </row>
    <row r="5080" spans="1:15" hidden="1" x14ac:dyDescent="0.5">
      <c r="A5080" t="s">
        <v>15</v>
      </c>
      <c r="B5080" t="s">
        <v>79</v>
      </c>
      <c r="C5080">
        <v>5</v>
      </c>
      <c r="D5080" t="s">
        <v>17</v>
      </c>
      <c r="E5080">
        <v>1</v>
      </c>
      <c r="F5080" t="s">
        <v>25</v>
      </c>
      <c r="G5080">
        <v>4</v>
      </c>
      <c r="H5080" t="s">
        <v>30</v>
      </c>
      <c r="I5080" t="str">
        <f t="shared" si="79"/>
        <v>Female: White</v>
      </c>
      <c r="J5080">
        <v>4.5</v>
      </c>
      <c r="K5080">
        <v>2002</v>
      </c>
      <c r="L5080">
        <v>4</v>
      </c>
      <c r="M5080" t="s">
        <v>20</v>
      </c>
      <c r="N5080">
        <v>1.1000000000000001</v>
      </c>
      <c r="O5080">
        <v>0.2</v>
      </c>
    </row>
    <row r="5081" spans="1:15" hidden="1" x14ac:dyDescent="0.5">
      <c r="A5081" t="s">
        <v>15</v>
      </c>
      <c r="B5081" t="s">
        <v>79</v>
      </c>
      <c r="C5081">
        <v>5</v>
      </c>
      <c r="D5081" t="s">
        <v>17</v>
      </c>
      <c r="E5081">
        <v>1</v>
      </c>
      <c r="F5081" t="s">
        <v>25</v>
      </c>
      <c r="G5081">
        <v>4</v>
      </c>
      <c r="H5081" t="s">
        <v>30</v>
      </c>
      <c r="I5081" t="str">
        <f t="shared" si="79"/>
        <v>Female: White</v>
      </c>
      <c r="J5081">
        <v>4.5</v>
      </c>
      <c r="K5081">
        <v>2003</v>
      </c>
      <c r="L5081">
        <v>5</v>
      </c>
      <c r="M5081" t="s">
        <v>20</v>
      </c>
      <c r="N5081">
        <v>1.1000000000000001</v>
      </c>
      <c r="O5081">
        <v>0.3</v>
      </c>
    </row>
    <row r="5082" spans="1:15" hidden="1" x14ac:dyDescent="0.5">
      <c r="A5082" t="s">
        <v>15</v>
      </c>
      <c r="B5082" t="s">
        <v>79</v>
      </c>
      <c r="C5082">
        <v>5</v>
      </c>
      <c r="D5082" t="s">
        <v>17</v>
      </c>
      <c r="E5082">
        <v>1</v>
      </c>
      <c r="F5082" t="s">
        <v>25</v>
      </c>
      <c r="G5082">
        <v>4</v>
      </c>
      <c r="H5082" t="s">
        <v>30</v>
      </c>
      <c r="I5082" t="str">
        <f t="shared" si="79"/>
        <v>Female: White</v>
      </c>
      <c r="J5082">
        <v>4.5</v>
      </c>
      <c r="K5082">
        <v>2004</v>
      </c>
      <c r="L5082">
        <v>6</v>
      </c>
      <c r="M5082" t="s">
        <v>20</v>
      </c>
      <c r="N5082">
        <v>1.1000000000000001</v>
      </c>
      <c r="O5082">
        <v>0.2</v>
      </c>
    </row>
    <row r="5083" spans="1:15" hidden="1" x14ac:dyDescent="0.5">
      <c r="A5083" t="s">
        <v>15</v>
      </c>
      <c r="B5083" t="s">
        <v>79</v>
      </c>
      <c r="C5083">
        <v>5</v>
      </c>
      <c r="D5083" t="s">
        <v>17</v>
      </c>
      <c r="E5083">
        <v>1</v>
      </c>
      <c r="F5083" t="s">
        <v>25</v>
      </c>
      <c r="G5083">
        <v>4</v>
      </c>
      <c r="H5083" t="s">
        <v>30</v>
      </c>
      <c r="I5083" t="str">
        <f t="shared" si="79"/>
        <v>Female: White</v>
      </c>
      <c r="J5083">
        <v>4.5</v>
      </c>
      <c r="K5083">
        <v>2005</v>
      </c>
      <c r="L5083">
        <v>7</v>
      </c>
      <c r="M5083" t="s">
        <v>20</v>
      </c>
      <c r="N5083">
        <v>1.1000000000000001</v>
      </c>
      <c r="O5083">
        <v>0.3</v>
      </c>
    </row>
    <row r="5084" spans="1:15" hidden="1" x14ac:dyDescent="0.5">
      <c r="A5084" t="s">
        <v>15</v>
      </c>
      <c r="B5084" t="s">
        <v>79</v>
      </c>
      <c r="C5084">
        <v>5</v>
      </c>
      <c r="D5084" t="s">
        <v>17</v>
      </c>
      <c r="E5084">
        <v>1</v>
      </c>
      <c r="F5084" t="s">
        <v>25</v>
      </c>
      <c r="G5084">
        <v>4</v>
      </c>
      <c r="H5084" t="s">
        <v>30</v>
      </c>
      <c r="I5084" t="str">
        <f t="shared" si="79"/>
        <v>Female: White</v>
      </c>
      <c r="J5084">
        <v>4.5</v>
      </c>
      <c r="K5084">
        <v>2006</v>
      </c>
      <c r="L5084">
        <v>8</v>
      </c>
      <c r="M5084" t="s">
        <v>20</v>
      </c>
      <c r="N5084">
        <v>1.1000000000000001</v>
      </c>
      <c r="O5084">
        <v>0.2</v>
      </c>
    </row>
    <row r="5085" spans="1:15" hidden="1" x14ac:dyDescent="0.5">
      <c r="A5085" t="s">
        <v>15</v>
      </c>
      <c r="B5085" t="s">
        <v>79</v>
      </c>
      <c r="C5085">
        <v>5</v>
      </c>
      <c r="D5085" t="s">
        <v>17</v>
      </c>
      <c r="E5085">
        <v>1</v>
      </c>
      <c r="F5085" t="s">
        <v>25</v>
      </c>
      <c r="G5085">
        <v>4</v>
      </c>
      <c r="H5085" t="s">
        <v>30</v>
      </c>
      <c r="I5085" t="str">
        <f t="shared" si="79"/>
        <v>Female: White</v>
      </c>
      <c r="J5085">
        <v>4.5</v>
      </c>
      <c r="K5085">
        <v>2007</v>
      </c>
      <c r="L5085">
        <v>9</v>
      </c>
      <c r="M5085" t="s">
        <v>20</v>
      </c>
      <c r="N5085">
        <v>1.1000000000000001</v>
      </c>
      <c r="O5085">
        <v>0.3</v>
      </c>
    </row>
    <row r="5086" spans="1:15" hidden="1" x14ac:dyDescent="0.5">
      <c r="A5086" t="s">
        <v>15</v>
      </c>
      <c r="B5086" t="s">
        <v>79</v>
      </c>
      <c r="C5086">
        <v>5</v>
      </c>
      <c r="D5086" t="s">
        <v>17</v>
      </c>
      <c r="E5086">
        <v>1</v>
      </c>
      <c r="F5086" t="s">
        <v>25</v>
      </c>
      <c r="G5086">
        <v>4</v>
      </c>
      <c r="H5086" t="s">
        <v>30</v>
      </c>
      <c r="I5086" t="str">
        <f t="shared" si="79"/>
        <v>Female: White</v>
      </c>
      <c r="J5086">
        <v>4.5</v>
      </c>
      <c r="K5086">
        <v>2008</v>
      </c>
      <c r="L5086">
        <v>10</v>
      </c>
      <c r="M5086" t="s">
        <v>20</v>
      </c>
      <c r="N5086">
        <v>1.1000000000000001</v>
      </c>
      <c r="O5086">
        <v>0.4</v>
      </c>
    </row>
    <row r="5087" spans="1:15" hidden="1" x14ac:dyDescent="0.5">
      <c r="A5087" t="s">
        <v>15</v>
      </c>
      <c r="B5087" t="s">
        <v>79</v>
      </c>
      <c r="C5087">
        <v>5</v>
      </c>
      <c r="D5087" t="s">
        <v>17</v>
      </c>
      <c r="E5087">
        <v>1</v>
      </c>
      <c r="F5087" t="s">
        <v>25</v>
      </c>
      <c r="G5087">
        <v>4</v>
      </c>
      <c r="H5087" t="s">
        <v>30</v>
      </c>
      <c r="I5087" t="str">
        <f t="shared" si="79"/>
        <v>Female: White</v>
      </c>
      <c r="J5087">
        <v>4.5</v>
      </c>
      <c r="K5087">
        <v>2009</v>
      </c>
      <c r="L5087">
        <v>11</v>
      </c>
      <c r="M5087" t="s">
        <v>20</v>
      </c>
      <c r="N5087">
        <v>1.1000000000000001</v>
      </c>
      <c r="O5087">
        <v>0.4</v>
      </c>
    </row>
    <row r="5088" spans="1:15" hidden="1" x14ac:dyDescent="0.5">
      <c r="A5088" t="s">
        <v>15</v>
      </c>
      <c r="B5088" t="s">
        <v>79</v>
      </c>
      <c r="C5088">
        <v>5</v>
      </c>
      <c r="D5088" t="s">
        <v>17</v>
      </c>
      <c r="E5088">
        <v>1</v>
      </c>
      <c r="F5088" t="s">
        <v>25</v>
      </c>
      <c r="G5088">
        <v>4</v>
      </c>
      <c r="H5088" t="s">
        <v>30</v>
      </c>
      <c r="I5088" t="str">
        <f t="shared" si="79"/>
        <v>Female: White</v>
      </c>
      <c r="J5088">
        <v>4.5</v>
      </c>
      <c r="K5088">
        <v>2010</v>
      </c>
      <c r="L5088">
        <v>12</v>
      </c>
      <c r="M5088" t="s">
        <v>20</v>
      </c>
      <c r="N5088">
        <v>1.1000000000000001</v>
      </c>
      <c r="O5088">
        <v>0.4</v>
      </c>
    </row>
    <row r="5089" spans="1:15" hidden="1" x14ac:dyDescent="0.5">
      <c r="A5089" t="s">
        <v>15</v>
      </c>
      <c r="B5089" t="s">
        <v>79</v>
      </c>
      <c r="C5089">
        <v>5</v>
      </c>
      <c r="D5089" t="s">
        <v>17</v>
      </c>
      <c r="E5089">
        <v>1</v>
      </c>
      <c r="F5089" t="s">
        <v>25</v>
      </c>
      <c r="G5089">
        <v>4</v>
      </c>
      <c r="H5089" t="s">
        <v>30</v>
      </c>
      <c r="I5089" t="str">
        <f t="shared" si="79"/>
        <v>Female: White</v>
      </c>
      <c r="J5089">
        <v>4.5</v>
      </c>
      <c r="K5089">
        <v>2011</v>
      </c>
      <c r="L5089">
        <v>13</v>
      </c>
      <c r="M5089" t="s">
        <v>20</v>
      </c>
      <c r="N5089">
        <v>1.1000000000000001</v>
      </c>
      <c r="O5089">
        <v>0.6</v>
      </c>
    </row>
    <row r="5090" spans="1:15" hidden="1" x14ac:dyDescent="0.5">
      <c r="A5090" t="s">
        <v>15</v>
      </c>
      <c r="B5090" t="s">
        <v>79</v>
      </c>
      <c r="C5090">
        <v>5</v>
      </c>
      <c r="D5090" t="s">
        <v>17</v>
      </c>
      <c r="E5090">
        <v>1</v>
      </c>
      <c r="F5090" t="s">
        <v>25</v>
      </c>
      <c r="G5090">
        <v>4</v>
      </c>
      <c r="H5090" t="s">
        <v>30</v>
      </c>
      <c r="I5090" t="str">
        <f t="shared" si="79"/>
        <v>Female: White</v>
      </c>
      <c r="J5090">
        <v>4.5</v>
      </c>
      <c r="K5090">
        <v>2012</v>
      </c>
      <c r="L5090">
        <v>14</v>
      </c>
      <c r="M5090" t="s">
        <v>20</v>
      </c>
      <c r="N5090">
        <v>1.1000000000000001</v>
      </c>
      <c r="O5090">
        <v>0.9</v>
      </c>
    </row>
    <row r="5091" spans="1:15" hidden="1" x14ac:dyDescent="0.5">
      <c r="A5091" t="s">
        <v>15</v>
      </c>
      <c r="B5091" t="s">
        <v>79</v>
      </c>
      <c r="C5091">
        <v>5</v>
      </c>
      <c r="D5091" t="s">
        <v>17</v>
      </c>
      <c r="E5091">
        <v>1</v>
      </c>
      <c r="F5091" t="s">
        <v>25</v>
      </c>
      <c r="G5091">
        <v>4</v>
      </c>
      <c r="H5091" t="s">
        <v>30</v>
      </c>
      <c r="I5091" t="str">
        <f t="shared" si="79"/>
        <v>Female: White</v>
      </c>
      <c r="J5091">
        <v>4.5</v>
      </c>
      <c r="K5091">
        <v>2013</v>
      </c>
      <c r="L5091">
        <v>15</v>
      </c>
      <c r="M5091" t="s">
        <v>20</v>
      </c>
      <c r="N5091">
        <v>1.1000000000000001</v>
      </c>
      <c r="O5091">
        <v>1.3</v>
      </c>
    </row>
    <row r="5092" spans="1:15" hidden="1" x14ac:dyDescent="0.5">
      <c r="A5092" t="s">
        <v>15</v>
      </c>
      <c r="B5092" t="s">
        <v>79</v>
      </c>
      <c r="C5092">
        <v>5</v>
      </c>
      <c r="D5092" t="s">
        <v>17</v>
      </c>
      <c r="E5092">
        <v>1</v>
      </c>
      <c r="F5092" t="s">
        <v>25</v>
      </c>
      <c r="G5092">
        <v>4</v>
      </c>
      <c r="H5092" t="s">
        <v>30</v>
      </c>
      <c r="I5092" t="str">
        <f t="shared" si="79"/>
        <v>Female: White</v>
      </c>
      <c r="J5092">
        <v>4.5</v>
      </c>
      <c r="K5092">
        <v>2014</v>
      </c>
      <c r="L5092">
        <v>16</v>
      </c>
      <c r="M5092" t="s">
        <v>20</v>
      </c>
      <c r="N5092">
        <v>1.1000000000000001</v>
      </c>
      <c r="O5092">
        <v>1.8</v>
      </c>
    </row>
    <row r="5093" spans="1:15" hidden="1" x14ac:dyDescent="0.5">
      <c r="A5093" t="s">
        <v>15</v>
      </c>
      <c r="B5093" t="s">
        <v>79</v>
      </c>
      <c r="C5093">
        <v>5</v>
      </c>
      <c r="D5093" t="s">
        <v>17</v>
      </c>
      <c r="E5093">
        <v>1</v>
      </c>
      <c r="F5093" t="s">
        <v>25</v>
      </c>
      <c r="G5093">
        <v>4</v>
      </c>
      <c r="H5093" t="s">
        <v>30</v>
      </c>
      <c r="I5093" t="str">
        <f t="shared" si="79"/>
        <v>Female: White</v>
      </c>
      <c r="J5093">
        <v>4.5</v>
      </c>
      <c r="K5093">
        <v>2015</v>
      </c>
      <c r="L5093">
        <v>17</v>
      </c>
      <c r="M5093" t="s">
        <v>20</v>
      </c>
      <c r="N5093">
        <v>1.1000000000000001</v>
      </c>
      <c r="O5093">
        <v>2.2999999999999998</v>
      </c>
    </row>
    <row r="5094" spans="1:15" hidden="1" x14ac:dyDescent="0.5">
      <c r="A5094" t="s">
        <v>15</v>
      </c>
      <c r="B5094" t="s">
        <v>79</v>
      </c>
      <c r="C5094">
        <v>5</v>
      </c>
      <c r="D5094" t="s">
        <v>17</v>
      </c>
      <c r="E5094">
        <v>1</v>
      </c>
      <c r="F5094" t="s">
        <v>25</v>
      </c>
      <c r="G5094">
        <v>4</v>
      </c>
      <c r="H5094" t="s">
        <v>30</v>
      </c>
      <c r="I5094" t="str">
        <f t="shared" si="79"/>
        <v>Female: White</v>
      </c>
      <c r="J5094">
        <v>4.5</v>
      </c>
      <c r="K5094">
        <v>2016</v>
      </c>
      <c r="L5094">
        <v>18</v>
      </c>
      <c r="M5094" t="s">
        <v>20</v>
      </c>
      <c r="N5094">
        <v>1.1000000000000001</v>
      </c>
      <c r="O5094">
        <v>2.7</v>
      </c>
    </row>
    <row r="5095" spans="1:15" hidden="1" x14ac:dyDescent="0.5">
      <c r="A5095" t="s">
        <v>15</v>
      </c>
      <c r="B5095" t="s">
        <v>79</v>
      </c>
      <c r="C5095">
        <v>5</v>
      </c>
      <c r="D5095" t="s">
        <v>17</v>
      </c>
      <c r="E5095">
        <v>1</v>
      </c>
      <c r="F5095" t="s">
        <v>25</v>
      </c>
      <c r="G5095">
        <v>4</v>
      </c>
      <c r="H5095" t="s">
        <v>30</v>
      </c>
      <c r="I5095" t="str">
        <f t="shared" si="79"/>
        <v>Female: White</v>
      </c>
      <c r="J5095">
        <v>4.5</v>
      </c>
      <c r="K5095">
        <v>2017</v>
      </c>
      <c r="L5095">
        <v>19</v>
      </c>
      <c r="M5095" t="s">
        <v>20</v>
      </c>
      <c r="N5095">
        <v>1.1000000000000001</v>
      </c>
      <c r="O5095">
        <v>2.8</v>
      </c>
    </row>
    <row r="5096" spans="1:15" hidden="1" x14ac:dyDescent="0.5">
      <c r="A5096" t="s">
        <v>15</v>
      </c>
      <c r="B5096" t="s">
        <v>79</v>
      </c>
      <c r="C5096">
        <v>5</v>
      </c>
      <c r="D5096" t="s">
        <v>17</v>
      </c>
      <c r="E5096">
        <v>1</v>
      </c>
      <c r="F5096" t="s">
        <v>25</v>
      </c>
      <c r="G5096">
        <v>4</v>
      </c>
      <c r="H5096" t="s">
        <v>30</v>
      </c>
      <c r="I5096" t="str">
        <f t="shared" si="79"/>
        <v>Female: White</v>
      </c>
      <c r="J5096">
        <v>4.5</v>
      </c>
      <c r="K5096">
        <v>2018</v>
      </c>
      <c r="L5096">
        <v>20</v>
      </c>
      <c r="M5096" t="s">
        <v>20</v>
      </c>
      <c r="N5096">
        <v>1.1000000000000001</v>
      </c>
      <c r="O5096">
        <v>2.6</v>
      </c>
    </row>
    <row r="5097" spans="1:15" hidden="1" x14ac:dyDescent="0.5">
      <c r="A5097" t="s">
        <v>15</v>
      </c>
      <c r="B5097" t="s">
        <v>79</v>
      </c>
      <c r="C5097">
        <v>5</v>
      </c>
      <c r="D5097" t="s">
        <v>17</v>
      </c>
      <c r="E5097">
        <v>1</v>
      </c>
      <c r="F5097" t="s">
        <v>25</v>
      </c>
      <c r="G5097">
        <v>4</v>
      </c>
      <c r="H5097" t="s">
        <v>31</v>
      </c>
      <c r="I5097" t="str">
        <f t="shared" si="79"/>
        <v>Female: Black or African American</v>
      </c>
      <c r="J5097">
        <v>4.5999999999999996</v>
      </c>
      <c r="K5097">
        <v>1999</v>
      </c>
      <c r="L5097">
        <v>1</v>
      </c>
      <c r="M5097" t="s">
        <v>20</v>
      </c>
      <c r="N5097">
        <v>1.1000000000000001</v>
      </c>
      <c r="O5097">
        <v>0.3</v>
      </c>
    </row>
    <row r="5098" spans="1:15" hidden="1" x14ac:dyDescent="0.5">
      <c r="A5098" t="s">
        <v>15</v>
      </c>
      <c r="B5098" t="s">
        <v>79</v>
      </c>
      <c r="C5098">
        <v>5</v>
      </c>
      <c r="D5098" t="s">
        <v>17</v>
      </c>
      <c r="E5098">
        <v>1</v>
      </c>
      <c r="F5098" t="s">
        <v>25</v>
      </c>
      <c r="G5098">
        <v>4</v>
      </c>
      <c r="H5098" t="s">
        <v>31</v>
      </c>
      <c r="I5098" t="str">
        <f t="shared" si="79"/>
        <v>Female: Black or African American</v>
      </c>
      <c r="J5098">
        <v>4.5999999999999996</v>
      </c>
      <c r="K5098">
        <v>2000</v>
      </c>
      <c r="L5098">
        <v>2</v>
      </c>
      <c r="M5098" t="s">
        <v>20</v>
      </c>
      <c r="N5098">
        <v>1.1000000000000001</v>
      </c>
      <c r="O5098">
        <v>0.3</v>
      </c>
    </row>
    <row r="5099" spans="1:15" hidden="1" x14ac:dyDescent="0.5">
      <c r="A5099" t="s">
        <v>15</v>
      </c>
      <c r="B5099" t="s">
        <v>79</v>
      </c>
      <c r="C5099">
        <v>5</v>
      </c>
      <c r="D5099" t="s">
        <v>17</v>
      </c>
      <c r="E5099">
        <v>1</v>
      </c>
      <c r="F5099" t="s">
        <v>25</v>
      </c>
      <c r="G5099">
        <v>4</v>
      </c>
      <c r="H5099" t="s">
        <v>31</v>
      </c>
      <c r="I5099" t="str">
        <f t="shared" si="79"/>
        <v>Female: Black or African American</v>
      </c>
      <c r="J5099">
        <v>4.5999999999999996</v>
      </c>
      <c r="K5099">
        <v>2001</v>
      </c>
      <c r="L5099">
        <v>3</v>
      </c>
      <c r="M5099" t="s">
        <v>20</v>
      </c>
      <c r="N5099">
        <v>1.1000000000000001</v>
      </c>
      <c r="O5099">
        <v>0.3</v>
      </c>
    </row>
    <row r="5100" spans="1:15" hidden="1" x14ac:dyDescent="0.5">
      <c r="A5100" t="s">
        <v>15</v>
      </c>
      <c r="B5100" t="s">
        <v>79</v>
      </c>
      <c r="C5100">
        <v>5</v>
      </c>
      <c r="D5100" t="s">
        <v>17</v>
      </c>
      <c r="E5100">
        <v>1</v>
      </c>
      <c r="F5100" t="s">
        <v>25</v>
      </c>
      <c r="G5100">
        <v>4</v>
      </c>
      <c r="H5100" t="s">
        <v>31</v>
      </c>
      <c r="I5100" t="str">
        <f t="shared" si="79"/>
        <v>Female: Black or African American</v>
      </c>
      <c r="J5100">
        <v>4.5999999999999996</v>
      </c>
      <c r="K5100">
        <v>2002</v>
      </c>
      <c r="L5100">
        <v>4</v>
      </c>
      <c r="M5100" t="s">
        <v>20</v>
      </c>
      <c r="N5100">
        <v>1.1000000000000001</v>
      </c>
      <c r="O5100">
        <v>0.3</v>
      </c>
    </row>
    <row r="5101" spans="1:15" hidden="1" x14ac:dyDescent="0.5">
      <c r="A5101" t="s">
        <v>15</v>
      </c>
      <c r="B5101" t="s">
        <v>79</v>
      </c>
      <c r="C5101">
        <v>5</v>
      </c>
      <c r="D5101" t="s">
        <v>17</v>
      </c>
      <c r="E5101">
        <v>1</v>
      </c>
      <c r="F5101" t="s">
        <v>25</v>
      </c>
      <c r="G5101">
        <v>4</v>
      </c>
      <c r="H5101" t="s">
        <v>31</v>
      </c>
      <c r="I5101" t="str">
        <f t="shared" si="79"/>
        <v>Female: Black or African American</v>
      </c>
      <c r="J5101">
        <v>4.5999999999999996</v>
      </c>
      <c r="K5101">
        <v>2003</v>
      </c>
      <c r="L5101">
        <v>5</v>
      </c>
      <c r="M5101" t="s">
        <v>20</v>
      </c>
      <c r="N5101">
        <v>1.1000000000000001</v>
      </c>
      <c r="O5101">
        <v>0.3</v>
      </c>
    </row>
    <row r="5102" spans="1:15" hidden="1" x14ac:dyDescent="0.5">
      <c r="A5102" t="s">
        <v>15</v>
      </c>
      <c r="B5102" t="s">
        <v>79</v>
      </c>
      <c r="C5102">
        <v>5</v>
      </c>
      <c r="D5102" t="s">
        <v>17</v>
      </c>
      <c r="E5102">
        <v>1</v>
      </c>
      <c r="F5102" t="s">
        <v>25</v>
      </c>
      <c r="G5102">
        <v>4</v>
      </c>
      <c r="H5102" t="s">
        <v>31</v>
      </c>
      <c r="I5102" t="str">
        <f t="shared" si="79"/>
        <v>Female: Black or African American</v>
      </c>
      <c r="J5102">
        <v>4.5999999999999996</v>
      </c>
      <c r="K5102">
        <v>2004</v>
      </c>
      <c r="L5102">
        <v>6</v>
      </c>
      <c r="M5102" t="s">
        <v>20</v>
      </c>
      <c r="N5102">
        <v>1.1000000000000001</v>
      </c>
      <c r="O5102">
        <v>0.3</v>
      </c>
    </row>
    <row r="5103" spans="1:15" hidden="1" x14ac:dyDescent="0.5">
      <c r="A5103" t="s">
        <v>15</v>
      </c>
      <c r="B5103" t="s">
        <v>79</v>
      </c>
      <c r="C5103">
        <v>5</v>
      </c>
      <c r="D5103" t="s">
        <v>17</v>
      </c>
      <c r="E5103">
        <v>1</v>
      </c>
      <c r="F5103" t="s">
        <v>25</v>
      </c>
      <c r="G5103">
        <v>4</v>
      </c>
      <c r="H5103" t="s">
        <v>31</v>
      </c>
      <c r="I5103" t="str">
        <f t="shared" si="79"/>
        <v>Female: Black or African American</v>
      </c>
      <c r="J5103">
        <v>4.5999999999999996</v>
      </c>
      <c r="K5103">
        <v>2005</v>
      </c>
      <c r="L5103">
        <v>7</v>
      </c>
      <c r="M5103" t="s">
        <v>20</v>
      </c>
      <c r="N5103">
        <v>1.1000000000000001</v>
      </c>
      <c r="O5103">
        <v>0.3</v>
      </c>
    </row>
    <row r="5104" spans="1:15" hidden="1" x14ac:dyDescent="0.5">
      <c r="A5104" t="s">
        <v>15</v>
      </c>
      <c r="B5104" t="s">
        <v>79</v>
      </c>
      <c r="C5104">
        <v>5</v>
      </c>
      <c r="D5104" t="s">
        <v>17</v>
      </c>
      <c r="E5104">
        <v>1</v>
      </c>
      <c r="F5104" t="s">
        <v>25</v>
      </c>
      <c r="G5104">
        <v>4</v>
      </c>
      <c r="H5104" t="s">
        <v>31</v>
      </c>
      <c r="I5104" t="str">
        <f t="shared" si="79"/>
        <v>Female: Black or African American</v>
      </c>
      <c r="J5104">
        <v>4.5999999999999996</v>
      </c>
      <c r="K5104">
        <v>2006</v>
      </c>
      <c r="L5104">
        <v>8</v>
      </c>
      <c r="M5104" t="s">
        <v>20</v>
      </c>
      <c r="N5104">
        <v>1.1000000000000001</v>
      </c>
      <c r="O5104">
        <v>0.3</v>
      </c>
    </row>
    <row r="5105" spans="1:16" hidden="1" x14ac:dyDescent="0.5">
      <c r="A5105" t="s">
        <v>15</v>
      </c>
      <c r="B5105" t="s">
        <v>79</v>
      </c>
      <c r="C5105">
        <v>5</v>
      </c>
      <c r="D5105" t="s">
        <v>17</v>
      </c>
      <c r="E5105">
        <v>1</v>
      </c>
      <c r="F5105" t="s">
        <v>25</v>
      </c>
      <c r="G5105">
        <v>4</v>
      </c>
      <c r="H5105" t="s">
        <v>31</v>
      </c>
      <c r="I5105" t="str">
        <f t="shared" si="79"/>
        <v>Female: Black or African American</v>
      </c>
      <c r="J5105">
        <v>4.5999999999999996</v>
      </c>
      <c r="K5105">
        <v>2007</v>
      </c>
      <c r="L5105">
        <v>9</v>
      </c>
      <c r="M5105" t="s">
        <v>20</v>
      </c>
      <c r="N5105">
        <v>1.1000000000000001</v>
      </c>
      <c r="O5105">
        <v>0.3</v>
      </c>
    </row>
    <row r="5106" spans="1:16" hidden="1" x14ac:dyDescent="0.5">
      <c r="A5106" t="s">
        <v>15</v>
      </c>
      <c r="B5106" t="s">
        <v>79</v>
      </c>
      <c r="C5106">
        <v>5</v>
      </c>
      <c r="D5106" t="s">
        <v>17</v>
      </c>
      <c r="E5106">
        <v>1</v>
      </c>
      <c r="F5106" t="s">
        <v>25</v>
      </c>
      <c r="G5106">
        <v>4</v>
      </c>
      <c r="H5106" t="s">
        <v>31</v>
      </c>
      <c r="I5106" t="str">
        <f t="shared" si="79"/>
        <v>Female: Black or African American</v>
      </c>
      <c r="J5106">
        <v>4.5999999999999996</v>
      </c>
      <c r="K5106">
        <v>2008</v>
      </c>
      <c r="L5106">
        <v>10</v>
      </c>
      <c r="M5106" t="s">
        <v>20</v>
      </c>
      <c r="N5106">
        <v>1.1000000000000001</v>
      </c>
      <c r="O5106">
        <v>0.3</v>
      </c>
    </row>
    <row r="5107" spans="1:16" hidden="1" x14ac:dyDescent="0.5">
      <c r="A5107" t="s">
        <v>15</v>
      </c>
      <c r="B5107" t="s">
        <v>79</v>
      </c>
      <c r="C5107">
        <v>5</v>
      </c>
      <c r="D5107" t="s">
        <v>17</v>
      </c>
      <c r="E5107">
        <v>1</v>
      </c>
      <c r="F5107" t="s">
        <v>25</v>
      </c>
      <c r="G5107">
        <v>4</v>
      </c>
      <c r="H5107" t="s">
        <v>31</v>
      </c>
      <c r="I5107" t="str">
        <f t="shared" si="79"/>
        <v>Female: Black or African American</v>
      </c>
      <c r="J5107">
        <v>4.5999999999999996</v>
      </c>
      <c r="K5107">
        <v>2009</v>
      </c>
      <c r="L5107">
        <v>11</v>
      </c>
      <c r="M5107" t="s">
        <v>20</v>
      </c>
      <c r="N5107">
        <v>1.1000000000000001</v>
      </c>
      <c r="O5107">
        <v>0.3</v>
      </c>
    </row>
    <row r="5108" spans="1:16" hidden="1" x14ac:dyDescent="0.5">
      <c r="A5108" t="s">
        <v>15</v>
      </c>
      <c r="B5108" t="s">
        <v>79</v>
      </c>
      <c r="C5108">
        <v>5</v>
      </c>
      <c r="D5108" t="s">
        <v>17</v>
      </c>
      <c r="E5108">
        <v>1</v>
      </c>
      <c r="F5108" t="s">
        <v>25</v>
      </c>
      <c r="G5108">
        <v>4</v>
      </c>
      <c r="H5108" t="s">
        <v>31</v>
      </c>
      <c r="I5108" t="str">
        <f t="shared" si="79"/>
        <v>Female: Black or African American</v>
      </c>
      <c r="J5108">
        <v>4.5999999999999996</v>
      </c>
      <c r="K5108">
        <v>2010</v>
      </c>
      <c r="L5108">
        <v>12</v>
      </c>
      <c r="M5108" t="s">
        <v>20</v>
      </c>
      <c r="N5108">
        <v>1.1000000000000001</v>
      </c>
      <c r="O5108">
        <v>0.3</v>
      </c>
    </row>
    <row r="5109" spans="1:16" hidden="1" x14ac:dyDescent="0.5">
      <c r="A5109" t="s">
        <v>15</v>
      </c>
      <c r="B5109" t="s">
        <v>79</v>
      </c>
      <c r="C5109">
        <v>5</v>
      </c>
      <c r="D5109" t="s">
        <v>17</v>
      </c>
      <c r="E5109">
        <v>1</v>
      </c>
      <c r="F5109" t="s">
        <v>25</v>
      </c>
      <c r="G5109">
        <v>4</v>
      </c>
      <c r="H5109" t="s">
        <v>31</v>
      </c>
      <c r="I5109" t="str">
        <f t="shared" si="79"/>
        <v>Female: Black or African American</v>
      </c>
      <c r="J5109">
        <v>4.5999999999999996</v>
      </c>
      <c r="K5109">
        <v>2011</v>
      </c>
      <c r="L5109">
        <v>13</v>
      </c>
      <c r="M5109" t="s">
        <v>20</v>
      </c>
      <c r="N5109">
        <v>1.1000000000000001</v>
      </c>
      <c r="O5109">
        <v>0.4</v>
      </c>
    </row>
    <row r="5110" spans="1:16" hidden="1" x14ac:dyDescent="0.5">
      <c r="A5110" t="s">
        <v>15</v>
      </c>
      <c r="B5110" t="s">
        <v>79</v>
      </c>
      <c r="C5110">
        <v>5</v>
      </c>
      <c r="D5110" t="s">
        <v>17</v>
      </c>
      <c r="E5110">
        <v>1</v>
      </c>
      <c r="F5110" t="s">
        <v>25</v>
      </c>
      <c r="G5110">
        <v>4</v>
      </c>
      <c r="H5110" t="s">
        <v>31</v>
      </c>
      <c r="I5110" t="str">
        <f t="shared" si="79"/>
        <v>Female: Black or African American</v>
      </c>
      <c r="J5110">
        <v>4.5999999999999996</v>
      </c>
      <c r="K5110">
        <v>2012</v>
      </c>
      <c r="L5110">
        <v>14</v>
      </c>
      <c r="M5110" t="s">
        <v>20</v>
      </c>
      <c r="N5110">
        <v>1.1000000000000001</v>
      </c>
      <c r="O5110">
        <v>0.5</v>
      </c>
    </row>
    <row r="5111" spans="1:16" hidden="1" x14ac:dyDescent="0.5">
      <c r="A5111" t="s">
        <v>15</v>
      </c>
      <c r="B5111" t="s">
        <v>79</v>
      </c>
      <c r="C5111">
        <v>5</v>
      </c>
      <c r="D5111" t="s">
        <v>17</v>
      </c>
      <c r="E5111">
        <v>1</v>
      </c>
      <c r="F5111" t="s">
        <v>25</v>
      </c>
      <c r="G5111">
        <v>4</v>
      </c>
      <c r="H5111" t="s">
        <v>31</v>
      </c>
      <c r="I5111" t="str">
        <f t="shared" si="79"/>
        <v>Female: Black or African American</v>
      </c>
      <c r="J5111">
        <v>4.5999999999999996</v>
      </c>
      <c r="K5111">
        <v>2013</v>
      </c>
      <c r="L5111">
        <v>15</v>
      </c>
      <c r="M5111" t="s">
        <v>20</v>
      </c>
      <c r="N5111">
        <v>1.1000000000000001</v>
      </c>
      <c r="O5111">
        <v>0.7</v>
      </c>
    </row>
    <row r="5112" spans="1:16" hidden="1" x14ac:dyDescent="0.5">
      <c r="A5112" t="s">
        <v>15</v>
      </c>
      <c r="B5112" t="s">
        <v>79</v>
      </c>
      <c r="C5112">
        <v>5</v>
      </c>
      <c r="D5112" t="s">
        <v>17</v>
      </c>
      <c r="E5112">
        <v>1</v>
      </c>
      <c r="F5112" t="s">
        <v>25</v>
      </c>
      <c r="G5112">
        <v>4</v>
      </c>
      <c r="H5112" t="s">
        <v>31</v>
      </c>
      <c r="I5112" t="str">
        <f t="shared" si="79"/>
        <v>Female: Black or African American</v>
      </c>
      <c r="J5112">
        <v>4.5999999999999996</v>
      </c>
      <c r="K5112">
        <v>2014</v>
      </c>
      <c r="L5112">
        <v>16</v>
      </c>
      <c r="M5112" t="s">
        <v>20</v>
      </c>
      <c r="N5112">
        <v>1.1000000000000001</v>
      </c>
      <c r="O5112">
        <v>1.1000000000000001</v>
      </c>
    </row>
    <row r="5113" spans="1:16" hidden="1" x14ac:dyDescent="0.5">
      <c r="A5113" t="s">
        <v>15</v>
      </c>
      <c r="B5113" t="s">
        <v>79</v>
      </c>
      <c r="C5113">
        <v>5</v>
      </c>
      <c r="D5113" t="s">
        <v>17</v>
      </c>
      <c r="E5113">
        <v>1</v>
      </c>
      <c r="F5113" t="s">
        <v>25</v>
      </c>
      <c r="G5113">
        <v>4</v>
      </c>
      <c r="H5113" t="s">
        <v>31</v>
      </c>
      <c r="I5113" t="str">
        <f t="shared" si="79"/>
        <v>Female: Black or African American</v>
      </c>
      <c r="J5113">
        <v>4.5999999999999996</v>
      </c>
      <c r="K5113">
        <v>2015</v>
      </c>
      <c r="L5113">
        <v>17</v>
      </c>
      <c r="M5113" t="s">
        <v>20</v>
      </c>
      <c r="N5113">
        <v>1.1000000000000001</v>
      </c>
      <c r="O5113">
        <v>1.3</v>
      </c>
    </row>
    <row r="5114" spans="1:16" hidden="1" x14ac:dyDescent="0.5">
      <c r="A5114" t="s">
        <v>15</v>
      </c>
      <c r="B5114" t="s">
        <v>79</v>
      </c>
      <c r="C5114">
        <v>5</v>
      </c>
      <c r="D5114" t="s">
        <v>17</v>
      </c>
      <c r="E5114">
        <v>1</v>
      </c>
      <c r="F5114" t="s">
        <v>25</v>
      </c>
      <c r="G5114">
        <v>4</v>
      </c>
      <c r="H5114" t="s">
        <v>31</v>
      </c>
      <c r="I5114" t="str">
        <f t="shared" si="79"/>
        <v>Female: Black or African American</v>
      </c>
      <c r="J5114">
        <v>4.5999999999999996</v>
      </c>
      <c r="K5114">
        <v>2016</v>
      </c>
      <c r="L5114">
        <v>18</v>
      </c>
      <c r="M5114" t="s">
        <v>20</v>
      </c>
      <c r="N5114">
        <v>1.1000000000000001</v>
      </c>
      <c r="O5114">
        <v>2</v>
      </c>
    </row>
    <row r="5115" spans="1:16" hidden="1" x14ac:dyDescent="0.5">
      <c r="A5115" t="s">
        <v>15</v>
      </c>
      <c r="B5115" t="s">
        <v>79</v>
      </c>
      <c r="C5115">
        <v>5</v>
      </c>
      <c r="D5115" t="s">
        <v>17</v>
      </c>
      <c r="E5115">
        <v>1</v>
      </c>
      <c r="F5115" t="s">
        <v>25</v>
      </c>
      <c r="G5115">
        <v>4</v>
      </c>
      <c r="H5115" t="s">
        <v>31</v>
      </c>
      <c r="I5115" t="str">
        <f t="shared" si="79"/>
        <v>Female: Black or African American</v>
      </c>
      <c r="J5115">
        <v>4.5999999999999996</v>
      </c>
      <c r="K5115">
        <v>2017</v>
      </c>
      <c r="L5115">
        <v>19</v>
      </c>
      <c r="M5115" t="s">
        <v>20</v>
      </c>
      <c r="N5115">
        <v>1.1000000000000001</v>
      </c>
      <c r="O5115">
        <v>2.2000000000000002</v>
      </c>
    </row>
    <row r="5116" spans="1:16" hidden="1" x14ac:dyDescent="0.5">
      <c r="A5116" t="s">
        <v>15</v>
      </c>
      <c r="B5116" t="s">
        <v>79</v>
      </c>
      <c r="C5116">
        <v>5</v>
      </c>
      <c r="D5116" t="s">
        <v>17</v>
      </c>
      <c r="E5116">
        <v>1</v>
      </c>
      <c r="F5116" t="s">
        <v>25</v>
      </c>
      <c r="G5116">
        <v>4</v>
      </c>
      <c r="H5116" t="s">
        <v>31</v>
      </c>
      <c r="I5116" t="str">
        <f t="shared" si="79"/>
        <v>Female: Black or African American</v>
      </c>
      <c r="J5116">
        <v>4.5999999999999996</v>
      </c>
      <c r="K5116">
        <v>2018</v>
      </c>
      <c r="L5116">
        <v>20</v>
      </c>
      <c r="M5116" t="s">
        <v>20</v>
      </c>
      <c r="N5116">
        <v>1.1000000000000001</v>
      </c>
      <c r="O5116">
        <v>2.2999999999999998</v>
      </c>
    </row>
    <row r="5117" spans="1:16" hidden="1" x14ac:dyDescent="0.5">
      <c r="A5117" t="s">
        <v>15</v>
      </c>
      <c r="B5117" t="s">
        <v>79</v>
      </c>
      <c r="C5117">
        <v>5</v>
      </c>
      <c r="D5117" t="s">
        <v>17</v>
      </c>
      <c r="E5117">
        <v>1</v>
      </c>
      <c r="F5117" t="s">
        <v>25</v>
      </c>
      <c r="G5117">
        <v>4</v>
      </c>
      <c r="H5117" t="s">
        <v>32</v>
      </c>
      <c r="I5117" t="str">
        <f t="shared" si="79"/>
        <v>Female: American Indian or Alaska Native</v>
      </c>
      <c r="J5117">
        <v>4.7</v>
      </c>
      <c r="K5117">
        <v>1999</v>
      </c>
      <c r="L5117">
        <v>1</v>
      </c>
      <c r="M5117" t="s">
        <v>20</v>
      </c>
      <c r="N5117">
        <v>1.1000000000000001</v>
      </c>
      <c r="P5117" t="s">
        <v>75</v>
      </c>
    </row>
    <row r="5118" spans="1:16" hidden="1" x14ac:dyDescent="0.5">
      <c r="A5118" t="s">
        <v>15</v>
      </c>
      <c r="B5118" t="s">
        <v>79</v>
      </c>
      <c r="C5118">
        <v>5</v>
      </c>
      <c r="D5118" t="s">
        <v>17</v>
      </c>
      <c r="E5118">
        <v>1</v>
      </c>
      <c r="F5118" t="s">
        <v>25</v>
      </c>
      <c r="G5118">
        <v>4</v>
      </c>
      <c r="H5118" t="s">
        <v>32</v>
      </c>
      <c r="I5118" t="str">
        <f t="shared" si="79"/>
        <v>Female: American Indian or Alaska Native</v>
      </c>
      <c r="J5118">
        <v>4.7</v>
      </c>
      <c r="K5118">
        <v>2000</v>
      </c>
      <c r="L5118">
        <v>2</v>
      </c>
      <c r="M5118" t="s">
        <v>20</v>
      </c>
      <c r="N5118">
        <v>1.1000000000000001</v>
      </c>
      <c r="P5118" t="s">
        <v>75</v>
      </c>
    </row>
    <row r="5119" spans="1:16" hidden="1" x14ac:dyDescent="0.5">
      <c r="A5119" t="s">
        <v>15</v>
      </c>
      <c r="B5119" t="s">
        <v>79</v>
      </c>
      <c r="C5119">
        <v>5</v>
      </c>
      <c r="D5119" t="s">
        <v>17</v>
      </c>
      <c r="E5119">
        <v>1</v>
      </c>
      <c r="F5119" t="s">
        <v>25</v>
      </c>
      <c r="G5119">
        <v>4</v>
      </c>
      <c r="H5119" t="s">
        <v>32</v>
      </c>
      <c r="I5119" t="str">
        <f t="shared" si="79"/>
        <v>Female: American Indian or Alaska Native</v>
      </c>
      <c r="J5119">
        <v>4.7</v>
      </c>
      <c r="K5119">
        <v>2001</v>
      </c>
      <c r="L5119">
        <v>3</v>
      </c>
      <c r="M5119" t="s">
        <v>20</v>
      </c>
      <c r="N5119">
        <v>1.1000000000000001</v>
      </c>
      <c r="P5119" t="s">
        <v>75</v>
      </c>
    </row>
    <row r="5120" spans="1:16" hidden="1" x14ac:dyDescent="0.5">
      <c r="A5120" t="s">
        <v>15</v>
      </c>
      <c r="B5120" t="s">
        <v>79</v>
      </c>
      <c r="C5120">
        <v>5</v>
      </c>
      <c r="D5120" t="s">
        <v>17</v>
      </c>
      <c r="E5120">
        <v>1</v>
      </c>
      <c r="F5120" t="s">
        <v>25</v>
      </c>
      <c r="G5120">
        <v>4</v>
      </c>
      <c r="H5120" t="s">
        <v>32</v>
      </c>
      <c r="I5120" t="str">
        <f t="shared" si="79"/>
        <v>Female: American Indian or Alaska Native</v>
      </c>
      <c r="J5120">
        <v>4.7</v>
      </c>
      <c r="K5120">
        <v>2002</v>
      </c>
      <c r="L5120">
        <v>4</v>
      </c>
      <c r="M5120" t="s">
        <v>20</v>
      </c>
      <c r="N5120">
        <v>1.1000000000000001</v>
      </c>
      <c r="P5120" t="s">
        <v>75</v>
      </c>
    </row>
    <row r="5121" spans="1:16" hidden="1" x14ac:dyDescent="0.5">
      <c r="A5121" t="s">
        <v>15</v>
      </c>
      <c r="B5121" t="s">
        <v>79</v>
      </c>
      <c r="C5121">
        <v>5</v>
      </c>
      <c r="D5121" t="s">
        <v>17</v>
      </c>
      <c r="E5121">
        <v>1</v>
      </c>
      <c r="F5121" t="s">
        <v>25</v>
      </c>
      <c r="G5121">
        <v>4</v>
      </c>
      <c r="H5121" t="s">
        <v>32</v>
      </c>
      <c r="I5121" t="str">
        <f t="shared" si="79"/>
        <v>Female: American Indian or Alaska Native</v>
      </c>
      <c r="J5121">
        <v>4.7</v>
      </c>
      <c r="K5121">
        <v>2003</v>
      </c>
      <c r="L5121">
        <v>5</v>
      </c>
      <c r="M5121" t="s">
        <v>20</v>
      </c>
      <c r="N5121">
        <v>1.1000000000000001</v>
      </c>
      <c r="P5121" t="s">
        <v>75</v>
      </c>
    </row>
    <row r="5122" spans="1:16" hidden="1" x14ac:dyDescent="0.5">
      <c r="A5122" t="s">
        <v>15</v>
      </c>
      <c r="B5122" t="s">
        <v>79</v>
      </c>
      <c r="C5122">
        <v>5</v>
      </c>
      <c r="D5122" t="s">
        <v>17</v>
      </c>
      <c r="E5122">
        <v>1</v>
      </c>
      <c r="F5122" t="s">
        <v>25</v>
      </c>
      <c r="G5122">
        <v>4</v>
      </c>
      <c r="H5122" t="s">
        <v>32</v>
      </c>
      <c r="I5122" t="str">
        <f t="shared" si="79"/>
        <v>Female: American Indian or Alaska Native</v>
      </c>
      <c r="J5122">
        <v>4.7</v>
      </c>
      <c r="K5122">
        <v>2004</v>
      </c>
      <c r="L5122">
        <v>6</v>
      </c>
      <c r="M5122" t="s">
        <v>20</v>
      </c>
      <c r="N5122">
        <v>1.1000000000000001</v>
      </c>
      <c r="P5122" t="s">
        <v>75</v>
      </c>
    </row>
    <row r="5123" spans="1:16" hidden="1" x14ac:dyDescent="0.5">
      <c r="A5123" t="s">
        <v>15</v>
      </c>
      <c r="B5123" t="s">
        <v>79</v>
      </c>
      <c r="C5123">
        <v>5</v>
      </c>
      <c r="D5123" t="s">
        <v>17</v>
      </c>
      <c r="E5123">
        <v>1</v>
      </c>
      <c r="F5123" t="s">
        <v>25</v>
      </c>
      <c r="G5123">
        <v>4</v>
      </c>
      <c r="H5123" t="s">
        <v>32</v>
      </c>
      <c r="I5123" t="str">
        <f t="shared" si="79"/>
        <v>Female: American Indian or Alaska Native</v>
      </c>
      <c r="J5123">
        <v>4.7</v>
      </c>
      <c r="K5123">
        <v>2005</v>
      </c>
      <c r="L5123">
        <v>7</v>
      </c>
      <c r="M5123" t="s">
        <v>20</v>
      </c>
      <c r="N5123">
        <v>1.1000000000000001</v>
      </c>
      <c r="P5123" t="s">
        <v>75</v>
      </c>
    </row>
    <row r="5124" spans="1:16" hidden="1" x14ac:dyDescent="0.5">
      <c r="A5124" t="s">
        <v>15</v>
      </c>
      <c r="B5124" t="s">
        <v>79</v>
      </c>
      <c r="C5124">
        <v>5</v>
      </c>
      <c r="D5124" t="s">
        <v>17</v>
      </c>
      <c r="E5124">
        <v>1</v>
      </c>
      <c r="F5124" t="s">
        <v>25</v>
      </c>
      <c r="G5124">
        <v>4</v>
      </c>
      <c r="H5124" t="s">
        <v>32</v>
      </c>
      <c r="I5124" t="str">
        <f t="shared" si="79"/>
        <v>Female: American Indian or Alaska Native</v>
      </c>
      <c r="J5124">
        <v>4.7</v>
      </c>
      <c r="K5124">
        <v>2006</v>
      </c>
      <c r="L5124">
        <v>8</v>
      </c>
      <c r="M5124" t="s">
        <v>20</v>
      </c>
      <c r="N5124">
        <v>1.1000000000000001</v>
      </c>
      <c r="P5124" t="s">
        <v>75</v>
      </c>
    </row>
    <row r="5125" spans="1:16" hidden="1" x14ac:dyDescent="0.5">
      <c r="A5125" t="s">
        <v>15</v>
      </c>
      <c r="B5125" t="s">
        <v>79</v>
      </c>
      <c r="C5125">
        <v>5</v>
      </c>
      <c r="D5125" t="s">
        <v>17</v>
      </c>
      <c r="E5125">
        <v>1</v>
      </c>
      <c r="F5125" t="s">
        <v>25</v>
      </c>
      <c r="G5125">
        <v>4</v>
      </c>
      <c r="H5125" t="s">
        <v>32</v>
      </c>
      <c r="I5125" t="str">
        <f t="shared" ref="I5125:I5188" si="80">H5125</f>
        <v>Female: American Indian or Alaska Native</v>
      </c>
      <c r="J5125">
        <v>4.7</v>
      </c>
      <c r="K5125">
        <v>2007</v>
      </c>
      <c r="L5125">
        <v>9</v>
      </c>
      <c r="M5125" t="s">
        <v>20</v>
      </c>
      <c r="N5125">
        <v>1.1000000000000001</v>
      </c>
      <c r="P5125" t="s">
        <v>75</v>
      </c>
    </row>
    <row r="5126" spans="1:16" hidden="1" x14ac:dyDescent="0.5">
      <c r="A5126" t="s">
        <v>15</v>
      </c>
      <c r="B5126" t="s">
        <v>79</v>
      </c>
      <c r="C5126">
        <v>5</v>
      </c>
      <c r="D5126" t="s">
        <v>17</v>
      </c>
      <c r="E5126">
        <v>1</v>
      </c>
      <c r="F5126" t="s">
        <v>25</v>
      </c>
      <c r="G5126">
        <v>4</v>
      </c>
      <c r="H5126" t="s">
        <v>32</v>
      </c>
      <c r="I5126" t="str">
        <f t="shared" si="80"/>
        <v>Female: American Indian or Alaska Native</v>
      </c>
      <c r="J5126">
        <v>4.7</v>
      </c>
      <c r="K5126">
        <v>2008</v>
      </c>
      <c r="L5126">
        <v>10</v>
      </c>
      <c r="M5126" t="s">
        <v>20</v>
      </c>
      <c r="N5126">
        <v>1.1000000000000001</v>
      </c>
      <c r="P5126" t="s">
        <v>75</v>
      </c>
    </row>
    <row r="5127" spans="1:16" hidden="1" x14ac:dyDescent="0.5">
      <c r="A5127" t="s">
        <v>15</v>
      </c>
      <c r="B5127" t="s">
        <v>79</v>
      </c>
      <c r="C5127">
        <v>5</v>
      </c>
      <c r="D5127" t="s">
        <v>17</v>
      </c>
      <c r="E5127">
        <v>1</v>
      </c>
      <c r="F5127" t="s">
        <v>25</v>
      </c>
      <c r="G5127">
        <v>4</v>
      </c>
      <c r="H5127" t="s">
        <v>32</v>
      </c>
      <c r="I5127" t="str">
        <f t="shared" si="80"/>
        <v>Female: American Indian or Alaska Native</v>
      </c>
      <c r="J5127">
        <v>4.7</v>
      </c>
      <c r="K5127">
        <v>2009</v>
      </c>
      <c r="L5127">
        <v>11</v>
      </c>
      <c r="M5127" t="s">
        <v>20</v>
      </c>
      <c r="N5127">
        <v>1.1000000000000001</v>
      </c>
      <c r="P5127" t="s">
        <v>75</v>
      </c>
    </row>
    <row r="5128" spans="1:16" hidden="1" x14ac:dyDescent="0.5">
      <c r="A5128" t="s">
        <v>15</v>
      </c>
      <c r="B5128" t="s">
        <v>79</v>
      </c>
      <c r="C5128">
        <v>5</v>
      </c>
      <c r="D5128" t="s">
        <v>17</v>
      </c>
      <c r="E5128">
        <v>1</v>
      </c>
      <c r="F5128" t="s">
        <v>25</v>
      </c>
      <c r="G5128">
        <v>4</v>
      </c>
      <c r="H5128" t="s">
        <v>32</v>
      </c>
      <c r="I5128" t="str">
        <f t="shared" si="80"/>
        <v>Female: American Indian or Alaska Native</v>
      </c>
      <c r="J5128">
        <v>4.7</v>
      </c>
      <c r="K5128">
        <v>2010</v>
      </c>
      <c r="L5128">
        <v>12</v>
      </c>
      <c r="M5128" t="s">
        <v>20</v>
      </c>
      <c r="N5128">
        <v>1.1000000000000001</v>
      </c>
      <c r="P5128" t="s">
        <v>75</v>
      </c>
    </row>
    <row r="5129" spans="1:16" hidden="1" x14ac:dyDescent="0.5">
      <c r="A5129" t="s">
        <v>15</v>
      </c>
      <c r="B5129" t="s">
        <v>79</v>
      </c>
      <c r="C5129">
        <v>5</v>
      </c>
      <c r="D5129" t="s">
        <v>17</v>
      </c>
      <c r="E5129">
        <v>1</v>
      </c>
      <c r="F5129" t="s">
        <v>25</v>
      </c>
      <c r="G5129">
        <v>4</v>
      </c>
      <c r="H5129" t="s">
        <v>32</v>
      </c>
      <c r="I5129" t="str">
        <f t="shared" si="80"/>
        <v>Female: American Indian or Alaska Native</v>
      </c>
      <c r="J5129">
        <v>4.7</v>
      </c>
      <c r="K5129">
        <v>2011</v>
      </c>
      <c r="L5129">
        <v>13</v>
      </c>
      <c r="M5129" t="s">
        <v>20</v>
      </c>
      <c r="N5129">
        <v>1.1000000000000001</v>
      </c>
      <c r="O5129">
        <v>1</v>
      </c>
    </row>
    <row r="5130" spans="1:16" hidden="1" x14ac:dyDescent="0.5">
      <c r="A5130" t="s">
        <v>15</v>
      </c>
      <c r="B5130" t="s">
        <v>79</v>
      </c>
      <c r="C5130">
        <v>5</v>
      </c>
      <c r="D5130" t="s">
        <v>17</v>
      </c>
      <c r="E5130">
        <v>1</v>
      </c>
      <c r="F5130" t="s">
        <v>25</v>
      </c>
      <c r="G5130">
        <v>4</v>
      </c>
      <c r="H5130" t="s">
        <v>32</v>
      </c>
      <c r="I5130" t="str">
        <f t="shared" si="80"/>
        <v>Female: American Indian or Alaska Native</v>
      </c>
      <c r="J5130">
        <v>4.7</v>
      </c>
      <c r="K5130">
        <v>2012</v>
      </c>
      <c r="L5130">
        <v>14</v>
      </c>
      <c r="M5130" t="s">
        <v>20</v>
      </c>
      <c r="N5130">
        <v>1.1000000000000001</v>
      </c>
      <c r="P5130" t="s">
        <v>75</v>
      </c>
    </row>
    <row r="5131" spans="1:16" hidden="1" x14ac:dyDescent="0.5">
      <c r="A5131" t="s">
        <v>15</v>
      </c>
      <c r="B5131" t="s">
        <v>79</v>
      </c>
      <c r="C5131">
        <v>5</v>
      </c>
      <c r="D5131" t="s">
        <v>17</v>
      </c>
      <c r="E5131">
        <v>1</v>
      </c>
      <c r="F5131" t="s">
        <v>25</v>
      </c>
      <c r="G5131">
        <v>4</v>
      </c>
      <c r="H5131" t="s">
        <v>32</v>
      </c>
      <c r="I5131" t="str">
        <f t="shared" si="80"/>
        <v>Female: American Indian or Alaska Native</v>
      </c>
      <c r="J5131">
        <v>4.7</v>
      </c>
      <c r="K5131">
        <v>2013</v>
      </c>
      <c r="L5131">
        <v>15</v>
      </c>
      <c r="M5131" t="s">
        <v>20</v>
      </c>
      <c r="N5131">
        <v>1.1000000000000001</v>
      </c>
      <c r="O5131">
        <v>1</v>
      </c>
    </row>
    <row r="5132" spans="1:16" hidden="1" x14ac:dyDescent="0.5">
      <c r="A5132" t="s">
        <v>15</v>
      </c>
      <c r="B5132" t="s">
        <v>79</v>
      </c>
      <c r="C5132">
        <v>5</v>
      </c>
      <c r="D5132" t="s">
        <v>17</v>
      </c>
      <c r="E5132">
        <v>1</v>
      </c>
      <c r="F5132" t="s">
        <v>25</v>
      </c>
      <c r="G5132">
        <v>4</v>
      </c>
      <c r="H5132" t="s">
        <v>32</v>
      </c>
      <c r="I5132" t="str">
        <f t="shared" si="80"/>
        <v>Female: American Indian or Alaska Native</v>
      </c>
      <c r="J5132">
        <v>4.7</v>
      </c>
      <c r="K5132">
        <v>2014</v>
      </c>
      <c r="L5132">
        <v>16</v>
      </c>
      <c r="M5132" t="s">
        <v>20</v>
      </c>
      <c r="N5132">
        <v>1.1000000000000001</v>
      </c>
      <c r="O5132">
        <v>1.2</v>
      </c>
    </row>
    <row r="5133" spans="1:16" hidden="1" x14ac:dyDescent="0.5">
      <c r="A5133" t="s">
        <v>15</v>
      </c>
      <c r="B5133" t="s">
        <v>79</v>
      </c>
      <c r="C5133">
        <v>5</v>
      </c>
      <c r="D5133" t="s">
        <v>17</v>
      </c>
      <c r="E5133">
        <v>1</v>
      </c>
      <c r="F5133" t="s">
        <v>25</v>
      </c>
      <c r="G5133">
        <v>4</v>
      </c>
      <c r="H5133" t="s">
        <v>32</v>
      </c>
      <c r="I5133" t="str">
        <f t="shared" si="80"/>
        <v>Female: American Indian or Alaska Native</v>
      </c>
      <c r="J5133">
        <v>4.7</v>
      </c>
      <c r="K5133">
        <v>2015</v>
      </c>
      <c r="L5133">
        <v>17</v>
      </c>
      <c r="M5133" t="s">
        <v>20</v>
      </c>
      <c r="N5133">
        <v>1.1000000000000001</v>
      </c>
      <c r="O5133">
        <v>1.8</v>
      </c>
    </row>
    <row r="5134" spans="1:16" x14ac:dyDescent="0.5">
      <c r="A5134" t="s">
        <v>15</v>
      </c>
      <c r="B5134" t="s">
        <v>79</v>
      </c>
      <c r="C5134">
        <v>5</v>
      </c>
      <c r="D5134" t="s">
        <v>23</v>
      </c>
      <c r="E5134">
        <v>2</v>
      </c>
      <c r="F5134" t="s">
        <v>18</v>
      </c>
      <c r="G5134">
        <v>0</v>
      </c>
      <c r="H5134" t="s">
        <v>19</v>
      </c>
      <c r="I5134" t="str">
        <f t="shared" si="80"/>
        <v>All persons</v>
      </c>
      <c r="J5134">
        <v>0.1</v>
      </c>
      <c r="K5134">
        <v>1999</v>
      </c>
      <c r="L5134">
        <v>1</v>
      </c>
      <c r="M5134" t="s">
        <v>20</v>
      </c>
      <c r="N5134">
        <v>1.1000000000000001</v>
      </c>
      <c r="O5134">
        <v>0.7</v>
      </c>
    </row>
    <row r="5135" spans="1:16" hidden="1" x14ac:dyDescent="0.5">
      <c r="A5135" t="s">
        <v>15</v>
      </c>
      <c r="B5135" t="s">
        <v>79</v>
      </c>
      <c r="C5135">
        <v>5</v>
      </c>
      <c r="D5135" t="s">
        <v>17</v>
      </c>
      <c r="E5135">
        <v>1</v>
      </c>
      <c r="F5135" t="s">
        <v>25</v>
      </c>
      <c r="G5135">
        <v>4</v>
      </c>
      <c r="H5135" t="s">
        <v>32</v>
      </c>
      <c r="I5135" t="str">
        <f t="shared" si="80"/>
        <v>Female: American Indian or Alaska Native</v>
      </c>
      <c r="J5135">
        <v>4.7</v>
      </c>
      <c r="K5135">
        <v>2016</v>
      </c>
      <c r="L5135">
        <v>18</v>
      </c>
      <c r="M5135" t="s">
        <v>20</v>
      </c>
      <c r="N5135">
        <v>1.1000000000000001</v>
      </c>
      <c r="O5135">
        <v>2.2000000000000002</v>
      </c>
    </row>
    <row r="5136" spans="1:16" hidden="1" x14ac:dyDescent="0.5">
      <c r="A5136" t="s">
        <v>15</v>
      </c>
      <c r="B5136" t="s">
        <v>79</v>
      </c>
      <c r="C5136">
        <v>5</v>
      </c>
      <c r="D5136" t="s">
        <v>17</v>
      </c>
      <c r="E5136">
        <v>1</v>
      </c>
      <c r="F5136" t="s">
        <v>25</v>
      </c>
      <c r="G5136">
        <v>4</v>
      </c>
      <c r="H5136" t="s">
        <v>32</v>
      </c>
      <c r="I5136" t="str">
        <f t="shared" si="80"/>
        <v>Female: American Indian or Alaska Native</v>
      </c>
      <c r="J5136">
        <v>4.7</v>
      </c>
      <c r="K5136">
        <v>2017</v>
      </c>
      <c r="L5136">
        <v>19</v>
      </c>
      <c r="M5136" t="s">
        <v>20</v>
      </c>
      <c r="N5136">
        <v>1.1000000000000001</v>
      </c>
      <c r="O5136">
        <v>2.2999999999999998</v>
      </c>
    </row>
    <row r="5137" spans="1:16" hidden="1" x14ac:dyDescent="0.5">
      <c r="A5137" t="s">
        <v>15</v>
      </c>
      <c r="B5137" t="s">
        <v>79</v>
      </c>
      <c r="C5137">
        <v>5</v>
      </c>
      <c r="D5137" t="s">
        <v>17</v>
      </c>
      <c r="E5137">
        <v>1</v>
      </c>
      <c r="F5137" t="s">
        <v>25</v>
      </c>
      <c r="G5137">
        <v>4</v>
      </c>
      <c r="H5137" t="s">
        <v>32</v>
      </c>
      <c r="I5137" t="str">
        <f t="shared" si="80"/>
        <v>Female: American Indian or Alaska Native</v>
      </c>
      <c r="J5137">
        <v>4.7</v>
      </c>
      <c r="K5137">
        <v>2018</v>
      </c>
      <c r="L5137">
        <v>20</v>
      </c>
      <c r="M5137" t="s">
        <v>20</v>
      </c>
      <c r="N5137">
        <v>1.1000000000000001</v>
      </c>
      <c r="O5137">
        <v>1.8</v>
      </c>
    </row>
    <row r="5138" spans="1:16" hidden="1" x14ac:dyDescent="0.5">
      <c r="A5138" t="s">
        <v>15</v>
      </c>
      <c r="B5138" t="s">
        <v>79</v>
      </c>
      <c r="C5138">
        <v>5</v>
      </c>
      <c r="D5138" t="s">
        <v>17</v>
      </c>
      <c r="E5138">
        <v>1</v>
      </c>
      <c r="F5138" t="s">
        <v>25</v>
      </c>
      <c r="G5138">
        <v>4</v>
      </c>
      <c r="H5138" t="s">
        <v>33</v>
      </c>
      <c r="I5138" t="str">
        <f t="shared" si="80"/>
        <v>Female: Asian or Pacific Islander</v>
      </c>
      <c r="J5138">
        <v>4.8</v>
      </c>
      <c r="K5138">
        <v>1999</v>
      </c>
      <c r="L5138">
        <v>1</v>
      </c>
      <c r="M5138" t="s">
        <v>20</v>
      </c>
      <c r="N5138">
        <v>1.1000000000000001</v>
      </c>
      <c r="P5138" t="s">
        <v>75</v>
      </c>
    </row>
    <row r="5139" spans="1:16" hidden="1" x14ac:dyDescent="0.5">
      <c r="A5139" t="s">
        <v>15</v>
      </c>
      <c r="B5139" t="s">
        <v>79</v>
      </c>
      <c r="C5139">
        <v>5</v>
      </c>
      <c r="D5139" t="s">
        <v>17</v>
      </c>
      <c r="E5139">
        <v>1</v>
      </c>
      <c r="F5139" t="s">
        <v>25</v>
      </c>
      <c r="G5139">
        <v>4</v>
      </c>
      <c r="H5139" t="s">
        <v>33</v>
      </c>
      <c r="I5139" t="str">
        <f t="shared" si="80"/>
        <v>Female: Asian or Pacific Islander</v>
      </c>
      <c r="J5139">
        <v>4.8</v>
      </c>
      <c r="K5139">
        <v>2000</v>
      </c>
      <c r="L5139">
        <v>2</v>
      </c>
      <c r="M5139" t="s">
        <v>20</v>
      </c>
      <c r="N5139">
        <v>1.1000000000000001</v>
      </c>
      <c r="P5139" t="s">
        <v>75</v>
      </c>
    </row>
    <row r="5140" spans="1:16" hidden="1" x14ac:dyDescent="0.5">
      <c r="A5140" t="s">
        <v>15</v>
      </c>
      <c r="B5140" t="s">
        <v>79</v>
      </c>
      <c r="C5140">
        <v>5</v>
      </c>
      <c r="D5140" t="s">
        <v>17</v>
      </c>
      <c r="E5140">
        <v>1</v>
      </c>
      <c r="F5140" t="s">
        <v>25</v>
      </c>
      <c r="G5140">
        <v>4</v>
      </c>
      <c r="H5140" t="s">
        <v>33</v>
      </c>
      <c r="I5140" t="str">
        <f t="shared" si="80"/>
        <v>Female: Asian or Pacific Islander</v>
      </c>
      <c r="J5140">
        <v>4.8</v>
      </c>
      <c r="K5140">
        <v>2001</v>
      </c>
      <c r="L5140">
        <v>3</v>
      </c>
      <c r="M5140" t="s">
        <v>20</v>
      </c>
      <c r="N5140">
        <v>1.1000000000000001</v>
      </c>
      <c r="P5140" t="s">
        <v>75</v>
      </c>
    </row>
    <row r="5141" spans="1:16" hidden="1" x14ac:dyDescent="0.5">
      <c r="A5141" t="s">
        <v>15</v>
      </c>
      <c r="B5141" t="s">
        <v>79</v>
      </c>
      <c r="C5141">
        <v>5</v>
      </c>
      <c r="D5141" t="s">
        <v>17</v>
      </c>
      <c r="E5141">
        <v>1</v>
      </c>
      <c r="F5141" t="s">
        <v>25</v>
      </c>
      <c r="G5141">
        <v>4</v>
      </c>
      <c r="H5141" t="s">
        <v>33</v>
      </c>
      <c r="I5141" t="str">
        <f t="shared" si="80"/>
        <v>Female: Asian or Pacific Islander</v>
      </c>
      <c r="J5141">
        <v>4.8</v>
      </c>
      <c r="K5141">
        <v>2002</v>
      </c>
      <c r="L5141">
        <v>4</v>
      </c>
      <c r="M5141" t="s">
        <v>20</v>
      </c>
      <c r="N5141">
        <v>1.1000000000000001</v>
      </c>
      <c r="P5141" t="s">
        <v>75</v>
      </c>
    </row>
    <row r="5142" spans="1:16" hidden="1" x14ac:dyDescent="0.5">
      <c r="A5142" t="s">
        <v>15</v>
      </c>
      <c r="B5142" t="s">
        <v>79</v>
      </c>
      <c r="C5142">
        <v>5</v>
      </c>
      <c r="D5142" t="s">
        <v>17</v>
      </c>
      <c r="E5142">
        <v>1</v>
      </c>
      <c r="F5142" t="s">
        <v>25</v>
      </c>
      <c r="G5142">
        <v>4</v>
      </c>
      <c r="H5142" t="s">
        <v>33</v>
      </c>
      <c r="I5142" t="str">
        <f t="shared" si="80"/>
        <v>Female: Asian or Pacific Islander</v>
      </c>
      <c r="J5142">
        <v>4.8</v>
      </c>
      <c r="K5142">
        <v>2003</v>
      </c>
      <c r="L5142">
        <v>5</v>
      </c>
      <c r="M5142" t="s">
        <v>20</v>
      </c>
      <c r="N5142">
        <v>1.1000000000000001</v>
      </c>
      <c r="P5142" t="s">
        <v>75</v>
      </c>
    </row>
    <row r="5143" spans="1:16" hidden="1" x14ac:dyDescent="0.5">
      <c r="A5143" t="s">
        <v>15</v>
      </c>
      <c r="B5143" t="s">
        <v>79</v>
      </c>
      <c r="C5143">
        <v>5</v>
      </c>
      <c r="D5143" t="s">
        <v>17</v>
      </c>
      <c r="E5143">
        <v>1</v>
      </c>
      <c r="F5143" t="s">
        <v>25</v>
      </c>
      <c r="G5143">
        <v>4</v>
      </c>
      <c r="H5143" t="s">
        <v>33</v>
      </c>
      <c r="I5143" t="str">
        <f t="shared" si="80"/>
        <v>Female: Asian or Pacific Islander</v>
      </c>
      <c r="J5143">
        <v>4.8</v>
      </c>
      <c r="K5143">
        <v>2004</v>
      </c>
      <c r="L5143">
        <v>6</v>
      </c>
      <c r="M5143" t="s">
        <v>20</v>
      </c>
      <c r="N5143">
        <v>1.1000000000000001</v>
      </c>
      <c r="P5143" t="s">
        <v>75</v>
      </c>
    </row>
    <row r="5144" spans="1:16" hidden="1" x14ac:dyDescent="0.5">
      <c r="A5144" t="s">
        <v>15</v>
      </c>
      <c r="B5144" t="s">
        <v>79</v>
      </c>
      <c r="C5144">
        <v>5</v>
      </c>
      <c r="D5144" t="s">
        <v>17</v>
      </c>
      <c r="E5144">
        <v>1</v>
      </c>
      <c r="F5144" t="s">
        <v>25</v>
      </c>
      <c r="G5144">
        <v>4</v>
      </c>
      <c r="H5144" t="s">
        <v>33</v>
      </c>
      <c r="I5144" t="str">
        <f t="shared" si="80"/>
        <v>Female: Asian or Pacific Islander</v>
      </c>
      <c r="J5144">
        <v>4.8</v>
      </c>
      <c r="K5144">
        <v>2005</v>
      </c>
      <c r="L5144">
        <v>7</v>
      </c>
      <c r="M5144" t="s">
        <v>20</v>
      </c>
      <c r="N5144">
        <v>1.1000000000000001</v>
      </c>
      <c r="P5144" t="s">
        <v>75</v>
      </c>
    </row>
    <row r="5145" spans="1:16" hidden="1" x14ac:dyDescent="0.5">
      <c r="A5145" t="s">
        <v>15</v>
      </c>
      <c r="B5145" t="s">
        <v>79</v>
      </c>
      <c r="C5145">
        <v>5</v>
      </c>
      <c r="D5145" t="s">
        <v>17</v>
      </c>
      <c r="E5145">
        <v>1</v>
      </c>
      <c r="F5145" t="s">
        <v>25</v>
      </c>
      <c r="G5145">
        <v>4</v>
      </c>
      <c r="H5145" t="s">
        <v>33</v>
      </c>
      <c r="I5145" t="str">
        <f t="shared" si="80"/>
        <v>Female: Asian or Pacific Islander</v>
      </c>
      <c r="J5145">
        <v>4.8</v>
      </c>
      <c r="K5145">
        <v>2006</v>
      </c>
      <c r="L5145">
        <v>8</v>
      </c>
      <c r="M5145" t="s">
        <v>20</v>
      </c>
      <c r="N5145">
        <v>1.1000000000000001</v>
      </c>
      <c r="P5145" t="s">
        <v>75</v>
      </c>
    </row>
    <row r="5146" spans="1:16" hidden="1" x14ac:dyDescent="0.5">
      <c r="A5146" t="s">
        <v>15</v>
      </c>
      <c r="B5146" t="s">
        <v>79</v>
      </c>
      <c r="C5146">
        <v>5</v>
      </c>
      <c r="D5146" t="s">
        <v>17</v>
      </c>
      <c r="E5146">
        <v>1</v>
      </c>
      <c r="F5146" t="s">
        <v>25</v>
      </c>
      <c r="G5146">
        <v>4</v>
      </c>
      <c r="H5146" t="s">
        <v>33</v>
      </c>
      <c r="I5146" t="str">
        <f t="shared" si="80"/>
        <v>Female: Asian or Pacific Islander</v>
      </c>
      <c r="J5146">
        <v>4.8</v>
      </c>
      <c r="K5146">
        <v>2007</v>
      </c>
      <c r="L5146">
        <v>9</v>
      </c>
      <c r="M5146" t="s">
        <v>20</v>
      </c>
      <c r="N5146">
        <v>1.1000000000000001</v>
      </c>
      <c r="P5146" t="s">
        <v>75</v>
      </c>
    </row>
    <row r="5147" spans="1:16" hidden="1" x14ac:dyDescent="0.5">
      <c r="A5147" t="s">
        <v>15</v>
      </c>
      <c r="B5147" t="s">
        <v>79</v>
      </c>
      <c r="C5147">
        <v>5</v>
      </c>
      <c r="D5147" t="s">
        <v>17</v>
      </c>
      <c r="E5147">
        <v>1</v>
      </c>
      <c r="F5147" t="s">
        <v>25</v>
      </c>
      <c r="G5147">
        <v>4</v>
      </c>
      <c r="H5147" t="s">
        <v>33</v>
      </c>
      <c r="I5147" t="str">
        <f t="shared" si="80"/>
        <v>Female: Asian or Pacific Islander</v>
      </c>
      <c r="J5147">
        <v>4.8</v>
      </c>
      <c r="K5147">
        <v>2008</v>
      </c>
      <c r="L5147">
        <v>10</v>
      </c>
      <c r="M5147" t="s">
        <v>20</v>
      </c>
      <c r="N5147">
        <v>1.1000000000000001</v>
      </c>
      <c r="P5147" t="s">
        <v>75</v>
      </c>
    </row>
    <row r="5148" spans="1:16" hidden="1" x14ac:dyDescent="0.5">
      <c r="A5148" t="s">
        <v>15</v>
      </c>
      <c r="B5148" t="s">
        <v>79</v>
      </c>
      <c r="C5148">
        <v>5</v>
      </c>
      <c r="D5148" t="s">
        <v>17</v>
      </c>
      <c r="E5148">
        <v>1</v>
      </c>
      <c r="F5148" t="s">
        <v>25</v>
      </c>
      <c r="G5148">
        <v>4</v>
      </c>
      <c r="H5148" t="s">
        <v>33</v>
      </c>
      <c r="I5148" t="str">
        <f t="shared" si="80"/>
        <v>Female: Asian or Pacific Islander</v>
      </c>
      <c r="J5148">
        <v>4.8</v>
      </c>
      <c r="K5148">
        <v>2009</v>
      </c>
      <c r="L5148">
        <v>11</v>
      </c>
      <c r="M5148" t="s">
        <v>20</v>
      </c>
      <c r="N5148">
        <v>1.1000000000000001</v>
      </c>
      <c r="P5148" t="s">
        <v>75</v>
      </c>
    </row>
    <row r="5149" spans="1:16" hidden="1" x14ac:dyDescent="0.5">
      <c r="A5149" t="s">
        <v>15</v>
      </c>
      <c r="B5149" t="s">
        <v>79</v>
      </c>
      <c r="C5149">
        <v>5</v>
      </c>
      <c r="D5149" t="s">
        <v>17</v>
      </c>
      <c r="E5149">
        <v>1</v>
      </c>
      <c r="F5149" t="s">
        <v>25</v>
      </c>
      <c r="G5149">
        <v>4</v>
      </c>
      <c r="H5149" t="s">
        <v>33</v>
      </c>
      <c r="I5149" t="str">
        <f t="shared" si="80"/>
        <v>Female: Asian or Pacific Islander</v>
      </c>
      <c r="J5149">
        <v>4.8</v>
      </c>
      <c r="K5149">
        <v>2010</v>
      </c>
      <c r="L5149">
        <v>12</v>
      </c>
      <c r="M5149" t="s">
        <v>20</v>
      </c>
      <c r="N5149">
        <v>1.1000000000000001</v>
      </c>
      <c r="P5149" t="s">
        <v>75</v>
      </c>
    </row>
    <row r="5150" spans="1:16" hidden="1" x14ac:dyDescent="0.5">
      <c r="A5150" t="s">
        <v>15</v>
      </c>
      <c r="B5150" t="s">
        <v>79</v>
      </c>
      <c r="C5150">
        <v>5</v>
      </c>
      <c r="D5150" t="s">
        <v>17</v>
      </c>
      <c r="E5150">
        <v>1</v>
      </c>
      <c r="F5150" t="s">
        <v>25</v>
      </c>
      <c r="G5150">
        <v>4</v>
      </c>
      <c r="H5150" t="s">
        <v>33</v>
      </c>
      <c r="I5150" t="str">
        <f t="shared" si="80"/>
        <v>Female: Asian or Pacific Islander</v>
      </c>
      <c r="J5150">
        <v>4.8</v>
      </c>
      <c r="K5150">
        <v>2011</v>
      </c>
      <c r="L5150">
        <v>13</v>
      </c>
      <c r="M5150" t="s">
        <v>20</v>
      </c>
      <c r="N5150">
        <v>1.1000000000000001</v>
      </c>
      <c r="P5150" t="s">
        <v>75</v>
      </c>
    </row>
    <row r="5151" spans="1:16" hidden="1" x14ac:dyDescent="0.5">
      <c r="A5151" t="s">
        <v>15</v>
      </c>
      <c r="B5151" t="s">
        <v>79</v>
      </c>
      <c r="C5151">
        <v>5</v>
      </c>
      <c r="D5151" t="s">
        <v>17</v>
      </c>
      <c r="E5151">
        <v>1</v>
      </c>
      <c r="F5151" t="s">
        <v>25</v>
      </c>
      <c r="G5151">
        <v>4</v>
      </c>
      <c r="H5151" t="s">
        <v>33</v>
      </c>
      <c r="I5151" t="str">
        <f t="shared" si="80"/>
        <v>Female: Asian or Pacific Islander</v>
      </c>
      <c r="J5151">
        <v>4.8</v>
      </c>
      <c r="K5151">
        <v>2012</v>
      </c>
      <c r="L5151">
        <v>14</v>
      </c>
      <c r="M5151" t="s">
        <v>20</v>
      </c>
      <c r="N5151">
        <v>1.1000000000000001</v>
      </c>
      <c r="P5151" t="s">
        <v>75</v>
      </c>
    </row>
    <row r="5152" spans="1:16" hidden="1" x14ac:dyDescent="0.5">
      <c r="A5152" t="s">
        <v>15</v>
      </c>
      <c r="B5152" t="s">
        <v>79</v>
      </c>
      <c r="C5152">
        <v>5</v>
      </c>
      <c r="D5152" t="s">
        <v>17</v>
      </c>
      <c r="E5152">
        <v>1</v>
      </c>
      <c r="F5152" t="s">
        <v>25</v>
      </c>
      <c r="G5152">
        <v>4</v>
      </c>
      <c r="H5152" t="s">
        <v>33</v>
      </c>
      <c r="I5152" t="str">
        <f t="shared" si="80"/>
        <v>Female: Asian or Pacific Islander</v>
      </c>
      <c r="J5152">
        <v>4.8</v>
      </c>
      <c r="K5152">
        <v>2013</v>
      </c>
      <c r="L5152">
        <v>15</v>
      </c>
      <c r="M5152" t="s">
        <v>20</v>
      </c>
      <c r="N5152">
        <v>1.1000000000000001</v>
      </c>
      <c r="P5152" t="s">
        <v>75</v>
      </c>
    </row>
    <row r="5153" spans="1:16" hidden="1" x14ac:dyDescent="0.5">
      <c r="A5153" t="s">
        <v>15</v>
      </c>
      <c r="B5153" t="s">
        <v>79</v>
      </c>
      <c r="C5153">
        <v>5</v>
      </c>
      <c r="D5153" t="s">
        <v>17</v>
      </c>
      <c r="E5153">
        <v>1</v>
      </c>
      <c r="F5153" t="s">
        <v>25</v>
      </c>
      <c r="G5153">
        <v>4</v>
      </c>
      <c r="H5153" t="s">
        <v>33</v>
      </c>
      <c r="I5153" t="str">
        <f t="shared" si="80"/>
        <v>Female: Asian or Pacific Islander</v>
      </c>
      <c r="J5153">
        <v>4.8</v>
      </c>
      <c r="K5153">
        <v>2014</v>
      </c>
      <c r="L5153">
        <v>16</v>
      </c>
      <c r="M5153" t="s">
        <v>20</v>
      </c>
      <c r="N5153">
        <v>1.1000000000000001</v>
      </c>
      <c r="P5153" t="s">
        <v>75</v>
      </c>
    </row>
    <row r="5154" spans="1:16" hidden="1" x14ac:dyDescent="0.5">
      <c r="A5154" t="s">
        <v>15</v>
      </c>
      <c r="B5154" t="s">
        <v>79</v>
      </c>
      <c r="C5154">
        <v>5</v>
      </c>
      <c r="D5154" t="s">
        <v>17</v>
      </c>
      <c r="E5154">
        <v>1</v>
      </c>
      <c r="F5154" t="s">
        <v>25</v>
      </c>
      <c r="G5154">
        <v>4</v>
      </c>
      <c r="H5154" t="s">
        <v>33</v>
      </c>
      <c r="I5154" t="str">
        <f t="shared" si="80"/>
        <v>Female: Asian or Pacific Islander</v>
      </c>
      <c r="J5154">
        <v>4.8</v>
      </c>
      <c r="K5154">
        <v>2015</v>
      </c>
      <c r="L5154">
        <v>17</v>
      </c>
      <c r="M5154" t="s">
        <v>20</v>
      </c>
      <c r="N5154">
        <v>1.1000000000000001</v>
      </c>
      <c r="O5154">
        <v>0.2</v>
      </c>
    </row>
    <row r="5155" spans="1:16" hidden="1" x14ac:dyDescent="0.5">
      <c r="A5155" t="s">
        <v>15</v>
      </c>
      <c r="B5155" t="s">
        <v>79</v>
      </c>
      <c r="C5155">
        <v>5</v>
      </c>
      <c r="D5155" t="s">
        <v>17</v>
      </c>
      <c r="E5155">
        <v>1</v>
      </c>
      <c r="F5155" t="s">
        <v>25</v>
      </c>
      <c r="G5155">
        <v>4</v>
      </c>
      <c r="H5155" t="s">
        <v>33</v>
      </c>
      <c r="I5155" t="str">
        <f t="shared" si="80"/>
        <v>Female: Asian or Pacific Islander</v>
      </c>
      <c r="J5155">
        <v>4.8</v>
      </c>
      <c r="K5155">
        <v>2016</v>
      </c>
      <c r="L5155">
        <v>18</v>
      </c>
      <c r="M5155" t="s">
        <v>20</v>
      </c>
      <c r="N5155">
        <v>1.1000000000000001</v>
      </c>
      <c r="O5155">
        <v>0.2</v>
      </c>
    </row>
    <row r="5156" spans="1:16" hidden="1" x14ac:dyDescent="0.5">
      <c r="A5156" t="s">
        <v>15</v>
      </c>
      <c r="B5156" t="s">
        <v>79</v>
      </c>
      <c r="C5156">
        <v>5</v>
      </c>
      <c r="D5156" t="s">
        <v>17</v>
      </c>
      <c r="E5156">
        <v>1</v>
      </c>
      <c r="F5156" t="s">
        <v>25</v>
      </c>
      <c r="G5156">
        <v>4</v>
      </c>
      <c r="H5156" t="s">
        <v>33</v>
      </c>
      <c r="I5156" t="str">
        <f t="shared" si="80"/>
        <v>Female: Asian or Pacific Islander</v>
      </c>
      <c r="J5156">
        <v>4.8</v>
      </c>
      <c r="K5156">
        <v>2017</v>
      </c>
      <c r="L5156">
        <v>19</v>
      </c>
      <c r="M5156" t="s">
        <v>20</v>
      </c>
      <c r="N5156">
        <v>1.1000000000000001</v>
      </c>
      <c r="O5156">
        <v>0.2</v>
      </c>
    </row>
    <row r="5157" spans="1:16" hidden="1" x14ac:dyDescent="0.5">
      <c r="A5157" t="s">
        <v>15</v>
      </c>
      <c r="B5157" t="s">
        <v>79</v>
      </c>
      <c r="C5157">
        <v>5</v>
      </c>
      <c r="D5157" t="s">
        <v>17</v>
      </c>
      <c r="E5157">
        <v>1</v>
      </c>
      <c r="F5157" t="s">
        <v>25</v>
      </c>
      <c r="G5157">
        <v>4</v>
      </c>
      <c r="H5157" t="s">
        <v>33</v>
      </c>
      <c r="I5157" t="str">
        <f t="shared" si="80"/>
        <v>Female: Asian or Pacific Islander</v>
      </c>
      <c r="J5157">
        <v>4.8</v>
      </c>
      <c r="K5157">
        <v>2018</v>
      </c>
      <c r="L5157">
        <v>20</v>
      </c>
      <c r="M5157" t="s">
        <v>20</v>
      </c>
      <c r="N5157">
        <v>1.1000000000000001</v>
      </c>
      <c r="O5157">
        <v>0.2</v>
      </c>
    </row>
    <row r="5158" spans="1:16" hidden="1" x14ac:dyDescent="0.5">
      <c r="A5158" t="s">
        <v>15</v>
      </c>
      <c r="B5158" t="s">
        <v>79</v>
      </c>
      <c r="C5158">
        <v>5</v>
      </c>
      <c r="D5158" t="s">
        <v>17</v>
      </c>
      <c r="E5158">
        <v>1</v>
      </c>
      <c r="F5158" t="s">
        <v>34</v>
      </c>
      <c r="G5158">
        <v>5</v>
      </c>
      <c r="H5158" t="s">
        <v>35</v>
      </c>
      <c r="I5158" t="str">
        <f t="shared" si="80"/>
        <v>Male: Hispanic or Latino: All races</v>
      </c>
      <c r="J5158">
        <v>5.0999999999999996</v>
      </c>
      <c r="K5158">
        <v>1999</v>
      </c>
      <c r="L5158">
        <v>1</v>
      </c>
      <c r="M5158" t="s">
        <v>20</v>
      </c>
      <c r="N5158">
        <v>1.1000000000000001</v>
      </c>
      <c r="O5158">
        <v>2</v>
      </c>
    </row>
    <row r="5159" spans="1:16" hidden="1" x14ac:dyDescent="0.5">
      <c r="A5159" t="s">
        <v>15</v>
      </c>
      <c r="B5159" t="s">
        <v>79</v>
      </c>
      <c r="C5159">
        <v>5</v>
      </c>
      <c r="D5159" t="s">
        <v>17</v>
      </c>
      <c r="E5159">
        <v>1</v>
      </c>
      <c r="F5159" t="s">
        <v>34</v>
      </c>
      <c r="G5159">
        <v>5</v>
      </c>
      <c r="H5159" t="s">
        <v>35</v>
      </c>
      <c r="I5159" t="str">
        <f t="shared" si="80"/>
        <v>Male: Hispanic or Latino: All races</v>
      </c>
      <c r="J5159">
        <v>5.0999999999999996</v>
      </c>
      <c r="K5159">
        <v>2000</v>
      </c>
      <c r="L5159">
        <v>2</v>
      </c>
      <c r="M5159" t="s">
        <v>20</v>
      </c>
      <c r="N5159">
        <v>1.1000000000000001</v>
      </c>
      <c r="O5159">
        <v>1.6</v>
      </c>
    </row>
    <row r="5160" spans="1:16" hidden="1" x14ac:dyDescent="0.5">
      <c r="A5160" t="s">
        <v>15</v>
      </c>
      <c r="B5160" t="s">
        <v>79</v>
      </c>
      <c r="C5160">
        <v>5</v>
      </c>
      <c r="D5160" t="s">
        <v>17</v>
      </c>
      <c r="E5160">
        <v>1</v>
      </c>
      <c r="F5160" t="s">
        <v>34</v>
      </c>
      <c r="G5160">
        <v>5</v>
      </c>
      <c r="H5160" t="s">
        <v>35</v>
      </c>
      <c r="I5160" t="str">
        <f t="shared" si="80"/>
        <v>Male: Hispanic or Latino: All races</v>
      </c>
      <c r="J5160">
        <v>5.0999999999999996</v>
      </c>
      <c r="K5160">
        <v>2001</v>
      </c>
      <c r="L5160">
        <v>3</v>
      </c>
      <c r="M5160" t="s">
        <v>20</v>
      </c>
      <c r="N5160">
        <v>1.1000000000000001</v>
      </c>
      <c r="O5160">
        <v>1.4</v>
      </c>
    </row>
    <row r="5161" spans="1:16" hidden="1" x14ac:dyDescent="0.5">
      <c r="A5161" t="s">
        <v>15</v>
      </c>
      <c r="B5161" t="s">
        <v>79</v>
      </c>
      <c r="C5161">
        <v>5</v>
      </c>
      <c r="D5161" t="s">
        <v>17</v>
      </c>
      <c r="E5161">
        <v>1</v>
      </c>
      <c r="F5161" t="s">
        <v>34</v>
      </c>
      <c r="G5161">
        <v>5</v>
      </c>
      <c r="H5161" t="s">
        <v>35</v>
      </c>
      <c r="I5161" t="str">
        <f t="shared" si="80"/>
        <v>Male: Hispanic or Latino: All races</v>
      </c>
      <c r="J5161">
        <v>5.0999999999999996</v>
      </c>
      <c r="K5161">
        <v>2002</v>
      </c>
      <c r="L5161">
        <v>4</v>
      </c>
      <c r="M5161" t="s">
        <v>20</v>
      </c>
      <c r="N5161">
        <v>1.1000000000000001</v>
      </c>
      <c r="O5161">
        <v>1.8</v>
      </c>
    </row>
    <row r="5162" spans="1:16" x14ac:dyDescent="0.5">
      <c r="A5162" t="s">
        <v>15</v>
      </c>
      <c r="B5162" t="s">
        <v>79</v>
      </c>
      <c r="C5162">
        <v>5</v>
      </c>
      <c r="D5162" t="s">
        <v>23</v>
      </c>
      <c r="E5162">
        <v>2</v>
      </c>
      <c r="F5162" t="s">
        <v>18</v>
      </c>
      <c r="G5162">
        <v>0</v>
      </c>
      <c r="H5162" t="s">
        <v>19</v>
      </c>
      <c r="I5162" t="str">
        <f t="shared" si="80"/>
        <v>All persons</v>
      </c>
      <c r="J5162">
        <v>0.1</v>
      </c>
      <c r="K5162">
        <v>2000</v>
      </c>
      <c r="L5162">
        <v>2</v>
      </c>
      <c r="M5162" t="s">
        <v>20</v>
      </c>
      <c r="N5162">
        <v>1.1000000000000001</v>
      </c>
      <c r="O5162">
        <v>0.7</v>
      </c>
    </row>
    <row r="5163" spans="1:16" hidden="1" x14ac:dyDescent="0.5">
      <c r="A5163" t="s">
        <v>15</v>
      </c>
      <c r="B5163" t="s">
        <v>79</v>
      </c>
      <c r="C5163">
        <v>5</v>
      </c>
      <c r="D5163" t="s">
        <v>17</v>
      </c>
      <c r="E5163">
        <v>1</v>
      </c>
      <c r="F5163" t="s">
        <v>34</v>
      </c>
      <c r="G5163">
        <v>5</v>
      </c>
      <c r="H5163" t="s">
        <v>35</v>
      </c>
      <c r="I5163" t="str">
        <f t="shared" si="80"/>
        <v>Male: Hispanic or Latino: All races</v>
      </c>
      <c r="J5163">
        <v>5.0999999999999996</v>
      </c>
      <c r="K5163">
        <v>2003</v>
      </c>
      <c r="L5163">
        <v>5</v>
      </c>
      <c r="M5163" t="s">
        <v>20</v>
      </c>
      <c r="N5163">
        <v>1.1000000000000001</v>
      </c>
      <c r="O5163">
        <v>1.8</v>
      </c>
    </row>
    <row r="5164" spans="1:16" hidden="1" x14ac:dyDescent="0.5">
      <c r="A5164" t="s">
        <v>15</v>
      </c>
      <c r="B5164" t="s">
        <v>79</v>
      </c>
      <c r="C5164">
        <v>5</v>
      </c>
      <c r="D5164" t="s">
        <v>17</v>
      </c>
      <c r="E5164">
        <v>1</v>
      </c>
      <c r="F5164" t="s">
        <v>34</v>
      </c>
      <c r="G5164">
        <v>5</v>
      </c>
      <c r="H5164" t="s">
        <v>35</v>
      </c>
      <c r="I5164" t="str">
        <f t="shared" si="80"/>
        <v>Male: Hispanic or Latino: All races</v>
      </c>
      <c r="J5164">
        <v>5.0999999999999996</v>
      </c>
      <c r="K5164">
        <v>2004</v>
      </c>
      <c r="L5164">
        <v>6</v>
      </c>
      <c r="M5164" t="s">
        <v>20</v>
      </c>
      <c r="N5164">
        <v>1.1000000000000001</v>
      </c>
      <c r="O5164">
        <v>1.3</v>
      </c>
    </row>
    <row r="5165" spans="1:16" hidden="1" x14ac:dyDescent="0.5">
      <c r="A5165" t="s">
        <v>15</v>
      </c>
      <c r="B5165" t="s">
        <v>79</v>
      </c>
      <c r="C5165">
        <v>5</v>
      </c>
      <c r="D5165" t="s">
        <v>17</v>
      </c>
      <c r="E5165">
        <v>1</v>
      </c>
      <c r="F5165" t="s">
        <v>34</v>
      </c>
      <c r="G5165">
        <v>5</v>
      </c>
      <c r="H5165" t="s">
        <v>35</v>
      </c>
      <c r="I5165" t="str">
        <f t="shared" si="80"/>
        <v>Male: Hispanic or Latino: All races</v>
      </c>
      <c r="J5165">
        <v>5.0999999999999996</v>
      </c>
      <c r="K5165">
        <v>2005</v>
      </c>
      <c r="L5165">
        <v>7</v>
      </c>
      <c r="M5165" t="s">
        <v>20</v>
      </c>
      <c r="N5165">
        <v>1.1000000000000001</v>
      </c>
      <c r="O5165">
        <v>1.4</v>
      </c>
    </row>
    <row r="5166" spans="1:16" hidden="1" x14ac:dyDescent="0.5">
      <c r="A5166" t="s">
        <v>15</v>
      </c>
      <c r="B5166" t="s">
        <v>79</v>
      </c>
      <c r="C5166">
        <v>5</v>
      </c>
      <c r="D5166" t="s">
        <v>17</v>
      </c>
      <c r="E5166">
        <v>1</v>
      </c>
      <c r="F5166" t="s">
        <v>34</v>
      </c>
      <c r="G5166">
        <v>5</v>
      </c>
      <c r="H5166" t="s">
        <v>35</v>
      </c>
      <c r="I5166" t="str">
        <f t="shared" si="80"/>
        <v>Male: Hispanic or Latino: All races</v>
      </c>
      <c r="J5166">
        <v>5.0999999999999996</v>
      </c>
      <c r="K5166">
        <v>2006</v>
      </c>
      <c r="L5166">
        <v>8</v>
      </c>
      <c r="M5166" t="s">
        <v>20</v>
      </c>
      <c r="N5166">
        <v>1.1000000000000001</v>
      </c>
      <c r="O5166">
        <v>1.4</v>
      </c>
    </row>
    <row r="5167" spans="1:16" hidden="1" x14ac:dyDescent="0.5">
      <c r="A5167" t="s">
        <v>15</v>
      </c>
      <c r="B5167" t="s">
        <v>79</v>
      </c>
      <c r="C5167">
        <v>5</v>
      </c>
      <c r="D5167" t="s">
        <v>17</v>
      </c>
      <c r="E5167">
        <v>1</v>
      </c>
      <c r="F5167" t="s">
        <v>34</v>
      </c>
      <c r="G5167">
        <v>5</v>
      </c>
      <c r="H5167" t="s">
        <v>35</v>
      </c>
      <c r="I5167" t="str">
        <f t="shared" si="80"/>
        <v>Male: Hispanic or Latino: All races</v>
      </c>
      <c r="J5167">
        <v>5.0999999999999996</v>
      </c>
      <c r="K5167">
        <v>2007</v>
      </c>
      <c r="L5167">
        <v>9</v>
      </c>
      <c r="M5167" t="s">
        <v>20</v>
      </c>
      <c r="N5167">
        <v>1.1000000000000001</v>
      </c>
      <c r="O5167">
        <v>1.4</v>
      </c>
    </row>
    <row r="5168" spans="1:16" hidden="1" x14ac:dyDescent="0.5">
      <c r="A5168" t="s">
        <v>15</v>
      </c>
      <c r="B5168" t="s">
        <v>79</v>
      </c>
      <c r="C5168">
        <v>5</v>
      </c>
      <c r="D5168" t="s">
        <v>17</v>
      </c>
      <c r="E5168">
        <v>1</v>
      </c>
      <c r="F5168" t="s">
        <v>34</v>
      </c>
      <c r="G5168">
        <v>5</v>
      </c>
      <c r="H5168" t="s">
        <v>35</v>
      </c>
      <c r="I5168" t="str">
        <f t="shared" si="80"/>
        <v>Male: Hispanic or Latino: All races</v>
      </c>
      <c r="J5168">
        <v>5.0999999999999996</v>
      </c>
      <c r="K5168">
        <v>2008</v>
      </c>
      <c r="L5168">
        <v>10</v>
      </c>
      <c r="M5168" t="s">
        <v>20</v>
      </c>
      <c r="N5168">
        <v>1.1000000000000001</v>
      </c>
      <c r="O5168">
        <v>1.7</v>
      </c>
    </row>
    <row r="5169" spans="1:15" hidden="1" x14ac:dyDescent="0.5">
      <c r="A5169" t="s">
        <v>15</v>
      </c>
      <c r="B5169" t="s">
        <v>79</v>
      </c>
      <c r="C5169">
        <v>5</v>
      </c>
      <c r="D5169" t="s">
        <v>17</v>
      </c>
      <c r="E5169">
        <v>1</v>
      </c>
      <c r="F5169" t="s">
        <v>34</v>
      </c>
      <c r="G5169">
        <v>5</v>
      </c>
      <c r="H5169" t="s">
        <v>35</v>
      </c>
      <c r="I5169" t="str">
        <f t="shared" si="80"/>
        <v>Male: Hispanic or Latino: All races</v>
      </c>
      <c r="J5169">
        <v>5.0999999999999996</v>
      </c>
      <c r="K5169">
        <v>2009</v>
      </c>
      <c r="L5169">
        <v>11</v>
      </c>
      <c r="M5169" t="s">
        <v>20</v>
      </c>
      <c r="N5169">
        <v>1.1000000000000001</v>
      </c>
      <c r="O5169">
        <v>1.7</v>
      </c>
    </row>
    <row r="5170" spans="1:15" hidden="1" x14ac:dyDescent="0.5">
      <c r="A5170" t="s">
        <v>15</v>
      </c>
      <c r="B5170" t="s">
        <v>79</v>
      </c>
      <c r="C5170">
        <v>5</v>
      </c>
      <c r="D5170" t="s">
        <v>17</v>
      </c>
      <c r="E5170">
        <v>1</v>
      </c>
      <c r="F5170" t="s">
        <v>34</v>
      </c>
      <c r="G5170">
        <v>5</v>
      </c>
      <c r="H5170" t="s">
        <v>35</v>
      </c>
      <c r="I5170" t="str">
        <f t="shared" si="80"/>
        <v>Male: Hispanic or Latino: All races</v>
      </c>
      <c r="J5170">
        <v>5.0999999999999996</v>
      </c>
      <c r="K5170">
        <v>2010</v>
      </c>
      <c r="L5170">
        <v>12</v>
      </c>
      <c r="M5170" t="s">
        <v>20</v>
      </c>
      <c r="N5170">
        <v>1.1000000000000001</v>
      </c>
      <c r="O5170">
        <v>1.5</v>
      </c>
    </row>
    <row r="5171" spans="1:15" hidden="1" x14ac:dyDescent="0.5">
      <c r="A5171" t="s">
        <v>15</v>
      </c>
      <c r="B5171" t="s">
        <v>79</v>
      </c>
      <c r="C5171">
        <v>5</v>
      </c>
      <c r="D5171" t="s">
        <v>17</v>
      </c>
      <c r="E5171">
        <v>1</v>
      </c>
      <c r="F5171" t="s">
        <v>34</v>
      </c>
      <c r="G5171">
        <v>5</v>
      </c>
      <c r="H5171" t="s">
        <v>35</v>
      </c>
      <c r="I5171" t="str">
        <f t="shared" si="80"/>
        <v>Male: Hispanic or Latino: All races</v>
      </c>
      <c r="J5171">
        <v>5.0999999999999996</v>
      </c>
      <c r="K5171">
        <v>2011</v>
      </c>
      <c r="L5171">
        <v>13</v>
      </c>
      <c r="M5171" t="s">
        <v>20</v>
      </c>
      <c r="N5171">
        <v>1.1000000000000001</v>
      </c>
      <c r="O5171">
        <v>1.7</v>
      </c>
    </row>
    <row r="5172" spans="1:15" hidden="1" x14ac:dyDescent="0.5">
      <c r="A5172" t="s">
        <v>15</v>
      </c>
      <c r="B5172" t="s">
        <v>79</v>
      </c>
      <c r="C5172">
        <v>5</v>
      </c>
      <c r="D5172" t="s">
        <v>17</v>
      </c>
      <c r="E5172">
        <v>1</v>
      </c>
      <c r="F5172" t="s">
        <v>34</v>
      </c>
      <c r="G5172">
        <v>5</v>
      </c>
      <c r="H5172" t="s">
        <v>35</v>
      </c>
      <c r="I5172" t="str">
        <f t="shared" si="80"/>
        <v>Male: Hispanic or Latino: All races</v>
      </c>
      <c r="J5172">
        <v>5.0999999999999996</v>
      </c>
      <c r="K5172">
        <v>2012</v>
      </c>
      <c r="L5172">
        <v>14</v>
      </c>
      <c r="M5172" t="s">
        <v>20</v>
      </c>
      <c r="N5172">
        <v>1.1000000000000001</v>
      </c>
      <c r="O5172">
        <v>2.2000000000000002</v>
      </c>
    </row>
    <row r="5173" spans="1:15" hidden="1" x14ac:dyDescent="0.5">
      <c r="A5173" t="s">
        <v>15</v>
      </c>
      <c r="B5173" t="s">
        <v>79</v>
      </c>
      <c r="C5173">
        <v>5</v>
      </c>
      <c r="D5173" t="s">
        <v>17</v>
      </c>
      <c r="E5173">
        <v>1</v>
      </c>
      <c r="F5173" t="s">
        <v>34</v>
      </c>
      <c r="G5173">
        <v>5</v>
      </c>
      <c r="H5173" t="s">
        <v>35</v>
      </c>
      <c r="I5173" t="str">
        <f t="shared" si="80"/>
        <v>Male: Hispanic or Latino: All races</v>
      </c>
      <c r="J5173">
        <v>5.0999999999999996</v>
      </c>
      <c r="K5173">
        <v>2013</v>
      </c>
      <c r="L5173">
        <v>15</v>
      </c>
      <c r="M5173" t="s">
        <v>20</v>
      </c>
      <c r="N5173">
        <v>1.1000000000000001</v>
      </c>
      <c r="O5173">
        <v>2.6</v>
      </c>
    </row>
    <row r="5174" spans="1:15" hidden="1" x14ac:dyDescent="0.5">
      <c r="A5174" t="s">
        <v>15</v>
      </c>
      <c r="B5174" t="s">
        <v>79</v>
      </c>
      <c r="C5174">
        <v>5</v>
      </c>
      <c r="D5174" t="s">
        <v>17</v>
      </c>
      <c r="E5174">
        <v>1</v>
      </c>
      <c r="F5174" t="s">
        <v>34</v>
      </c>
      <c r="G5174">
        <v>5</v>
      </c>
      <c r="H5174" t="s">
        <v>35</v>
      </c>
      <c r="I5174" t="str">
        <f t="shared" si="80"/>
        <v>Male: Hispanic or Latino: All races</v>
      </c>
      <c r="J5174">
        <v>5.0999999999999996</v>
      </c>
      <c r="K5174">
        <v>2014</v>
      </c>
      <c r="L5174">
        <v>16</v>
      </c>
      <c r="M5174" t="s">
        <v>20</v>
      </c>
      <c r="N5174">
        <v>1.1000000000000001</v>
      </c>
      <c r="O5174">
        <v>3.2</v>
      </c>
    </row>
    <row r="5175" spans="1:15" hidden="1" x14ac:dyDescent="0.5">
      <c r="A5175" t="s">
        <v>15</v>
      </c>
      <c r="B5175" t="s">
        <v>79</v>
      </c>
      <c r="C5175">
        <v>5</v>
      </c>
      <c r="D5175" t="s">
        <v>17</v>
      </c>
      <c r="E5175">
        <v>1</v>
      </c>
      <c r="F5175" t="s">
        <v>34</v>
      </c>
      <c r="G5175">
        <v>5</v>
      </c>
      <c r="H5175" t="s">
        <v>35</v>
      </c>
      <c r="I5175" t="str">
        <f t="shared" si="80"/>
        <v>Male: Hispanic or Latino: All races</v>
      </c>
      <c r="J5175">
        <v>5.0999999999999996</v>
      </c>
      <c r="K5175">
        <v>2015</v>
      </c>
      <c r="L5175">
        <v>17</v>
      </c>
      <c r="M5175" t="s">
        <v>20</v>
      </c>
      <c r="N5175">
        <v>1.1000000000000001</v>
      </c>
      <c r="O5175">
        <v>3.8</v>
      </c>
    </row>
    <row r="5176" spans="1:15" hidden="1" x14ac:dyDescent="0.5">
      <c r="A5176" t="s">
        <v>15</v>
      </c>
      <c r="B5176" t="s">
        <v>79</v>
      </c>
      <c r="C5176">
        <v>5</v>
      </c>
      <c r="D5176" t="s">
        <v>17</v>
      </c>
      <c r="E5176">
        <v>1</v>
      </c>
      <c r="F5176" t="s">
        <v>34</v>
      </c>
      <c r="G5176">
        <v>5</v>
      </c>
      <c r="H5176" t="s">
        <v>35</v>
      </c>
      <c r="I5176" t="str">
        <f t="shared" si="80"/>
        <v>Male: Hispanic or Latino: All races</v>
      </c>
      <c r="J5176">
        <v>5.0999999999999996</v>
      </c>
      <c r="K5176">
        <v>2016</v>
      </c>
      <c r="L5176">
        <v>18</v>
      </c>
      <c r="M5176" t="s">
        <v>20</v>
      </c>
      <c r="N5176">
        <v>1.1000000000000001</v>
      </c>
      <c r="O5176">
        <v>4.4000000000000004</v>
      </c>
    </row>
    <row r="5177" spans="1:15" hidden="1" x14ac:dyDescent="0.5">
      <c r="A5177" t="s">
        <v>15</v>
      </c>
      <c r="B5177" t="s">
        <v>79</v>
      </c>
      <c r="C5177">
        <v>5</v>
      </c>
      <c r="D5177" t="s">
        <v>17</v>
      </c>
      <c r="E5177">
        <v>1</v>
      </c>
      <c r="F5177" t="s">
        <v>34</v>
      </c>
      <c r="G5177">
        <v>5</v>
      </c>
      <c r="H5177" t="s">
        <v>35</v>
      </c>
      <c r="I5177" t="str">
        <f t="shared" si="80"/>
        <v>Male: Hispanic or Latino: All races</v>
      </c>
      <c r="J5177">
        <v>5.0999999999999996</v>
      </c>
      <c r="K5177">
        <v>2017</v>
      </c>
      <c r="L5177">
        <v>19</v>
      </c>
      <c r="M5177" t="s">
        <v>20</v>
      </c>
      <c r="N5177">
        <v>1.1000000000000001</v>
      </c>
      <c r="O5177">
        <v>4.7</v>
      </c>
    </row>
    <row r="5178" spans="1:15" hidden="1" x14ac:dyDescent="0.5">
      <c r="A5178" t="s">
        <v>15</v>
      </c>
      <c r="B5178" t="s">
        <v>79</v>
      </c>
      <c r="C5178">
        <v>5</v>
      </c>
      <c r="D5178" t="s">
        <v>17</v>
      </c>
      <c r="E5178">
        <v>1</v>
      </c>
      <c r="F5178" t="s">
        <v>34</v>
      </c>
      <c r="G5178">
        <v>5</v>
      </c>
      <c r="H5178" t="s">
        <v>35</v>
      </c>
      <c r="I5178" t="str">
        <f t="shared" si="80"/>
        <v>Male: Hispanic or Latino: All races</v>
      </c>
      <c r="J5178">
        <v>5.0999999999999996</v>
      </c>
      <c r="K5178">
        <v>2018</v>
      </c>
      <c r="L5178">
        <v>20</v>
      </c>
      <c r="M5178" t="s">
        <v>20</v>
      </c>
      <c r="N5178">
        <v>1.1000000000000001</v>
      </c>
      <c r="O5178">
        <v>4.9000000000000004</v>
      </c>
    </row>
    <row r="5179" spans="1:15" hidden="1" x14ac:dyDescent="0.5">
      <c r="A5179" t="s">
        <v>15</v>
      </c>
      <c r="B5179" t="s">
        <v>79</v>
      </c>
      <c r="C5179">
        <v>5</v>
      </c>
      <c r="D5179" t="s">
        <v>17</v>
      </c>
      <c r="E5179">
        <v>1</v>
      </c>
      <c r="F5179" t="s">
        <v>34</v>
      </c>
      <c r="G5179">
        <v>5</v>
      </c>
      <c r="H5179" t="s">
        <v>36</v>
      </c>
      <c r="I5179" t="str">
        <f t="shared" si="80"/>
        <v>Male: Not Hispanic or Latino: White</v>
      </c>
      <c r="J5179">
        <v>5.2</v>
      </c>
      <c r="K5179">
        <v>1999</v>
      </c>
      <c r="L5179">
        <v>1</v>
      </c>
      <c r="M5179" t="s">
        <v>20</v>
      </c>
      <c r="N5179">
        <v>1.1000000000000001</v>
      </c>
      <c r="O5179">
        <v>1.1000000000000001</v>
      </c>
    </row>
    <row r="5180" spans="1:15" hidden="1" x14ac:dyDescent="0.5">
      <c r="A5180" t="s">
        <v>15</v>
      </c>
      <c r="B5180" t="s">
        <v>79</v>
      </c>
      <c r="C5180">
        <v>5</v>
      </c>
      <c r="D5180" t="s">
        <v>17</v>
      </c>
      <c r="E5180">
        <v>1</v>
      </c>
      <c r="F5180" t="s">
        <v>34</v>
      </c>
      <c r="G5180">
        <v>5</v>
      </c>
      <c r="H5180" t="s">
        <v>36</v>
      </c>
      <c r="I5180" t="str">
        <f t="shared" si="80"/>
        <v>Male: Not Hispanic or Latino: White</v>
      </c>
      <c r="J5180">
        <v>5.2</v>
      </c>
      <c r="K5180">
        <v>2000</v>
      </c>
      <c r="L5180">
        <v>2</v>
      </c>
      <c r="M5180" t="s">
        <v>20</v>
      </c>
      <c r="N5180">
        <v>1.1000000000000001</v>
      </c>
      <c r="O5180">
        <v>1</v>
      </c>
    </row>
    <row r="5181" spans="1:15" hidden="1" x14ac:dyDescent="0.5">
      <c r="A5181" t="s">
        <v>15</v>
      </c>
      <c r="B5181" t="s">
        <v>79</v>
      </c>
      <c r="C5181">
        <v>5</v>
      </c>
      <c r="D5181" t="s">
        <v>17</v>
      </c>
      <c r="E5181">
        <v>1</v>
      </c>
      <c r="F5181" t="s">
        <v>34</v>
      </c>
      <c r="G5181">
        <v>5</v>
      </c>
      <c r="H5181" t="s">
        <v>36</v>
      </c>
      <c r="I5181" t="str">
        <f t="shared" si="80"/>
        <v>Male: Not Hispanic or Latino: White</v>
      </c>
      <c r="J5181">
        <v>5.2</v>
      </c>
      <c r="K5181">
        <v>2001</v>
      </c>
      <c r="L5181">
        <v>3</v>
      </c>
      <c r="M5181" t="s">
        <v>20</v>
      </c>
      <c r="N5181">
        <v>1.1000000000000001</v>
      </c>
      <c r="O5181">
        <v>1</v>
      </c>
    </row>
    <row r="5182" spans="1:15" hidden="1" x14ac:dyDescent="0.5">
      <c r="A5182" t="s">
        <v>15</v>
      </c>
      <c r="B5182" t="s">
        <v>79</v>
      </c>
      <c r="C5182">
        <v>5</v>
      </c>
      <c r="D5182" t="s">
        <v>17</v>
      </c>
      <c r="E5182">
        <v>1</v>
      </c>
      <c r="F5182" t="s">
        <v>34</v>
      </c>
      <c r="G5182">
        <v>5</v>
      </c>
      <c r="H5182" t="s">
        <v>36</v>
      </c>
      <c r="I5182" t="str">
        <f t="shared" si="80"/>
        <v>Male: Not Hispanic or Latino: White</v>
      </c>
      <c r="J5182">
        <v>5.2</v>
      </c>
      <c r="K5182">
        <v>2002</v>
      </c>
      <c r="L5182">
        <v>4</v>
      </c>
      <c r="M5182" t="s">
        <v>20</v>
      </c>
      <c r="N5182">
        <v>1.1000000000000001</v>
      </c>
      <c r="O5182">
        <v>1.2</v>
      </c>
    </row>
    <row r="5183" spans="1:15" hidden="1" x14ac:dyDescent="0.5">
      <c r="A5183" t="s">
        <v>15</v>
      </c>
      <c r="B5183" t="s">
        <v>79</v>
      </c>
      <c r="C5183">
        <v>5</v>
      </c>
      <c r="D5183" t="s">
        <v>17</v>
      </c>
      <c r="E5183">
        <v>1</v>
      </c>
      <c r="F5183" t="s">
        <v>34</v>
      </c>
      <c r="G5183">
        <v>5</v>
      </c>
      <c r="H5183" t="s">
        <v>36</v>
      </c>
      <c r="I5183" t="str">
        <f t="shared" si="80"/>
        <v>Male: Not Hispanic or Latino: White</v>
      </c>
      <c r="J5183">
        <v>5.2</v>
      </c>
      <c r="K5183">
        <v>2003</v>
      </c>
      <c r="L5183">
        <v>5</v>
      </c>
      <c r="M5183" t="s">
        <v>20</v>
      </c>
      <c r="N5183">
        <v>1.1000000000000001</v>
      </c>
      <c r="O5183">
        <v>1.2</v>
      </c>
    </row>
    <row r="5184" spans="1:15" hidden="1" x14ac:dyDescent="0.5">
      <c r="A5184" t="s">
        <v>15</v>
      </c>
      <c r="B5184" t="s">
        <v>79</v>
      </c>
      <c r="C5184">
        <v>5</v>
      </c>
      <c r="D5184" t="s">
        <v>17</v>
      </c>
      <c r="E5184">
        <v>1</v>
      </c>
      <c r="F5184" t="s">
        <v>34</v>
      </c>
      <c r="G5184">
        <v>5</v>
      </c>
      <c r="H5184" t="s">
        <v>36</v>
      </c>
      <c r="I5184" t="str">
        <f t="shared" si="80"/>
        <v>Male: Not Hispanic or Latino: White</v>
      </c>
      <c r="J5184">
        <v>5.2</v>
      </c>
      <c r="K5184">
        <v>2004</v>
      </c>
      <c r="L5184">
        <v>6</v>
      </c>
      <c r="M5184" t="s">
        <v>20</v>
      </c>
      <c r="N5184">
        <v>1.1000000000000001</v>
      </c>
      <c r="O5184">
        <v>1.1000000000000001</v>
      </c>
    </row>
    <row r="5185" spans="1:15" hidden="1" x14ac:dyDescent="0.5">
      <c r="A5185" t="s">
        <v>15</v>
      </c>
      <c r="B5185" t="s">
        <v>79</v>
      </c>
      <c r="C5185">
        <v>5</v>
      </c>
      <c r="D5185" t="s">
        <v>17</v>
      </c>
      <c r="E5185">
        <v>1</v>
      </c>
      <c r="F5185" t="s">
        <v>34</v>
      </c>
      <c r="G5185">
        <v>5</v>
      </c>
      <c r="H5185" t="s">
        <v>36</v>
      </c>
      <c r="I5185" t="str">
        <f t="shared" si="80"/>
        <v>Male: Not Hispanic or Latino: White</v>
      </c>
      <c r="J5185">
        <v>5.2</v>
      </c>
      <c r="K5185">
        <v>2005</v>
      </c>
      <c r="L5185">
        <v>7</v>
      </c>
      <c r="M5185" t="s">
        <v>20</v>
      </c>
      <c r="N5185">
        <v>1.1000000000000001</v>
      </c>
      <c r="O5185">
        <v>1.1000000000000001</v>
      </c>
    </row>
    <row r="5186" spans="1:15" hidden="1" x14ac:dyDescent="0.5">
      <c r="A5186" t="s">
        <v>15</v>
      </c>
      <c r="B5186" t="s">
        <v>79</v>
      </c>
      <c r="C5186">
        <v>5</v>
      </c>
      <c r="D5186" t="s">
        <v>17</v>
      </c>
      <c r="E5186">
        <v>1</v>
      </c>
      <c r="F5186" t="s">
        <v>34</v>
      </c>
      <c r="G5186">
        <v>5</v>
      </c>
      <c r="H5186" t="s">
        <v>36</v>
      </c>
      <c r="I5186" t="str">
        <f t="shared" si="80"/>
        <v>Male: Not Hispanic or Latino: White</v>
      </c>
      <c r="J5186">
        <v>5.2</v>
      </c>
      <c r="K5186">
        <v>2006</v>
      </c>
      <c r="L5186">
        <v>8</v>
      </c>
      <c r="M5186" t="s">
        <v>20</v>
      </c>
      <c r="N5186">
        <v>1.1000000000000001</v>
      </c>
      <c r="O5186">
        <v>1.3</v>
      </c>
    </row>
    <row r="5187" spans="1:15" hidden="1" x14ac:dyDescent="0.5">
      <c r="A5187" t="s">
        <v>15</v>
      </c>
      <c r="B5187" t="s">
        <v>79</v>
      </c>
      <c r="C5187">
        <v>5</v>
      </c>
      <c r="D5187" t="s">
        <v>17</v>
      </c>
      <c r="E5187">
        <v>1</v>
      </c>
      <c r="F5187" t="s">
        <v>34</v>
      </c>
      <c r="G5187">
        <v>5</v>
      </c>
      <c r="H5187" t="s">
        <v>36</v>
      </c>
      <c r="I5187" t="str">
        <f t="shared" si="80"/>
        <v>Male: Not Hispanic or Latino: White</v>
      </c>
      <c r="J5187">
        <v>5.2</v>
      </c>
      <c r="K5187">
        <v>2007</v>
      </c>
      <c r="L5187">
        <v>9</v>
      </c>
      <c r="M5187" t="s">
        <v>20</v>
      </c>
      <c r="N5187">
        <v>1.1000000000000001</v>
      </c>
      <c r="O5187">
        <v>1.5</v>
      </c>
    </row>
    <row r="5188" spans="1:15" x14ac:dyDescent="0.5">
      <c r="A5188" t="s">
        <v>15</v>
      </c>
      <c r="B5188" t="s">
        <v>79</v>
      </c>
      <c r="C5188">
        <v>5</v>
      </c>
      <c r="D5188" t="s">
        <v>23</v>
      </c>
      <c r="E5188">
        <v>2</v>
      </c>
      <c r="F5188" t="s">
        <v>18</v>
      </c>
      <c r="G5188">
        <v>0</v>
      </c>
      <c r="H5188" t="s">
        <v>19</v>
      </c>
      <c r="I5188" t="str">
        <f t="shared" si="80"/>
        <v>All persons</v>
      </c>
      <c r="J5188">
        <v>0.1</v>
      </c>
      <c r="K5188">
        <v>2001</v>
      </c>
      <c r="L5188">
        <v>3</v>
      </c>
      <c r="M5188" t="s">
        <v>20</v>
      </c>
      <c r="N5188">
        <v>1.1000000000000001</v>
      </c>
      <c r="O5188">
        <v>0.6</v>
      </c>
    </row>
    <row r="5189" spans="1:15" hidden="1" x14ac:dyDescent="0.5">
      <c r="A5189" t="s">
        <v>15</v>
      </c>
      <c r="B5189" t="s">
        <v>79</v>
      </c>
      <c r="C5189">
        <v>5</v>
      </c>
      <c r="D5189" t="s">
        <v>17</v>
      </c>
      <c r="E5189">
        <v>1</v>
      </c>
      <c r="F5189" t="s">
        <v>34</v>
      </c>
      <c r="G5189">
        <v>5</v>
      </c>
      <c r="H5189" t="s">
        <v>36</v>
      </c>
      <c r="I5189" t="str">
        <f t="shared" ref="I5189:I5252" si="81">H5189</f>
        <v>Male: Not Hispanic or Latino: White</v>
      </c>
      <c r="J5189">
        <v>5.2</v>
      </c>
      <c r="K5189">
        <v>2008</v>
      </c>
      <c r="L5189">
        <v>10</v>
      </c>
      <c r="M5189" t="s">
        <v>20</v>
      </c>
      <c r="N5189">
        <v>1.1000000000000001</v>
      </c>
      <c r="O5189">
        <v>1.9</v>
      </c>
    </row>
    <row r="5190" spans="1:15" hidden="1" x14ac:dyDescent="0.5">
      <c r="A5190" t="s">
        <v>15</v>
      </c>
      <c r="B5190" t="s">
        <v>79</v>
      </c>
      <c r="C5190">
        <v>5</v>
      </c>
      <c r="D5190" t="s">
        <v>17</v>
      </c>
      <c r="E5190">
        <v>1</v>
      </c>
      <c r="F5190" t="s">
        <v>34</v>
      </c>
      <c r="G5190">
        <v>5</v>
      </c>
      <c r="H5190" t="s">
        <v>36</v>
      </c>
      <c r="I5190" t="str">
        <f t="shared" si="81"/>
        <v>Male: Not Hispanic or Latino: White</v>
      </c>
      <c r="J5190">
        <v>5.2</v>
      </c>
      <c r="K5190">
        <v>2009</v>
      </c>
      <c r="L5190">
        <v>11</v>
      </c>
      <c r="M5190" t="s">
        <v>20</v>
      </c>
      <c r="N5190">
        <v>1.1000000000000001</v>
      </c>
      <c r="O5190">
        <v>2.1</v>
      </c>
    </row>
    <row r="5191" spans="1:15" hidden="1" x14ac:dyDescent="0.5">
      <c r="A5191" t="s">
        <v>15</v>
      </c>
      <c r="B5191" t="s">
        <v>79</v>
      </c>
      <c r="C5191">
        <v>5</v>
      </c>
      <c r="D5191" t="s">
        <v>17</v>
      </c>
      <c r="E5191">
        <v>1</v>
      </c>
      <c r="F5191" t="s">
        <v>34</v>
      </c>
      <c r="G5191">
        <v>5</v>
      </c>
      <c r="H5191" t="s">
        <v>36</v>
      </c>
      <c r="I5191" t="str">
        <f t="shared" si="81"/>
        <v>Male: Not Hispanic or Latino: White</v>
      </c>
      <c r="J5191">
        <v>5.2</v>
      </c>
      <c r="K5191">
        <v>2010</v>
      </c>
      <c r="L5191">
        <v>12</v>
      </c>
      <c r="M5191" t="s">
        <v>20</v>
      </c>
      <c r="N5191">
        <v>1.1000000000000001</v>
      </c>
      <c r="O5191">
        <v>1.9</v>
      </c>
    </row>
    <row r="5192" spans="1:15" hidden="1" x14ac:dyDescent="0.5">
      <c r="A5192" t="s">
        <v>15</v>
      </c>
      <c r="B5192" t="s">
        <v>79</v>
      </c>
      <c r="C5192">
        <v>5</v>
      </c>
      <c r="D5192" t="s">
        <v>17</v>
      </c>
      <c r="E5192">
        <v>1</v>
      </c>
      <c r="F5192" t="s">
        <v>34</v>
      </c>
      <c r="G5192">
        <v>5</v>
      </c>
      <c r="H5192" t="s">
        <v>36</v>
      </c>
      <c r="I5192" t="str">
        <f t="shared" si="81"/>
        <v>Male: Not Hispanic or Latino: White</v>
      </c>
      <c r="J5192">
        <v>5.2</v>
      </c>
      <c r="K5192">
        <v>2011</v>
      </c>
      <c r="L5192">
        <v>13</v>
      </c>
      <c r="M5192" t="s">
        <v>20</v>
      </c>
      <c r="N5192">
        <v>1.1000000000000001</v>
      </c>
      <c r="O5192">
        <v>2.9</v>
      </c>
    </row>
    <row r="5193" spans="1:15" hidden="1" x14ac:dyDescent="0.5">
      <c r="A5193" t="s">
        <v>15</v>
      </c>
      <c r="B5193" t="s">
        <v>79</v>
      </c>
      <c r="C5193">
        <v>5</v>
      </c>
      <c r="D5193" t="s">
        <v>17</v>
      </c>
      <c r="E5193">
        <v>1</v>
      </c>
      <c r="F5193" t="s">
        <v>34</v>
      </c>
      <c r="G5193">
        <v>5</v>
      </c>
      <c r="H5193" t="s">
        <v>36</v>
      </c>
      <c r="I5193" t="str">
        <f t="shared" si="81"/>
        <v>Male: Not Hispanic or Latino: White</v>
      </c>
      <c r="J5193">
        <v>5.2</v>
      </c>
      <c r="K5193">
        <v>2012</v>
      </c>
      <c r="L5193">
        <v>14</v>
      </c>
      <c r="M5193" t="s">
        <v>20</v>
      </c>
      <c r="N5193">
        <v>1.1000000000000001</v>
      </c>
      <c r="O5193">
        <v>3.9</v>
      </c>
    </row>
    <row r="5194" spans="1:15" hidden="1" x14ac:dyDescent="0.5">
      <c r="A5194" t="s">
        <v>15</v>
      </c>
      <c r="B5194" t="s">
        <v>79</v>
      </c>
      <c r="C5194">
        <v>5</v>
      </c>
      <c r="D5194" t="s">
        <v>17</v>
      </c>
      <c r="E5194">
        <v>1</v>
      </c>
      <c r="F5194" t="s">
        <v>34</v>
      </c>
      <c r="G5194">
        <v>5</v>
      </c>
      <c r="H5194" t="s">
        <v>36</v>
      </c>
      <c r="I5194" t="str">
        <f t="shared" si="81"/>
        <v>Male: Not Hispanic or Latino: White</v>
      </c>
      <c r="J5194">
        <v>5.2</v>
      </c>
      <c r="K5194">
        <v>2013</v>
      </c>
      <c r="L5194">
        <v>15</v>
      </c>
      <c r="M5194" t="s">
        <v>20</v>
      </c>
      <c r="N5194">
        <v>1.1000000000000001</v>
      </c>
      <c r="O5194">
        <v>5.3</v>
      </c>
    </row>
    <row r="5195" spans="1:15" hidden="1" x14ac:dyDescent="0.5">
      <c r="A5195" t="s">
        <v>15</v>
      </c>
      <c r="B5195" t="s">
        <v>79</v>
      </c>
      <c r="C5195">
        <v>5</v>
      </c>
      <c r="D5195" t="s">
        <v>17</v>
      </c>
      <c r="E5195">
        <v>1</v>
      </c>
      <c r="F5195" t="s">
        <v>34</v>
      </c>
      <c r="G5195">
        <v>5</v>
      </c>
      <c r="H5195" t="s">
        <v>36</v>
      </c>
      <c r="I5195" t="str">
        <f t="shared" si="81"/>
        <v>Male: Not Hispanic or Latino: White</v>
      </c>
      <c r="J5195">
        <v>5.2</v>
      </c>
      <c r="K5195">
        <v>2014</v>
      </c>
      <c r="L5195">
        <v>16</v>
      </c>
      <c r="M5195" t="s">
        <v>20</v>
      </c>
      <c r="N5195">
        <v>1.1000000000000001</v>
      </c>
      <c r="O5195">
        <v>6.7</v>
      </c>
    </row>
    <row r="5196" spans="1:15" hidden="1" x14ac:dyDescent="0.5">
      <c r="A5196" t="s">
        <v>15</v>
      </c>
      <c r="B5196" t="s">
        <v>79</v>
      </c>
      <c r="C5196">
        <v>5</v>
      </c>
      <c r="D5196" t="s">
        <v>17</v>
      </c>
      <c r="E5196">
        <v>1</v>
      </c>
      <c r="F5196" t="s">
        <v>34</v>
      </c>
      <c r="G5196">
        <v>5</v>
      </c>
      <c r="H5196" t="s">
        <v>36</v>
      </c>
      <c r="I5196" t="str">
        <f t="shared" si="81"/>
        <v>Male: Not Hispanic or Latino: White</v>
      </c>
      <c r="J5196">
        <v>5.2</v>
      </c>
      <c r="K5196">
        <v>2015</v>
      </c>
      <c r="L5196">
        <v>17</v>
      </c>
      <c r="M5196" t="s">
        <v>20</v>
      </c>
      <c r="N5196">
        <v>1.1000000000000001</v>
      </c>
      <c r="O5196">
        <v>8.1</v>
      </c>
    </row>
    <row r="5197" spans="1:15" hidden="1" x14ac:dyDescent="0.5">
      <c r="A5197" t="s">
        <v>15</v>
      </c>
      <c r="B5197" t="s">
        <v>79</v>
      </c>
      <c r="C5197">
        <v>5</v>
      </c>
      <c r="D5197" t="s">
        <v>17</v>
      </c>
      <c r="E5197">
        <v>1</v>
      </c>
      <c r="F5197" t="s">
        <v>34</v>
      </c>
      <c r="G5197">
        <v>5</v>
      </c>
      <c r="H5197" t="s">
        <v>36</v>
      </c>
      <c r="I5197" t="str">
        <f t="shared" si="81"/>
        <v>Male: Not Hispanic or Latino: White</v>
      </c>
      <c r="J5197">
        <v>5.2</v>
      </c>
      <c r="K5197">
        <v>2016</v>
      </c>
      <c r="L5197">
        <v>18</v>
      </c>
      <c r="M5197" t="s">
        <v>20</v>
      </c>
      <c r="N5197">
        <v>1.1000000000000001</v>
      </c>
      <c r="O5197">
        <v>9.4</v>
      </c>
    </row>
    <row r="5198" spans="1:15" hidden="1" x14ac:dyDescent="0.5">
      <c r="A5198" t="s">
        <v>15</v>
      </c>
      <c r="B5198" t="s">
        <v>79</v>
      </c>
      <c r="C5198">
        <v>5</v>
      </c>
      <c r="D5198" t="s">
        <v>17</v>
      </c>
      <c r="E5198">
        <v>1</v>
      </c>
      <c r="F5198" t="s">
        <v>34</v>
      </c>
      <c r="G5198">
        <v>5</v>
      </c>
      <c r="H5198" t="s">
        <v>36</v>
      </c>
      <c r="I5198" t="str">
        <f t="shared" si="81"/>
        <v>Male: Not Hispanic or Latino: White</v>
      </c>
      <c r="J5198">
        <v>5.2</v>
      </c>
      <c r="K5198">
        <v>2017</v>
      </c>
      <c r="L5198">
        <v>19</v>
      </c>
      <c r="M5198" t="s">
        <v>20</v>
      </c>
      <c r="N5198">
        <v>1.1000000000000001</v>
      </c>
      <c r="O5198">
        <v>8.9</v>
      </c>
    </row>
    <row r="5199" spans="1:15" hidden="1" x14ac:dyDescent="0.5">
      <c r="A5199" t="s">
        <v>15</v>
      </c>
      <c r="B5199" t="s">
        <v>79</v>
      </c>
      <c r="C5199">
        <v>5</v>
      </c>
      <c r="D5199" t="s">
        <v>17</v>
      </c>
      <c r="E5199">
        <v>1</v>
      </c>
      <c r="F5199" t="s">
        <v>34</v>
      </c>
      <c r="G5199">
        <v>5</v>
      </c>
      <c r="H5199" t="s">
        <v>36</v>
      </c>
      <c r="I5199" t="str">
        <f t="shared" si="81"/>
        <v>Male: Not Hispanic or Latino: White</v>
      </c>
      <c r="J5199">
        <v>5.2</v>
      </c>
      <c r="K5199">
        <v>2018</v>
      </c>
      <c r="L5199">
        <v>20</v>
      </c>
      <c r="M5199" t="s">
        <v>20</v>
      </c>
      <c r="N5199">
        <v>1.1000000000000001</v>
      </c>
      <c r="O5199">
        <v>8.6</v>
      </c>
    </row>
    <row r="5200" spans="1:15" hidden="1" x14ac:dyDescent="0.5">
      <c r="A5200" t="s">
        <v>15</v>
      </c>
      <c r="B5200" t="s">
        <v>79</v>
      </c>
      <c r="C5200">
        <v>5</v>
      </c>
      <c r="D5200" t="s">
        <v>17</v>
      </c>
      <c r="E5200">
        <v>1</v>
      </c>
      <c r="F5200" t="s">
        <v>34</v>
      </c>
      <c r="G5200">
        <v>5</v>
      </c>
      <c r="H5200" t="s">
        <v>37</v>
      </c>
      <c r="I5200" t="str">
        <f t="shared" si="81"/>
        <v>Male: Not Hispanic or Latino: Black</v>
      </c>
      <c r="J5200">
        <v>5.3</v>
      </c>
      <c r="K5200">
        <v>1999</v>
      </c>
      <c r="L5200">
        <v>1</v>
      </c>
      <c r="M5200" t="s">
        <v>20</v>
      </c>
      <c r="N5200">
        <v>1.1000000000000001</v>
      </c>
      <c r="O5200">
        <v>1.4</v>
      </c>
    </row>
    <row r="5201" spans="1:15" hidden="1" x14ac:dyDescent="0.5">
      <c r="A5201" t="s">
        <v>15</v>
      </c>
      <c r="B5201" t="s">
        <v>79</v>
      </c>
      <c r="C5201">
        <v>5</v>
      </c>
      <c r="D5201" t="s">
        <v>17</v>
      </c>
      <c r="E5201">
        <v>1</v>
      </c>
      <c r="F5201" t="s">
        <v>34</v>
      </c>
      <c r="G5201">
        <v>5</v>
      </c>
      <c r="H5201" t="s">
        <v>37</v>
      </c>
      <c r="I5201" t="str">
        <f t="shared" si="81"/>
        <v>Male: Not Hispanic or Latino: Black</v>
      </c>
      <c r="J5201">
        <v>5.3</v>
      </c>
      <c r="K5201">
        <v>2000</v>
      </c>
      <c r="L5201">
        <v>2</v>
      </c>
      <c r="M5201" t="s">
        <v>20</v>
      </c>
      <c r="N5201">
        <v>1.1000000000000001</v>
      </c>
      <c r="O5201">
        <v>1.7</v>
      </c>
    </row>
    <row r="5202" spans="1:15" hidden="1" x14ac:dyDescent="0.5">
      <c r="A5202" t="s">
        <v>15</v>
      </c>
      <c r="B5202" t="s">
        <v>79</v>
      </c>
      <c r="C5202">
        <v>5</v>
      </c>
      <c r="D5202" t="s">
        <v>17</v>
      </c>
      <c r="E5202">
        <v>1</v>
      </c>
      <c r="F5202" t="s">
        <v>34</v>
      </c>
      <c r="G5202">
        <v>5</v>
      </c>
      <c r="H5202" t="s">
        <v>37</v>
      </c>
      <c r="I5202" t="str">
        <f t="shared" si="81"/>
        <v>Male: Not Hispanic or Latino: Black</v>
      </c>
      <c r="J5202">
        <v>5.3</v>
      </c>
      <c r="K5202">
        <v>2001</v>
      </c>
      <c r="L5202">
        <v>3</v>
      </c>
      <c r="M5202" t="s">
        <v>20</v>
      </c>
      <c r="N5202">
        <v>1.1000000000000001</v>
      </c>
      <c r="O5202">
        <v>1.3</v>
      </c>
    </row>
    <row r="5203" spans="1:15" hidden="1" x14ac:dyDescent="0.5">
      <c r="A5203" t="s">
        <v>15</v>
      </c>
      <c r="B5203" t="s">
        <v>79</v>
      </c>
      <c r="C5203">
        <v>5</v>
      </c>
      <c r="D5203" t="s">
        <v>17</v>
      </c>
      <c r="E5203">
        <v>1</v>
      </c>
      <c r="F5203" t="s">
        <v>34</v>
      </c>
      <c r="G5203">
        <v>5</v>
      </c>
      <c r="H5203" t="s">
        <v>37</v>
      </c>
      <c r="I5203" t="str">
        <f t="shared" si="81"/>
        <v>Male: Not Hispanic or Latino: Black</v>
      </c>
      <c r="J5203">
        <v>5.3</v>
      </c>
      <c r="K5203">
        <v>2002</v>
      </c>
      <c r="L5203">
        <v>4</v>
      </c>
      <c r="M5203" t="s">
        <v>20</v>
      </c>
      <c r="N5203">
        <v>1.1000000000000001</v>
      </c>
      <c r="O5203">
        <v>1.6</v>
      </c>
    </row>
    <row r="5204" spans="1:15" hidden="1" x14ac:dyDescent="0.5">
      <c r="A5204" t="s">
        <v>15</v>
      </c>
      <c r="B5204" t="s">
        <v>79</v>
      </c>
      <c r="C5204">
        <v>5</v>
      </c>
      <c r="D5204" t="s">
        <v>17</v>
      </c>
      <c r="E5204">
        <v>1</v>
      </c>
      <c r="F5204" t="s">
        <v>34</v>
      </c>
      <c r="G5204">
        <v>5</v>
      </c>
      <c r="H5204" t="s">
        <v>37</v>
      </c>
      <c r="I5204" t="str">
        <f t="shared" si="81"/>
        <v>Male: Not Hispanic or Latino: Black</v>
      </c>
      <c r="J5204">
        <v>5.3</v>
      </c>
      <c r="K5204">
        <v>2003</v>
      </c>
      <c r="L5204">
        <v>5</v>
      </c>
      <c r="M5204" t="s">
        <v>20</v>
      </c>
      <c r="N5204">
        <v>1.1000000000000001</v>
      </c>
      <c r="O5204">
        <v>1.3</v>
      </c>
    </row>
    <row r="5205" spans="1:15" hidden="1" x14ac:dyDescent="0.5">
      <c r="A5205" t="s">
        <v>15</v>
      </c>
      <c r="B5205" t="s">
        <v>79</v>
      </c>
      <c r="C5205">
        <v>5</v>
      </c>
      <c r="D5205" t="s">
        <v>17</v>
      </c>
      <c r="E5205">
        <v>1</v>
      </c>
      <c r="F5205" t="s">
        <v>34</v>
      </c>
      <c r="G5205">
        <v>5</v>
      </c>
      <c r="H5205" t="s">
        <v>37</v>
      </c>
      <c r="I5205" t="str">
        <f t="shared" si="81"/>
        <v>Male: Not Hispanic or Latino: Black</v>
      </c>
      <c r="J5205">
        <v>5.3</v>
      </c>
      <c r="K5205">
        <v>2004</v>
      </c>
      <c r="L5205">
        <v>6</v>
      </c>
      <c r="M5205" t="s">
        <v>20</v>
      </c>
      <c r="N5205">
        <v>1.1000000000000001</v>
      </c>
      <c r="O5205">
        <v>1.1000000000000001</v>
      </c>
    </row>
    <row r="5206" spans="1:15" hidden="1" x14ac:dyDescent="0.5">
      <c r="A5206" t="s">
        <v>15</v>
      </c>
      <c r="B5206" t="s">
        <v>79</v>
      </c>
      <c r="C5206">
        <v>5</v>
      </c>
      <c r="D5206" t="s">
        <v>17</v>
      </c>
      <c r="E5206">
        <v>1</v>
      </c>
      <c r="F5206" t="s">
        <v>34</v>
      </c>
      <c r="G5206">
        <v>5</v>
      </c>
      <c r="H5206" t="s">
        <v>37</v>
      </c>
      <c r="I5206" t="str">
        <f t="shared" si="81"/>
        <v>Male: Not Hispanic or Latino: Black</v>
      </c>
      <c r="J5206">
        <v>5.3</v>
      </c>
      <c r="K5206">
        <v>2005</v>
      </c>
      <c r="L5206">
        <v>7</v>
      </c>
      <c r="M5206" t="s">
        <v>20</v>
      </c>
      <c r="N5206">
        <v>1.1000000000000001</v>
      </c>
      <c r="O5206">
        <v>1.3</v>
      </c>
    </row>
    <row r="5207" spans="1:15" hidden="1" x14ac:dyDescent="0.5">
      <c r="A5207" t="s">
        <v>15</v>
      </c>
      <c r="B5207" t="s">
        <v>79</v>
      </c>
      <c r="C5207">
        <v>5</v>
      </c>
      <c r="D5207" t="s">
        <v>17</v>
      </c>
      <c r="E5207">
        <v>1</v>
      </c>
      <c r="F5207" t="s">
        <v>34</v>
      </c>
      <c r="G5207">
        <v>5</v>
      </c>
      <c r="H5207" t="s">
        <v>37</v>
      </c>
      <c r="I5207" t="str">
        <f t="shared" si="81"/>
        <v>Male: Not Hispanic or Latino: Black</v>
      </c>
      <c r="J5207">
        <v>5.3</v>
      </c>
      <c r="K5207">
        <v>2006</v>
      </c>
      <c r="L5207">
        <v>8</v>
      </c>
      <c r="M5207" t="s">
        <v>20</v>
      </c>
      <c r="N5207">
        <v>1.1000000000000001</v>
      </c>
      <c r="O5207">
        <v>1.3</v>
      </c>
    </row>
    <row r="5208" spans="1:15" hidden="1" x14ac:dyDescent="0.5">
      <c r="A5208" t="s">
        <v>15</v>
      </c>
      <c r="B5208" t="s">
        <v>79</v>
      </c>
      <c r="C5208">
        <v>5</v>
      </c>
      <c r="D5208" t="s">
        <v>17</v>
      </c>
      <c r="E5208">
        <v>1</v>
      </c>
      <c r="F5208" t="s">
        <v>34</v>
      </c>
      <c r="G5208">
        <v>5</v>
      </c>
      <c r="H5208" t="s">
        <v>37</v>
      </c>
      <c r="I5208" t="str">
        <f t="shared" si="81"/>
        <v>Male: Not Hispanic or Latino: Black</v>
      </c>
      <c r="J5208">
        <v>5.3</v>
      </c>
      <c r="K5208">
        <v>2007</v>
      </c>
      <c r="L5208">
        <v>9</v>
      </c>
      <c r="M5208" t="s">
        <v>20</v>
      </c>
      <c r="N5208">
        <v>1.1000000000000001</v>
      </c>
      <c r="O5208">
        <v>1.3</v>
      </c>
    </row>
    <row r="5209" spans="1:15" hidden="1" x14ac:dyDescent="0.5">
      <c r="A5209" t="s">
        <v>15</v>
      </c>
      <c r="B5209" t="s">
        <v>79</v>
      </c>
      <c r="C5209">
        <v>5</v>
      </c>
      <c r="D5209" t="s">
        <v>17</v>
      </c>
      <c r="E5209">
        <v>1</v>
      </c>
      <c r="F5209" t="s">
        <v>34</v>
      </c>
      <c r="G5209">
        <v>5</v>
      </c>
      <c r="H5209" t="s">
        <v>37</v>
      </c>
      <c r="I5209" t="str">
        <f t="shared" si="81"/>
        <v>Male: Not Hispanic or Latino: Black</v>
      </c>
      <c r="J5209">
        <v>5.3</v>
      </c>
      <c r="K5209">
        <v>2008</v>
      </c>
      <c r="L5209">
        <v>10</v>
      </c>
      <c r="M5209" t="s">
        <v>20</v>
      </c>
      <c r="N5209">
        <v>1.1000000000000001</v>
      </c>
      <c r="O5209">
        <v>1.3</v>
      </c>
    </row>
    <row r="5210" spans="1:15" hidden="1" x14ac:dyDescent="0.5">
      <c r="A5210" t="s">
        <v>15</v>
      </c>
      <c r="B5210" t="s">
        <v>79</v>
      </c>
      <c r="C5210">
        <v>5</v>
      </c>
      <c r="D5210" t="s">
        <v>17</v>
      </c>
      <c r="E5210">
        <v>1</v>
      </c>
      <c r="F5210" t="s">
        <v>34</v>
      </c>
      <c r="G5210">
        <v>5</v>
      </c>
      <c r="H5210" t="s">
        <v>37</v>
      </c>
      <c r="I5210" t="str">
        <f t="shared" si="81"/>
        <v>Male: Not Hispanic or Latino: Black</v>
      </c>
      <c r="J5210">
        <v>5.3</v>
      </c>
      <c r="K5210">
        <v>2009</v>
      </c>
      <c r="L5210">
        <v>11</v>
      </c>
      <c r="M5210" t="s">
        <v>20</v>
      </c>
      <c r="N5210">
        <v>1.1000000000000001</v>
      </c>
      <c r="O5210">
        <v>1.6</v>
      </c>
    </row>
    <row r="5211" spans="1:15" hidden="1" x14ac:dyDescent="0.5">
      <c r="A5211" t="s">
        <v>15</v>
      </c>
      <c r="B5211" t="s">
        <v>79</v>
      </c>
      <c r="C5211">
        <v>5</v>
      </c>
      <c r="D5211" t="s">
        <v>17</v>
      </c>
      <c r="E5211">
        <v>1</v>
      </c>
      <c r="F5211" t="s">
        <v>34</v>
      </c>
      <c r="G5211">
        <v>5</v>
      </c>
      <c r="H5211" t="s">
        <v>37</v>
      </c>
      <c r="I5211" t="str">
        <f t="shared" si="81"/>
        <v>Male: Not Hispanic or Latino: Black</v>
      </c>
      <c r="J5211">
        <v>5.3</v>
      </c>
      <c r="K5211">
        <v>2010</v>
      </c>
      <c r="L5211">
        <v>12</v>
      </c>
      <c r="M5211" t="s">
        <v>20</v>
      </c>
      <c r="N5211">
        <v>1.1000000000000001</v>
      </c>
      <c r="O5211">
        <v>1.3</v>
      </c>
    </row>
    <row r="5212" spans="1:15" hidden="1" x14ac:dyDescent="0.5">
      <c r="A5212" t="s">
        <v>15</v>
      </c>
      <c r="B5212" t="s">
        <v>79</v>
      </c>
      <c r="C5212">
        <v>5</v>
      </c>
      <c r="D5212" t="s">
        <v>17</v>
      </c>
      <c r="E5212">
        <v>1</v>
      </c>
      <c r="F5212" t="s">
        <v>34</v>
      </c>
      <c r="G5212">
        <v>5</v>
      </c>
      <c r="H5212" t="s">
        <v>37</v>
      </c>
      <c r="I5212" t="str">
        <f t="shared" si="81"/>
        <v>Male: Not Hispanic or Latino: Black</v>
      </c>
      <c r="J5212">
        <v>5.3</v>
      </c>
      <c r="K5212">
        <v>2011</v>
      </c>
      <c r="L5212">
        <v>13</v>
      </c>
      <c r="M5212" t="s">
        <v>20</v>
      </c>
      <c r="N5212">
        <v>1.1000000000000001</v>
      </c>
      <c r="O5212">
        <v>1.6</v>
      </c>
    </row>
    <row r="5213" spans="1:15" hidden="1" x14ac:dyDescent="0.5">
      <c r="A5213" t="s">
        <v>15</v>
      </c>
      <c r="B5213" t="s">
        <v>79</v>
      </c>
      <c r="C5213">
        <v>5</v>
      </c>
      <c r="D5213" t="s">
        <v>17</v>
      </c>
      <c r="E5213">
        <v>1</v>
      </c>
      <c r="F5213" t="s">
        <v>34</v>
      </c>
      <c r="G5213">
        <v>5</v>
      </c>
      <c r="H5213" t="s">
        <v>37</v>
      </c>
      <c r="I5213" t="str">
        <f t="shared" si="81"/>
        <v>Male: Not Hispanic or Latino: Black</v>
      </c>
      <c r="J5213">
        <v>5.3</v>
      </c>
      <c r="K5213">
        <v>2012</v>
      </c>
      <c r="L5213">
        <v>14</v>
      </c>
      <c r="M5213" t="s">
        <v>20</v>
      </c>
      <c r="N5213">
        <v>1.1000000000000001</v>
      </c>
      <c r="O5213">
        <v>2.2000000000000002</v>
      </c>
    </row>
    <row r="5214" spans="1:15" x14ac:dyDescent="0.5">
      <c r="A5214" t="s">
        <v>15</v>
      </c>
      <c r="B5214" t="s">
        <v>79</v>
      </c>
      <c r="C5214">
        <v>5</v>
      </c>
      <c r="D5214" t="s">
        <v>23</v>
      </c>
      <c r="E5214">
        <v>2</v>
      </c>
      <c r="F5214" t="s">
        <v>18</v>
      </c>
      <c r="G5214">
        <v>0</v>
      </c>
      <c r="H5214" t="s">
        <v>19</v>
      </c>
      <c r="I5214" t="str">
        <f t="shared" si="81"/>
        <v>All persons</v>
      </c>
      <c r="J5214">
        <v>0.1</v>
      </c>
      <c r="K5214">
        <v>2002</v>
      </c>
      <c r="L5214">
        <v>4</v>
      </c>
      <c r="M5214" t="s">
        <v>20</v>
      </c>
      <c r="N5214">
        <v>1.1000000000000001</v>
      </c>
      <c r="O5214">
        <v>0.7</v>
      </c>
    </row>
    <row r="5215" spans="1:15" hidden="1" x14ac:dyDescent="0.5">
      <c r="A5215" t="s">
        <v>15</v>
      </c>
      <c r="B5215" t="s">
        <v>79</v>
      </c>
      <c r="C5215">
        <v>5</v>
      </c>
      <c r="D5215" t="s">
        <v>17</v>
      </c>
      <c r="E5215">
        <v>1</v>
      </c>
      <c r="F5215" t="s">
        <v>34</v>
      </c>
      <c r="G5215">
        <v>5</v>
      </c>
      <c r="H5215" t="s">
        <v>37</v>
      </c>
      <c r="I5215" t="str">
        <f t="shared" si="81"/>
        <v>Male: Not Hispanic or Latino: Black</v>
      </c>
      <c r="J5215">
        <v>5.3</v>
      </c>
      <c r="K5215">
        <v>2013</v>
      </c>
      <c r="L5215">
        <v>15</v>
      </c>
      <c r="M5215" t="s">
        <v>20</v>
      </c>
      <c r="N5215">
        <v>1.1000000000000001</v>
      </c>
      <c r="O5215">
        <v>3.5</v>
      </c>
    </row>
    <row r="5216" spans="1:15" hidden="1" x14ac:dyDescent="0.5">
      <c r="A5216" t="s">
        <v>15</v>
      </c>
      <c r="B5216" t="s">
        <v>79</v>
      </c>
      <c r="C5216">
        <v>5</v>
      </c>
      <c r="D5216" t="s">
        <v>17</v>
      </c>
      <c r="E5216">
        <v>1</v>
      </c>
      <c r="F5216" t="s">
        <v>34</v>
      </c>
      <c r="G5216">
        <v>5</v>
      </c>
      <c r="H5216" t="s">
        <v>37</v>
      </c>
      <c r="I5216" t="str">
        <f t="shared" si="81"/>
        <v>Male: Not Hispanic or Latino: Black</v>
      </c>
      <c r="J5216">
        <v>5.3</v>
      </c>
      <c r="K5216">
        <v>2014</v>
      </c>
      <c r="L5216">
        <v>16</v>
      </c>
      <c r="M5216" t="s">
        <v>20</v>
      </c>
      <c r="N5216">
        <v>1.1000000000000001</v>
      </c>
      <c r="O5216">
        <v>4.2</v>
      </c>
    </row>
    <row r="5217" spans="1:16" hidden="1" x14ac:dyDescent="0.5">
      <c r="A5217" t="s">
        <v>15</v>
      </c>
      <c r="B5217" t="s">
        <v>79</v>
      </c>
      <c r="C5217">
        <v>5</v>
      </c>
      <c r="D5217" t="s">
        <v>17</v>
      </c>
      <c r="E5217">
        <v>1</v>
      </c>
      <c r="F5217" t="s">
        <v>34</v>
      </c>
      <c r="G5217">
        <v>5</v>
      </c>
      <c r="H5217" t="s">
        <v>37</v>
      </c>
      <c r="I5217" t="str">
        <f t="shared" si="81"/>
        <v>Male: Not Hispanic or Latino: Black</v>
      </c>
      <c r="J5217">
        <v>5.3</v>
      </c>
      <c r="K5217">
        <v>2015</v>
      </c>
      <c r="L5217">
        <v>17</v>
      </c>
      <c r="M5217" t="s">
        <v>20</v>
      </c>
      <c r="N5217">
        <v>1.1000000000000001</v>
      </c>
      <c r="O5217">
        <v>5.0999999999999996</v>
      </c>
    </row>
    <row r="5218" spans="1:16" hidden="1" x14ac:dyDescent="0.5">
      <c r="A5218" t="s">
        <v>15</v>
      </c>
      <c r="B5218" t="s">
        <v>79</v>
      </c>
      <c r="C5218">
        <v>5</v>
      </c>
      <c r="D5218" t="s">
        <v>17</v>
      </c>
      <c r="E5218">
        <v>1</v>
      </c>
      <c r="F5218" t="s">
        <v>34</v>
      </c>
      <c r="G5218">
        <v>5</v>
      </c>
      <c r="H5218" t="s">
        <v>37</v>
      </c>
      <c r="I5218" t="str">
        <f t="shared" si="81"/>
        <v>Male: Not Hispanic or Latino: Black</v>
      </c>
      <c r="J5218">
        <v>5.3</v>
      </c>
      <c r="K5218">
        <v>2016</v>
      </c>
      <c r="L5218">
        <v>18</v>
      </c>
      <c r="M5218" t="s">
        <v>20</v>
      </c>
      <c r="N5218">
        <v>1.1000000000000001</v>
      </c>
      <c r="O5218">
        <v>7.3</v>
      </c>
    </row>
    <row r="5219" spans="1:16" hidden="1" x14ac:dyDescent="0.5">
      <c r="A5219" t="s">
        <v>15</v>
      </c>
      <c r="B5219" t="s">
        <v>79</v>
      </c>
      <c r="C5219">
        <v>5</v>
      </c>
      <c r="D5219" t="s">
        <v>17</v>
      </c>
      <c r="E5219">
        <v>1</v>
      </c>
      <c r="F5219" t="s">
        <v>34</v>
      </c>
      <c r="G5219">
        <v>5</v>
      </c>
      <c r="H5219" t="s">
        <v>37</v>
      </c>
      <c r="I5219" t="str">
        <f t="shared" si="81"/>
        <v>Male: Not Hispanic or Latino: Black</v>
      </c>
      <c r="J5219">
        <v>5.3</v>
      </c>
      <c r="K5219">
        <v>2017</v>
      </c>
      <c r="L5219">
        <v>19</v>
      </c>
      <c r="M5219" t="s">
        <v>20</v>
      </c>
      <c r="N5219">
        <v>1.1000000000000001</v>
      </c>
      <c r="O5219">
        <v>8</v>
      </c>
    </row>
    <row r="5220" spans="1:16" hidden="1" x14ac:dyDescent="0.5">
      <c r="A5220" t="s">
        <v>15</v>
      </c>
      <c r="B5220" t="s">
        <v>79</v>
      </c>
      <c r="C5220">
        <v>5</v>
      </c>
      <c r="D5220" t="s">
        <v>17</v>
      </c>
      <c r="E5220">
        <v>1</v>
      </c>
      <c r="F5220" t="s">
        <v>34</v>
      </c>
      <c r="G5220">
        <v>5</v>
      </c>
      <c r="H5220" t="s">
        <v>37</v>
      </c>
      <c r="I5220" t="str">
        <f t="shared" si="81"/>
        <v>Male: Not Hispanic or Latino: Black</v>
      </c>
      <c r="J5220">
        <v>5.3</v>
      </c>
      <c r="K5220">
        <v>2018</v>
      </c>
      <c r="L5220">
        <v>20</v>
      </c>
      <c r="M5220" t="s">
        <v>20</v>
      </c>
      <c r="N5220">
        <v>1.1000000000000001</v>
      </c>
      <c r="O5220">
        <v>7.8</v>
      </c>
    </row>
    <row r="5221" spans="1:16" hidden="1" x14ac:dyDescent="0.5">
      <c r="A5221" t="s">
        <v>15</v>
      </c>
      <c r="B5221" t="s">
        <v>79</v>
      </c>
      <c r="C5221">
        <v>5</v>
      </c>
      <c r="D5221" t="s">
        <v>17</v>
      </c>
      <c r="E5221">
        <v>1</v>
      </c>
      <c r="F5221" t="s">
        <v>34</v>
      </c>
      <c r="G5221">
        <v>5</v>
      </c>
      <c r="H5221" t="s">
        <v>38</v>
      </c>
      <c r="I5221" t="str">
        <f t="shared" si="81"/>
        <v>Male: Not Hispanic or Latino: American Indian or Alaska Native</v>
      </c>
      <c r="J5221">
        <v>5.4</v>
      </c>
      <c r="K5221">
        <v>1999</v>
      </c>
      <c r="L5221">
        <v>1</v>
      </c>
      <c r="M5221" t="s">
        <v>20</v>
      </c>
      <c r="N5221">
        <v>1.1000000000000001</v>
      </c>
      <c r="P5221" t="s">
        <v>75</v>
      </c>
    </row>
    <row r="5222" spans="1:16" hidden="1" x14ac:dyDescent="0.5">
      <c r="A5222" t="s">
        <v>15</v>
      </c>
      <c r="B5222" t="s">
        <v>79</v>
      </c>
      <c r="C5222">
        <v>5</v>
      </c>
      <c r="D5222" t="s">
        <v>17</v>
      </c>
      <c r="E5222">
        <v>1</v>
      </c>
      <c r="F5222" t="s">
        <v>34</v>
      </c>
      <c r="G5222">
        <v>5</v>
      </c>
      <c r="H5222" t="s">
        <v>38</v>
      </c>
      <c r="I5222" t="str">
        <f t="shared" si="81"/>
        <v>Male: Not Hispanic or Latino: American Indian or Alaska Native</v>
      </c>
      <c r="J5222">
        <v>5.4</v>
      </c>
      <c r="K5222">
        <v>2000</v>
      </c>
      <c r="L5222">
        <v>2</v>
      </c>
      <c r="M5222" t="s">
        <v>20</v>
      </c>
      <c r="N5222">
        <v>1.1000000000000001</v>
      </c>
      <c r="P5222" t="s">
        <v>75</v>
      </c>
    </row>
    <row r="5223" spans="1:16" hidden="1" x14ac:dyDescent="0.5">
      <c r="A5223" t="s">
        <v>15</v>
      </c>
      <c r="B5223" t="s">
        <v>79</v>
      </c>
      <c r="C5223">
        <v>5</v>
      </c>
      <c r="D5223" t="s">
        <v>17</v>
      </c>
      <c r="E5223">
        <v>1</v>
      </c>
      <c r="F5223" t="s">
        <v>34</v>
      </c>
      <c r="G5223">
        <v>5</v>
      </c>
      <c r="H5223" t="s">
        <v>38</v>
      </c>
      <c r="I5223" t="str">
        <f t="shared" si="81"/>
        <v>Male: Not Hispanic or Latino: American Indian or Alaska Native</v>
      </c>
      <c r="J5223">
        <v>5.4</v>
      </c>
      <c r="K5223">
        <v>2001</v>
      </c>
      <c r="L5223">
        <v>3</v>
      </c>
      <c r="M5223" t="s">
        <v>20</v>
      </c>
      <c r="N5223">
        <v>1.1000000000000001</v>
      </c>
      <c r="P5223" t="s">
        <v>75</v>
      </c>
    </row>
    <row r="5224" spans="1:16" hidden="1" x14ac:dyDescent="0.5">
      <c r="A5224" t="s">
        <v>15</v>
      </c>
      <c r="B5224" t="s">
        <v>79</v>
      </c>
      <c r="C5224">
        <v>5</v>
      </c>
      <c r="D5224" t="s">
        <v>17</v>
      </c>
      <c r="E5224">
        <v>1</v>
      </c>
      <c r="F5224" t="s">
        <v>34</v>
      </c>
      <c r="G5224">
        <v>5</v>
      </c>
      <c r="H5224" t="s">
        <v>38</v>
      </c>
      <c r="I5224" t="str">
        <f t="shared" si="81"/>
        <v>Male: Not Hispanic or Latino: American Indian or Alaska Native</v>
      </c>
      <c r="J5224">
        <v>5.4</v>
      </c>
      <c r="K5224">
        <v>2002</v>
      </c>
      <c r="L5224">
        <v>4</v>
      </c>
      <c r="M5224" t="s">
        <v>20</v>
      </c>
      <c r="N5224">
        <v>1.1000000000000001</v>
      </c>
      <c r="P5224" t="s">
        <v>75</v>
      </c>
    </row>
    <row r="5225" spans="1:16" hidden="1" x14ac:dyDescent="0.5">
      <c r="A5225" t="s">
        <v>15</v>
      </c>
      <c r="B5225" t="s">
        <v>79</v>
      </c>
      <c r="C5225">
        <v>5</v>
      </c>
      <c r="D5225" t="s">
        <v>17</v>
      </c>
      <c r="E5225">
        <v>1</v>
      </c>
      <c r="F5225" t="s">
        <v>34</v>
      </c>
      <c r="G5225">
        <v>5</v>
      </c>
      <c r="H5225" t="s">
        <v>38</v>
      </c>
      <c r="I5225" t="str">
        <f t="shared" si="81"/>
        <v>Male: Not Hispanic or Latino: American Indian or Alaska Native</v>
      </c>
      <c r="J5225">
        <v>5.4</v>
      </c>
      <c r="K5225">
        <v>2003</v>
      </c>
      <c r="L5225">
        <v>5</v>
      </c>
      <c r="M5225" t="s">
        <v>20</v>
      </c>
      <c r="N5225">
        <v>1.1000000000000001</v>
      </c>
      <c r="P5225" t="s">
        <v>75</v>
      </c>
    </row>
    <row r="5226" spans="1:16" hidden="1" x14ac:dyDescent="0.5">
      <c r="A5226" t="s">
        <v>15</v>
      </c>
      <c r="B5226" t="s">
        <v>79</v>
      </c>
      <c r="C5226">
        <v>5</v>
      </c>
      <c r="D5226" t="s">
        <v>17</v>
      </c>
      <c r="E5226">
        <v>1</v>
      </c>
      <c r="F5226" t="s">
        <v>34</v>
      </c>
      <c r="G5226">
        <v>5</v>
      </c>
      <c r="H5226" t="s">
        <v>38</v>
      </c>
      <c r="I5226" t="str">
        <f t="shared" si="81"/>
        <v>Male: Not Hispanic or Latino: American Indian or Alaska Native</v>
      </c>
      <c r="J5226">
        <v>5.4</v>
      </c>
      <c r="K5226">
        <v>2004</v>
      </c>
      <c r="L5226">
        <v>6</v>
      </c>
      <c r="M5226" t="s">
        <v>20</v>
      </c>
      <c r="N5226">
        <v>1.1000000000000001</v>
      </c>
      <c r="P5226" t="s">
        <v>75</v>
      </c>
    </row>
    <row r="5227" spans="1:16" hidden="1" x14ac:dyDescent="0.5">
      <c r="A5227" t="s">
        <v>15</v>
      </c>
      <c r="B5227" t="s">
        <v>79</v>
      </c>
      <c r="C5227">
        <v>5</v>
      </c>
      <c r="D5227" t="s">
        <v>17</v>
      </c>
      <c r="E5227">
        <v>1</v>
      </c>
      <c r="F5227" t="s">
        <v>34</v>
      </c>
      <c r="G5227">
        <v>5</v>
      </c>
      <c r="H5227" t="s">
        <v>38</v>
      </c>
      <c r="I5227" t="str">
        <f t="shared" si="81"/>
        <v>Male: Not Hispanic or Latino: American Indian or Alaska Native</v>
      </c>
      <c r="J5227">
        <v>5.4</v>
      </c>
      <c r="K5227">
        <v>2005</v>
      </c>
      <c r="L5227">
        <v>7</v>
      </c>
      <c r="M5227" t="s">
        <v>20</v>
      </c>
      <c r="N5227">
        <v>1.1000000000000001</v>
      </c>
      <c r="P5227" t="s">
        <v>75</v>
      </c>
    </row>
    <row r="5228" spans="1:16" hidden="1" x14ac:dyDescent="0.5">
      <c r="A5228" t="s">
        <v>15</v>
      </c>
      <c r="B5228" t="s">
        <v>79</v>
      </c>
      <c r="C5228">
        <v>5</v>
      </c>
      <c r="D5228" t="s">
        <v>17</v>
      </c>
      <c r="E5228">
        <v>1</v>
      </c>
      <c r="F5228" t="s">
        <v>34</v>
      </c>
      <c r="G5228">
        <v>5</v>
      </c>
      <c r="H5228" t="s">
        <v>38</v>
      </c>
      <c r="I5228" t="str">
        <f t="shared" si="81"/>
        <v>Male: Not Hispanic or Latino: American Indian or Alaska Native</v>
      </c>
      <c r="J5228">
        <v>5.4</v>
      </c>
      <c r="K5228">
        <v>2006</v>
      </c>
      <c r="L5228">
        <v>8</v>
      </c>
      <c r="M5228" t="s">
        <v>20</v>
      </c>
      <c r="N5228">
        <v>1.1000000000000001</v>
      </c>
      <c r="P5228" t="s">
        <v>75</v>
      </c>
    </row>
    <row r="5229" spans="1:16" hidden="1" x14ac:dyDescent="0.5">
      <c r="A5229" t="s">
        <v>15</v>
      </c>
      <c r="B5229" t="s">
        <v>79</v>
      </c>
      <c r="C5229">
        <v>5</v>
      </c>
      <c r="D5229" t="s">
        <v>17</v>
      </c>
      <c r="E5229">
        <v>1</v>
      </c>
      <c r="F5229" t="s">
        <v>34</v>
      </c>
      <c r="G5229">
        <v>5</v>
      </c>
      <c r="H5229" t="s">
        <v>38</v>
      </c>
      <c r="I5229" t="str">
        <f t="shared" si="81"/>
        <v>Male: Not Hispanic or Latino: American Indian or Alaska Native</v>
      </c>
      <c r="J5229">
        <v>5.4</v>
      </c>
      <c r="K5229">
        <v>2007</v>
      </c>
      <c r="L5229">
        <v>9</v>
      </c>
      <c r="M5229" t="s">
        <v>20</v>
      </c>
      <c r="N5229">
        <v>1.1000000000000001</v>
      </c>
      <c r="P5229" t="s">
        <v>75</v>
      </c>
    </row>
    <row r="5230" spans="1:16" hidden="1" x14ac:dyDescent="0.5">
      <c r="A5230" t="s">
        <v>15</v>
      </c>
      <c r="B5230" t="s">
        <v>79</v>
      </c>
      <c r="C5230">
        <v>5</v>
      </c>
      <c r="D5230" t="s">
        <v>17</v>
      </c>
      <c r="E5230">
        <v>1</v>
      </c>
      <c r="F5230" t="s">
        <v>34</v>
      </c>
      <c r="G5230">
        <v>5</v>
      </c>
      <c r="H5230" t="s">
        <v>38</v>
      </c>
      <c r="I5230" t="str">
        <f t="shared" si="81"/>
        <v>Male: Not Hispanic or Latino: American Indian or Alaska Native</v>
      </c>
      <c r="J5230">
        <v>5.4</v>
      </c>
      <c r="K5230">
        <v>2008</v>
      </c>
      <c r="L5230">
        <v>10</v>
      </c>
      <c r="M5230" t="s">
        <v>20</v>
      </c>
      <c r="N5230">
        <v>1.1000000000000001</v>
      </c>
      <c r="P5230" t="s">
        <v>75</v>
      </c>
    </row>
    <row r="5231" spans="1:16" hidden="1" x14ac:dyDescent="0.5">
      <c r="A5231" t="s">
        <v>15</v>
      </c>
      <c r="B5231" t="s">
        <v>79</v>
      </c>
      <c r="C5231">
        <v>5</v>
      </c>
      <c r="D5231" t="s">
        <v>17</v>
      </c>
      <c r="E5231">
        <v>1</v>
      </c>
      <c r="F5231" t="s">
        <v>34</v>
      </c>
      <c r="G5231">
        <v>5</v>
      </c>
      <c r="H5231" t="s">
        <v>38</v>
      </c>
      <c r="I5231" t="str">
        <f t="shared" si="81"/>
        <v>Male: Not Hispanic or Latino: American Indian or Alaska Native</v>
      </c>
      <c r="J5231">
        <v>5.4</v>
      </c>
      <c r="K5231">
        <v>2009</v>
      </c>
      <c r="L5231">
        <v>11</v>
      </c>
      <c r="M5231" t="s">
        <v>20</v>
      </c>
      <c r="N5231">
        <v>1.1000000000000001</v>
      </c>
      <c r="O5231">
        <v>2.2999999999999998</v>
      </c>
    </row>
    <row r="5232" spans="1:16" hidden="1" x14ac:dyDescent="0.5">
      <c r="A5232" t="s">
        <v>15</v>
      </c>
      <c r="B5232" t="s">
        <v>79</v>
      </c>
      <c r="C5232">
        <v>5</v>
      </c>
      <c r="D5232" t="s">
        <v>17</v>
      </c>
      <c r="E5232">
        <v>1</v>
      </c>
      <c r="F5232" t="s">
        <v>34</v>
      </c>
      <c r="G5232">
        <v>5</v>
      </c>
      <c r="H5232" t="s">
        <v>38</v>
      </c>
      <c r="I5232" t="str">
        <f t="shared" si="81"/>
        <v>Male: Not Hispanic or Latino: American Indian or Alaska Native</v>
      </c>
      <c r="J5232">
        <v>5.4</v>
      </c>
      <c r="K5232">
        <v>2010</v>
      </c>
      <c r="L5232">
        <v>12</v>
      </c>
      <c r="M5232" t="s">
        <v>20</v>
      </c>
      <c r="N5232">
        <v>1.1000000000000001</v>
      </c>
      <c r="P5232" t="s">
        <v>75</v>
      </c>
    </row>
    <row r="5233" spans="1:16" hidden="1" x14ac:dyDescent="0.5">
      <c r="A5233" t="s">
        <v>15</v>
      </c>
      <c r="B5233" t="s">
        <v>79</v>
      </c>
      <c r="C5233">
        <v>5</v>
      </c>
      <c r="D5233" t="s">
        <v>17</v>
      </c>
      <c r="E5233">
        <v>1</v>
      </c>
      <c r="F5233" t="s">
        <v>34</v>
      </c>
      <c r="G5233">
        <v>5</v>
      </c>
      <c r="H5233" t="s">
        <v>38</v>
      </c>
      <c r="I5233" t="str">
        <f t="shared" si="81"/>
        <v>Male: Not Hispanic or Latino: American Indian or Alaska Native</v>
      </c>
      <c r="J5233">
        <v>5.4</v>
      </c>
      <c r="K5233">
        <v>2011</v>
      </c>
      <c r="L5233">
        <v>13</v>
      </c>
      <c r="M5233" t="s">
        <v>20</v>
      </c>
      <c r="N5233">
        <v>1.1000000000000001</v>
      </c>
      <c r="O5233">
        <v>2.1</v>
      </c>
    </row>
    <row r="5234" spans="1:16" hidden="1" x14ac:dyDescent="0.5">
      <c r="A5234" t="s">
        <v>15</v>
      </c>
      <c r="B5234" t="s">
        <v>79</v>
      </c>
      <c r="C5234">
        <v>5</v>
      </c>
      <c r="D5234" t="s">
        <v>17</v>
      </c>
      <c r="E5234">
        <v>1</v>
      </c>
      <c r="F5234" t="s">
        <v>34</v>
      </c>
      <c r="G5234">
        <v>5</v>
      </c>
      <c r="H5234" t="s">
        <v>38</v>
      </c>
      <c r="I5234" t="str">
        <f t="shared" si="81"/>
        <v>Male: Not Hispanic or Latino: American Indian or Alaska Native</v>
      </c>
      <c r="J5234">
        <v>5.4</v>
      </c>
      <c r="K5234">
        <v>2012</v>
      </c>
      <c r="L5234">
        <v>14</v>
      </c>
      <c r="M5234" t="s">
        <v>20</v>
      </c>
      <c r="N5234">
        <v>1.1000000000000001</v>
      </c>
      <c r="O5234">
        <v>2.8</v>
      </c>
    </row>
    <row r="5235" spans="1:16" hidden="1" x14ac:dyDescent="0.5">
      <c r="A5235" t="s">
        <v>15</v>
      </c>
      <c r="B5235" t="s">
        <v>79</v>
      </c>
      <c r="C5235">
        <v>5</v>
      </c>
      <c r="D5235" t="s">
        <v>17</v>
      </c>
      <c r="E5235">
        <v>1</v>
      </c>
      <c r="F5235" t="s">
        <v>34</v>
      </c>
      <c r="G5235">
        <v>5</v>
      </c>
      <c r="H5235" t="s">
        <v>38</v>
      </c>
      <c r="I5235" t="str">
        <f t="shared" si="81"/>
        <v>Male: Not Hispanic or Latino: American Indian or Alaska Native</v>
      </c>
      <c r="J5235">
        <v>5.4</v>
      </c>
      <c r="K5235">
        <v>2013</v>
      </c>
      <c r="L5235">
        <v>15</v>
      </c>
      <c r="M5235" t="s">
        <v>20</v>
      </c>
      <c r="N5235">
        <v>1.1000000000000001</v>
      </c>
      <c r="O5235">
        <v>3.9</v>
      </c>
    </row>
    <row r="5236" spans="1:16" hidden="1" x14ac:dyDescent="0.5">
      <c r="A5236" t="s">
        <v>15</v>
      </c>
      <c r="B5236" t="s">
        <v>79</v>
      </c>
      <c r="C5236">
        <v>5</v>
      </c>
      <c r="D5236" t="s">
        <v>17</v>
      </c>
      <c r="E5236">
        <v>1</v>
      </c>
      <c r="F5236" t="s">
        <v>34</v>
      </c>
      <c r="G5236">
        <v>5</v>
      </c>
      <c r="H5236" t="s">
        <v>38</v>
      </c>
      <c r="I5236" t="str">
        <f t="shared" si="81"/>
        <v>Male: Not Hispanic or Latino: American Indian or Alaska Native</v>
      </c>
      <c r="J5236">
        <v>5.4</v>
      </c>
      <c r="K5236">
        <v>2014</v>
      </c>
      <c r="L5236">
        <v>16</v>
      </c>
      <c r="M5236" t="s">
        <v>20</v>
      </c>
      <c r="N5236">
        <v>1.1000000000000001</v>
      </c>
      <c r="O5236">
        <v>5.6</v>
      </c>
    </row>
    <row r="5237" spans="1:16" hidden="1" x14ac:dyDescent="0.5">
      <c r="A5237" t="s">
        <v>15</v>
      </c>
      <c r="B5237" t="s">
        <v>79</v>
      </c>
      <c r="C5237">
        <v>5</v>
      </c>
      <c r="D5237" t="s">
        <v>17</v>
      </c>
      <c r="E5237">
        <v>1</v>
      </c>
      <c r="F5237" t="s">
        <v>34</v>
      </c>
      <c r="G5237">
        <v>5</v>
      </c>
      <c r="H5237" t="s">
        <v>38</v>
      </c>
      <c r="I5237" t="str">
        <f t="shared" si="81"/>
        <v>Male: Not Hispanic or Latino: American Indian or Alaska Native</v>
      </c>
      <c r="J5237">
        <v>5.4</v>
      </c>
      <c r="K5237">
        <v>2015</v>
      </c>
      <c r="L5237">
        <v>17</v>
      </c>
      <c r="M5237" t="s">
        <v>20</v>
      </c>
      <c r="N5237">
        <v>1.1000000000000001</v>
      </c>
      <c r="O5237">
        <v>6.4</v>
      </c>
    </row>
    <row r="5238" spans="1:16" hidden="1" x14ac:dyDescent="0.5">
      <c r="A5238" t="s">
        <v>15</v>
      </c>
      <c r="B5238" t="s">
        <v>79</v>
      </c>
      <c r="C5238">
        <v>5</v>
      </c>
      <c r="D5238" t="s">
        <v>17</v>
      </c>
      <c r="E5238">
        <v>1</v>
      </c>
      <c r="F5238" t="s">
        <v>34</v>
      </c>
      <c r="G5238">
        <v>5</v>
      </c>
      <c r="H5238" t="s">
        <v>38</v>
      </c>
      <c r="I5238" t="str">
        <f t="shared" si="81"/>
        <v>Male: Not Hispanic or Latino: American Indian or Alaska Native</v>
      </c>
      <c r="J5238">
        <v>5.4</v>
      </c>
      <c r="K5238">
        <v>2016</v>
      </c>
      <c r="L5238">
        <v>18</v>
      </c>
      <c r="M5238" t="s">
        <v>20</v>
      </c>
      <c r="N5238">
        <v>1.1000000000000001</v>
      </c>
      <c r="O5238">
        <v>6.8</v>
      </c>
    </row>
    <row r="5239" spans="1:16" hidden="1" x14ac:dyDescent="0.5">
      <c r="A5239" t="s">
        <v>15</v>
      </c>
      <c r="B5239" t="s">
        <v>79</v>
      </c>
      <c r="C5239">
        <v>5</v>
      </c>
      <c r="D5239" t="s">
        <v>17</v>
      </c>
      <c r="E5239">
        <v>1</v>
      </c>
      <c r="F5239" t="s">
        <v>34</v>
      </c>
      <c r="G5239">
        <v>5</v>
      </c>
      <c r="H5239" t="s">
        <v>38</v>
      </c>
      <c r="I5239" t="str">
        <f t="shared" si="81"/>
        <v>Male: Not Hispanic or Latino: American Indian or Alaska Native</v>
      </c>
      <c r="J5239">
        <v>5.4</v>
      </c>
      <c r="K5239">
        <v>2017</v>
      </c>
      <c r="L5239">
        <v>19</v>
      </c>
      <c r="M5239" t="s">
        <v>20</v>
      </c>
      <c r="N5239">
        <v>1.1000000000000001</v>
      </c>
      <c r="O5239">
        <v>6.9</v>
      </c>
    </row>
    <row r="5240" spans="1:16" hidden="1" x14ac:dyDescent="0.5">
      <c r="A5240" t="s">
        <v>15</v>
      </c>
      <c r="B5240" t="s">
        <v>79</v>
      </c>
      <c r="C5240">
        <v>5</v>
      </c>
      <c r="D5240" t="s">
        <v>17</v>
      </c>
      <c r="E5240">
        <v>1</v>
      </c>
      <c r="F5240" t="s">
        <v>34</v>
      </c>
      <c r="G5240">
        <v>5</v>
      </c>
      <c r="H5240" t="s">
        <v>38</v>
      </c>
      <c r="I5240" t="str">
        <f t="shared" si="81"/>
        <v>Male: Not Hispanic or Latino: American Indian or Alaska Native</v>
      </c>
      <c r="J5240">
        <v>5.4</v>
      </c>
      <c r="K5240">
        <v>2018</v>
      </c>
      <c r="L5240">
        <v>20</v>
      </c>
      <c r="M5240" t="s">
        <v>20</v>
      </c>
      <c r="N5240">
        <v>1.1000000000000001</v>
      </c>
      <c r="O5240">
        <v>7.7</v>
      </c>
    </row>
    <row r="5241" spans="1:16" hidden="1" x14ac:dyDescent="0.5">
      <c r="A5241" t="s">
        <v>15</v>
      </c>
      <c r="B5241" t="s">
        <v>79</v>
      </c>
      <c r="C5241">
        <v>5</v>
      </c>
      <c r="D5241" t="s">
        <v>17</v>
      </c>
      <c r="E5241">
        <v>1</v>
      </c>
      <c r="F5241" t="s">
        <v>34</v>
      </c>
      <c r="G5241">
        <v>5</v>
      </c>
      <c r="H5241" t="s">
        <v>39</v>
      </c>
      <c r="I5241" t="str">
        <f t="shared" si="81"/>
        <v>Male: Not Hispanic or Latino: Asian or Pacific Islander</v>
      </c>
      <c r="J5241">
        <v>5.5</v>
      </c>
      <c r="K5241">
        <v>1999</v>
      </c>
      <c r="L5241">
        <v>1</v>
      </c>
      <c r="M5241" t="s">
        <v>20</v>
      </c>
      <c r="N5241">
        <v>1.1000000000000001</v>
      </c>
      <c r="P5241" t="s">
        <v>75</v>
      </c>
    </row>
    <row r="5242" spans="1:16" hidden="1" x14ac:dyDescent="0.5">
      <c r="A5242" t="s">
        <v>15</v>
      </c>
      <c r="B5242" t="s">
        <v>79</v>
      </c>
      <c r="C5242">
        <v>5</v>
      </c>
      <c r="D5242" t="s">
        <v>17</v>
      </c>
      <c r="E5242">
        <v>1</v>
      </c>
      <c r="F5242" t="s">
        <v>34</v>
      </c>
      <c r="G5242">
        <v>5</v>
      </c>
      <c r="H5242" t="s">
        <v>39</v>
      </c>
      <c r="I5242" t="str">
        <f t="shared" si="81"/>
        <v>Male: Not Hispanic or Latino: Asian or Pacific Islander</v>
      </c>
      <c r="J5242">
        <v>5.5</v>
      </c>
      <c r="K5242">
        <v>2000</v>
      </c>
      <c r="L5242">
        <v>2</v>
      </c>
      <c r="M5242" t="s">
        <v>20</v>
      </c>
      <c r="N5242">
        <v>1.1000000000000001</v>
      </c>
      <c r="P5242" t="s">
        <v>75</v>
      </c>
    </row>
    <row r="5243" spans="1:16" hidden="1" x14ac:dyDescent="0.5">
      <c r="A5243" t="s">
        <v>15</v>
      </c>
      <c r="B5243" t="s">
        <v>79</v>
      </c>
      <c r="C5243">
        <v>5</v>
      </c>
      <c r="D5243" t="s">
        <v>17</v>
      </c>
      <c r="E5243">
        <v>1</v>
      </c>
      <c r="F5243" t="s">
        <v>34</v>
      </c>
      <c r="G5243">
        <v>5</v>
      </c>
      <c r="H5243" t="s">
        <v>39</v>
      </c>
      <c r="I5243" t="str">
        <f t="shared" si="81"/>
        <v>Male: Not Hispanic or Latino: Asian or Pacific Islander</v>
      </c>
      <c r="J5243">
        <v>5.5</v>
      </c>
      <c r="K5243">
        <v>2001</v>
      </c>
      <c r="L5243">
        <v>3</v>
      </c>
      <c r="M5243" t="s">
        <v>20</v>
      </c>
      <c r="N5243">
        <v>1.1000000000000001</v>
      </c>
      <c r="P5243" t="s">
        <v>75</v>
      </c>
    </row>
    <row r="5244" spans="1:16" hidden="1" x14ac:dyDescent="0.5">
      <c r="A5244" t="s">
        <v>15</v>
      </c>
      <c r="B5244" t="s">
        <v>79</v>
      </c>
      <c r="C5244">
        <v>5</v>
      </c>
      <c r="D5244" t="s">
        <v>17</v>
      </c>
      <c r="E5244">
        <v>1</v>
      </c>
      <c r="F5244" t="s">
        <v>34</v>
      </c>
      <c r="G5244">
        <v>5</v>
      </c>
      <c r="H5244" t="s">
        <v>39</v>
      </c>
      <c r="I5244" t="str">
        <f t="shared" si="81"/>
        <v>Male: Not Hispanic or Latino: Asian or Pacific Islander</v>
      </c>
      <c r="J5244">
        <v>5.5</v>
      </c>
      <c r="K5244">
        <v>2002</v>
      </c>
      <c r="L5244">
        <v>4</v>
      </c>
      <c r="M5244" t="s">
        <v>20</v>
      </c>
      <c r="N5244">
        <v>1.1000000000000001</v>
      </c>
      <c r="P5244" t="s">
        <v>75</v>
      </c>
    </row>
    <row r="5245" spans="1:16" hidden="1" x14ac:dyDescent="0.5">
      <c r="A5245" t="s">
        <v>15</v>
      </c>
      <c r="B5245" t="s">
        <v>79</v>
      </c>
      <c r="C5245">
        <v>5</v>
      </c>
      <c r="D5245" t="s">
        <v>17</v>
      </c>
      <c r="E5245">
        <v>1</v>
      </c>
      <c r="F5245" t="s">
        <v>34</v>
      </c>
      <c r="G5245">
        <v>5</v>
      </c>
      <c r="H5245" t="s">
        <v>39</v>
      </c>
      <c r="I5245" t="str">
        <f t="shared" si="81"/>
        <v>Male: Not Hispanic or Latino: Asian or Pacific Islander</v>
      </c>
      <c r="J5245">
        <v>5.5</v>
      </c>
      <c r="K5245">
        <v>2003</v>
      </c>
      <c r="L5245">
        <v>5</v>
      </c>
      <c r="M5245" t="s">
        <v>20</v>
      </c>
      <c r="N5245">
        <v>1.1000000000000001</v>
      </c>
      <c r="P5245" t="s">
        <v>75</v>
      </c>
    </row>
    <row r="5246" spans="1:16" hidden="1" x14ac:dyDescent="0.5">
      <c r="A5246" t="s">
        <v>15</v>
      </c>
      <c r="B5246" t="s">
        <v>79</v>
      </c>
      <c r="C5246">
        <v>5</v>
      </c>
      <c r="D5246" t="s">
        <v>17</v>
      </c>
      <c r="E5246">
        <v>1</v>
      </c>
      <c r="F5246" t="s">
        <v>34</v>
      </c>
      <c r="G5246">
        <v>5</v>
      </c>
      <c r="H5246" t="s">
        <v>39</v>
      </c>
      <c r="I5246" t="str">
        <f t="shared" si="81"/>
        <v>Male: Not Hispanic or Latino: Asian or Pacific Islander</v>
      </c>
      <c r="J5246">
        <v>5.5</v>
      </c>
      <c r="K5246">
        <v>2004</v>
      </c>
      <c r="L5246">
        <v>6</v>
      </c>
      <c r="M5246" t="s">
        <v>20</v>
      </c>
      <c r="N5246">
        <v>1.1000000000000001</v>
      </c>
      <c r="P5246" t="s">
        <v>75</v>
      </c>
    </row>
    <row r="5247" spans="1:16" hidden="1" x14ac:dyDescent="0.5">
      <c r="A5247" t="s">
        <v>15</v>
      </c>
      <c r="B5247" t="s">
        <v>79</v>
      </c>
      <c r="C5247">
        <v>5</v>
      </c>
      <c r="D5247" t="s">
        <v>17</v>
      </c>
      <c r="E5247">
        <v>1</v>
      </c>
      <c r="F5247" t="s">
        <v>34</v>
      </c>
      <c r="G5247">
        <v>5</v>
      </c>
      <c r="H5247" t="s">
        <v>39</v>
      </c>
      <c r="I5247" t="str">
        <f t="shared" si="81"/>
        <v>Male: Not Hispanic or Latino: Asian or Pacific Islander</v>
      </c>
      <c r="J5247">
        <v>5.5</v>
      </c>
      <c r="K5247">
        <v>2005</v>
      </c>
      <c r="L5247">
        <v>7</v>
      </c>
      <c r="M5247" t="s">
        <v>20</v>
      </c>
      <c r="N5247">
        <v>1.1000000000000001</v>
      </c>
      <c r="P5247" t="s">
        <v>75</v>
      </c>
    </row>
    <row r="5248" spans="1:16" hidden="1" x14ac:dyDescent="0.5">
      <c r="A5248" t="s">
        <v>15</v>
      </c>
      <c r="B5248" t="s">
        <v>79</v>
      </c>
      <c r="C5248">
        <v>5</v>
      </c>
      <c r="D5248" t="s">
        <v>17</v>
      </c>
      <c r="E5248">
        <v>1</v>
      </c>
      <c r="F5248" t="s">
        <v>34</v>
      </c>
      <c r="G5248">
        <v>5</v>
      </c>
      <c r="H5248" t="s">
        <v>39</v>
      </c>
      <c r="I5248" t="str">
        <f t="shared" si="81"/>
        <v>Male: Not Hispanic or Latino: Asian or Pacific Islander</v>
      </c>
      <c r="J5248">
        <v>5.5</v>
      </c>
      <c r="K5248">
        <v>2006</v>
      </c>
      <c r="L5248">
        <v>8</v>
      </c>
      <c r="M5248" t="s">
        <v>20</v>
      </c>
      <c r="N5248">
        <v>1.1000000000000001</v>
      </c>
      <c r="P5248" t="s">
        <v>75</v>
      </c>
    </row>
    <row r="5249" spans="1:16" hidden="1" x14ac:dyDescent="0.5">
      <c r="A5249" t="s">
        <v>15</v>
      </c>
      <c r="B5249" t="s">
        <v>79</v>
      </c>
      <c r="C5249">
        <v>5</v>
      </c>
      <c r="D5249" t="s">
        <v>17</v>
      </c>
      <c r="E5249">
        <v>1</v>
      </c>
      <c r="F5249" t="s">
        <v>34</v>
      </c>
      <c r="G5249">
        <v>5</v>
      </c>
      <c r="H5249" t="s">
        <v>39</v>
      </c>
      <c r="I5249" t="str">
        <f t="shared" si="81"/>
        <v>Male: Not Hispanic or Latino: Asian or Pacific Islander</v>
      </c>
      <c r="J5249">
        <v>5.5</v>
      </c>
      <c r="K5249">
        <v>2007</v>
      </c>
      <c r="L5249">
        <v>9</v>
      </c>
      <c r="M5249" t="s">
        <v>20</v>
      </c>
      <c r="N5249">
        <v>1.1000000000000001</v>
      </c>
      <c r="P5249" t="s">
        <v>75</v>
      </c>
    </row>
    <row r="5250" spans="1:16" hidden="1" x14ac:dyDescent="0.5">
      <c r="A5250" t="s">
        <v>15</v>
      </c>
      <c r="B5250" t="s">
        <v>79</v>
      </c>
      <c r="C5250">
        <v>5</v>
      </c>
      <c r="D5250" t="s">
        <v>17</v>
      </c>
      <c r="E5250">
        <v>1</v>
      </c>
      <c r="F5250" t="s">
        <v>34</v>
      </c>
      <c r="G5250">
        <v>5</v>
      </c>
      <c r="H5250" t="s">
        <v>39</v>
      </c>
      <c r="I5250" t="str">
        <f t="shared" si="81"/>
        <v>Male: Not Hispanic or Latino: Asian or Pacific Islander</v>
      </c>
      <c r="J5250">
        <v>5.5</v>
      </c>
      <c r="K5250">
        <v>2008</v>
      </c>
      <c r="L5250">
        <v>10</v>
      </c>
      <c r="M5250" t="s">
        <v>20</v>
      </c>
      <c r="N5250">
        <v>1.1000000000000001</v>
      </c>
      <c r="P5250" t="s">
        <v>75</v>
      </c>
    </row>
    <row r="5251" spans="1:16" hidden="1" x14ac:dyDescent="0.5">
      <c r="A5251" t="s">
        <v>15</v>
      </c>
      <c r="B5251" t="s">
        <v>79</v>
      </c>
      <c r="C5251">
        <v>5</v>
      </c>
      <c r="D5251" t="s">
        <v>17</v>
      </c>
      <c r="E5251">
        <v>1</v>
      </c>
      <c r="F5251" t="s">
        <v>34</v>
      </c>
      <c r="G5251">
        <v>5</v>
      </c>
      <c r="H5251" t="s">
        <v>39</v>
      </c>
      <c r="I5251" t="str">
        <f t="shared" si="81"/>
        <v>Male: Not Hispanic or Latino: Asian or Pacific Islander</v>
      </c>
      <c r="J5251">
        <v>5.5</v>
      </c>
      <c r="K5251">
        <v>2009</v>
      </c>
      <c r="L5251">
        <v>11</v>
      </c>
      <c r="M5251" t="s">
        <v>20</v>
      </c>
      <c r="N5251">
        <v>1.1000000000000001</v>
      </c>
      <c r="P5251" t="s">
        <v>75</v>
      </c>
    </row>
    <row r="5252" spans="1:16" hidden="1" x14ac:dyDescent="0.5">
      <c r="A5252" t="s">
        <v>15</v>
      </c>
      <c r="B5252" t="s">
        <v>79</v>
      </c>
      <c r="C5252">
        <v>5</v>
      </c>
      <c r="D5252" t="s">
        <v>17</v>
      </c>
      <c r="E5252">
        <v>1</v>
      </c>
      <c r="F5252" t="s">
        <v>34</v>
      </c>
      <c r="G5252">
        <v>5</v>
      </c>
      <c r="H5252" t="s">
        <v>39</v>
      </c>
      <c r="I5252" t="str">
        <f t="shared" si="81"/>
        <v>Male: Not Hispanic or Latino: Asian or Pacific Islander</v>
      </c>
      <c r="J5252">
        <v>5.5</v>
      </c>
      <c r="K5252">
        <v>2010</v>
      </c>
      <c r="L5252">
        <v>12</v>
      </c>
      <c r="M5252" t="s">
        <v>20</v>
      </c>
      <c r="N5252">
        <v>1.1000000000000001</v>
      </c>
      <c r="P5252" t="s">
        <v>75</v>
      </c>
    </row>
    <row r="5253" spans="1:16" hidden="1" x14ac:dyDescent="0.5">
      <c r="A5253" t="s">
        <v>15</v>
      </c>
      <c r="B5253" t="s">
        <v>79</v>
      </c>
      <c r="C5253">
        <v>5</v>
      </c>
      <c r="D5253" t="s">
        <v>17</v>
      </c>
      <c r="E5253">
        <v>1</v>
      </c>
      <c r="F5253" t="s">
        <v>34</v>
      </c>
      <c r="G5253">
        <v>5</v>
      </c>
      <c r="H5253" t="s">
        <v>39</v>
      </c>
      <c r="I5253" t="str">
        <f t="shared" ref="I5253:I5316" si="82">H5253</f>
        <v>Male: Not Hispanic or Latino: Asian or Pacific Islander</v>
      </c>
      <c r="J5253">
        <v>5.5</v>
      </c>
      <c r="K5253">
        <v>2011</v>
      </c>
      <c r="L5253">
        <v>13</v>
      </c>
      <c r="M5253" t="s">
        <v>20</v>
      </c>
      <c r="N5253">
        <v>1.1000000000000001</v>
      </c>
      <c r="O5253">
        <v>0.3</v>
      </c>
    </row>
    <row r="5254" spans="1:16" hidden="1" x14ac:dyDescent="0.5">
      <c r="A5254" t="s">
        <v>15</v>
      </c>
      <c r="B5254" t="s">
        <v>79</v>
      </c>
      <c r="C5254">
        <v>5</v>
      </c>
      <c r="D5254" t="s">
        <v>17</v>
      </c>
      <c r="E5254">
        <v>1</v>
      </c>
      <c r="F5254" t="s">
        <v>34</v>
      </c>
      <c r="G5254">
        <v>5</v>
      </c>
      <c r="H5254" t="s">
        <v>39</v>
      </c>
      <c r="I5254" t="str">
        <f t="shared" si="82"/>
        <v>Male: Not Hispanic or Latino: Asian or Pacific Islander</v>
      </c>
      <c r="J5254">
        <v>5.5</v>
      </c>
      <c r="K5254">
        <v>2012</v>
      </c>
      <c r="L5254">
        <v>14</v>
      </c>
      <c r="M5254" t="s">
        <v>20</v>
      </c>
      <c r="N5254">
        <v>1.1000000000000001</v>
      </c>
      <c r="O5254">
        <v>0.4</v>
      </c>
    </row>
    <row r="5255" spans="1:16" hidden="1" x14ac:dyDescent="0.5">
      <c r="A5255" t="s">
        <v>15</v>
      </c>
      <c r="B5255" t="s">
        <v>79</v>
      </c>
      <c r="C5255">
        <v>5</v>
      </c>
      <c r="D5255" t="s">
        <v>17</v>
      </c>
      <c r="E5255">
        <v>1</v>
      </c>
      <c r="F5255" t="s">
        <v>34</v>
      </c>
      <c r="G5255">
        <v>5</v>
      </c>
      <c r="H5255" t="s">
        <v>39</v>
      </c>
      <c r="I5255" t="str">
        <f t="shared" si="82"/>
        <v>Male: Not Hispanic or Latino: Asian or Pacific Islander</v>
      </c>
      <c r="J5255">
        <v>5.5</v>
      </c>
      <c r="K5255">
        <v>2013</v>
      </c>
      <c r="L5255">
        <v>15</v>
      </c>
      <c r="M5255" t="s">
        <v>20</v>
      </c>
      <c r="N5255">
        <v>1.1000000000000001</v>
      </c>
      <c r="O5255">
        <v>0.5</v>
      </c>
    </row>
    <row r="5256" spans="1:16" hidden="1" x14ac:dyDescent="0.5">
      <c r="A5256" t="s">
        <v>15</v>
      </c>
      <c r="B5256" t="s">
        <v>79</v>
      </c>
      <c r="C5256">
        <v>5</v>
      </c>
      <c r="D5256" t="s">
        <v>17</v>
      </c>
      <c r="E5256">
        <v>1</v>
      </c>
      <c r="F5256" t="s">
        <v>34</v>
      </c>
      <c r="G5256">
        <v>5</v>
      </c>
      <c r="H5256" t="s">
        <v>39</v>
      </c>
      <c r="I5256" t="str">
        <f t="shared" si="82"/>
        <v>Male: Not Hispanic or Latino: Asian or Pacific Islander</v>
      </c>
      <c r="J5256">
        <v>5.5</v>
      </c>
      <c r="K5256">
        <v>2014</v>
      </c>
      <c r="L5256">
        <v>16</v>
      </c>
      <c r="M5256" t="s">
        <v>20</v>
      </c>
      <c r="N5256">
        <v>1.1000000000000001</v>
      </c>
      <c r="O5256">
        <v>0.5</v>
      </c>
    </row>
    <row r="5257" spans="1:16" hidden="1" x14ac:dyDescent="0.5">
      <c r="A5257" t="s">
        <v>15</v>
      </c>
      <c r="B5257" t="s">
        <v>79</v>
      </c>
      <c r="C5257">
        <v>5</v>
      </c>
      <c r="D5257" t="s">
        <v>17</v>
      </c>
      <c r="E5257">
        <v>1</v>
      </c>
      <c r="F5257" t="s">
        <v>34</v>
      </c>
      <c r="G5257">
        <v>5</v>
      </c>
      <c r="H5257" t="s">
        <v>39</v>
      </c>
      <c r="I5257" t="str">
        <f t="shared" si="82"/>
        <v>Male: Not Hispanic or Latino: Asian or Pacific Islander</v>
      </c>
      <c r="J5257">
        <v>5.5</v>
      </c>
      <c r="K5257">
        <v>2015</v>
      </c>
      <c r="L5257">
        <v>17</v>
      </c>
      <c r="M5257" t="s">
        <v>20</v>
      </c>
      <c r="N5257">
        <v>1.1000000000000001</v>
      </c>
      <c r="O5257">
        <v>0.8</v>
      </c>
    </row>
    <row r="5258" spans="1:16" hidden="1" x14ac:dyDescent="0.5">
      <c r="A5258" t="s">
        <v>15</v>
      </c>
      <c r="B5258" t="s">
        <v>79</v>
      </c>
      <c r="C5258">
        <v>5</v>
      </c>
      <c r="D5258" t="s">
        <v>17</v>
      </c>
      <c r="E5258">
        <v>1</v>
      </c>
      <c r="F5258" t="s">
        <v>34</v>
      </c>
      <c r="G5258">
        <v>5</v>
      </c>
      <c r="H5258" t="s">
        <v>39</v>
      </c>
      <c r="I5258" t="str">
        <f t="shared" si="82"/>
        <v>Male: Not Hispanic or Latino: Asian or Pacific Islander</v>
      </c>
      <c r="J5258">
        <v>5.5</v>
      </c>
      <c r="K5258">
        <v>2016</v>
      </c>
      <c r="L5258">
        <v>18</v>
      </c>
      <c r="M5258" t="s">
        <v>20</v>
      </c>
      <c r="N5258">
        <v>1.1000000000000001</v>
      </c>
      <c r="O5258">
        <v>0.8</v>
      </c>
    </row>
    <row r="5259" spans="1:16" hidden="1" x14ac:dyDescent="0.5">
      <c r="A5259" t="s">
        <v>15</v>
      </c>
      <c r="B5259" t="s">
        <v>79</v>
      </c>
      <c r="C5259">
        <v>5</v>
      </c>
      <c r="D5259" t="s">
        <v>17</v>
      </c>
      <c r="E5259">
        <v>1</v>
      </c>
      <c r="F5259" t="s">
        <v>34</v>
      </c>
      <c r="G5259">
        <v>5</v>
      </c>
      <c r="H5259" t="s">
        <v>39</v>
      </c>
      <c r="I5259" t="str">
        <f t="shared" si="82"/>
        <v>Male: Not Hispanic or Latino: Asian or Pacific Islander</v>
      </c>
      <c r="J5259">
        <v>5.5</v>
      </c>
      <c r="K5259">
        <v>2017</v>
      </c>
      <c r="L5259">
        <v>19</v>
      </c>
      <c r="M5259" t="s">
        <v>20</v>
      </c>
      <c r="N5259">
        <v>1.1000000000000001</v>
      </c>
      <c r="O5259">
        <v>0.9</v>
      </c>
    </row>
    <row r="5260" spans="1:16" hidden="1" x14ac:dyDescent="0.5">
      <c r="A5260" t="s">
        <v>15</v>
      </c>
      <c r="B5260" t="s">
        <v>79</v>
      </c>
      <c r="C5260">
        <v>5</v>
      </c>
      <c r="D5260" t="s">
        <v>17</v>
      </c>
      <c r="E5260">
        <v>1</v>
      </c>
      <c r="F5260" t="s">
        <v>34</v>
      </c>
      <c r="G5260">
        <v>5</v>
      </c>
      <c r="H5260" t="s">
        <v>39</v>
      </c>
      <c r="I5260" t="str">
        <f t="shared" si="82"/>
        <v>Male: Not Hispanic or Latino: Asian or Pacific Islander</v>
      </c>
      <c r="J5260">
        <v>5.5</v>
      </c>
      <c r="K5260">
        <v>2018</v>
      </c>
      <c r="L5260">
        <v>20</v>
      </c>
      <c r="M5260" t="s">
        <v>20</v>
      </c>
      <c r="N5260">
        <v>1.1000000000000001</v>
      </c>
      <c r="O5260">
        <v>0.6</v>
      </c>
    </row>
    <row r="5261" spans="1:16" hidden="1" x14ac:dyDescent="0.5">
      <c r="A5261" t="s">
        <v>15</v>
      </c>
      <c r="B5261" t="s">
        <v>79</v>
      </c>
      <c r="C5261">
        <v>5</v>
      </c>
      <c r="D5261" t="s">
        <v>17</v>
      </c>
      <c r="E5261">
        <v>1</v>
      </c>
      <c r="F5261" t="s">
        <v>34</v>
      </c>
      <c r="G5261">
        <v>5</v>
      </c>
      <c r="H5261" t="s">
        <v>40</v>
      </c>
      <c r="I5261" t="str">
        <f t="shared" si="82"/>
        <v>Female: Hispanic or Latino: All races</v>
      </c>
      <c r="J5261">
        <v>5.6</v>
      </c>
      <c r="K5261">
        <v>1999</v>
      </c>
      <c r="L5261">
        <v>1</v>
      </c>
      <c r="M5261" t="s">
        <v>20</v>
      </c>
      <c r="N5261">
        <v>1.1000000000000001</v>
      </c>
      <c r="O5261">
        <v>0.2</v>
      </c>
    </row>
    <row r="5262" spans="1:16" hidden="1" x14ac:dyDescent="0.5">
      <c r="A5262" t="s">
        <v>15</v>
      </c>
      <c r="B5262" t="s">
        <v>79</v>
      </c>
      <c r="C5262">
        <v>5</v>
      </c>
      <c r="D5262" t="s">
        <v>17</v>
      </c>
      <c r="E5262">
        <v>1</v>
      </c>
      <c r="F5262" t="s">
        <v>34</v>
      </c>
      <c r="G5262">
        <v>5</v>
      </c>
      <c r="H5262" t="s">
        <v>40</v>
      </c>
      <c r="I5262" t="str">
        <f t="shared" si="82"/>
        <v>Female: Hispanic or Latino: All races</v>
      </c>
      <c r="J5262">
        <v>5.6</v>
      </c>
      <c r="K5262">
        <v>2000</v>
      </c>
      <c r="L5262">
        <v>2</v>
      </c>
      <c r="M5262" t="s">
        <v>20</v>
      </c>
      <c r="N5262">
        <v>1.1000000000000001</v>
      </c>
      <c r="O5262">
        <v>0.1</v>
      </c>
    </row>
    <row r="5263" spans="1:16" x14ac:dyDescent="0.5">
      <c r="A5263" t="s">
        <v>15</v>
      </c>
      <c r="B5263" t="s">
        <v>79</v>
      </c>
      <c r="C5263">
        <v>5</v>
      </c>
      <c r="D5263" t="s">
        <v>23</v>
      </c>
      <c r="E5263">
        <v>2</v>
      </c>
      <c r="F5263" t="s">
        <v>18</v>
      </c>
      <c r="G5263">
        <v>0</v>
      </c>
      <c r="H5263" t="s">
        <v>19</v>
      </c>
      <c r="I5263" t="str">
        <f t="shared" si="82"/>
        <v>All persons</v>
      </c>
      <c r="J5263">
        <v>0.1</v>
      </c>
      <c r="K5263">
        <v>2003</v>
      </c>
      <c r="L5263">
        <v>5</v>
      </c>
      <c r="M5263" t="s">
        <v>20</v>
      </c>
      <c r="N5263">
        <v>1.1000000000000001</v>
      </c>
      <c r="O5263">
        <v>0.7</v>
      </c>
    </row>
    <row r="5264" spans="1:16" hidden="1" x14ac:dyDescent="0.5">
      <c r="A5264" t="s">
        <v>15</v>
      </c>
      <c r="B5264" t="s">
        <v>79</v>
      </c>
      <c r="C5264">
        <v>5</v>
      </c>
      <c r="D5264" t="s">
        <v>17</v>
      </c>
      <c r="E5264">
        <v>1</v>
      </c>
      <c r="F5264" t="s">
        <v>34</v>
      </c>
      <c r="G5264">
        <v>5</v>
      </c>
      <c r="H5264" t="s">
        <v>40</v>
      </c>
      <c r="I5264" t="str">
        <f t="shared" si="82"/>
        <v>Female: Hispanic or Latino: All races</v>
      </c>
      <c r="J5264">
        <v>5.6</v>
      </c>
      <c r="K5264">
        <v>2001</v>
      </c>
      <c r="L5264">
        <v>3</v>
      </c>
      <c r="M5264" t="s">
        <v>20</v>
      </c>
      <c r="N5264">
        <v>1.1000000000000001</v>
      </c>
      <c r="O5264">
        <v>0.2</v>
      </c>
    </row>
    <row r="5265" spans="1:15" hidden="1" x14ac:dyDescent="0.5">
      <c r="A5265" t="s">
        <v>15</v>
      </c>
      <c r="B5265" t="s">
        <v>79</v>
      </c>
      <c r="C5265">
        <v>5</v>
      </c>
      <c r="D5265" t="s">
        <v>17</v>
      </c>
      <c r="E5265">
        <v>1</v>
      </c>
      <c r="F5265" t="s">
        <v>34</v>
      </c>
      <c r="G5265">
        <v>5</v>
      </c>
      <c r="H5265" t="s">
        <v>40</v>
      </c>
      <c r="I5265" t="str">
        <f t="shared" si="82"/>
        <v>Female: Hispanic or Latino: All races</v>
      </c>
      <c r="J5265">
        <v>5.6</v>
      </c>
      <c r="K5265">
        <v>2002</v>
      </c>
      <c r="L5265">
        <v>4</v>
      </c>
      <c r="M5265" t="s">
        <v>20</v>
      </c>
      <c r="N5265">
        <v>1.1000000000000001</v>
      </c>
      <c r="O5265">
        <v>0.3</v>
      </c>
    </row>
    <row r="5266" spans="1:15" hidden="1" x14ac:dyDescent="0.5">
      <c r="A5266" t="s">
        <v>15</v>
      </c>
      <c r="B5266" t="s">
        <v>79</v>
      </c>
      <c r="C5266">
        <v>5</v>
      </c>
      <c r="D5266" t="s">
        <v>17</v>
      </c>
      <c r="E5266">
        <v>1</v>
      </c>
      <c r="F5266" t="s">
        <v>34</v>
      </c>
      <c r="G5266">
        <v>5</v>
      </c>
      <c r="H5266" t="s">
        <v>40</v>
      </c>
      <c r="I5266" t="str">
        <f t="shared" si="82"/>
        <v>Female: Hispanic or Latino: All races</v>
      </c>
      <c r="J5266">
        <v>5.6</v>
      </c>
      <c r="K5266">
        <v>2003</v>
      </c>
      <c r="L5266">
        <v>5</v>
      </c>
      <c r="M5266" t="s">
        <v>20</v>
      </c>
      <c r="N5266">
        <v>1.1000000000000001</v>
      </c>
      <c r="O5266">
        <v>0.2</v>
      </c>
    </row>
    <row r="5267" spans="1:15" hidden="1" x14ac:dyDescent="0.5">
      <c r="A5267" t="s">
        <v>15</v>
      </c>
      <c r="B5267" t="s">
        <v>79</v>
      </c>
      <c r="C5267">
        <v>5</v>
      </c>
      <c r="D5267" t="s">
        <v>17</v>
      </c>
      <c r="E5267">
        <v>1</v>
      </c>
      <c r="F5267" t="s">
        <v>34</v>
      </c>
      <c r="G5267">
        <v>5</v>
      </c>
      <c r="H5267" t="s">
        <v>40</v>
      </c>
      <c r="I5267" t="str">
        <f t="shared" si="82"/>
        <v>Female: Hispanic or Latino: All races</v>
      </c>
      <c r="J5267">
        <v>5.6</v>
      </c>
      <c r="K5267">
        <v>2004</v>
      </c>
      <c r="L5267">
        <v>6</v>
      </c>
      <c r="M5267" t="s">
        <v>20</v>
      </c>
      <c r="N5267">
        <v>1.1000000000000001</v>
      </c>
      <c r="O5267">
        <v>0.2</v>
      </c>
    </row>
    <row r="5268" spans="1:15" hidden="1" x14ac:dyDescent="0.5">
      <c r="A5268" t="s">
        <v>15</v>
      </c>
      <c r="B5268" t="s">
        <v>79</v>
      </c>
      <c r="C5268">
        <v>5</v>
      </c>
      <c r="D5268" t="s">
        <v>17</v>
      </c>
      <c r="E5268">
        <v>1</v>
      </c>
      <c r="F5268" t="s">
        <v>34</v>
      </c>
      <c r="G5268">
        <v>5</v>
      </c>
      <c r="H5268" t="s">
        <v>40</v>
      </c>
      <c r="I5268" t="str">
        <f t="shared" si="82"/>
        <v>Female: Hispanic or Latino: All races</v>
      </c>
      <c r="J5268">
        <v>5.6</v>
      </c>
      <c r="K5268">
        <v>2005</v>
      </c>
      <c r="L5268">
        <v>7</v>
      </c>
      <c r="M5268" t="s">
        <v>20</v>
      </c>
      <c r="N5268">
        <v>1.1000000000000001</v>
      </c>
      <c r="O5268">
        <v>0.2</v>
      </c>
    </row>
    <row r="5269" spans="1:15" hidden="1" x14ac:dyDescent="0.5">
      <c r="A5269" t="s">
        <v>15</v>
      </c>
      <c r="B5269" t="s">
        <v>79</v>
      </c>
      <c r="C5269">
        <v>5</v>
      </c>
      <c r="D5269" t="s">
        <v>17</v>
      </c>
      <c r="E5269">
        <v>1</v>
      </c>
      <c r="F5269" t="s">
        <v>34</v>
      </c>
      <c r="G5269">
        <v>5</v>
      </c>
      <c r="H5269" t="s">
        <v>40</v>
      </c>
      <c r="I5269" t="str">
        <f t="shared" si="82"/>
        <v>Female: Hispanic or Latino: All races</v>
      </c>
      <c r="J5269">
        <v>5.6</v>
      </c>
      <c r="K5269">
        <v>2006</v>
      </c>
      <c r="L5269">
        <v>8</v>
      </c>
      <c r="M5269" t="s">
        <v>20</v>
      </c>
      <c r="N5269">
        <v>1.1000000000000001</v>
      </c>
      <c r="O5269">
        <v>0.2</v>
      </c>
    </row>
    <row r="5270" spans="1:15" hidden="1" x14ac:dyDescent="0.5">
      <c r="A5270" t="s">
        <v>15</v>
      </c>
      <c r="B5270" t="s">
        <v>79</v>
      </c>
      <c r="C5270">
        <v>5</v>
      </c>
      <c r="D5270" t="s">
        <v>17</v>
      </c>
      <c r="E5270">
        <v>1</v>
      </c>
      <c r="F5270" t="s">
        <v>34</v>
      </c>
      <c r="G5270">
        <v>5</v>
      </c>
      <c r="H5270" t="s">
        <v>40</v>
      </c>
      <c r="I5270" t="str">
        <f t="shared" si="82"/>
        <v>Female: Hispanic or Latino: All races</v>
      </c>
      <c r="J5270">
        <v>5.6</v>
      </c>
      <c r="K5270">
        <v>2007</v>
      </c>
      <c r="L5270">
        <v>9</v>
      </c>
      <c r="M5270" t="s">
        <v>20</v>
      </c>
      <c r="N5270">
        <v>1.1000000000000001</v>
      </c>
      <c r="O5270">
        <v>0.2</v>
      </c>
    </row>
    <row r="5271" spans="1:15" hidden="1" x14ac:dyDescent="0.5">
      <c r="A5271" t="s">
        <v>15</v>
      </c>
      <c r="B5271" t="s">
        <v>79</v>
      </c>
      <c r="C5271">
        <v>5</v>
      </c>
      <c r="D5271" t="s">
        <v>17</v>
      </c>
      <c r="E5271">
        <v>1</v>
      </c>
      <c r="F5271" t="s">
        <v>34</v>
      </c>
      <c r="G5271">
        <v>5</v>
      </c>
      <c r="H5271" t="s">
        <v>40</v>
      </c>
      <c r="I5271" t="str">
        <f t="shared" si="82"/>
        <v>Female: Hispanic or Latino: All races</v>
      </c>
      <c r="J5271">
        <v>5.6</v>
      </c>
      <c r="K5271">
        <v>2008</v>
      </c>
      <c r="L5271">
        <v>10</v>
      </c>
      <c r="M5271" t="s">
        <v>20</v>
      </c>
      <c r="N5271">
        <v>1.1000000000000001</v>
      </c>
      <c r="O5271">
        <v>0.3</v>
      </c>
    </row>
    <row r="5272" spans="1:15" hidden="1" x14ac:dyDescent="0.5">
      <c r="A5272" t="s">
        <v>15</v>
      </c>
      <c r="B5272" t="s">
        <v>79</v>
      </c>
      <c r="C5272">
        <v>5</v>
      </c>
      <c r="D5272" t="s">
        <v>17</v>
      </c>
      <c r="E5272">
        <v>1</v>
      </c>
      <c r="F5272" t="s">
        <v>34</v>
      </c>
      <c r="G5272">
        <v>5</v>
      </c>
      <c r="H5272" t="s">
        <v>40</v>
      </c>
      <c r="I5272" t="str">
        <f t="shared" si="82"/>
        <v>Female: Hispanic or Latino: All races</v>
      </c>
      <c r="J5272">
        <v>5.6</v>
      </c>
      <c r="K5272">
        <v>2009</v>
      </c>
      <c r="L5272">
        <v>11</v>
      </c>
      <c r="M5272" t="s">
        <v>20</v>
      </c>
      <c r="N5272">
        <v>1.1000000000000001</v>
      </c>
      <c r="O5272">
        <v>0.2</v>
      </c>
    </row>
    <row r="5273" spans="1:15" hidden="1" x14ac:dyDescent="0.5">
      <c r="A5273" t="s">
        <v>15</v>
      </c>
      <c r="B5273" t="s">
        <v>79</v>
      </c>
      <c r="C5273">
        <v>5</v>
      </c>
      <c r="D5273" t="s">
        <v>17</v>
      </c>
      <c r="E5273">
        <v>1</v>
      </c>
      <c r="F5273" t="s">
        <v>34</v>
      </c>
      <c r="G5273">
        <v>5</v>
      </c>
      <c r="H5273" t="s">
        <v>40</v>
      </c>
      <c r="I5273" t="str">
        <f t="shared" si="82"/>
        <v>Female: Hispanic or Latino: All races</v>
      </c>
      <c r="J5273">
        <v>5.6</v>
      </c>
      <c r="K5273">
        <v>2010</v>
      </c>
      <c r="L5273">
        <v>12</v>
      </c>
      <c r="M5273" t="s">
        <v>20</v>
      </c>
      <c r="N5273">
        <v>1.1000000000000001</v>
      </c>
      <c r="O5273">
        <v>0.2</v>
      </c>
    </row>
    <row r="5274" spans="1:15" hidden="1" x14ac:dyDescent="0.5">
      <c r="A5274" t="s">
        <v>15</v>
      </c>
      <c r="B5274" t="s">
        <v>79</v>
      </c>
      <c r="C5274">
        <v>5</v>
      </c>
      <c r="D5274" t="s">
        <v>17</v>
      </c>
      <c r="E5274">
        <v>1</v>
      </c>
      <c r="F5274" t="s">
        <v>34</v>
      </c>
      <c r="G5274">
        <v>5</v>
      </c>
      <c r="H5274" t="s">
        <v>40</v>
      </c>
      <c r="I5274" t="str">
        <f t="shared" si="82"/>
        <v>Female: Hispanic or Latino: All races</v>
      </c>
      <c r="J5274">
        <v>5.6</v>
      </c>
      <c r="K5274">
        <v>2011</v>
      </c>
      <c r="L5274">
        <v>13</v>
      </c>
      <c r="M5274" t="s">
        <v>20</v>
      </c>
      <c r="N5274">
        <v>1.1000000000000001</v>
      </c>
      <c r="O5274">
        <v>0.3</v>
      </c>
    </row>
    <row r="5275" spans="1:15" hidden="1" x14ac:dyDescent="0.5">
      <c r="A5275" t="s">
        <v>15</v>
      </c>
      <c r="B5275" t="s">
        <v>79</v>
      </c>
      <c r="C5275">
        <v>5</v>
      </c>
      <c r="D5275" t="s">
        <v>17</v>
      </c>
      <c r="E5275">
        <v>1</v>
      </c>
      <c r="F5275" t="s">
        <v>34</v>
      </c>
      <c r="G5275">
        <v>5</v>
      </c>
      <c r="H5275" t="s">
        <v>40</v>
      </c>
      <c r="I5275" t="str">
        <f t="shared" si="82"/>
        <v>Female: Hispanic or Latino: All races</v>
      </c>
      <c r="J5275">
        <v>5.6</v>
      </c>
      <c r="K5275">
        <v>2012</v>
      </c>
      <c r="L5275">
        <v>14</v>
      </c>
      <c r="M5275" t="s">
        <v>20</v>
      </c>
      <c r="N5275">
        <v>1.1000000000000001</v>
      </c>
      <c r="O5275">
        <v>0.4</v>
      </c>
    </row>
    <row r="5276" spans="1:15" hidden="1" x14ac:dyDescent="0.5">
      <c r="A5276" t="s">
        <v>15</v>
      </c>
      <c r="B5276" t="s">
        <v>79</v>
      </c>
      <c r="C5276">
        <v>5</v>
      </c>
      <c r="D5276" t="s">
        <v>17</v>
      </c>
      <c r="E5276">
        <v>1</v>
      </c>
      <c r="F5276" t="s">
        <v>34</v>
      </c>
      <c r="G5276">
        <v>5</v>
      </c>
      <c r="H5276" t="s">
        <v>40</v>
      </c>
      <c r="I5276" t="str">
        <f t="shared" si="82"/>
        <v>Female: Hispanic or Latino: All races</v>
      </c>
      <c r="J5276">
        <v>5.6</v>
      </c>
      <c r="K5276">
        <v>2013</v>
      </c>
      <c r="L5276">
        <v>15</v>
      </c>
      <c r="M5276" t="s">
        <v>20</v>
      </c>
      <c r="N5276">
        <v>1.1000000000000001</v>
      </c>
      <c r="O5276">
        <v>0.5</v>
      </c>
    </row>
    <row r="5277" spans="1:15" hidden="1" x14ac:dyDescent="0.5">
      <c r="A5277" t="s">
        <v>15</v>
      </c>
      <c r="B5277" t="s">
        <v>79</v>
      </c>
      <c r="C5277">
        <v>5</v>
      </c>
      <c r="D5277" t="s">
        <v>17</v>
      </c>
      <c r="E5277">
        <v>1</v>
      </c>
      <c r="F5277" t="s">
        <v>34</v>
      </c>
      <c r="G5277">
        <v>5</v>
      </c>
      <c r="H5277" t="s">
        <v>40</v>
      </c>
      <c r="I5277" t="str">
        <f t="shared" si="82"/>
        <v>Female: Hispanic or Latino: All races</v>
      </c>
      <c r="J5277">
        <v>5.6</v>
      </c>
      <c r="K5277">
        <v>2014</v>
      </c>
      <c r="L5277">
        <v>16</v>
      </c>
      <c r="M5277" t="s">
        <v>20</v>
      </c>
      <c r="N5277">
        <v>1.1000000000000001</v>
      </c>
      <c r="O5277">
        <v>0.7</v>
      </c>
    </row>
    <row r="5278" spans="1:15" hidden="1" x14ac:dyDescent="0.5">
      <c r="A5278" t="s">
        <v>15</v>
      </c>
      <c r="B5278" t="s">
        <v>79</v>
      </c>
      <c r="C5278">
        <v>5</v>
      </c>
      <c r="D5278" t="s">
        <v>17</v>
      </c>
      <c r="E5278">
        <v>1</v>
      </c>
      <c r="F5278" t="s">
        <v>34</v>
      </c>
      <c r="G5278">
        <v>5</v>
      </c>
      <c r="H5278" t="s">
        <v>40</v>
      </c>
      <c r="I5278" t="str">
        <f t="shared" si="82"/>
        <v>Female: Hispanic or Latino: All races</v>
      </c>
      <c r="J5278">
        <v>5.6</v>
      </c>
      <c r="K5278">
        <v>2015</v>
      </c>
      <c r="L5278">
        <v>17</v>
      </c>
      <c r="M5278" t="s">
        <v>20</v>
      </c>
      <c r="N5278">
        <v>1.1000000000000001</v>
      </c>
      <c r="O5278">
        <v>0.8</v>
      </c>
    </row>
    <row r="5279" spans="1:15" hidden="1" x14ac:dyDescent="0.5">
      <c r="A5279" t="s">
        <v>15</v>
      </c>
      <c r="B5279" t="s">
        <v>79</v>
      </c>
      <c r="C5279">
        <v>5</v>
      </c>
      <c r="D5279" t="s">
        <v>17</v>
      </c>
      <c r="E5279">
        <v>1</v>
      </c>
      <c r="F5279" t="s">
        <v>34</v>
      </c>
      <c r="G5279">
        <v>5</v>
      </c>
      <c r="H5279" t="s">
        <v>40</v>
      </c>
      <c r="I5279" t="str">
        <f t="shared" si="82"/>
        <v>Female: Hispanic or Latino: All races</v>
      </c>
      <c r="J5279">
        <v>5.6</v>
      </c>
      <c r="K5279">
        <v>2016</v>
      </c>
      <c r="L5279">
        <v>18</v>
      </c>
      <c r="M5279" t="s">
        <v>20</v>
      </c>
      <c r="N5279">
        <v>1.1000000000000001</v>
      </c>
      <c r="O5279">
        <v>1.1000000000000001</v>
      </c>
    </row>
    <row r="5280" spans="1:15" hidden="1" x14ac:dyDescent="0.5">
      <c r="A5280" t="s">
        <v>15</v>
      </c>
      <c r="B5280" t="s">
        <v>79</v>
      </c>
      <c r="C5280">
        <v>5</v>
      </c>
      <c r="D5280" t="s">
        <v>17</v>
      </c>
      <c r="E5280">
        <v>1</v>
      </c>
      <c r="F5280" t="s">
        <v>34</v>
      </c>
      <c r="G5280">
        <v>5</v>
      </c>
      <c r="H5280" t="s">
        <v>40</v>
      </c>
      <c r="I5280" t="str">
        <f t="shared" si="82"/>
        <v>Female: Hispanic or Latino: All races</v>
      </c>
      <c r="J5280">
        <v>5.6</v>
      </c>
      <c r="K5280">
        <v>2017</v>
      </c>
      <c r="L5280">
        <v>19</v>
      </c>
      <c r="M5280" t="s">
        <v>20</v>
      </c>
      <c r="N5280">
        <v>1.1000000000000001</v>
      </c>
      <c r="O5280">
        <v>1.1000000000000001</v>
      </c>
    </row>
    <row r="5281" spans="1:15" hidden="1" x14ac:dyDescent="0.5">
      <c r="A5281" t="s">
        <v>15</v>
      </c>
      <c r="B5281" t="s">
        <v>79</v>
      </c>
      <c r="C5281">
        <v>5</v>
      </c>
      <c r="D5281" t="s">
        <v>17</v>
      </c>
      <c r="E5281">
        <v>1</v>
      </c>
      <c r="F5281" t="s">
        <v>34</v>
      </c>
      <c r="G5281">
        <v>5</v>
      </c>
      <c r="H5281" t="s">
        <v>40</v>
      </c>
      <c r="I5281" t="str">
        <f t="shared" si="82"/>
        <v>Female: Hispanic or Latino: All races</v>
      </c>
      <c r="J5281">
        <v>5.6</v>
      </c>
      <c r="K5281">
        <v>2018</v>
      </c>
      <c r="L5281">
        <v>20</v>
      </c>
      <c r="M5281" t="s">
        <v>20</v>
      </c>
      <c r="N5281">
        <v>1.1000000000000001</v>
      </c>
      <c r="O5281">
        <v>1.1000000000000001</v>
      </c>
    </row>
    <row r="5282" spans="1:15" hidden="1" x14ac:dyDescent="0.5">
      <c r="A5282" t="s">
        <v>15</v>
      </c>
      <c r="B5282" t="s">
        <v>79</v>
      </c>
      <c r="C5282">
        <v>5</v>
      </c>
      <c r="D5282" t="s">
        <v>17</v>
      </c>
      <c r="E5282">
        <v>1</v>
      </c>
      <c r="F5282" t="s">
        <v>34</v>
      </c>
      <c r="G5282">
        <v>5</v>
      </c>
      <c r="H5282" t="s">
        <v>41</v>
      </c>
      <c r="I5282" t="str">
        <f t="shared" si="82"/>
        <v>Female: Not Hispanic or Latino: White</v>
      </c>
      <c r="J5282">
        <v>5.7</v>
      </c>
      <c r="K5282">
        <v>1999</v>
      </c>
      <c r="L5282">
        <v>1</v>
      </c>
      <c r="M5282" t="s">
        <v>20</v>
      </c>
      <c r="N5282">
        <v>1.1000000000000001</v>
      </c>
      <c r="O5282">
        <v>0.2</v>
      </c>
    </row>
    <row r="5283" spans="1:15" hidden="1" x14ac:dyDescent="0.5">
      <c r="A5283" t="s">
        <v>15</v>
      </c>
      <c r="B5283" t="s">
        <v>79</v>
      </c>
      <c r="C5283">
        <v>5</v>
      </c>
      <c r="D5283" t="s">
        <v>17</v>
      </c>
      <c r="E5283">
        <v>1</v>
      </c>
      <c r="F5283" t="s">
        <v>34</v>
      </c>
      <c r="G5283">
        <v>5</v>
      </c>
      <c r="H5283" t="s">
        <v>41</v>
      </c>
      <c r="I5283" t="str">
        <f t="shared" si="82"/>
        <v>Female: Not Hispanic or Latino: White</v>
      </c>
      <c r="J5283">
        <v>5.7</v>
      </c>
      <c r="K5283">
        <v>2000</v>
      </c>
      <c r="L5283">
        <v>2</v>
      </c>
      <c r="M5283" t="s">
        <v>20</v>
      </c>
      <c r="N5283">
        <v>1.1000000000000001</v>
      </c>
      <c r="O5283">
        <v>0.2</v>
      </c>
    </row>
    <row r="5284" spans="1:15" hidden="1" x14ac:dyDescent="0.5">
      <c r="A5284" t="s">
        <v>15</v>
      </c>
      <c r="B5284" t="s">
        <v>79</v>
      </c>
      <c r="C5284">
        <v>5</v>
      </c>
      <c r="D5284" t="s">
        <v>17</v>
      </c>
      <c r="E5284">
        <v>1</v>
      </c>
      <c r="F5284" t="s">
        <v>34</v>
      </c>
      <c r="G5284">
        <v>5</v>
      </c>
      <c r="H5284" t="s">
        <v>41</v>
      </c>
      <c r="I5284" t="str">
        <f t="shared" si="82"/>
        <v>Female: Not Hispanic or Latino: White</v>
      </c>
      <c r="J5284">
        <v>5.7</v>
      </c>
      <c r="K5284">
        <v>2001</v>
      </c>
      <c r="L5284">
        <v>3</v>
      </c>
      <c r="M5284" t="s">
        <v>20</v>
      </c>
      <c r="N5284">
        <v>1.1000000000000001</v>
      </c>
      <c r="O5284">
        <v>0.2</v>
      </c>
    </row>
    <row r="5285" spans="1:15" hidden="1" x14ac:dyDescent="0.5">
      <c r="A5285" t="s">
        <v>15</v>
      </c>
      <c r="B5285" t="s">
        <v>79</v>
      </c>
      <c r="C5285">
        <v>5</v>
      </c>
      <c r="D5285" t="s">
        <v>17</v>
      </c>
      <c r="E5285">
        <v>1</v>
      </c>
      <c r="F5285" t="s">
        <v>34</v>
      </c>
      <c r="G5285">
        <v>5</v>
      </c>
      <c r="H5285" t="s">
        <v>41</v>
      </c>
      <c r="I5285" t="str">
        <f t="shared" si="82"/>
        <v>Female: Not Hispanic or Latino: White</v>
      </c>
      <c r="J5285">
        <v>5.7</v>
      </c>
      <c r="K5285">
        <v>2002</v>
      </c>
      <c r="L5285">
        <v>4</v>
      </c>
      <c r="M5285" t="s">
        <v>20</v>
      </c>
      <c r="N5285">
        <v>1.1000000000000001</v>
      </c>
      <c r="O5285">
        <v>0.3</v>
      </c>
    </row>
    <row r="5286" spans="1:15" hidden="1" x14ac:dyDescent="0.5">
      <c r="A5286" t="s">
        <v>15</v>
      </c>
      <c r="B5286" t="s">
        <v>79</v>
      </c>
      <c r="C5286">
        <v>5</v>
      </c>
      <c r="D5286" t="s">
        <v>17</v>
      </c>
      <c r="E5286">
        <v>1</v>
      </c>
      <c r="F5286" t="s">
        <v>34</v>
      </c>
      <c r="G5286">
        <v>5</v>
      </c>
      <c r="H5286" t="s">
        <v>41</v>
      </c>
      <c r="I5286" t="str">
        <f t="shared" si="82"/>
        <v>Female: Not Hispanic or Latino: White</v>
      </c>
      <c r="J5286">
        <v>5.7</v>
      </c>
      <c r="K5286">
        <v>2003</v>
      </c>
      <c r="L5286">
        <v>5</v>
      </c>
      <c r="M5286" t="s">
        <v>20</v>
      </c>
      <c r="N5286">
        <v>1.1000000000000001</v>
      </c>
      <c r="O5286">
        <v>0.3</v>
      </c>
    </row>
    <row r="5287" spans="1:15" hidden="1" x14ac:dyDescent="0.5">
      <c r="A5287" t="s">
        <v>15</v>
      </c>
      <c r="B5287" t="s">
        <v>79</v>
      </c>
      <c r="C5287">
        <v>5</v>
      </c>
      <c r="D5287" t="s">
        <v>17</v>
      </c>
      <c r="E5287">
        <v>1</v>
      </c>
      <c r="F5287" t="s">
        <v>34</v>
      </c>
      <c r="G5287">
        <v>5</v>
      </c>
      <c r="H5287" t="s">
        <v>41</v>
      </c>
      <c r="I5287" t="str">
        <f t="shared" si="82"/>
        <v>Female: Not Hispanic or Latino: White</v>
      </c>
      <c r="J5287">
        <v>5.7</v>
      </c>
      <c r="K5287">
        <v>2004</v>
      </c>
      <c r="L5287">
        <v>6</v>
      </c>
      <c r="M5287" t="s">
        <v>20</v>
      </c>
      <c r="N5287">
        <v>1.1000000000000001</v>
      </c>
      <c r="O5287">
        <v>0.3</v>
      </c>
    </row>
    <row r="5288" spans="1:15" hidden="1" x14ac:dyDescent="0.5">
      <c r="A5288" t="s">
        <v>15</v>
      </c>
      <c r="B5288" t="s">
        <v>79</v>
      </c>
      <c r="C5288">
        <v>5</v>
      </c>
      <c r="D5288" t="s">
        <v>17</v>
      </c>
      <c r="E5288">
        <v>1</v>
      </c>
      <c r="F5288" t="s">
        <v>34</v>
      </c>
      <c r="G5288">
        <v>5</v>
      </c>
      <c r="H5288" t="s">
        <v>41</v>
      </c>
      <c r="I5288" t="str">
        <f t="shared" si="82"/>
        <v>Female: Not Hispanic or Latino: White</v>
      </c>
      <c r="J5288">
        <v>5.7</v>
      </c>
      <c r="K5288">
        <v>2005</v>
      </c>
      <c r="L5288">
        <v>7</v>
      </c>
      <c r="M5288" t="s">
        <v>20</v>
      </c>
      <c r="N5288">
        <v>1.1000000000000001</v>
      </c>
      <c r="O5288">
        <v>0.3</v>
      </c>
    </row>
    <row r="5289" spans="1:15" x14ac:dyDescent="0.5">
      <c r="A5289" t="s">
        <v>15</v>
      </c>
      <c r="B5289" t="s">
        <v>79</v>
      </c>
      <c r="C5289">
        <v>5</v>
      </c>
      <c r="D5289" t="s">
        <v>23</v>
      </c>
      <c r="E5289">
        <v>2</v>
      </c>
      <c r="F5289" t="s">
        <v>18</v>
      </c>
      <c r="G5289">
        <v>0</v>
      </c>
      <c r="H5289" t="s">
        <v>19</v>
      </c>
      <c r="I5289" t="str">
        <f t="shared" si="82"/>
        <v>All persons</v>
      </c>
      <c r="J5289">
        <v>0.1</v>
      </c>
      <c r="K5289">
        <v>2004</v>
      </c>
      <c r="L5289">
        <v>6</v>
      </c>
      <c r="M5289" t="s">
        <v>20</v>
      </c>
      <c r="N5289">
        <v>1.1000000000000001</v>
      </c>
      <c r="O5289">
        <v>0.6</v>
      </c>
    </row>
    <row r="5290" spans="1:15" hidden="1" x14ac:dyDescent="0.5">
      <c r="A5290" t="s">
        <v>15</v>
      </c>
      <c r="B5290" t="s">
        <v>79</v>
      </c>
      <c r="C5290">
        <v>5</v>
      </c>
      <c r="D5290" t="s">
        <v>17</v>
      </c>
      <c r="E5290">
        <v>1</v>
      </c>
      <c r="F5290" t="s">
        <v>34</v>
      </c>
      <c r="G5290">
        <v>5</v>
      </c>
      <c r="H5290" t="s">
        <v>41</v>
      </c>
      <c r="I5290" t="str">
        <f t="shared" si="82"/>
        <v>Female: Not Hispanic or Latino: White</v>
      </c>
      <c r="J5290">
        <v>5.7</v>
      </c>
      <c r="K5290">
        <v>2006</v>
      </c>
      <c r="L5290">
        <v>8</v>
      </c>
      <c r="M5290" t="s">
        <v>20</v>
      </c>
      <c r="N5290">
        <v>1.1000000000000001</v>
      </c>
      <c r="O5290">
        <v>0.2</v>
      </c>
    </row>
    <row r="5291" spans="1:15" hidden="1" x14ac:dyDescent="0.5">
      <c r="A5291" t="s">
        <v>15</v>
      </c>
      <c r="B5291" t="s">
        <v>79</v>
      </c>
      <c r="C5291">
        <v>5</v>
      </c>
      <c r="D5291" t="s">
        <v>17</v>
      </c>
      <c r="E5291">
        <v>1</v>
      </c>
      <c r="F5291" t="s">
        <v>34</v>
      </c>
      <c r="G5291">
        <v>5</v>
      </c>
      <c r="H5291" t="s">
        <v>41</v>
      </c>
      <c r="I5291" t="str">
        <f t="shared" si="82"/>
        <v>Female: Not Hispanic or Latino: White</v>
      </c>
      <c r="J5291">
        <v>5.7</v>
      </c>
      <c r="K5291">
        <v>2007</v>
      </c>
      <c r="L5291">
        <v>9</v>
      </c>
      <c r="M5291" t="s">
        <v>20</v>
      </c>
      <c r="N5291">
        <v>1.1000000000000001</v>
      </c>
      <c r="O5291">
        <v>0.3</v>
      </c>
    </row>
    <row r="5292" spans="1:15" hidden="1" x14ac:dyDescent="0.5">
      <c r="A5292" t="s">
        <v>15</v>
      </c>
      <c r="B5292" t="s">
        <v>79</v>
      </c>
      <c r="C5292">
        <v>5</v>
      </c>
      <c r="D5292" t="s">
        <v>17</v>
      </c>
      <c r="E5292">
        <v>1</v>
      </c>
      <c r="F5292" t="s">
        <v>34</v>
      </c>
      <c r="G5292">
        <v>5</v>
      </c>
      <c r="H5292" t="s">
        <v>41</v>
      </c>
      <c r="I5292" t="str">
        <f t="shared" si="82"/>
        <v>Female: Not Hispanic or Latino: White</v>
      </c>
      <c r="J5292">
        <v>5.7</v>
      </c>
      <c r="K5292">
        <v>2008</v>
      </c>
      <c r="L5292">
        <v>10</v>
      </c>
      <c r="M5292" t="s">
        <v>20</v>
      </c>
      <c r="N5292">
        <v>1.1000000000000001</v>
      </c>
      <c r="O5292">
        <v>0.4</v>
      </c>
    </row>
    <row r="5293" spans="1:15" hidden="1" x14ac:dyDescent="0.5">
      <c r="A5293" t="s">
        <v>15</v>
      </c>
      <c r="B5293" t="s">
        <v>79</v>
      </c>
      <c r="C5293">
        <v>5</v>
      </c>
      <c r="D5293" t="s">
        <v>17</v>
      </c>
      <c r="E5293">
        <v>1</v>
      </c>
      <c r="F5293" t="s">
        <v>34</v>
      </c>
      <c r="G5293">
        <v>5</v>
      </c>
      <c r="H5293" t="s">
        <v>41</v>
      </c>
      <c r="I5293" t="str">
        <f t="shared" si="82"/>
        <v>Female: Not Hispanic or Latino: White</v>
      </c>
      <c r="J5293">
        <v>5.7</v>
      </c>
      <c r="K5293">
        <v>2009</v>
      </c>
      <c r="L5293">
        <v>11</v>
      </c>
      <c r="M5293" t="s">
        <v>20</v>
      </c>
      <c r="N5293">
        <v>1.1000000000000001</v>
      </c>
      <c r="O5293">
        <v>0.5</v>
      </c>
    </row>
    <row r="5294" spans="1:15" hidden="1" x14ac:dyDescent="0.5">
      <c r="A5294" t="s">
        <v>15</v>
      </c>
      <c r="B5294" t="s">
        <v>79</v>
      </c>
      <c r="C5294">
        <v>5</v>
      </c>
      <c r="D5294" t="s">
        <v>17</v>
      </c>
      <c r="E5294">
        <v>1</v>
      </c>
      <c r="F5294" t="s">
        <v>34</v>
      </c>
      <c r="G5294">
        <v>5</v>
      </c>
      <c r="H5294" t="s">
        <v>41</v>
      </c>
      <c r="I5294" t="str">
        <f t="shared" si="82"/>
        <v>Female: Not Hispanic or Latino: White</v>
      </c>
      <c r="J5294">
        <v>5.7</v>
      </c>
      <c r="K5294">
        <v>2010</v>
      </c>
      <c r="L5294">
        <v>12</v>
      </c>
      <c r="M5294" t="s">
        <v>20</v>
      </c>
      <c r="N5294">
        <v>1.1000000000000001</v>
      </c>
      <c r="O5294">
        <v>0.5</v>
      </c>
    </row>
    <row r="5295" spans="1:15" hidden="1" x14ac:dyDescent="0.5">
      <c r="A5295" t="s">
        <v>15</v>
      </c>
      <c r="B5295" t="s">
        <v>79</v>
      </c>
      <c r="C5295">
        <v>5</v>
      </c>
      <c r="D5295" t="s">
        <v>17</v>
      </c>
      <c r="E5295">
        <v>1</v>
      </c>
      <c r="F5295" t="s">
        <v>34</v>
      </c>
      <c r="G5295">
        <v>5</v>
      </c>
      <c r="H5295" t="s">
        <v>41</v>
      </c>
      <c r="I5295" t="str">
        <f t="shared" si="82"/>
        <v>Female: Not Hispanic or Latino: White</v>
      </c>
      <c r="J5295">
        <v>5.7</v>
      </c>
      <c r="K5295">
        <v>2011</v>
      </c>
      <c r="L5295">
        <v>13</v>
      </c>
      <c r="M5295" t="s">
        <v>20</v>
      </c>
      <c r="N5295">
        <v>1.1000000000000001</v>
      </c>
      <c r="O5295">
        <v>0.7</v>
      </c>
    </row>
    <row r="5296" spans="1:15" hidden="1" x14ac:dyDescent="0.5">
      <c r="A5296" t="s">
        <v>15</v>
      </c>
      <c r="B5296" t="s">
        <v>79</v>
      </c>
      <c r="C5296">
        <v>5</v>
      </c>
      <c r="D5296" t="s">
        <v>17</v>
      </c>
      <c r="E5296">
        <v>1</v>
      </c>
      <c r="F5296" t="s">
        <v>34</v>
      </c>
      <c r="G5296">
        <v>5</v>
      </c>
      <c r="H5296" t="s">
        <v>41</v>
      </c>
      <c r="I5296" t="str">
        <f t="shared" si="82"/>
        <v>Female: Not Hispanic or Latino: White</v>
      </c>
      <c r="J5296">
        <v>5.7</v>
      </c>
      <c r="K5296">
        <v>2012</v>
      </c>
      <c r="L5296">
        <v>14</v>
      </c>
      <c r="M5296" t="s">
        <v>20</v>
      </c>
      <c r="N5296">
        <v>1.1000000000000001</v>
      </c>
      <c r="O5296">
        <v>1.1000000000000001</v>
      </c>
    </row>
    <row r="5297" spans="1:15" hidden="1" x14ac:dyDescent="0.5">
      <c r="A5297" t="s">
        <v>15</v>
      </c>
      <c r="B5297" t="s">
        <v>79</v>
      </c>
      <c r="C5297">
        <v>5</v>
      </c>
      <c r="D5297" t="s">
        <v>17</v>
      </c>
      <c r="E5297">
        <v>1</v>
      </c>
      <c r="F5297" t="s">
        <v>34</v>
      </c>
      <c r="G5297">
        <v>5</v>
      </c>
      <c r="H5297" t="s">
        <v>41</v>
      </c>
      <c r="I5297" t="str">
        <f t="shared" si="82"/>
        <v>Female: Not Hispanic or Latino: White</v>
      </c>
      <c r="J5297">
        <v>5.7</v>
      </c>
      <c r="K5297">
        <v>2013</v>
      </c>
      <c r="L5297">
        <v>15</v>
      </c>
      <c r="M5297" t="s">
        <v>20</v>
      </c>
      <c r="N5297">
        <v>1.1000000000000001</v>
      </c>
      <c r="O5297">
        <v>1.5</v>
      </c>
    </row>
    <row r="5298" spans="1:15" hidden="1" x14ac:dyDescent="0.5">
      <c r="A5298" t="s">
        <v>15</v>
      </c>
      <c r="B5298" t="s">
        <v>79</v>
      </c>
      <c r="C5298">
        <v>5</v>
      </c>
      <c r="D5298" t="s">
        <v>17</v>
      </c>
      <c r="E5298">
        <v>1</v>
      </c>
      <c r="F5298" t="s">
        <v>34</v>
      </c>
      <c r="G5298">
        <v>5</v>
      </c>
      <c r="H5298" t="s">
        <v>41</v>
      </c>
      <c r="I5298" t="str">
        <f t="shared" si="82"/>
        <v>Female: Not Hispanic or Latino: White</v>
      </c>
      <c r="J5298">
        <v>5.7</v>
      </c>
      <c r="K5298">
        <v>2014</v>
      </c>
      <c r="L5298">
        <v>16</v>
      </c>
      <c r="M5298" t="s">
        <v>20</v>
      </c>
      <c r="N5298">
        <v>1.1000000000000001</v>
      </c>
      <c r="O5298">
        <v>2.1</v>
      </c>
    </row>
    <row r="5299" spans="1:15" hidden="1" x14ac:dyDescent="0.5">
      <c r="A5299" t="s">
        <v>15</v>
      </c>
      <c r="B5299" t="s">
        <v>79</v>
      </c>
      <c r="C5299">
        <v>5</v>
      </c>
      <c r="D5299" t="s">
        <v>17</v>
      </c>
      <c r="E5299">
        <v>1</v>
      </c>
      <c r="F5299" t="s">
        <v>34</v>
      </c>
      <c r="G5299">
        <v>5</v>
      </c>
      <c r="H5299" t="s">
        <v>41</v>
      </c>
      <c r="I5299" t="str">
        <f t="shared" si="82"/>
        <v>Female: Not Hispanic or Latino: White</v>
      </c>
      <c r="J5299">
        <v>5.7</v>
      </c>
      <c r="K5299">
        <v>2015</v>
      </c>
      <c r="L5299">
        <v>17</v>
      </c>
      <c r="M5299" t="s">
        <v>20</v>
      </c>
      <c r="N5299">
        <v>1.1000000000000001</v>
      </c>
      <c r="O5299">
        <v>2.7</v>
      </c>
    </row>
    <row r="5300" spans="1:15" hidden="1" x14ac:dyDescent="0.5">
      <c r="A5300" t="s">
        <v>15</v>
      </c>
      <c r="B5300" t="s">
        <v>79</v>
      </c>
      <c r="C5300">
        <v>5</v>
      </c>
      <c r="D5300" t="s">
        <v>17</v>
      </c>
      <c r="E5300">
        <v>1</v>
      </c>
      <c r="F5300" t="s">
        <v>34</v>
      </c>
      <c r="G5300">
        <v>5</v>
      </c>
      <c r="H5300" t="s">
        <v>41</v>
      </c>
      <c r="I5300" t="str">
        <f t="shared" si="82"/>
        <v>Female: Not Hispanic or Latino: White</v>
      </c>
      <c r="J5300">
        <v>5.7</v>
      </c>
      <c r="K5300">
        <v>2016</v>
      </c>
      <c r="L5300">
        <v>18</v>
      </c>
      <c r="M5300" t="s">
        <v>20</v>
      </c>
      <c r="N5300">
        <v>1.1000000000000001</v>
      </c>
      <c r="O5300">
        <v>3.1</v>
      </c>
    </row>
    <row r="5301" spans="1:15" hidden="1" x14ac:dyDescent="0.5">
      <c r="A5301" t="s">
        <v>15</v>
      </c>
      <c r="B5301" t="s">
        <v>79</v>
      </c>
      <c r="C5301">
        <v>5</v>
      </c>
      <c r="D5301" t="s">
        <v>17</v>
      </c>
      <c r="E5301">
        <v>1</v>
      </c>
      <c r="F5301" t="s">
        <v>34</v>
      </c>
      <c r="G5301">
        <v>5</v>
      </c>
      <c r="H5301" t="s">
        <v>41</v>
      </c>
      <c r="I5301" t="str">
        <f t="shared" si="82"/>
        <v>Female: Not Hispanic or Latino: White</v>
      </c>
      <c r="J5301">
        <v>5.7</v>
      </c>
      <c r="K5301">
        <v>2017</v>
      </c>
      <c r="L5301">
        <v>19</v>
      </c>
      <c r="M5301" t="s">
        <v>20</v>
      </c>
      <c r="N5301">
        <v>1.1000000000000001</v>
      </c>
      <c r="O5301">
        <v>3.2</v>
      </c>
    </row>
    <row r="5302" spans="1:15" hidden="1" x14ac:dyDescent="0.5">
      <c r="A5302" t="s">
        <v>15</v>
      </c>
      <c r="B5302" t="s">
        <v>79</v>
      </c>
      <c r="C5302">
        <v>5</v>
      </c>
      <c r="D5302" t="s">
        <v>17</v>
      </c>
      <c r="E5302">
        <v>1</v>
      </c>
      <c r="F5302" t="s">
        <v>34</v>
      </c>
      <c r="G5302">
        <v>5</v>
      </c>
      <c r="H5302" t="s">
        <v>41</v>
      </c>
      <c r="I5302" t="str">
        <f t="shared" si="82"/>
        <v>Female: Not Hispanic or Latino: White</v>
      </c>
      <c r="J5302">
        <v>5.7</v>
      </c>
      <c r="K5302">
        <v>2018</v>
      </c>
      <c r="L5302">
        <v>20</v>
      </c>
      <c r="M5302" t="s">
        <v>20</v>
      </c>
      <c r="N5302">
        <v>1.1000000000000001</v>
      </c>
      <c r="O5302">
        <v>3</v>
      </c>
    </row>
    <row r="5303" spans="1:15" hidden="1" x14ac:dyDescent="0.5">
      <c r="A5303" t="s">
        <v>15</v>
      </c>
      <c r="B5303" t="s">
        <v>79</v>
      </c>
      <c r="C5303">
        <v>5</v>
      </c>
      <c r="D5303" t="s">
        <v>17</v>
      </c>
      <c r="E5303">
        <v>1</v>
      </c>
      <c r="F5303" t="s">
        <v>34</v>
      </c>
      <c r="G5303">
        <v>5</v>
      </c>
      <c r="H5303" t="s">
        <v>42</v>
      </c>
      <c r="I5303" t="str">
        <f t="shared" si="82"/>
        <v>Female: Not Hispanic or Latino: Black</v>
      </c>
      <c r="J5303">
        <v>5.8</v>
      </c>
      <c r="K5303">
        <v>1999</v>
      </c>
      <c r="L5303">
        <v>1</v>
      </c>
      <c r="M5303" t="s">
        <v>20</v>
      </c>
      <c r="N5303">
        <v>1.1000000000000001</v>
      </c>
      <c r="O5303">
        <v>0.3</v>
      </c>
    </row>
    <row r="5304" spans="1:15" hidden="1" x14ac:dyDescent="0.5">
      <c r="A5304" t="s">
        <v>15</v>
      </c>
      <c r="B5304" t="s">
        <v>79</v>
      </c>
      <c r="C5304">
        <v>5</v>
      </c>
      <c r="D5304" t="s">
        <v>17</v>
      </c>
      <c r="E5304">
        <v>1</v>
      </c>
      <c r="F5304" t="s">
        <v>34</v>
      </c>
      <c r="G5304">
        <v>5</v>
      </c>
      <c r="H5304" t="s">
        <v>42</v>
      </c>
      <c r="I5304" t="str">
        <f t="shared" si="82"/>
        <v>Female: Not Hispanic or Latino: Black</v>
      </c>
      <c r="J5304">
        <v>5.8</v>
      </c>
      <c r="K5304">
        <v>2000</v>
      </c>
      <c r="L5304">
        <v>2</v>
      </c>
      <c r="M5304" t="s">
        <v>20</v>
      </c>
      <c r="N5304">
        <v>1.1000000000000001</v>
      </c>
      <c r="O5304">
        <v>0.3</v>
      </c>
    </row>
    <row r="5305" spans="1:15" hidden="1" x14ac:dyDescent="0.5">
      <c r="A5305" t="s">
        <v>15</v>
      </c>
      <c r="B5305" t="s">
        <v>79</v>
      </c>
      <c r="C5305">
        <v>5</v>
      </c>
      <c r="D5305" t="s">
        <v>17</v>
      </c>
      <c r="E5305">
        <v>1</v>
      </c>
      <c r="F5305" t="s">
        <v>34</v>
      </c>
      <c r="G5305">
        <v>5</v>
      </c>
      <c r="H5305" t="s">
        <v>42</v>
      </c>
      <c r="I5305" t="str">
        <f t="shared" si="82"/>
        <v>Female: Not Hispanic or Latino: Black</v>
      </c>
      <c r="J5305">
        <v>5.8</v>
      </c>
      <c r="K5305">
        <v>2001</v>
      </c>
      <c r="L5305">
        <v>3</v>
      </c>
      <c r="M5305" t="s">
        <v>20</v>
      </c>
      <c r="N5305">
        <v>1.1000000000000001</v>
      </c>
      <c r="O5305">
        <v>0.3</v>
      </c>
    </row>
    <row r="5306" spans="1:15" hidden="1" x14ac:dyDescent="0.5">
      <c r="A5306" t="s">
        <v>15</v>
      </c>
      <c r="B5306" t="s">
        <v>79</v>
      </c>
      <c r="C5306">
        <v>5</v>
      </c>
      <c r="D5306" t="s">
        <v>17</v>
      </c>
      <c r="E5306">
        <v>1</v>
      </c>
      <c r="F5306" t="s">
        <v>34</v>
      </c>
      <c r="G5306">
        <v>5</v>
      </c>
      <c r="H5306" t="s">
        <v>42</v>
      </c>
      <c r="I5306" t="str">
        <f t="shared" si="82"/>
        <v>Female: Not Hispanic or Latino: Black</v>
      </c>
      <c r="J5306">
        <v>5.8</v>
      </c>
      <c r="K5306">
        <v>2002</v>
      </c>
      <c r="L5306">
        <v>4</v>
      </c>
      <c r="M5306" t="s">
        <v>20</v>
      </c>
      <c r="N5306">
        <v>1.1000000000000001</v>
      </c>
      <c r="O5306">
        <v>0.3</v>
      </c>
    </row>
    <row r="5307" spans="1:15" hidden="1" x14ac:dyDescent="0.5">
      <c r="A5307" t="s">
        <v>15</v>
      </c>
      <c r="B5307" t="s">
        <v>79</v>
      </c>
      <c r="C5307">
        <v>5</v>
      </c>
      <c r="D5307" t="s">
        <v>17</v>
      </c>
      <c r="E5307">
        <v>1</v>
      </c>
      <c r="F5307" t="s">
        <v>34</v>
      </c>
      <c r="G5307">
        <v>5</v>
      </c>
      <c r="H5307" t="s">
        <v>42</v>
      </c>
      <c r="I5307" t="str">
        <f t="shared" si="82"/>
        <v>Female: Not Hispanic or Latino: Black</v>
      </c>
      <c r="J5307">
        <v>5.8</v>
      </c>
      <c r="K5307">
        <v>2003</v>
      </c>
      <c r="L5307">
        <v>5</v>
      </c>
      <c r="M5307" t="s">
        <v>20</v>
      </c>
      <c r="N5307">
        <v>1.1000000000000001</v>
      </c>
      <c r="O5307">
        <v>0.3</v>
      </c>
    </row>
    <row r="5308" spans="1:15" hidden="1" x14ac:dyDescent="0.5">
      <c r="A5308" t="s">
        <v>15</v>
      </c>
      <c r="B5308" t="s">
        <v>79</v>
      </c>
      <c r="C5308">
        <v>5</v>
      </c>
      <c r="D5308" t="s">
        <v>17</v>
      </c>
      <c r="E5308">
        <v>1</v>
      </c>
      <c r="F5308" t="s">
        <v>34</v>
      </c>
      <c r="G5308">
        <v>5</v>
      </c>
      <c r="H5308" t="s">
        <v>42</v>
      </c>
      <c r="I5308" t="str">
        <f t="shared" si="82"/>
        <v>Female: Not Hispanic or Latino: Black</v>
      </c>
      <c r="J5308">
        <v>5.8</v>
      </c>
      <c r="K5308">
        <v>2004</v>
      </c>
      <c r="L5308">
        <v>6</v>
      </c>
      <c r="M5308" t="s">
        <v>20</v>
      </c>
      <c r="N5308">
        <v>1.1000000000000001</v>
      </c>
      <c r="O5308">
        <v>0.3</v>
      </c>
    </row>
    <row r="5309" spans="1:15" hidden="1" x14ac:dyDescent="0.5">
      <c r="A5309" t="s">
        <v>15</v>
      </c>
      <c r="B5309" t="s">
        <v>79</v>
      </c>
      <c r="C5309">
        <v>5</v>
      </c>
      <c r="D5309" t="s">
        <v>17</v>
      </c>
      <c r="E5309">
        <v>1</v>
      </c>
      <c r="F5309" t="s">
        <v>34</v>
      </c>
      <c r="G5309">
        <v>5</v>
      </c>
      <c r="H5309" t="s">
        <v>42</v>
      </c>
      <c r="I5309" t="str">
        <f t="shared" si="82"/>
        <v>Female: Not Hispanic or Latino: Black</v>
      </c>
      <c r="J5309">
        <v>5.8</v>
      </c>
      <c r="K5309">
        <v>2005</v>
      </c>
      <c r="L5309">
        <v>7</v>
      </c>
      <c r="M5309" t="s">
        <v>20</v>
      </c>
      <c r="N5309">
        <v>1.1000000000000001</v>
      </c>
      <c r="O5309">
        <v>0.3</v>
      </c>
    </row>
    <row r="5310" spans="1:15" hidden="1" x14ac:dyDescent="0.5">
      <c r="A5310" t="s">
        <v>15</v>
      </c>
      <c r="B5310" t="s">
        <v>79</v>
      </c>
      <c r="C5310">
        <v>5</v>
      </c>
      <c r="D5310" t="s">
        <v>17</v>
      </c>
      <c r="E5310">
        <v>1</v>
      </c>
      <c r="F5310" t="s">
        <v>34</v>
      </c>
      <c r="G5310">
        <v>5</v>
      </c>
      <c r="H5310" t="s">
        <v>42</v>
      </c>
      <c r="I5310" t="str">
        <f t="shared" si="82"/>
        <v>Female: Not Hispanic or Latino: Black</v>
      </c>
      <c r="J5310">
        <v>5.8</v>
      </c>
      <c r="K5310">
        <v>2006</v>
      </c>
      <c r="L5310">
        <v>8</v>
      </c>
      <c r="M5310" t="s">
        <v>20</v>
      </c>
      <c r="N5310">
        <v>1.1000000000000001</v>
      </c>
      <c r="O5310">
        <v>0.3</v>
      </c>
    </row>
    <row r="5311" spans="1:15" hidden="1" x14ac:dyDescent="0.5">
      <c r="A5311" t="s">
        <v>15</v>
      </c>
      <c r="B5311" t="s">
        <v>79</v>
      </c>
      <c r="C5311">
        <v>5</v>
      </c>
      <c r="D5311" t="s">
        <v>17</v>
      </c>
      <c r="E5311">
        <v>1</v>
      </c>
      <c r="F5311" t="s">
        <v>34</v>
      </c>
      <c r="G5311">
        <v>5</v>
      </c>
      <c r="H5311" t="s">
        <v>42</v>
      </c>
      <c r="I5311" t="str">
        <f t="shared" si="82"/>
        <v>Female: Not Hispanic or Latino: Black</v>
      </c>
      <c r="J5311">
        <v>5.8</v>
      </c>
      <c r="K5311">
        <v>2007</v>
      </c>
      <c r="L5311">
        <v>9</v>
      </c>
      <c r="M5311" t="s">
        <v>20</v>
      </c>
      <c r="N5311">
        <v>1.1000000000000001</v>
      </c>
      <c r="O5311">
        <v>0.3</v>
      </c>
    </row>
    <row r="5312" spans="1:15" hidden="1" x14ac:dyDescent="0.5">
      <c r="A5312" t="s">
        <v>15</v>
      </c>
      <c r="B5312" t="s">
        <v>79</v>
      </c>
      <c r="C5312">
        <v>5</v>
      </c>
      <c r="D5312" t="s">
        <v>17</v>
      </c>
      <c r="E5312">
        <v>1</v>
      </c>
      <c r="F5312" t="s">
        <v>34</v>
      </c>
      <c r="G5312">
        <v>5</v>
      </c>
      <c r="H5312" t="s">
        <v>42</v>
      </c>
      <c r="I5312" t="str">
        <f t="shared" si="82"/>
        <v>Female: Not Hispanic or Latino: Black</v>
      </c>
      <c r="J5312">
        <v>5.8</v>
      </c>
      <c r="K5312">
        <v>2008</v>
      </c>
      <c r="L5312">
        <v>10</v>
      </c>
      <c r="M5312" t="s">
        <v>20</v>
      </c>
      <c r="N5312">
        <v>1.1000000000000001</v>
      </c>
      <c r="O5312">
        <v>0.3</v>
      </c>
    </row>
    <row r="5313" spans="1:16" hidden="1" x14ac:dyDescent="0.5">
      <c r="A5313" t="s">
        <v>15</v>
      </c>
      <c r="B5313" t="s">
        <v>79</v>
      </c>
      <c r="C5313">
        <v>5</v>
      </c>
      <c r="D5313" t="s">
        <v>17</v>
      </c>
      <c r="E5313">
        <v>1</v>
      </c>
      <c r="F5313" t="s">
        <v>34</v>
      </c>
      <c r="G5313">
        <v>5</v>
      </c>
      <c r="H5313" t="s">
        <v>42</v>
      </c>
      <c r="I5313" t="str">
        <f t="shared" si="82"/>
        <v>Female: Not Hispanic or Latino: Black</v>
      </c>
      <c r="J5313">
        <v>5.8</v>
      </c>
      <c r="K5313">
        <v>2009</v>
      </c>
      <c r="L5313">
        <v>11</v>
      </c>
      <c r="M5313" t="s">
        <v>20</v>
      </c>
      <c r="N5313">
        <v>1.1000000000000001</v>
      </c>
      <c r="O5313">
        <v>0.3</v>
      </c>
    </row>
    <row r="5314" spans="1:16" hidden="1" x14ac:dyDescent="0.5">
      <c r="A5314" t="s">
        <v>15</v>
      </c>
      <c r="B5314" t="s">
        <v>79</v>
      </c>
      <c r="C5314">
        <v>5</v>
      </c>
      <c r="D5314" t="s">
        <v>17</v>
      </c>
      <c r="E5314">
        <v>1</v>
      </c>
      <c r="F5314" t="s">
        <v>34</v>
      </c>
      <c r="G5314">
        <v>5</v>
      </c>
      <c r="H5314" t="s">
        <v>42</v>
      </c>
      <c r="I5314" t="str">
        <f t="shared" si="82"/>
        <v>Female: Not Hispanic or Latino: Black</v>
      </c>
      <c r="J5314">
        <v>5.8</v>
      </c>
      <c r="K5314">
        <v>2010</v>
      </c>
      <c r="L5314">
        <v>12</v>
      </c>
      <c r="M5314" t="s">
        <v>20</v>
      </c>
      <c r="N5314">
        <v>1.1000000000000001</v>
      </c>
      <c r="O5314">
        <v>0.3</v>
      </c>
    </row>
    <row r="5315" spans="1:16" x14ac:dyDescent="0.5">
      <c r="A5315" t="s">
        <v>15</v>
      </c>
      <c r="B5315" t="s">
        <v>79</v>
      </c>
      <c r="C5315">
        <v>5</v>
      </c>
      <c r="D5315" t="s">
        <v>23</v>
      </c>
      <c r="E5315">
        <v>2</v>
      </c>
      <c r="F5315" t="s">
        <v>18</v>
      </c>
      <c r="G5315">
        <v>0</v>
      </c>
      <c r="H5315" t="s">
        <v>19</v>
      </c>
      <c r="I5315" t="str">
        <f t="shared" si="82"/>
        <v>All persons</v>
      </c>
      <c r="J5315">
        <v>0.1</v>
      </c>
      <c r="K5315">
        <v>2005</v>
      </c>
      <c r="L5315">
        <v>7</v>
      </c>
      <c r="M5315" t="s">
        <v>20</v>
      </c>
      <c r="N5315">
        <v>1.1000000000000001</v>
      </c>
      <c r="O5315">
        <v>0.7</v>
      </c>
    </row>
    <row r="5316" spans="1:16" hidden="1" x14ac:dyDescent="0.5">
      <c r="A5316" t="s">
        <v>15</v>
      </c>
      <c r="B5316" t="s">
        <v>79</v>
      </c>
      <c r="C5316">
        <v>5</v>
      </c>
      <c r="D5316" t="s">
        <v>17</v>
      </c>
      <c r="E5316">
        <v>1</v>
      </c>
      <c r="F5316" t="s">
        <v>34</v>
      </c>
      <c r="G5316">
        <v>5</v>
      </c>
      <c r="H5316" t="s">
        <v>42</v>
      </c>
      <c r="I5316" t="str">
        <f t="shared" si="82"/>
        <v>Female: Not Hispanic or Latino: Black</v>
      </c>
      <c r="J5316">
        <v>5.8</v>
      </c>
      <c r="K5316">
        <v>2011</v>
      </c>
      <c r="L5316">
        <v>13</v>
      </c>
      <c r="M5316" t="s">
        <v>20</v>
      </c>
      <c r="N5316">
        <v>1.1000000000000001</v>
      </c>
      <c r="O5316">
        <v>0.4</v>
      </c>
    </row>
    <row r="5317" spans="1:16" hidden="1" x14ac:dyDescent="0.5">
      <c r="A5317" t="s">
        <v>15</v>
      </c>
      <c r="B5317" t="s">
        <v>79</v>
      </c>
      <c r="C5317">
        <v>5</v>
      </c>
      <c r="D5317" t="s">
        <v>17</v>
      </c>
      <c r="E5317">
        <v>1</v>
      </c>
      <c r="F5317" t="s">
        <v>34</v>
      </c>
      <c r="G5317">
        <v>5</v>
      </c>
      <c r="H5317" t="s">
        <v>42</v>
      </c>
      <c r="I5317" t="str">
        <f t="shared" ref="I5317:I5380" si="83">H5317</f>
        <v>Female: Not Hispanic or Latino: Black</v>
      </c>
      <c r="J5317">
        <v>5.8</v>
      </c>
      <c r="K5317">
        <v>2012</v>
      </c>
      <c r="L5317">
        <v>14</v>
      </c>
      <c r="M5317" t="s">
        <v>20</v>
      </c>
      <c r="N5317">
        <v>1.1000000000000001</v>
      </c>
      <c r="O5317">
        <v>0.5</v>
      </c>
    </row>
    <row r="5318" spans="1:16" hidden="1" x14ac:dyDescent="0.5">
      <c r="A5318" t="s">
        <v>15</v>
      </c>
      <c r="B5318" t="s">
        <v>79</v>
      </c>
      <c r="C5318">
        <v>5</v>
      </c>
      <c r="D5318" t="s">
        <v>17</v>
      </c>
      <c r="E5318">
        <v>1</v>
      </c>
      <c r="F5318" t="s">
        <v>34</v>
      </c>
      <c r="G5318">
        <v>5</v>
      </c>
      <c r="H5318" t="s">
        <v>42</v>
      </c>
      <c r="I5318" t="str">
        <f t="shared" si="83"/>
        <v>Female: Not Hispanic or Latino: Black</v>
      </c>
      <c r="J5318">
        <v>5.8</v>
      </c>
      <c r="K5318">
        <v>2013</v>
      </c>
      <c r="L5318">
        <v>15</v>
      </c>
      <c r="M5318" t="s">
        <v>20</v>
      </c>
      <c r="N5318">
        <v>1.1000000000000001</v>
      </c>
      <c r="O5318">
        <v>0.7</v>
      </c>
    </row>
    <row r="5319" spans="1:16" hidden="1" x14ac:dyDescent="0.5">
      <c r="A5319" t="s">
        <v>15</v>
      </c>
      <c r="B5319" t="s">
        <v>79</v>
      </c>
      <c r="C5319">
        <v>5</v>
      </c>
      <c r="D5319" t="s">
        <v>17</v>
      </c>
      <c r="E5319">
        <v>1</v>
      </c>
      <c r="F5319" t="s">
        <v>34</v>
      </c>
      <c r="G5319">
        <v>5</v>
      </c>
      <c r="H5319" t="s">
        <v>42</v>
      </c>
      <c r="I5319" t="str">
        <f t="shared" si="83"/>
        <v>Female: Not Hispanic or Latino: Black</v>
      </c>
      <c r="J5319">
        <v>5.8</v>
      </c>
      <c r="K5319">
        <v>2014</v>
      </c>
      <c r="L5319">
        <v>16</v>
      </c>
      <c r="M5319" t="s">
        <v>20</v>
      </c>
      <c r="N5319">
        <v>1.1000000000000001</v>
      </c>
      <c r="O5319">
        <v>1.1000000000000001</v>
      </c>
    </row>
    <row r="5320" spans="1:16" hidden="1" x14ac:dyDescent="0.5">
      <c r="A5320" t="s">
        <v>15</v>
      </c>
      <c r="B5320" t="s">
        <v>79</v>
      </c>
      <c r="C5320">
        <v>5</v>
      </c>
      <c r="D5320" t="s">
        <v>17</v>
      </c>
      <c r="E5320">
        <v>1</v>
      </c>
      <c r="F5320" t="s">
        <v>34</v>
      </c>
      <c r="G5320">
        <v>5</v>
      </c>
      <c r="H5320" t="s">
        <v>42</v>
      </c>
      <c r="I5320" t="str">
        <f t="shared" si="83"/>
        <v>Female: Not Hispanic or Latino: Black</v>
      </c>
      <c r="J5320">
        <v>5.8</v>
      </c>
      <c r="K5320">
        <v>2015</v>
      </c>
      <c r="L5320">
        <v>17</v>
      </c>
      <c r="M5320" t="s">
        <v>20</v>
      </c>
      <c r="N5320">
        <v>1.1000000000000001</v>
      </c>
      <c r="O5320">
        <v>1.4</v>
      </c>
    </row>
    <row r="5321" spans="1:16" hidden="1" x14ac:dyDescent="0.5">
      <c r="A5321" t="s">
        <v>15</v>
      </c>
      <c r="B5321" t="s">
        <v>79</v>
      </c>
      <c r="C5321">
        <v>5</v>
      </c>
      <c r="D5321" t="s">
        <v>17</v>
      </c>
      <c r="E5321">
        <v>1</v>
      </c>
      <c r="F5321" t="s">
        <v>34</v>
      </c>
      <c r="G5321">
        <v>5</v>
      </c>
      <c r="H5321" t="s">
        <v>42</v>
      </c>
      <c r="I5321" t="str">
        <f t="shared" si="83"/>
        <v>Female: Not Hispanic or Latino: Black</v>
      </c>
      <c r="J5321">
        <v>5.8</v>
      </c>
      <c r="K5321">
        <v>2016</v>
      </c>
      <c r="L5321">
        <v>18</v>
      </c>
      <c r="M5321" t="s">
        <v>20</v>
      </c>
      <c r="N5321">
        <v>1.1000000000000001</v>
      </c>
      <c r="O5321">
        <v>2</v>
      </c>
    </row>
    <row r="5322" spans="1:16" hidden="1" x14ac:dyDescent="0.5">
      <c r="A5322" t="s">
        <v>15</v>
      </c>
      <c r="B5322" t="s">
        <v>79</v>
      </c>
      <c r="C5322">
        <v>5</v>
      </c>
      <c r="D5322" t="s">
        <v>17</v>
      </c>
      <c r="E5322">
        <v>1</v>
      </c>
      <c r="F5322" t="s">
        <v>34</v>
      </c>
      <c r="G5322">
        <v>5</v>
      </c>
      <c r="H5322" t="s">
        <v>42</v>
      </c>
      <c r="I5322" t="str">
        <f t="shared" si="83"/>
        <v>Female: Not Hispanic or Latino: Black</v>
      </c>
      <c r="J5322">
        <v>5.8</v>
      </c>
      <c r="K5322">
        <v>2017</v>
      </c>
      <c r="L5322">
        <v>19</v>
      </c>
      <c r="M5322" t="s">
        <v>20</v>
      </c>
      <c r="N5322">
        <v>1.1000000000000001</v>
      </c>
      <c r="O5322">
        <v>2.2999999999999998</v>
      </c>
    </row>
    <row r="5323" spans="1:16" hidden="1" x14ac:dyDescent="0.5">
      <c r="A5323" t="s">
        <v>15</v>
      </c>
      <c r="B5323" t="s">
        <v>79</v>
      </c>
      <c r="C5323">
        <v>5</v>
      </c>
      <c r="D5323" t="s">
        <v>17</v>
      </c>
      <c r="E5323">
        <v>1</v>
      </c>
      <c r="F5323" t="s">
        <v>34</v>
      </c>
      <c r="G5323">
        <v>5</v>
      </c>
      <c r="H5323" t="s">
        <v>42</v>
      </c>
      <c r="I5323" t="str">
        <f t="shared" si="83"/>
        <v>Female: Not Hispanic or Latino: Black</v>
      </c>
      <c r="J5323">
        <v>5.8</v>
      </c>
      <c r="K5323">
        <v>2018</v>
      </c>
      <c r="L5323">
        <v>20</v>
      </c>
      <c r="M5323" t="s">
        <v>20</v>
      </c>
      <c r="N5323">
        <v>1.1000000000000001</v>
      </c>
      <c r="O5323">
        <v>2.4</v>
      </c>
    </row>
    <row r="5324" spans="1:16" hidden="1" x14ac:dyDescent="0.5">
      <c r="A5324" t="s">
        <v>15</v>
      </c>
      <c r="B5324" t="s">
        <v>79</v>
      </c>
      <c r="C5324">
        <v>5</v>
      </c>
      <c r="D5324" t="s">
        <v>17</v>
      </c>
      <c r="E5324">
        <v>1</v>
      </c>
      <c r="F5324" t="s">
        <v>34</v>
      </c>
      <c r="G5324">
        <v>5</v>
      </c>
      <c r="H5324" t="s">
        <v>43</v>
      </c>
      <c r="I5324" t="str">
        <f t="shared" si="83"/>
        <v>Female: Not Hispanic or Latino: American Indian or Alaska Native</v>
      </c>
      <c r="J5324">
        <v>5.9</v>
      </c>
      <c r="K5324">
        <v>1999</v>
      </c>
      <c r="L5324">
        <v>1</v>
      </c>
      <c r="M5324" t="s">
        <v>20</v>
      </c>
      <c r="N5324">
        <v>1.1000000000000001</v>
      </c>
      <c r="P5324" t="s">
        <v>75</v>
      </c>
    </row>
    <row r="5325" spans="1:16" hidden="1" x14ac:dyDescent="0.5">
      <c r="A5325" t="s">
        <v>15</v>
      </c>
      <c r="B5325" t="s">
        <v>79</v>
      </c>
      <c r="C5325">
        <v>5</v>
      </c>
      <c r="D5325" t="s">
        <v>17</v>
      </c>
      <c r="E5325">
        <v>1</v>
      </c>
      <c r="F5325" t="s">
        <v>34</v>
      </c>
      <c r="G5325">
        <v>5</v>
      </c>
      <c r="H5325" t="s">
        <v>43</v>
      </c>
      <c r="I5325" t="str">
        <f t="shared" si="83"/>
        <v>Female: Not Hispanic or Latino: American Indian or Alaska Native</v>
      </c>
      <c r="J5325">
        <v>5.9</v>
      </c>
      <c r="K5325">
        <v>2000</v>
      </c>
      <c r="L5325">
        <v>2</v>
      </c>
      <c r="M5325" t="s">
        <v>20</v>
      </c>
      <c r="N5325">
        <v>1.1000000000000001</v>
      </c>
      <c r="P5325" t="s">
        <v>75</v>
      </c>
    </row>
    <row r="5326" spans="1:16" hidden="1" x14ac:dyDescent="0.5">
      <c r="A5326" t="s">
        <v>15</v>
      </c>
      <c r="B5326" t="s">
        <v>79</v>
      </c>
      <c r="C5326">
        <v>5</v>
      </c>
      <c r="D5326" t="s">
        <v>17</v>
      </c>
      <c r="E5326">
        <v>1</v>
      </c>
      <c r="F5326" t="s">
        <v>34</v>
      </c>
      <c r="G5326">
        <v>5</v>
      </c>
      <c r="H5326" t="s">
        <v>43</v>
      </c>
      <c r="I5326" t="str">
        <f t="shared" si="83"/>
        <v>Female: Not Hispanic or Latino: American Indian or Alaska Native</v>
      </c>
      <c r="J5326">
        <v>5.9</v>
      </c>
      <c r="K5326">
        <v>2001</v>
      </c>
      <c r="L5326">
        <v>3</v>
      </c>
      <c r="M5326" t="s">
        <v>20</v>
      </c>
      <c r="N5326">
        <v>1.1000000000000001</v>
      </c>
      <c r="P5326" t="s">
        <v>75</v>
      </c>
    </row>
    <row r="5327" spans="1:16" hidden="1" x14ac:dyDescent="0.5">
      <c r="A5327" t="s">
        <v>15</v>
      </c>
      <c r="B5327" t="s">
        <v>79</v>
      </c>
      <c r="C5327">
        <v>5</v>
      </c>
      <c r="D5327" t="s">
        <v>17</v>
      </c>
      <c r="E5327">
        <v>1</v>
      </c>
      <c r="F5327" t="s">
        <v>34</v>
      </c>
      <c r="G5327">
        <v>5</v>
      </c>
      <c r="H5327" t="s">
        <v>43</v>
      </c>
      <c r="I5327" t="str">
        <f t="shared" si="83"/>
        <v>Female: Not Hispanic or Latino: American Indian or Alaska Native</v>
      </c>
      <c r="J5327">
        <v>5.9</v>
      </c>
      <c r="K5327">
        <v>2002</v>
      </c>
      <c r="L5327">
        <v>4</v>
      </c>
      <c r="M5327" t="s">
        <v>20</v>
      </c>
      <c r="N5327">
        <v>1.1000000000000001</v>
      </c>
      <c r="P5327" t="s">
        <v>75</v>
      </c>
    </row>
    <row r="5328" spans="1:16" hidden="1" x14ac:dyDescent="0.5">
      <c r="A5328" t="s">
        <v>15</v>
      </c>
      <c r="B5328" t="s">
        <v>79</v>
      </c>
      <c r="C5328">
        <v>5</v>
      </c>
      <c r="D5328" t="s">
        <v>17</v>
      </c>
      <c r="E5328">
        <v>1</v>
      </c>
      <c r="F5328" t="s">
        <v>34</v>
      </c>
      <c r="G5328">
        <v>5</v>
      </c>
      <c r="H5328" t="s">
        <v>43</v>
      </c>
      <c r="I5328" t="str">
        <f t="shared" si="83"/>
        <v>Female: Not Hispanic or Latino: American Indian or Alaska Native</v>
      </c>
      <c r="J5328">
        <v>5.9</v>
      </c>
      <c r="K5328">
        <v>2003</v>
      </c>
      <c r="L5328">
        <v>5</v>
      </c>
      <c r="M5328" t="s">
        <v>20</v>
      </c>
      <c r="N5328">
        <v>1.1000000000000001</v>
      </c>
      <c r="P5328" t="s">
        <v>75</v>
      </c>
    </row>
    <row r="5329" spans="1:16" hidden="1" x14ac:dyDescent="0.5">
      <c r="A5329" t="s">
        <v>15</v>
      </c>
      <c r="B5329" t="s">
        <v>79</v>
      </c>
      <c r="C5329">
        <v>5</v>
      </c>
      <c r="D5329" t="s">
        <v>17</v>
      </c>
      <c r="E5329">
        <v>1</v>
      </c>
      <c r="F5329" t="s">
        <v>34</v>
      </c>
      <c r="G5329">
        <v>5</v>
      </c>
      <c r="H5329" t="s">
        <v>43</v>
      </c>
      <c r="I5329" t="str">
        <f t="shared" si="83"/>
        <v>Female: Not Hispanic or Latino: American Indian or Alaska Native</v>
      </c>
      <c r="J5329">
        <v>5.9</v>
      </c>
      <c r="K5329">
        <v>2004</v>
      </c>
      <c r="L5329">
        <v>6</v>
      </c>
      <c r="M5329" t="s">
        <v>20</v>
      </c>
      <c r="N5329">
        <v>1.1000000000000001</v>
      </c>
      <c r="P5329" t="s">
        <v>75</v>
      </c>
    </row>
    <row r="5330" spans="1:16" hidden="1" x14ac:dyDescent="0.5">
      <c r="A5330" t="s">
        <v>15</v>
      </c>
      <c r="B5330" t="s">
        <v>79</v>
      </c>
      <c r="C5330">
        <v>5</v>
      </c>
      <c r="D5330" t="s">
        <v>17</v>
      </c>
      <c r="E5330">
        <v>1</v>
      </c>
      <c r="F5330" t="s">
        <v>34</v>
      </c>
      <c r="G5330">
        <v>5</v>
      </c>
      <c r="H5330" t="s">
        <v>43</v>
      </c>
      <c r="I5330" t="str">
        <f t="shared" si="83"/>
        <v>Female: Not Hispanic or Latino: American Indian or Alaska Native</v>
      </c>
      <c r="J5330">
        <v>5.9</v>
      </c>
      <c r="K5330">
        <v>2005</v>
      </c>
      <c r="L5330">
        <v>7</v>
      </c>
      <c r="M5330" t="s">
        <v>20</v>
      </c>
      <c r="N5330">
        <v>1.1000000000000001</v>
      </c>
      <c r="P5330" t="s">
        <v>75</v>
      </c>
    </row>
    <row r="5331" spans="1:16" hidden="1" x14ac:dyDescent="0.5">
      <c r="A5331" t="s">
        <v>15</v>
      </c>
      <c r="B5331" t="s">
        <v>79</v>
      </c>
      <c r="C5331">
        <v>5</v>
      </c>
      <c r="D5331" t="s">
        <v>17</v>
      </c>
      <c r="E5331">
        <v>1</v>
      </c>
      <c r="F5331" t="s">
        <v>34</v>
      </c>
      <c r="G5331">
        <v>5</v>
      </c>
      <c r="H5331" t="s">
        <v>43</v>
      </c>
      <c r="I5331" t="str">
        <f t="shared" si="83"/>
        <v>Female: Not Hispanic or Latino: American Indian or Alaska Native</v>
      </c>
      <c r="J5331">
        <v>5.9</v>
      </c>
      <c r="K5331">
        <v>2006</v>
      </c>
      <c r="L5331">
        <v>8</v>
      </c>
      <c r="M5331" t="s">
        <v>20</v>
      </c>
      <c r="N5331">
        <v>1.1000000000000001</v>
      </c>
      <c r="P5331" t="s">
        <v>75</v>
      </c>
    </row>
    <row r="5332" spans="1:16" hidden="1" x14ac:dyDescent="0.5">
      <c r="A5332" t="s">
        <v>15</v>
      </c>
      <c r="B5332" t="s">
        <v>79</v>
      </c>
      <c r="C5332">
        <v>5</v>
      </c>
      <c r="D5332" t="s">
        <v>17</v>
      </c>
      <c r="E5332">
        <v>1</v>
      </c>
      <c r="F5332" t="s">
        <v>34</v>
      </c>
      <c r="G5332">
        <v>5</v>
      </c>
      <c r="H5332" t="s">
        <v>43</v>
      </c>
      <c r="I5332" t="str">
        <f t="shared" si="83"/>
        <v>Female: Not Hispanic or Latino: American Indian or Alaska Native</v>
      </c>
      <c r="J5332">
        <v>5.9</v>
      </c>
      <c r="K5332">
        <v>2007</v>
      </c>
      <c r="L5332">
        <v>9</v>
      </c>
      <c r="M5332" t="s">
        <v>20</v>
      </c>
      <c r="N5332">
        <v>1.1000000000000001</v>
      </c>
      <c r="P5332" t="s">
        <v>75</v>
      </c>
    </row>
    <row r="5333" spans="1:16" hidden="1" x14ac:dyDescent="0.5">
      <c r="A5333" t="s">
        <v>15</v>
      </c>
      <c r="B5333" t="s">
        <v>79</v>
      </c>
      <c r="C5333">
        <v>5</v>
      </c>
      <c r="D5333" t="s">
        <v>17</v>
      </c>
      <c r="E5333">
        <v>1</v>
      </c>
      <c r="F5333" t="s">
        <v>34</v>
      </c>
      <c r="G5333">
        <v>5</v>
      </c>
      <c r="H5333" t="s">
        <v>43</v>
      </c>
      <c r="I5333" t="str">
        <f t="shared" si="83"/>
        <v>Female: Not Hispanic or Latino: American Indian or Alaska Native</v>
      </c>
      <c r="J5333">
        <v>5.9</v>
      </c>
      <c r="K5333">
        <v>2008</v>
      </c>
      <c r="L5333">
        <v>10</v>
      </c>
      <c r="M5333" t="s">
        <v>20</v>
      </c>
      <c r="N5333">
        <v>1.1000000000000001</v>
      </c>
      <c r="P5333" t="s">
        <v>75</v>
      </c>
    </row>
    <row r="5334" spans="1:16" hidden="1" x14ac:dyDescent="0.5">
      <c r="A5334" t="s">
        <v>15</v>
      </c>
      <c r="B5334" t="s">
        <v>79</v>
      </c>
      <c r="C5334">
        <v>5</v>
      </c>
      <c r="D5334" t="s">
        <v>17</v>
      </c>
      <c r="E5334">
        <v>1</v>
      </c>
      <c r="F5334" t="s">
        <v>34</v>
      </c>
      <c r="G5334">
        <v>5</v>
      </c>
      <c r="H5334" t="s">
        <v>43</v>
      </c>
      <c r="I5334" t="str">
        <f t="shared" si="83"/>
        <v>Female: Not Hispanic or Latino: American Indian or Alaska Native</v>
      </c>
      <c r="J5334">
        <v>5.9</v>
      </c>
      <c r="K5334">
        <v>2009</v>
      </c>
      <c r="L5334">
        <v>11</v>
      </c>
      <c r="M5334" t="s">
        <v>20</v>
      </c>
      <c r="N5334">
        <v>1.1000000000000001</v>
      </c>
      <c r="P5334" t="s">
        <v>75</v>
      </c>
    </row>
    <row r="5335" spans="1:16" hidden="1" x14ac:dyDescent="0.5">
      <c r="A5335" t="s">
        <v>15</v>
      </c>
      <c r="B5335" t="s">
        <v>79</v>
      </c>
      <c r="C5335">
        <v>5</v>
      </c>
      <c r="D5335" t="s">
        <v>17</v>
      </c>
      <c r="E5335">
        <v>1</v>
      </c>
      <c r="F5335" t="s">
        <v>34</v>
      </c>
      <c r="G5335">
        <v>5</v>
      </c>
      <c r="H5335" t="s">
        <v>43</v>
      </c>
      <c r="I5335" t="str">
        <f t="shared" si="83"/>
        <v>Female: Not Hispanic or Latino: American Indian or Alaska Native</v>
      </c>
      <c r="J5335">
        <v>5.9</v>
      </c>
      <c r="K5335">
        <v>2010</v>
      </c>
      <c r="L5335">
        <v>12</v>
      </c>
      <c r="M5335" t="s">
        <v>20</v>
      </c>
      <c r="N5335">
        <v>1.1000000000000001</v>
      </c>
      <c r="P5335" t="s">
        <v>75</v>
      </c>
    </row>
    <row r="5336" spans="1:16" hidden="1" x14ac:dyDescent="0.5">
      <c r="A5336" t="s">
        <v>15</v>
      </c>
      <c r="B5336" t="s">
        <v>79</v>
      </c>
      <c r="C5336">
        <v>5</v>
      </c>
      <c r="D5336" t="s">
        <v>17</v>
      </c>
      <c r="E5336">
        <v>1</v>
      </c>
      <c r="F5336" t="s">
        <v>34</v>
      </c>
      <c r="G5336">
        <v>5</v>
      </c>
      <c r="H5336" t="s">
        <v>43</v>
      </c>
      <c r="I5336" t="str">
        <f t="shared" si="83"/>
        <v>Female: Not Hispanic or Latino: American Indian or Alaska Native</v>
      </c>
      <c r="J5336">
        <v>5.9</v>
      </c>
      <c r="K5336">
        <v>2011</v>
      </c>
      <c r="L5336">
        <v>13</v>
      </c>
      <c r="M5336" t="s">
        <v>20</v>
      </c>
      <c r="N5336">
        <v>1.1000000000000001</v>
      </c>
      <c r="P5336" t="s">
        <v>75</v>
      </c>
    </row>
    <row r="5337" spans="1:16" hidden="1" x14ac:dyDescent="0.5">
      <c r="A5337" t="s">
        <v>15</v>
      </c>
      <c r="B5337" t="s">
        <v>79</v>
      </c>
      <c r="C5337">
        <v>5</v>
      </c>
      <c r="D5337" t="s">
        <v>17</v>
      </c>
      <c r="E5337">
        <v>1</v>
      </c>
      <c r="F5337" t="s">
        <v>34</v>
      </c>
      <c r="G5337">
        <v>5</v>
      </c>
      <c r="H5337" t="s">
        <v>43</v>
      </c>
      <c r="I5337" t="str">
        <f t="shared" si="83"/>
        <v>Female: Not Hispanic or Latino: American Indian or Alaska Native</v>
      </c>
      <c r="J5337">
        <v>5.9</v>
      </c>
      <c r="K5337">
        <v>2012</v>
      </c>
      <c r="L5337">
        <v>14</v>
      </c>
      <c r="M5337" t="s">
        <v>20</v>
      </c>
      <c r="N5337">
        <v>1.1000000000000001</v>
      </c>
      <c r="P5337" t="s">
        <v>75</v>
      </c>
    </row>
    <row r="5338" spans="1:16" hidden="1" x14ac:dyDescent="0.5">
      <c r="A5338" t="s">
        <v>15</v>
      </c>
      <c r="B5338" t="s">
        <v>79</v>
      </c>
      <c r="C5338">
        <v>5</v>
      </c>
      <c r="D5338" t="s">
        <v>17</v>
      </c>
      <c r="E5338">
        <v>1</v>
      </c>
      <c r="F5338" t="s">
        <v>34</v>
      </c>
      <c r="G5338">
        <v>5</v>
      </c>
      <c r="H5338" t="s">
        <v>43</v>
      </c>
      <c r="I5338" t="str">
        <f t="shared" si="83"/>
        <v>Female: Not Hispanic or Latino: American Indian or Alaska Native</v>
      </c>
      <c r="J5338">
        <v>5.9</v>
      </c>
      <c r="K5338">
        <v>2013</v>
      </c>
      <c r="L5338">
        <v>15</v>
      </c>
      <c r="M5338" t="s">
        <v>20</v>
      </c>
      <c r="N5338">
        <v>1.1000000000000001</v>
      </c>
      <c r="O5338">
        <v>1.6</v>
      </c>
    </row>
    <row r="5339" spans="1:16" hidden="1" x14ac:dyDescent="0.5">
      <c r="A5339" t="s">
        <v>15</v>
      </c>
      <c r="B5339" t="s">
        <v>79</v>
      </c>
      <c r="C5339">
        <v>5</v>
      </c>
      <c r="D5339" t="s">
        <v>17</v>
      </c>
      <c r="E5339">
        <v>1</v>
      </c>
      <c r="F5339" t="s">
        <v>34</v>
      </c>
      <c r="G5339">
        <v>5</v>
      </c>
      <c r="H5339" t="s">
        <v>43</v>
      </c>
      <c r="I5339" t="str">
        <f t="shared" si="83"/>
        <v>Female: Not Hispanic or Latino: American Indian or Alaska Native</v>
      </c>
      <c r="J5339">
        <v>5.9</v>
      </c>
      <c r="K5339">
        <v>2014</v>
      </c>
      <c r="L5339">
        <v>16</v>
      </c>
      <c r="M5339" t="s">
        <v>20</v>
      </c>
      <c r="N5339">
        <v>1.1000000000000001</v>
      </c>
      <c r="O5339">
        <v>1.9</v>
      </c>
    </row>
    <row r="5340" spans="1:16" hidden="1" x14ac:dyDescent="0.5">
      <c r="A5340" t="s">
        <v>15</v>
      </c>
      <c r="B5340" t="s">
        <v>79</v>
      </c>
      <c r="C5340">
        <v>5</v>
      </c>
      <c r="D5340" t="s">
        <v>17</v>
      </c>
      <c r="E5340">
        <v>1</v>
      </c>
      <c r="F5340" t="s">
        <v>34</v>
      </c>
      <c r="G5340">
        <v>5</v>
      </c>
      <c r="H5340" t="s">
        <v>43</v>
      </c>
      <c r="I5340" t="str">
        <f t="shared" si="83"/>
        <v>Female: Not Hispanic or Latino: American Indian or Alaska Native</v>
      </c>
      <c r="J5340">
        <v>5.9</v>
      </c>
      <c r="K5340">
        <v>2015</v>
      </c>
      <c r="L5340">
        <v>17</v>
      </c>
      <c r="M5340" t="s">
        <v>20</v>
      </c>
      <c r="N5340">
        <v>1.1000000000000001</v>
      </c>
      <c r="O5340">
        <v>2.5</v>
      </c>
    </row>
    <row r="5341" spans="1:16" hidden="1" x14ac:dyDescent="0.5">
      <c r="A5341" t="s">
        <v>15</v>
      </c>
      <c r="B5341" t="s">
        <v>79</v>
      </c>
      <c r="C5341">
        <v>5</v>
      </c>
      <c r="D5341" t="s">
        <v>17</v>
      </c>
      <c r="E5341">
        <v>1</v>
      </c>
      <c r="F5341" t="s">
        <v>34</v>
      </c>
      <c r="G5341">
        <v>5</v>
      </c>
      <c r="H5341" t="s">
        <v>43</v>
      </c>
      <c r="I5341" t="str">
        <f t="shared" si="83"/>
        <v>Female: Not Hispanic or Latino: American Indian or Alaska Native</v>
      </c>
      <c r="J5341">
        <v>5.9</v>
      </c>
      <c r="K5341">
        <v>2016</v>
      </c>
      <c r="L5341">
        <v>18</v>
      </c>
      <c r="M5341" t="s">
        <v>20</v>
      </c>
      <c r="N5341">
        <v>1.1000000000000001</v>
      </c>
      <c r="O5341">
        <v>3.3</v>
      </c>
    </row>
    <row r="5342" spans="1:16" hidden="1" x14ac:dyDescent="0.5">
      <c r="A5342" t="s">
        <v>15</v>
      </c>
      <c r="B5342" t="s">
        <v>79</v>
      </c>
      <c r="C5342">
        <v>5</v>
      </c>
      <c r="D5342" t="s">
        <v>17</v>
      </c>
      <c r="E5342">
        <v>1</v>
      </c>
      <c r="F5342" t="s">
        <v>34</v>
      </c>
      <c r="G5342">
        <v>5</v>
      </c>
      <c r="H5342" t="s">
        <v>43</v>
      </c>
      <c r="I5342" t="str">
        <f t="shared" si="83"/>
        <v>Female: Not Hispanic or Latino: American Indian or Alaska Native</v>
      </c>
      <c r="J5342">
        <v>5.9</v>
      </c>
      <c r="K5342">
        <v>2017</v>
      </c>
      <c r="L5342">
        <v>19</v>
      </c>
      <c r="M5342" t="s">
        <v>20</v>
      </c>
      <c r="N5342">
        <v>1.1000000000000001</v>
      </c>
      <c r="O5342">
        <v>3.6</v>
      </c>
    </row>
    <row r="5343" spans="1:16" hidden="1" x14ac:dyDescent="0.5">
      <c r="A5343" t="s">
        <v>15</v>
      </c>
      <c r="B5343" t="s">
        <v>79</v>
      </c>
      <c r="C5343">
        <v>5</v>
      </c>
      <c r="D5343" t="s">
        <v>17</v>
      </c>
      <c r="E5343">
        <v>1</v>
      </c>
      <c r="F5343" t="s">
        <v>34</v>
      </c>
      <c r="G5343">
        <v>5</v>
      </c>
      <c r="H5343" t="s">
        <v>43</v>
      </c>
      <c r="I5343" t="str">
        <f t="shared" si="83"/>
        <v>Female: Not Hispanic or Latino: American Indian or Alaska Native</v>
      </c>
      <c r="J5343">
        <v>5.9</v>
      </c>
      <c r="K5343">
        <v>2018</v>
      </c>
      <c r="L5343">
        <v>20</v>
      </c>
      <c r="M5343" t="s">
        <v>20</v>
      </c>
      <c r="N5343">
        <v>1.1000000000000001</v>
      </c>
      <c r="O5343">
        <v>2.6</v>
      </c>
    </row>
    <row r="5344" spans="1:16" hidden="1" x14ac:dyDescent="0.5">
      <c r="A5344" t="s">
        <v>15</v>
      </c>
      <c r="B5344" t="s">
        <v>79</v>
      </c>
      <c r="C5344">
        <v>5</v>
      </c>
      <c r="D5344" t="s">
        <v>17</v>
      </c>
      <c r="E5344">
        <v>1</v>
      </c>
      <c r="F5344" t="s">
        <v>34</v>
      </c>
      <c r="G5344">
        <v>5</v>
      </c>
      <c r="H5344" t="s">
        <v>44</v>
      </c>
      <c r="I5344" t="str">
        <f t="shared" si="83"/>
        <v>Female: Not Hispanic or Latino: Asian or Pacific Islander</v>
      </c>
      <c r="J5344">
        <v>5.91</v>
      </c>
      <c r="K5344">
        <v>1999</v>
      </c>
      <c r="L5344">
        <v>1</v>
      </c>
      <c r="M5344" t="s">
        <v>20</v>
      </c>
      <c r="N5344">
        <v>1.1000000000000001</v>
      </c>
      <c r="P5344" t="s">
        <v>75</v>
      </c>
    </row>
    <row r="5345" spans="1:16" hidden="1" x14ac:dyDescent="0.5">
      <c r="A5345" t="s">
        <v>15</v>
      </c>
      <c r="B5345" t="s">
        <v>79</v>
      </c>
      <c r="C5345">
        <v>5</v>
      </c>
      <c r="D5345" t="s">
        <v>17</v>
      </c>
      <c r="E5345">
        <v>1</v>
      </c>
      <c r="F5345" t="s">
        <v>34</v>
      </c>
      <c r="G5345">
        <v>5</v>
      </c>
      <c r="H5345" t="s">
        <v>44</v>
      </c>
      <c r="I5345" t="str">
        <f t="shared" si="83"/>
        <v>Female: Not Hispanic or Latino: Asian or Pacific Islander</v>
      </c>
      <c r="J5345">
        <v>5.91</v>
      </c>
      <c r="K5345">
        <v>2000</v>
      </c>
      <c r="L5345">
        <v>2</v>
      </c>
      <c r="M5345" t="s">
        <v>20</v>
      </c>
      <c r="N5345">
        <v>1.1000000000000001</v>
      </c>
      <c r="P5345" t="s">
        <v>75</v>
      </c>
    </row>
    <row r="5346" spans="1:16" hidden="1" x14ac:dyDescent="0.5">
      <c r="A5346" t="s">
        <v>15</v>
      </c>
      <c r="B5346" t="s">
        <v>79</v>
      </c>
      <c r="C5346">
        <v>5</v>
      </c>
      <c r="D5346" t="s">
        <v>17</v>
      </c>
      <c r="E5346">
        <v>1</v>
      </c>
      <c r="F5346" t="s">
        <v>34</v>
      </c>
      <c r="G5346">
        <v>5</v>
      </c>
      <c r="H5346" t="s">
        <v>44</v>
      </c>
      <c r="I5346" t="str">
        <f t="shared" si="83"/>
        <v>Female: Not Hispanic or Latino: Asian or Pacific Islander</v>
      </c>
      <c r="J5346">
        <v>5.91</v>
      </c>
      <c r="K5346">
        <v>2001</v>
      </c>
      <c r="L5346">
        <v>3</v>
      </c>
      <c r="M5346" t="s">
        <v>20</v>
      </c>
      <c r="N5346">
        <v>1.1000000000000001</v>
      </c>
      <c r="P5346" t="s">
        <v>75</v>
      </c>
    </row>
    <row r="5347" spans="1:16" hidden="1" x14ac:dyDescent="0.5">
      <c r="A5347" t="s">
        <v>15</v>
      </c>
      <c r="B5347" t="s">
        <v>79</v>
      </c>
      <c r="C5347">
        <v>5</v>
      </c>
      <c r="D5347" t="s">
        <v>17</v>
      </c>
      <c r="E5347">
        <v>1</v>
      </c>
      <c r="F5347" t="s">
        <v>34</v>
      </c>
      <c r="G5347">
        <v>5</v>
      </c>
      <c r="H5347" t="s">
        <v>44</v>
      </c>
      <c r="I5347" t="str">
        <f t="shared" si="83"/>
        <v>Female: Not Hispanic or Latino: Asian or Pacific Islander</v>
      </c>
      <c r="J5347">
        <v>5.91</v>
      </c>
      <c r="K5347">
        <v>2002</v>
      </c>
      <c r="L5347">
        <v>4</v>
      </c>
      <c r="M5347" t="s">
        <v>20</v>
      </c>
      <c r="N5347">
        <v>1.1000000000000001</v>
      </c>
      <c r="P5347" t="s">
        <v>75</v>
      </c>
    </row>
    <row r="5348" spans="1:16" hidden="1" x14ac:dyDescent="0.5">
      <c r="A5348" t="s">
        <v>15</v>
      </c>
      <c r="B5348" t="s">
        <v>79</v>
      </c>
      <c r="C5348">
        <v>5</v>
      </c>
      <c r="D5348" t="s">
        <v>17</v>
      </c>
      <c r="E5348">
        <v>1</v>
      </c>
      <c r="F5348" t="s">
        <v>34</v>
      </c>
      <c r="G5348">
        <v>5</v>
      </c>
      <c r="H5348" t="s">
        <v>44</v>
      </c>
      <c r="I5348" t="str">
        <f t="shared" si="83"/>
        <v>Female: Not Hispanic or Latino: Asian or Pacific Islander</v>
      </c>
      <c r="J5348">
        <v>5.91</v>
      </c>
      <c r="K5348">
        <v>2003</v>
      </c>
      <c r="L5348">
        <v>5</v>
      </c>
      <c r="M5348" t="s">
        <v>20</v>
      </c>
      <c r="N5348">
        <v>1.1000000000000001</v>
      </c>
      <c r="P5348" t="s">
        <v>75</v>
      </c>
    </row>
    <row r="5349" spans="1:16" hidden="1" x14ac:dyDescent="0.5">
      <c r="A5349" t="s">
        <v>15</v>
      </c>
      <c r="B5349" t="s">
        <v>79</v>
      </c>
      <c r="C5349">
        <v>5</v>
      </c>
      <c r="D5349" t="s">
        <v>17</v>
      </c>
      <c r="E5349">
        <v>1</v>
      </c>
      <c r="F5349" t="s">
        <v>34</v>
      </c>
      <c r="G5349">
        <v>5</v>
      </c>
      <c r="H5349" t="s">
        <v>44</v>
      </c>
      <c r="I5349" t="str">
        <f t="shared" si="83"/>
        <v>Female: Not Hispanic or Latino: Asian or Pacific Islander</v>
      </c>
      <c r="J5349">
        <v>5.91</v>
      </c>
      <c r="K5349">
        <v>2004</v>
      </c>
      <c r="L5349">
        <v>6</v>
      </c>
      <c r="M5349" t="s">
        <v>20</v>
      </c>
      <c r="N5349">
        <v>1.1000000000000001</v>
      </c>
      <c r="P5349" t="s">
        <v>75</v>
      </c>
    </row>
    <row r="5350" spans="1:16" hidden="1" x14ac:dyDescent="0.5">
      <c r="A5350" t="s">
        <v>15</v>
      </c>
      <c r="B5350" t="s">
        <v>79</v>
      </c>
      <c r="C5350">
        <v>5</v>
      </c>
      <c r="D5350" t="s">
        <v>17</v>
      </c>
      <c r="E5350">
        <v>1</v>
      </c>
      <c r="F5350" t="s">
        <v>34</v>
      </c>
      <c r="G5350">
        <v>5</v>
      </c>
      <c r="H5350" t="s">
        <v>44</v>
      </c>
      <c r="I5350" t="str">
        <f t="shared" si="83"/>
        <v>Female: Not Hispanic or Latino: Asian or Pacific Islander</v>
      </c>
      <c r="J5350">
        <v>5.91</v>
      </c>
      <c r="K5350">
        <v>2005</v>
      </c>
      <c r="L5350">
        <v>7</v>
      </c>
      <c r="M5350" t="s">
        <v>20</v>
      </c>
      <c r="N5350">
        <v>1.1000000000000001</v>
      </c>
      <c r="P5350" t="s">
        <v>75</v>
      </c>
    </row>
    <row r="5351" spans="1:16" hidden="1" x14ac:dyDescent="0.5">
      <c r="A5351" t="s">
        <v>15</v>
      </c>
      <c r="B5351" t="s">
        <v>79</v>
      </c>
      <c r="C5351">
        <v>5</v>
      </c>
      <c r="D5351" t="s">
        <v>17</v>
      </c>
      <c r="E5351">
        <v>1</v>
      </c>
      <c r="F5351" t="s">
        <v>34</v>
      </c>
      <c r="G5351">
        <v>5</v>
      </c>
      <c r="H5351" t="s">
        <v>44</v>
      </c>
      <c r="I5351" t="str">
        <f t="shared" si="83"/>
        <v>Female: Not Hispanic or Latino: Asian or Pacific Islander</v>
      </c>
      <c r="J5351">
        <v>5.91</v>
      </c>
      <c r="K5351">
        <v>2006</v>
      </c>
      <c r="L5351">
        <v>8</v>
      </c>
      <c r="M5351" t="s">
        <v>20</v>
      </c>
      <c r="N5351">
        <v>1.1000000000000001</v>
      </c>
      <c r="P5351" t="s">
        <v>75</v>
      </c>
    </row>
    <row r="5352" spans="1:16" hidden="1" x14ac:dyDescent="0.5">
      <c r="A5352" t="s">
        <v>15</v>
      </c>
      <c r="B5352" t="s">
        <v>79</v>
      </c>
      <c r="C5352">
        <v>5</v>
      </c>
      <c r="D5352" t="s">
        <v>17</v>
      </c>
      <c r="E5352">
        <v>1</v>
      </c>
      <c r="F5352" t="s">
        <v>34</v>
      </c>
      <c r="G5352">
        <v>5</v>
      </c>
      <c r="H5352" t="s">
        <v>44</v>
      </c>
      <c r="I5352" t="str">
        <f t="shared" si="83"/>
        <v>Female: Not Hispanic or Latino: Asian or Pacific Islander</v>
      </c>
      <c r="J5352">
        <v>5.91</v>
      </c>
      <c r="K5352">
        <v>2007</v>
      </c>
      <c r="L5352">
        <v>9</v>
      </c>
      <c r="M5352" t="s">
        <v>20</v>
      </c>
      <c r="N5352">
        <v>1.1000000000000001</v>
      </c>
      <c r="P5352" t="s">
        <v>75</v>
      </c>
    </row>
    <row r="5353" spans="1:16" hidden="1" x14ac:dyDescent="0.5">
      <c r="A5353" t="s">
        <v>15</v>
      </c>
      <c r="B5353" t="s">
        <v>79</v>
      </c>
      <c r="C5353">
        <v>5</v>
      </c>
      <c r="D5353" t="s">
        <v>17</v>
      </c>
      <c r="E5353">
        <v>1</v>
      </c>
      <c r="F5353" t="s">
        <v>34</v>
      </c>
      <c r="G5353">
        <v>5</v>
      </c>
      <c r="H5353" t="s">
        <v>44</v>
      </c>
      <c r="I5353" t="str">
        <f t="shared" si="83"/>
        <v>Female: Not Hispanic or Latino: Asian or Pacific Islander</v>
      </c>
      <c r="J5353">
        <v>5.91</v>
      </c>
      <c r="K5353">
        <v>2008</v>
      </c>
      <c r="L5353">
        <v>10</v>
      </c>
      <c r="M5353" t="s">
        <v>20</v>
      </c>
      <c r="N5353">
        <v>1.1000000000000001</v>
      </c>
      <c r="P5353" t="s">
        <v>75</v>
      </c>
    </row>
    <row r="5354" spans="1:16" hidden="1" x14ac:dyDescent="0.5">
      <c r="A5354" t="s">
        <v>15</v>
      </c>
      <c r="B5354" t="s">
        <v>79</v>
      </c>
      <c r="C5354">
        <v>5</v>
      </c>
      <c r="D5354" t="s">
        <v>17</v>
      </c>
      <c r="E5354">
        <v>1</v>
      </c>
      <c r="F5354" t="s">
        <v>34</v>
      </c>
      <c r="G5354">
        <v>5</v>
      </c>
      <c r="H5354" t="s">
        <v>44</v>
      </c>
      <c r="I5354" t="str">
        <f t="shared" si="83"/>
        <v>Female: Not Hispanic or Latino: Asian or Pacific Islander</v>
      </c>
      <c r="J5354">
        <v>5.91</v>
      </c>
      <c r="K5354">
        <v>2009</v>
      </c>
      <c r="L5354">
        <v>11</v>
      </c>
      <c r="M5354" t="s">
        <v>20</v>
      </c>
      <c r="N5354">
        <v>1.1000000000000001</v>
      </c>
      <c r="P5354" t="s">
        <v>75</v>
      </c>
    </row>
    <row r="5355" spans="1:16" hidden="1" x14ac:dyDescent="0.5">
      <c r="A5355" t="s">
        <v>15</v>
      </c>
      <c r="B5355" t="s">
        <v>79</v>
      </c>
      <c r="C5355">
        <v>5</v>
      </c>
      <c r="D5355" t="s">
        <v>17</v>
      </c>
      <c r="E5355">
        <v>1</v>
      </c>
      <c r="F5355" t="s">
        <v>34</v>
      </c>
      <c r="G5355">
        <v>5</v>
      </c>
      <c r="H5355" t="s">
        <v>44</v>
      </c>
      <c r="I5355" t="str">
        <f t="shared" si="83"/>
        <v>Female: Not Hispanic or Latino: Asian or Pacific Islander</v>
      </c>
      <c r="J5355">
        <v>5.91</v>
      </c>
      <c r="K5355">
        <v>2010</v>
      </c>
      <c r="L5355">
        <v>12</v>
      </c>
      <c r="M5355" t="s">
        <v>20</v>
      </c>
      <c r="N5355">
        <v>1.1000000000000001</v>
      </c>
      <c r="P5355" t="s">
        <v>75</v>
      </c>
    </row>
    <row r="5356" spans="1:16" hidden="1" x14ac:dyDescent="0.5">
      <c r="A5356" t="s">
        <v>15</v>
      </c>
      <c r="B5356" t="s">
        <v>79</v>
      </c>
      <c r="C5356">
        <v>5</v>
      </c>
      <c r="D5356" t="s">
        <v>17</v>
      </c>
      <c r="E5356">
        <v>1</v>
      </c>
      <c r="F5356" t="s">
        <v>34</v>
      </c>
      <c r="G5356">
        <v>5</v>
      </c>
      <c r="H5356" t="s">
        <v>44</v>
      </c>
      <c r="I5356" t="str">
        <f t="shared" si="83"/>
        <v>Female: Not Hispanic or Latino: Asian or Pacific Islander</v>
      </c>
      <c r="J5356">
        <v>5.91</v>
      </c>
      <c r="K5356">
        <v>2011</v>
      </c>
      <c r="L5356">
        <v>13</v>
      </c>
      <c r="M5356" t="s">
        <v>20</v>
      </c>
      <c r="N5356">
        <v>1.1000000000000001</v>
      </c>
      <c r="P5356" t="s">
        <v>75</v>
      </c>
    </row>
    <row r="5357" spans="1:16" hidden="1" x14ac:dyDescent="0.5">
      <c r="A5357" t="s">
        <v>15</v>
      </c>
      <c r="B5357" t="s">
        <v>79</v>
      </c>
      <c r="C5357">
        <v>5</v>
      </c>
      <c r="D5357" t="s">
        <v>17</v>
      </c>
      <c r="E5357">
        <v>1</v>
      </c>
      <c r="F5357" t="s">
        <v>34</v>
      </c>
      <c r="G5357">
        <v>5</v>
      </c>
      <c r="H5357" t="s">
        <v>44</v>
      </c>
      <c r="I5357" t="str">
        <f t="shared" si="83"/>
        <v>Female: Not Hispanic or Latino: Asian or Pacific Islander</v>
      </c>
      <c r="J5357">
        <v>5.91</v>
      </c>
      <c r="K5357">
        <v>2012</v>
      </c>
      <c r="L5357">
        <v>14</v>
      </c>
      <c r="M5357" t="s">
        <v>20</v>
      </c>
      <c r="N5357">
        <v>1.1000000000000001</v>
      </c>
      <c r="P5357" t="s">
        <v>75</v>
      </c>
    </row>
    <row r="5358" spans="1:16" hidden="1" x14ac:dyDescent="0.5">
      <c r="A5358" t="s">
        <v>15</v>
      </c>
      <c r="B5358" t="s">
        <v>79</v>
      </c>
      <c r="C5358">
        <v>5</v>
      </c>
      <c r="D5358" t="s">
        <v>17</v>
      </c>
      <c r="E5358">
        <v>1</v>
      </c>
      <c r="F5358" t="s">
        <v>34</v>
      </c>
      <c r="G5358">
        <v>5</v>
      </c>
      <c r="H5358" t="s">
        <v>44</v>
      </c>
      <c r="I5358" t="str">
        <f t="shared" si="83"/>
        <v>Female: Not Hispanic or Latino: Asian or Pacific Islander</v>
      </c>
      <c r="J5358">
        <v>5.91</v>
      </c>
      <c r="K5358">
        <v>2013</v>
      </c>
      <c r="L5358">
        <v>15</v>
      </c>
      <c r="M5358" t="s">
        <v>20</v>
      </c>
      <c r="N5358">
        <v>1.1000000000000001</v>
      </c>
      <c r="P5358" t="s">
        <v>75</v>
      </c>
    </row>
    <row r="5359" spans="1:16" hidden="1" x14ac:dyDescent="0.5">
      <c r="A5359" t="s">
        <v>15</v>
      </c>
      <c r="B5359" t="s">
        <v>79</v>
      </c>
      <c r="C5359">
        <v>5</v>
      </c>
      <c r="D5359" t="s">
        <v>17</v>
      </c>
      <c r="E5359">
        <v>1</v>
      </c>
      <c r="F5359" t="s">
        <v>34</v>
      </c>
      <c r="G5359">
        <v>5</v>
      </c>
      <c r="H5359" t="s">
        <v>44</v>
      </c>
      <c r="I5359" t="str">
        <f t="shared" si="83"/>
        <v>Female: Not Hispanic or Latino: Asian or Pacific Islander</v>
      </c>
      <c r="J5359">
        <v>5.91</v>
      </c>
      <c r="K5359">
        <v>2014</v>
      </c>
      <c r="L5359">
        <v>16</v>
      </c>
      <c r="M5359" t="s">
        <v>20</v>
      </c>
      <c r="N5359">
        <v>1.1000000000000001</v>
      </c>
      <c r="P5359" t="s">
        <v>75</v>
      </c>
    </row>
    <row r="5360" spans="1:16" hidden="1" x14ac:dyDescent="0.5">
      <c r="A5360" t="s">
        <v>15</v>
      </c>
      <c r="B5360" t="s">
        <v>79</v>
      </c>
      <c r="C5360">
        <v>5</v>
      </c>
      <c r="D5360" t="s">
        <v>17</v>
      </c>
      <c r="E5360">
        <v>1</v>
      </c>
      <c r="F5360" t="s">
        <v>34</v>
      </c>
      <c r="G5360">
        <v>5</v>
      </c>
      <c r="H5360" t="s">
        <v>44</v>
      </c>
      <c r="I5360" t="str">
        <f t="shared" si="83"/>
        <v>Female: Not Hispanic or Latino: Asian or Pacific Islander</v>
      </c>
      <c r="J5360">
        <v>5.91</v>
      </c>
      <c r="K5360">
        <v>2015</v>
      </c>
      <c r="L5360">
        <v>17</v>
      </c>
      <c r="M5360" t="s">
        <v>20</v>
      </c>
      <c r="N5360">
        <v>1.1000000000000001</v>
      </c>
      <c r="P5360" t="s">
        <v>75</v>
      </c>
    </row>
    <row r="5361" spans="1:16" hidden="1" x14ac:dyDescent="0.5">
      <c r="A5361" t="s">
        <v>15</v>
      </c>
      <c r="B5361" t="s">
        <v>79</v>
      </c>
      <c r="C5361">
        <v>5</v>
      </c>
      <c r="D5361" t="s">
        <v>17</v>
      </c>
      <c r="E5361">
        <v>1</v>
      </c>
      <c r="F5361" t="s">
        <v>34</v>
      </c>
      <c r="G5361">
        <v>5</v>
      </c>
      <c r="H5361" t="s">
        <v>44</v>
      </c>
      <c r="I5361" t="str">
        <f t="shared" si="83"/>
        <v>Female: Not Hispanic or Latino: Asian or Pacific Islander</v>
      </c>
      <c r="J5361">
        <v>5.91</v>
      </c>
      <c r="K5361">
        <v>2016</v>
      </c>
      <c r="L5361">
        <v>18</v>
      </c>
      <c r="M5361" t="s">
        <v>20</v>
      </c>
      <c r="N5361">
        <v>1.1000000000000001</v>
      </c>
      <c r="P5361" t="s">
        <v>75</v>
      </c>
    </row>
    <row r="5362" spans="1:16" hidden="1" x14ac:dyDescent="0.5">
      <c r="A5362" t="s">
        <v>15</v>
      </c>
      <c r="B5362" t="s">
        <v>79</v>
      </c>
      <c r="C5362">
        <v>5</v>
      </c>
      <c r="D5362" t="s">
        <v>17</v>
      </c>
      <c r="E5362">
        <v>1</v>
      </c>
      <c r="F5362" t="s">
        <v>34</v>
      </c>
      <c r="G5362">
        <v>5</v>
      </c>
      <c r="H5362" t="s">
        <v>44</v>
      </c>
      <c r="I5362" t="str">
        <f t="shared" si="83"/>
        <v>Female: Not Hispanic or Latino: Asian or Pacific Islander</v>
      </c>
      <c r="J5362">
        <v>5.91</v>
      </c>
      <c r="K5362">
        <v>2017</v>
      </c>
      <c r="L5362">
        <v>19</v>
      </c>
      <c r="M5362" t="s">
        <v>20</v>
      </c>
      <c r="N5362">
        <v>1.1000000000000001</v>
      </c>
      <c r="O5362">
        <v>0.2</v>
      </c>
    </row>
    <row r="5363" spans="1:16" hidden="1" x14ac:dyDescent="0.5">
      <c r="A5363" t="s">
        <v>15</v>
      </c>
      <c r="B5363" t="s">
        <v>79</v>
      </c>
      <c r="C5363">
        <v>5</v>
      </c>
      <c r="D5363" t="s">
        <v>17</v>
      </c>
      <c r="E5363">
        <v>1</v>
      </c>
      <c r="F5363" t="s">
        <v>34</v>
      </c>
      <c r="G5363">
        <v>5</v>
      </c>
      <c r="H5363" t="s">
        <v>44</v>
      </c>
      <c r="I5363" t="str">
        <f t="shared" si="83"/>
        <v>Female: Not Hispanic or Latino: Asian or Pacific Islander</v>
      </c>
      <c r="J5363">
        <v>5.91</v>
      </c>
      <c r="K5363">
        <v>2018</v>
      </c>
      <c r="L5363">
        <v>20</v>
      </c>
      <c r="M5363" t="s">
        <v>20</v>
      </c>
      <c r="N5363">
        <v>1.1000000000000001</v>
      </c>
      <c r="O5363">
        <v>0.2</v>
      </c>
    </row>
    <row r="5364" spans="1:16" x14ac:dyDescent="0.5">
      <c r="A5364" t="s">
        <v>15</v>
      </c>
      <c r="B5364" t="s">
        <v>79</v>
      </c>
      <c r="C5364">
        <v>5</v>
      </c>
      <c r="D5364" t="s">
        <v>23</v>
      </c>
      <c r="E5364">
        <v>2</v>
      </c>
      <c r="F5364" t="s">
        <v>18</v>
      </c>
      <c r="G5364">
        <v>0</v>
      </c>
      <c r="H5364" t="s">
        <v>19</v>
      </c>
      <c r="I5364" t="str">
        <f t="shared" si="83"/>
        <v>All persons</v>
      </c>
      <c r="J5364">
        <v>0.1</v>
      </c>
      <c r="K5364">
        <v>2006</v>
      </c>
      <c r="L5364">
        <v>8</v>
      </c>
      <c r="M5364" t="s">
        <v>20</v>
      </c>
      <c r="N5364">
        <v>1.1000000000000001</v>
      </c>
      <c r="O5364">
        <v>0.7</v>
      </c>
    </row>
    <row r="5365" spans="1:16" x14ac:dyDescent="0.5">
      <c r="A5365" t="s">
        <v>15</v>
      </c>
      <c r="B5365" t="s">
        <v>79</v>
      </c>
      <c r="C5365">
        <v>5</v>
      </c>
      <c r="D5365" t="s">
        <v>23</v>
      </c>
      <c r="E5365">
        <v>2</v>
      </c>
      <c r="F5365" t="s">
        <v>18</v>
      </c>
      <c r="G5365">
        <v>0</v>
      </c>
      <c r="H5365" t="s">
        <v>19</v>
      </c>
      <c r="I5365" t="str">
        <f t="shared" si="83"/>
        <v>All persons</v>
      </c>
      <c r="J5365">
        <v>0.1</v>
      </c>
      <c r="K5365">
        <v>2007</v>
      </c>
      <c r="L5365">
        <v>9</v>
      </c>
      <c r="M5365" t="s">
        <v>20</v>
      </c>
      <c r="N5365">
        <v>1.1000000000000001</v>
      </c>
      <c r="O5365">
        <v>0.8</v>
      </c>
    </row>
    <row r="5366" spans="1:16" x14ac:dyDescent="0.5">
      <c r="A5366" t="s">
        <v>15</v>
      </c>
      <c r="B5366" t="s">
        <v>79</v>
      </c>
      <c r="C5366">
        <v>5</v>
      </c>
      <c r="D5366" t="s">
        <v>23</v>
      </c>
      <c r="E5366">
        <v>2</v>
      </c>
      <c r="F5366" t="s">
        <v>18</v>
      </c>
      <c r="G5366">
        <v>0</v>
      </c>
      <c r="H5366" t="s">
        <v>19</v>
      </c>
      <c r="I5366" t="str">
        <f t="shared" si="83"/>
        <v>All persons</v>
      </c>
      <c r="J5366">
        <v>0.1</v>
      </c>
      <c r="K5366">
        <v>2008</v>
      </c>
      <c r="L5366">
        <v>10</v>
      </c>
      <c r="M5366" t="s">
        <v>20</v>
      </c>
      <c r="N5366">
        <v>1.1000000000000001</v>
      </c>
      <c r="O5366">
        <v>1</v>
      </c>
    </row>
    <row r="5367" spans="1:16" x14ac:dyDescent="0.5">
      <c r="A5367" t="s">
        <v>15</v>
      </c>
      <c r="B5367" t="s">
        <v>79</v>
      </c>
      <c r="C5367">
        <v>5</v>
      </c>
      <c r="D5367" t="s">
        <v>23</v>
      </c>
      <c r="E5367">
        <v>2</v>
      </c>
      <c r="F5367" t="s">
        <v>18</v>
      </c>
      <c r="G5367">
        <v>0</v>
      </c>
      <c r="H5367" t="s">
        <v>19</v>
      </c>
      <c r="I5367" t="str">
        <f t="shared" si="83"/>
        <v>All persons</v>
      </c>
      <c r="J5367">
        <v>0.1</v>
      </c>
      <c r="K5367">
        <v>2009</v>
      </c>
      <c r="L5367">
        <v>11</v>
      </c>
      <c r="M5367" t="s">
        <v>20</v>
      </c>
      <c r="N5367">
        <v>1.1000000000000001</v>
      </c>
      <c r="O5367">
        <v>1.1000000000000001</v>
      </c>
    </row>
    <row r="5368" spans="1:16" x14ac:dyDescent="0.5">
      <c r="A5368" t="s">
        <v>15</v>
      </c>
      <c r="B5368" t="s">
        <v>79</v>
      </c>
      <c r="C5368">
        <v>5</v>
      </c>
      <c r="D5368" t="s">
        <v>23</v>
      </c>
      <c r="E5368">
        <v>2</v>
      </c>
      <c r="F5368" t="s">
        <v>18</v>
      </c>
      <c r="G5368">
        <v>0</v>
      </c>
      <c r="H5368" t="s">
        <v>19</v>
      </c>
      <c r="I5368" t="str">
        <f t="shared" si="83"/>
        <v>All persons</v>
      </c>
      <c r="J5368">
        <v>0.1</v>
      </c>
      <c r="K5368">
        <v>2010</v>
      </c>
      <c r="L5368">
        <v>12</v>
      </c>
      <c r="M5368" t="s">
        <v>20</v>
      </c>
      <c r="N5368">
        <v>1.1000000000000001</v>
      </c>
      <c r="O5368">
        <v>1</v>
      </c>
    </row>
    <row r="5369" spans="1:16" x14ac:dyDescent="0.5">
      <c r="A5369" t="s">
        <v>15</v>
      </c>
      <c r="B5369" t="s">
        <v>79</v>
      </c>
      <c r="C5369">
        <v>5</v>
      </c>
      <c r="D5369" t="s">
        <v>23</v>
      </c>
      <c r="E5369">
        <v>2</v>
      </c>
      <c r="F5369" t="s">
        <v>18</v>
      </c>
      <c r="G5369">
        <v>0</v>
      </c>
      <c r="H5369" t="s">
        <v>19</v>
      </c>
      <c r="I5369" t="str">
        <f t="shared" si="83"/>
        <v>All persons</v>
      </c>
      <c r="J5369">
        <v>0.1</v>
      </c>
      <c r="K5369">
        <v>2011</v>
      </c>
      <c r="L5369">
        <v>13</v>
      </c>
      <c r="M5369" t="s">
        <v>20</v>
      </c>
      <c r="N5369">
        <v>1.1000000000000001</v>
      </c>
      <c r="O5369">
        <v>1.4</v>
      </c>
    </row>
    <row r="5370" spans="1:16" x14ac:dyDescent="0.5">
      <c r="A5370" t="s">
        <v>15</v>
      </c>
      <c r="B5370" t="s">
        <v>79</v>
      </c>
      <c r="C5370">
        <v>5</v>
      </c>
      <c r="D5370" t="s">
        <v>23</v>
      </c>
      <c r="E5370">
        <v>2</v>
      </c>
      <c r="F5370" t="s">
        <v>18</v>
      </c>
      <c r="G5370">
        <v>0</v>
      </c>
      <c r="H5370" t="s">
        <v>19</v>
      </c>
      <c r="I5370" t="str">
        <f t="shared" si="83"/>
        <v>All persons</v>
      </c>
      <c r="J5370">
        <v>0.1</v>
      </c>
      <c r="K5370">
        <v>2012</v>
      </c>
      <c r="L5370">
        <v>14</v>
      </c>
      <c r="M5370" t="s">
        <v>20</v>
      </c>
      <c r="N5370">
        <v>1.1000000000000001</v>
      </c>
      <c r="O5370">
        <v>1.9</v>
      </c>
    </row>
    <row r="5371" spans="1:16" x14ac:dyDescent="0.5">
      <c r="A5371" t="s">
        <v>15</v>
      </c>
      <c r="B5371" t="s">
        <v>79</v>
      </c>
      <c r="C5371">
        <v>5</v>
      </c>
      <c r="D5371" t="s">
        <v>23</v>
      </c>
      <c r="E5371">
        <v>2</v>
      </c>
      <c r="F5371" t="s">
        <v>18</v>
      </c>
      <c r="G5371">
        <v>0</v>
      </c>
      <c r="H5371" t="s">
        <v>19</v>
      </c>
      <c r="I5371" t="str">
        <f t="shared" si="83"/>
        <v>All persons</v>
      </c>
      <c r="J5371">
        <v>0.1</v>
      </c>
      <c r="K5371">
        <v>2013</v>
      </c>
      <c r="L5371">
        <v>15</v>
      </c>
      <c r="M5371" t="s">
        <v>20</v>
      </c>
      <c r="N5371">
        <v>1.1000000000000001</v>
      </c>
      <c r="O5371">
        <v>2.6</v>
      </c>
    </row>
    <row r="5372" spans="1:16" x14ac:dyDescent="0.5">
      <c r="A5372" t="s">
        <v>15</v>
      </c>
      <c r="B5372" t="s">
        <v>79</v>
      </c>
      <c r="C5372">
        <v>5</v>
      </c>
      <c r="D5372" t="s">
        <v>23</v>
      </c>
      <c r="E5372">
        <v>2</v>
      </c>
      <c r="F5372" t="s">
        <v>18</v>
      </c>
      <c r="G5372">
        <v>0</v>
      </c>
      <c r="H5372" t="s">
        <v>19</v>
      </c>
      <c r="I5372" t="str">
        <f t="shared" si="83"/>
        <v>All persons</v>
      </c>
      <c r="J5372">
        <v>0.1</v>
      </c>
      <c r="K5372">
        <v>2014</v>
      </c>
      <c r="L5372">
        <v>16</v>
      </c>
      <c r="M5372" t="s">
        <v>20</v>
      </c>
      <c r="N5372">
        <v>1.1000000000000001</v>
      </c>
      <c r="O5372">
        <v>3.3</v>
      </c>
    </row>
    <row r="5373" spans="1:16" x14ac:dyDescent="0.5">
      <c r="A5373" t="s">
        <v>15</v>
      </c>
      <c r="B5373" t="s">
        <v>79</v>
      </c>
      <c r="C5373">
        <v>5</v>
      </c>
      <c r="D5373" t="s">
        <v>23</v>
      </c>
      <c r="E5373">
        <v>2</v>
      </c>
      <c r="F5373" t="s">
        <v>18</v>
      </c>
      <c r="G5373">
        <v>0</v>
      </c>
      <c r="H5373" t="s">
        <v>19</v>
      </c>
      <c r="I5373" t="str">
        <f t="shared" si="83"/>
        <v>All persons</v>
      </c>
      <c r="J5373">
        <v>0.1</v>
      </c>
      <c r="K5373">
        <v>2015</v>
      </c>
      <c r="L5373">
        <v>17</v>
      </c>
      <c r="M5373" t="s">
        <v>20</v>
      </c>
      <c r="N5373">
        <v>1.1000000000000001</v>
      </c>
      <c r="O5373">
        <v>4</v>
      </c>
    </row>
    <row r="5374" spans="1:16" x14ac:dyDescent="0.5">
      <c r="A5374" t="s">
        <v>15</v>
      </c>
      <c r="B5374" t="s">
        <v>79</v>
      </c>
      <c r="C5374">
        <v>5</v>
      </c>
      <c r="D5374" t="s">
        <v>23</v>
      </c>
      <c r="E5374">
        <v>2</v>
      </c>
      <c r="F5374" t="s">
        <v>18</v>
      </c>
      <c r="G5374">
        <v>0</v>
      </c>
      <c r="H5374" t="s">
        <v>19</v>
      </c>
      <c r="I5374" t="str">
        <f t="shared" si="83"/>
        <v>All persons</v>
      </c>
      <c r="J5374">
        <v>0.1</v>
      </c>
      <c r="K5374">
        <v>2016</v>
      </c>
      <c r="L5374">
        <v>18</v>
      </c>
      <c r="M5374" t="s">
        <v>20</v>
      </c>
      <c r="N5374">
        <v>1.1000000000000001</v>
      </c>
      <c r="O5374">
        <v>4.8</v>
      </c>
    </row>
    <row r="5375" spans="1:16" x14ac:dyDescent="0.5">
      <c r="A5375" t="s">
        <v>15</v>
      </c>
      <c r="B5375" t="s">
        <v>79</v>
      </c>
      <c r="C5375">
        <v>5</v>
      </c>
      <c r="D5375" t="s">
        <v>23</v>
      </c>
      <c r="E5375">
        <v>2</v>
      </c>
      <c r="F5375" t="s">
        <v>18</v>
      </c>
      <c r="G5375">
        <v>0</v>
      </c>
      <c r="H5375" t="s">
        <v>19</v>
      </c>
      <c r="I5375" t="str">
        <f t="shared" si="83"/>
        <v>All persons</v>
      </c>
      <c r="J5375">
        <v>0.1</v>
      </c>
      <c r="K5375">
        <v>2017</v>
      </c>
      <c r="L5375">
        <v>19</v>
      </c>
      <c r="M5375" t="s">
        <v>20</v>
      </c>
      <c r="N5375">
        <v>1.1000000000000001</v>
      </c>
      <c r="O5375">
        <v>4.8</v>
      </c>
    </row>
    <row r="5376" spans="1:16" hidden="1" x14ac:dyDescent="0.5">
      <c r="A5376" t="s">
        <v>15</v>
      </c>
      <c r="B5376" t="s">
        <v>79</v>
      </c>
      <c r="C5376">
        <v>5</v>
      </c>
      <c r="D5376" t="s">
        <v>23</v>
      </c>
      <c r="E5376">
        <v>2</v>
      </c>
      <c r="F5376" t="s">
        <v>45</v>
      </c>
      <c r="G5376">
        <v>1</v>
      </c>
      <c r="H5376" t="s">
        <v>46</v>
      </c>
      <c r="I5376" t="str">
        <f t="shared" si="83"/>
        <v>Under 15 years</v>
      </c>
      <c r="J5376">
        <v>1.1000000000000001</v>
      </c>
      <c r="K5376">
        <v>1999</v>
      </c>
      <c r="L5376">
        <v>1</v>
      </c>
      <c r="M5376" t="s">
        <v>46</v>
      </c>
      <c r="N5376">
        <v>1.2</v>
      </c>
      <c r="P5376" t="s">
        <v>75</v>
      </c>
    </row>
    <row r="5377" spans="1:16" hidden="1" x14ac:dyDescent="0.5">
      <c r="A5377" t="s">
        <v>15</v>
      </c>
      <c r="B5377" t="s">
        <v>79</v>
      </c>
      <c r="C5377">
        <v>5</v>
      </c>
      <c r="D5377" t="s">
        <v>23</v>
      </c>
      <c r="E5377">
        <v>2</v>
      </c>
      <c r="F5377" t="s">
        <v>45</v>
      </c>
      <c r="G5377">
        <v>1</v>
      </c>
      <c r="H5377" t="s">
        <v>46</v>
      </c>
      <c r="I5377" t="str">
        <f t="shared" si="83"/>
        <v>Under 15 years</v>
      </c>
      <c r="J5377">
        <v>1.1000000000000001</v>
      </c>
      <c r="K5377">
        <v>2000</v>
      </c>
      <c r="L5377">
        <v>2</v>
      </c>
      <c r="M5377" t="s">
        <v>46</v>
      </c>
      <c r="N5377">
        <v>1.2</v>
      </c>
      <c r="P5377" t="s">
        <v>75</v>
      </c>
    </row>
    <row r="5378" spans="1:16" hidden="1" x14ac:dyDescent="0.5">
      <c r="A5378" t="s">
        <v>15</v>
      </c>
      <c r="B5378" t="s">
        <v>79</v>
      </c>
      <c r="C5378">
        <v>5</v>
      </c>
      <c r="D5378" t="s">
        <v>23</v>
      </c>
      <c r="E5378">
        <v>2</v>
      </c>
      <c r="F5378" t="s">
        <v>45</v>
      </c>
      <c r="G5378">
        <v>1</v>
      </c>
      <c r="H5378" t="s">
        <v>46</v>
      </c>
      <c r="I5378" t="str">
        <f t="shared" si="83"/>
        <v>Under 15 years</v>
      </c>
      <c r="J5378">
        <v>1.1000000000000001</v>
      </c>
      <c r="K5378">
        <v>2001</v>
      </c>
      <c r="L5378">
        <v>3</v>
      </c>
      <c r="M5378" t="s">
        <v>46</v>
      </c>
      <c r="N5378">
        <v>1.2</v>
      </c>
      <c r="P5378" t="s">
        <v>75</v>
      </c>
    </row>
    <row r="5379" spans="1:16" hidden="1" x14ac:dyDescent="0.5">
      <c r="A5379" t="s">
        <v>15</v>
      </c>
      <c r="B5379" t="s">
        <v>79</v>
      </c>
      <c r="C5379">
        <v>5</v>
      </c>
      <c r="D5379" t="s">
        <v>23</v>
      </c>
      <c r="E5379">
        <v>2</v>
      </c>
      <c r="F5379" t="s">
        <v>45</v>
      </c>
      <c r="G5379">
        <v>1</v>
      </c>
      <c r="H5379" t="s">
        <v>46</v>
      </c>
      <c r="I5379" t="str">
        <f t="shared" si="83"/>
        <v>Under 15 years</v>
      </c>
      <c r="J5379">
        <v>1.1000000000000001</v>
      </c>
      <c r="K5379">
        <v>2002</v>
      </c>
      <c r="L5379">
        <v>4</v>
      </c>
      <c r="M5379" t="s">
        <v>46</v>
      </c>
      <c r="N5379">
        <v>1.2</v>
      </c>
      <c r="P5379" t="s">
        <v>75</v>
      </c>
    </row>
    <row r="5380" spans="1:16" hidden="1" x14ac:dyDescent="0.5">
      <c r="A5380" t="s">
        <v>15</v>
      </c>
      <c r="B5380" t="s">
        <v>79</v>
      </c>
      <c r="C5380">
        <v>5</v>
      </c>
      <c r="D5380" t="s">
        <v>23</v>
      </c>
      <c r="E5380">
        <v>2</v>
      </c>
      <c r="F5380" t="s">
        <v>45</v>
      </c>
      <c r="G5380">
        <v>1</v>
      </c>
      <c r="H5380" t="s">
        <v>46</v>
      </c>
      <c r="I5380" t="str">
        <f t="shared" si="83"/>
        <v>Under 15 years</v>
      </c>
      <c r="J5380">
        <v>1.1000000000000001</v>
      </c>
      <c r="K5380">
        <v>2003</v>
      </c>
      <c r="L5380">
        <v>5</v>
      </c>
      <c r="M5380" t="s">
        <v>46</v>
      </c>
      <c r="N5380">
        <v>1.2</v>
      </c>
      <c r="P5380" t="s">
        <v>75</v>
      </c>
    </row>
    <row r="5381" spans="1:16" hidden="1" x14ac:dyDescent="0.5">
      <c r="A5381" t="s">
        <v>15</v>
      </c>
      <c r="B5381" t="s">
        <v>79</v>
      </c>
      <c r="C5381">
        <v>5</v>
      </c>
      <c r="D5381" t="s">
        <v>23</v>
      </c>
      <c r="E5381">
        <v>2</v>
      </c>
      <c r="F5381" t="s">
        <v>45</v>
      </c>
      <c r="G5381">
        <v>1</v>
      </c>
      <c r="H5381" t="s">
        <v>46</v>
      </c>
      <c r="I5381" t="str">
        <f t="shared" ref="I5381:I5444" si="84">H5381</f>
        <v>Under 15 years</v>
      </c>
      <c r="J5381">
        <v>1.1000000000000001</v>
      </c>
      <c r="K5381">
        <v>2004</v>
      </c>
      <c r="L5381">
        <v>6</v>
      </c>
      <c r="M5381" t="s">
        <v>46</v>
      </c>
      <c r="N5381">
        <v>1.2</v>
      </c>
      <c r="P5381" t="s">
        <v>75</v>
      </c>
    </row>
    <row r="5382" spans="1:16" hidden="1" x14ac:dyDescent="0.5">
      <c r="A5382" t="s">
        <v>15</v>
      </c>
      <c r="B5382" t="s">
        <v>79</v>
      </c>
      <c r="C5382">
        <v>5</v>
      </c>
      <c r="D5382" t="s">
        <v>23</v>
      </c>
      <c r="E5382">
        <v>2</v>
      </c>
      <c r="F5382" t="s">
        <v>45</v>
      </c>
      <c r="G5382">
        <v>1</v>
      </c>
      <c r="H5382" t="s">
        <v>46</v>
      </c>
      <c r="I5382" t="str">
        <f t="shared" si="84"/>
        <v>Under 15 years</v>
      </c>
      <c r="J5382">
        <v>1.1000000000000001</v>
      </c>
      <c r="K5382">
        <v>2005</v>
      </c>
      <c r="L5382">
        <v>7</v>
      </c>
      <c r="M5382" t="s">
        <v>46</v>
      </c>
      <c r="N5382">
        <v>1.2</v>
      </c>
      <c r="P5382" t="s">
        <v>75</v>
      </c>
    </row>
    <row r="5383" spans="1:16" hidden="1" x14ac:dyDescent="0.5">
      <c r="A5383" t="s">
        <v>15</v>
      </c>
      <c r="B5383" t="s">
        <v>79</v>
      </c>
      <c r="C5383">
        <v>5</v>
      </c>
      <c r="D5383" t="s">
        <v>23</v>
      </c>
      <c r="E5383">
        <v>2</v>
      </c>
      <c r="F5383" t="s">
        <v>45</v>
      </c>
      <c r="G5383">
        <v>1</v>
      </c>
      <c r="H5383" t="s">
        <v>46</v>
      </c>
      <c r="I5383" t="str">
        <f t="shared" si="84"/>
        <v>Under 15 years</v>
      </c>
      <c r="J5383">
        <v>1.1000000000000001</v>
      </c>
      <c r="K5383">
        <v>2006</v>
      </c>
      <c r="L5383">
        <v>8</v>
      </c>
      <c r="M5383" t="s">
        <v>46</v>
      </c>
      <c r="N5383">
        <v>1.2</v>
      </c>
      <c r="P5383" t="s">
        <v>75</v>
      </c>
    </row>
    <row r="5384" spans="1:16" hidden="1" x14ac:dyDescent="0.5">
      <c r="A5384" t="s">
        <v>15</v>
      </c>
      <c r="B5384" t="s">
        <v>79</v>
      </c>
      <c r="C5384">
        <v>5</v>
      </c>
      <c r="D5384" t="s">
        <v>23</v>
      </c>
      <c r="E5384">
        <v>2</v>
      </c>
      <c r="F5384" t="s">
        <v>45</v>
      </c>
      <c r="G5384">
        <v>1</v>
      </c>
      <c r="H5384" t="s">
        <v>46</v>
      </c>
      <c r="I5384" t="str">
        <f t="shared" si="84"/>
        <v>Under 15 years</v>
      </c>
      <c r="J5384">
        <v>1.1000000000000001</v>
      </c>
      <c r="K5384">
        <v>2007</v>
      </c>
      <c r="L5384">
        <v>9</v>
      </c>
      <c r="M5384" t="s">
        <v>46</v>
      </c>
      <c r="N5384">
        <v>1.2</v>
      </c>
      <c r="P5384" t="s">
        <v>75</v>
      </c>
    </row>
    <row r="5385" spans="1:16" hidden="1" x14ac:dyDescent="0.5">
      <c r="A5385" t="s">
        <v>15</v>
      </c>
      <c r="B5385" t="s">
        <v>79</v>
      </c>
      <c r="C5385">
        <v>5</v>
      </c>
      <c r="D5385" t="s">
        <v>23</v>
      </c>
      <c r="E5385">
        <v>2</v>
      </c>
      <c r="F5385" t="s">
        <v>45</v>
      </c>
      <c r="G5385">
        <v>1</v>
      </c>
      <c r="H5385" t="s">
        <v>46</v>
      </c>
      <c r="I5385" t="str">
        <f t="shared" si="84"/>
        <v>Under 15 years</v>
      </c>
      <c r="J5385">
        <v>1.1000000000000001</v>
      </c>
      <c r="K5385">
        <v>2008</v>
      </c>
      <c r="L5385">
        <v>10</v>
      </c>
      <c r="M5385" t="s">
        <v>46</v>
      </c>
      <c r="N5385">
        <v>1.2</v>
      </c>
      <c r="P5385" t="s">
        <v>75</v>
      </c>
    </row>
    <row r="5386" spans="1:16" hidden="1" x14ac:dyDescent="0.5">
      <c r="A5386" t="s">
        <v>15</v>
      </c>
      <c r="B5386" t="s">
        <v>79</v>
      </c>
      <c r="C5386">
        <v>5</v>
      </c>
      <c r="D5386" t="s">
        <v>23</v>
      </c>
      <c r="E5386">
        <v>2</v>
      </c>
      <c r="F5386" t="s">
        <v>45</v>
      </c>
      <c r="G5386">
        <v>1</v>
      </c>
      <c r="H5386" t="s">
        <v>46</v>
      </c>
      <c r="I5386" t="str">
        <f t="shared" si="84"/>
        <v>Under 15 years</v>
      </c>
      <c r="J5386">
        <v>1.1000000000000001</v>
      </c>
      <c r="K5386">
        <v>2009</v>
      </c>
      <c r="L5386">
        <v>11</v>
      </c>
      <c r="M5386" t="s">
        <v>46</v>
      </c>
      <c r="N5386">
        <v>1.2</v>
      </c>
      <c r="P5386" t="s">
        <v>75</v>
      </c>
    </row>
    <row r="5387" spans="1:16" hidden="1" x14ac:dyDescent="0.5">
      <c r="A5387" t="s">
        <v>15</v>
      </c>
      <c r="B5387" t="s">
        <v>79</v>
      </c>
      <c r="C5387">
        <v>5</v>
      </c>
      <c r="D5387" t="s">
        <v>23</v>
      </c>
      <c r="E5387">
        <v>2</v>
      </c>
      <c r="F5387" t="s">
        <v>45</v>
      </c>
      <c r="G5387">
        <v>1</v>
      </c>
      <c r="H5387" t="s">
        <v>46</v>
      </c>
      <c r="I5387" t="str">
        <f t="shared" si="84"/>
        <v>Under 15 years</v>
      </c>
      <c r="J5387">
        <v>1.1000000000000001</v>
      </c>
      <c r="K5387">
        <v>2010</v>
      </c>
      <c r="L5387">
        <v>12</v>
      </c>
      <c r="M5387" t="s">
        <v>46</v>
      </c>
      <c r="N5387">
        <v>1.2</v>
      </c>
      <c r="P5387" t="s">
        <v>75</v>
      </c>
    </row>
    <row r="5388" spans="1:16" hidden="1" x14ac:dyDescent="0.5">
      <c r="A5388" t="s">
        <v>15</v>
      </c>
      <c r="B5388" t="s">
        <v>79</v>
      </c>
      <c r="C5388">
        <v>5</v>
      </c>
      <c r="D5388" t="s">
        <v>23</v>
      </c>
      <c r="E5388">
        <v>2</v>
      </c>
      <c r="F5388" t="s">
        <v>45</v>
      </c>
      <c r="G5388">
        <v>1</v>
      </c>
      <c r="H5388" t="s">
        <v>46</v>
      </c>
      <c r="I5388" t="str">
        <f t="shared" si="84"/>
        <v>Under 15 years</v>
      </c>
      <c r="J5388">
        <v>1.1000000000000001</v>
      </c>
      <c r="K5388">
        <v>2011</v>
      </c>
      <c r="L5388">
        <v>13</v>
      </c>
      <c r="M5388" t="s">
        <v>46</v>
      </c>
      <c r="N5388">
        <v>1.2</v>
      </c>
      <c r="P5388" t="s">
        <v>75</v>
      </c>
    </row>
    <row r="5389" spans="1:16" hidden="1" x14ac:dyDescent="0.5">
      <c r="A5389" t="s">
        <v>15</v>
      </c>
      <c r="B5389" t="s">
        <v>79</v>
      </c>
      <c r="C5389">
        <v>5</v>
      </c>
      <c r="D5389" t="s">
        <v>23</v>
      </c>
      <c r="E5389">
        <v>2</v>
      </c>
      <c r="F5389" t="s">
        <v>45</v>
      </c>
      <c r="G5389">
        <v>1</v>
      </c>
      <c r="H5389" t="s">
        <v>46</v>
      </c>
      <c r="I5389" t="str">
        <f t="shared" si="84"/>
        <v>Under 15 years</v>
      </c>
      <c r="J5389">
        <v>1.1000000000000001</v>
      </c>
      <c r="K5389">
        <v>2012</v>
      </c>
      <c r="L5389">
        <v>14</v>
      </c>
      <c r="M5389" t="s">
        <v>46</v>
      </c>
      <c r="N5389">
        <v>1.2</v>
      </c>
      <c r="P5389" t="s">
        <v>75</v>
      </c>
    </row>
    <row r="5390" spans="1:16" hidden="1" x14ac:dyDescent="0.5">
      <c r="A5390" t="s">
        <v>15</v>
      </c>
      <c r="B5390" t="s">
        <v>79</v>
      </c>
      <c r="C5390">
        <v>5</v>
      </c>
      <c r="D5390" t="s">
        <v>23</v>
      </c>
      <c r="E5390">
        <v>2</v>
      </c>
      <c r="F5390" t="s">
        <v>45</v>
      </c>
      <c r="G5390">
        <v>1</v>
      </c>
      <c r="H5390" t="s">
        <v>46</v>
      </c>
      <c r="I5390" t="str">
        <f t="shared" si="84"/>
        <v>Under 15 years</v>
      </c>
      <c r="J5390">
        <v>1.1000000000000001</v>
      </c>
      <c r="K5390">
        <v>2013</v>
      </c>
      <c r="L5390">
        <v>15</v>
      </c>
      <c r="M5390" t="s">
        <v>46</v>
      </c>
      <c r="N5390">
        <v>1.2</v>
      </c>
      <c r="P5390" t="s">
        <v>75</v>
      </c>
    </row>
    <row r="5391" spans="1:16" hidden="1" x14ac:dyDescent="0.5">
      <c r="A5391" t="s">
        <v>15</v>
      </c>
      <c r="B5391" t="s">
        <v>79</v>
      </c>
      <c r="C5391">
        <v>5</v>
      </c>
      <c r="D5391" t="s">
        <v>23</v>
      </c>
      <c r="E5391">
        <v>2</v>
      </c>
      <c r="F5391" t="s">
        <v>45</v>
      </c>
      <c r="G5391">
        <v>1</v>
      </c>
      <c r="H5391" t="s">
        <v>46</v>
      </c>
      <c r="I5391" t="str">
        <f t="shared" si="84"/>
        <v>Under 15 years</v>
      </c>
      <c r="J5391">
        <v>1.1000000000000001</v>
      </c>
      <c r="K5391">
        <v>2014</v>
      </c>
      <c r="L5391">
        <v>16</v>
      </c>
      <c r="M5391" t="s">
        <v>46</v>
      </c>
      <c r="N5391">
        <v>1.2</v>
      </c>
      <c r="P5391" t="s">
        <v>75</v>
      </c>
    </row>
    <row r="5392" spans="1:16" hidden="1" x14ac:dyDescent="0.5">
      <c r="A5392" t="s">
        <v>15</v>
      </c>
      <c r="B5392" t="s">
        <v>79</v>
      </c>
      <c r="C5392">
        <v>5</v>
      </c>
      <c r="D5392" t="s">
        <v>23</v>
      </c>
      <c r="E5392">
        <v>2</v>
      </c>
      <c r="F5392" t="s">
        <v>45</v>
      </c>
      <c r="G5392">
        <v>1</v>
      </c>
      <c r="H5392" t="s">
        <v>46</v>
      </c>
      <c r="I5392" t="str">
        <f t="shared" si="84"/>
        <v>Under 15 years</v>
      </c>
      <c r="J5392">
        <v>1.1000000000000001</v>
      </c>
      <c r="K5392">
        <v>2015</v>
      </c>
      <c r="L5392">
        <v>17</v>
      </c>
      <c r="M5392" t="s">
        <v>46</v>
      </c>
      <c r="N5392">
        <v>1.2</v>
      </c>
      <c r="P5392" t="s">
        <v>75</v>
      </c>
    </row>
    <row r="5393" spans="1:16" hidden="1" x14ac:dyDescent="0.5">
      <c r="A5393" t="s">
        <v>15</v>
      </c>
      <c r="B5393" t="s">
        <v>79</v>
      </c>
      <c r="C5393">
        <v>5</v>
      </c>
      <c r="D5393" t="s">
        <v>23</v>
      </c>
      <c r="E5393">
        <v>2</v>
      </c>
      <c r="F5393" t="s">
        <v>45</v>
      </c>
      <c r="G5393">
        <v>1</v>
      </c>
      <c r="H5393" t="s">
        <v>46</v>
      </c>
      <c r="I5393" t="str">
        <f t="shared" si="84"/>
        <v>Under 15 years</v>
      </c>
      <c r="J5393">
        <v>1.1000000000000001</v>
      </c>
      <c r="K5393">
        <v>2016</v>
      </c>
      <c r="L5393">
        <v>18</v>
      </c>
      <c r="M5393" t="s">
        <v>46</v>
      </c>
      <c r="N5393">
        <v>1.2</v>
      </c>
      <c r="P5393" t="s">
        <v>75</v>
      </c>
    </row>
    <row r="5394" spans="1:16" hidden="1" x14ac:dyDescent="0.5">
      <c r="A5394" t="s">
        <v>15</v>
      </c>
      <c r="B5394" t="s">
        <v>79</v>
      </c>
      <c r="C5394">
        <v>5</v>
      </c>
      <c r="D5394" t="s">
        <v>23</v>
      </c>
      <c r="E5394">
        <v>2</v>
      </c>
      <c r="F5394" t="s">
        <v>45</v>
      </c>
      <c r="G5394">
        <v>1</v>
      </c>
      <c r="H5394" t="s">
        <v>46</v>
      </c>
      <c r="I5394" t="str">
        <f t="shared" si="84"/>
        <v>Under 15 years</v>
      </c>
      <c r="J5394">
        <v>1.1000000000000001</v>
      </c>
      <c r="K5394">
        <v>2017</v>
      </c>
      <c r="L5394">
        <v>19</v>
      </c>
      <c r="M5394" t="s">
        <v>46</v>
      </c>
      <c r="N5394">
        <v>1.2</v>
      </c>
      <c r="P5394" t="s">
        <v>75</v>
      </c>
    </row>
    <row r="5395" spans="1:16" hidden="1" x14ac:dyDescent="0.5">
      <c r="A5395" t="s">
        <v>15</v>
      </c>
      <c r="B5395" t="s">
        <v>79</v>
      </c>
      <c r="C5395">
        <v>5</v>
      </c>
      <c r="D5395" t="s">
        <v>23</v>
      </c>
      <c r="E5395">
        <v>2</v>
      </c>
      <c r="F5395" t="s">
        <v>45</v>
      </c>
      <c r="G5395">
        <v>1</v>
      </c>
      <c r="H5395" t="s">
        <v>47</v>
      </c>
      <c r="I5395" t="str">
        <f t="shared" si="84"/>
        <v>15-24 years</v>
      </c>
      <c r="J5395">
        <v>1.2</v>
      </c>
      <c r="K5395">
        <v>1999</v>
      </c>
      <c r="L5395">
        <v>1</v>
      </c>
      <c r="M5395" t="s">
        <v>47</v>
      </c>
      <c r="N5395">
        <v>1.3</v>
      </c>
      <c r="O5395">
        <v>0.5</v>
      </c>
    </row>
    <row r="5396" spans="1:16" hidden="1" x14ac:dyDescent="0.5">
      <c r="A5396" t="s">
        <v>15</v>
      </c>
      <c r="B5396" t="s">
        <v>79</v>
      </c>
      <c r="C5396">
        <v>5</v>
      </c>
      <c r="D5396" t="s">
        <v>23</v>
      </c>
      <c r="E5396">
        <v>2</v>
      </c>
      <c r="F5396" t="s">
        <v>45</v>
      </c>
      <c r="G5396">
        <v>1</v>
      </c>
      <c r="H5396" t="s">
        <v>47</v>
      </c>
      <c r="I5396" t="str">
        <f t="shared" si="84"/>
        <v>15-24 years</v>
      </c>
      <c r="J5396">
        <v>1.2</v>
      </c>
      <c r="K5396">
        <v>2000</v>
      </c>
      <c r="L5396">
        <v>2</v>
      </c>
      <c r="M5396" t="s">
        <v>47</v>
      </c>
      <c r="N5396">
        <v>1.3</v>
      </c>
      <c r="O5396">
        <v>0.6</v>
      </c>
    </row>
    <row r="5397" spans="1:16" hidden="1" x14ac:dyDescent="0.5">
      <c r="A5397" t="s">
        <v>15</v>
      </c>
      <c r="B5397" t="s">
        <v>79</v>
      </c>
      <c r="C5397">
        <v>5</v>
      </c>
      <c r="D5397" t="s">
        <v>23</v>
      </c>
      <c r="E5397">
        <v>2</v>
      </c>
      <c r="F5397" t="s">
        <v>45</v>
      </c>
      <c r="G5397">
        <v>1</v>
      </c>
      <c r="H5397" t="s">
        <v>47</v>
      </c>
      <c r="I5397" t="str">
        <f t="shared" si="84"/>
        <v>15-24 years</v>
      </c>
      <c r="J5397">
        <v>1.2</v>
      </c>
      <c r="K5397">
        <v>2001</v>
      </c>
      <c r="L5397">
        <v>3</v>
      </c>
      <c r="M5397" t="s">
        <v>47</v>
      </c>
      <c r="N5397">
        <v>1.3</v>
      </c>
      <c r="O5397">
        <v>0.5</v>
      </c>
    </row>
    <row r="5398" spans="1:16" hidden="1" x14ac:dyDescent="0.5">
      <c r="A5398" t="s">
        <v>15</v>
      </c>
      <c r="B5398" t="s">
        <v>79</v>
      </c>
      <c r="C5398">
        <v>5</v>
      </c>
      <c r="D5398" t="s">
        <v>23</v>
      </c>
      <c r="E5398">
        <v>2</v>
      </c>
      <c r="F5398" t="s">
        <v>45</v>
      </c>
      <c r="G5398">
        <v>1</v>
      </c>
      <c r="H5398" t="s">
        <v>47</v>
      </c>
      <c r="I5398" t="str">
        <f t="shared" si="84"/>
        <v>15-24 years</v>
      </c>
      <c r="J5398">
        <v>1.2</v>
      </c>
      <c r="K5398">
        <v>2002</v>
      </c>
      <c r="L5398">
        <v>4</v>
      </c>
      <c r="M5398" t="s">
        <v>47</v>
      </c>
      <c r="N5398">
        <v>1.3</v>
      </c>
      <c r="O5398">
        <v>0.6</v>
      </c>
    </row>
    <row r="5399" spans="1:16" hidden="1" x14ac:dyDescent="0.5">
      <c r="A5399" t="s">
        <v>15</v>
      </c>
      <c r="B5399" t="s">
        <v>79</v>
      </c>
      <c r="C5399">
        <v>5</v>
      </c>
      <c r="D5399" t="s">
        <v>23</v>
      </c>
      <c r="E5399">
        <v>2</v>
      </c>
      <c r="F5399" t="s">
        <v>45</v>
      </c>
      <c r="G5399">
        <v>1</v>
      </c>
      <c r="H5399" t="s">
        <v>47</v>
      </c>
      <c r="I5399" t="str">
        <f t="shared" si="84"/>
        <v>15-24 years</v>
      </c>
      <c r="J5399">
        <v>1.2</v>
      </c>
      <c r="K5399">
        <v>2003</v>
      </c>
      <c r="L5399">
        <v>5</v>
      </c>
      <c r="M5399" t="s">
        <v>47</v>
      </c>
      <c r="N5399">
        <v>1.3</v>
      </c>
      <c r="O5399">
        <v>0.6</v>
      </c>
    </row>
    <row r="5400" spans="1:16" hidden="1" x14ac:dyDescent="0.5">
      <c r="A5400" t="s">
        <v>15</v>
      </c>
      <c r="B5400" t="s">
        <v>79</v>
      </c>
      <c r="C5400">
        <v>5</v>
      </c>
      <c r="D5400" t="s">
        <v>23</v>
      </c>
      <c r="E5400">
        <v>2</v>
      </c>
      <c r="F5400" t="s">
        <v>45</v>
      </c>
      <c r="G5400">
        <v>1</v>
      </c>
      <c r="H5400" t="s">
        <v>47</v>
      </c>
      <c r="I5400" t="str">
        <f t="shared" si="84"/>
        <v>15-24 years</v>
      </c>
      <c r="J5400">
        <v>1.2</v>
      </c>
      <c r="K5400">
        <v>2004</v>
      </c>
      <c r="L5400">
        <v>6</v>
      </c>
      <c r="M5400" t="s">
        <v>47</v>
      </c>
      <c r="N5400">
        <v>1.3</v>
      </c>
      <c r="O5400">
        <v>0.6</v>
      </c>
    </row>
    <row r="5401" spans="1:16" hidden="1" x14ac:dyDescent="0.5">
      <c r="A5401" t="s">
        <v>15</v>
      </c>
      <c r="B5401" t="s">
        <v>79</v>
      </c>
      <c r="C5401">
        <v>5</v>
      </c>
      <c r="D5401" t="s">
        <v>23</v>
      </c>
      <c r="E5401">
        <v>2</v>
      </c>
      <c r="F5401" t="s">
        <v>45</v>
      </c>
      <c r="G5401">
        <v>1</v>
      </c>
      <c r="H5401" t="s">
        <v>47</v>
      </c>
      <c r="I5401" t="str">
        <f t="shared" si="84"/>
        <v>15-24 years</v>
      </c>
      <c r="J5401">
        <v>1.2</v>
      </c>
      <c r="K5401">
        <v>2005</v>
      </c>
      <c r="L5401">
        <v>7</v>
      </c>
      <c r="M5401" t="s">
        <v>47</v>
      </c>
      <c r="N5401">
        <v>1.3</v>
      </c>
      <c r="O5401">
        <v>0.7</v>
      </c>
    </row>
    <row r="5402" spans="1:16" hidden="1" x14ac:dyDescent="0.5">
      <c r="A5402" t="s">
        <v>15</v>
      </c>
      <c r="B5402" t="s">
        <v>79</v>
      </c>
      <c r="C5402">
        <v>5</v>
      </c>
      <c r="D5402" t="s">
        <v>23</v>
      </c>
      <c r="E5402">
        <v>2</v>
      </c>
      <c r="F5402" t="s">
        <v>45</v>
      </c>
      <c r="G5402">
        <v>1</v>
      </c>
      <c r="H5402" t="s">
        <v>47</v>
      </c>
      <c r="I5402" t="str">
        <f t="shared" si="84"/>
        <v>15-24 years</v>
      </c>
      <c r="J5402">
        <v>1.2</v>
      </c>
      <c r="K5402">
        <v>2006</v>
      </c>
      <c r="L5402">
        <v>8</v>
      </c>
      <c r="M5402" t="s">
        <v>47</v>
      </c>
      <c r="N5402">
        <v>1.3</v>
      </c>
      <c r="O5402">
        <v>0.7</v>
      </c>
    </row>
    <row r="5403" spans="1:16" hidden="1" x14ac:dyDescent="0.5">
      <c r="A5403" t="s">
        <v>15</v>
      </c>
      <c r="B5403" t="s">
        <v>79</v>
      </c>
      <c r="C5403">
        <v>5</v>
      </c>
      <c r="D5403" t="s">
        <v>23</v>
      </c>
      <c r="E5403">
        <v>2</v>
      </c>
      <c r="F5403" t="s">
        <v>45</v>
      </c>
      <c r="G5403">
        <v>1</v>
      </c>
      <c r="H5403" t="s">
        <v>47</v>
      </c>
      <c r="I5403" t="str">
        <f t="shared" si="84"/>
        <v>15-24 years</v>
      </c>
      <c r="J5403">
        <v>1.2</v>
      </c>
      <c r="K5403">
        <v>2007</v>
      </c>
      <c r="L5403">
        <v>9</v>
      </c>
      <c r="M5403" t="s">
        <v>47</v>
      </c>
      <c r="N5403">
        <v>1.3</v>
      </c>
      <c r="O5403">
        <v>0.8</v>
      </c>
    </row>
    <row r="5404" spans="1:16" hidden="1" x14ac:dyDescent="0.5">
      <c r="A5404" t="s">
        <v>15</v>
      </c>
      <c r="B5404" t="s">
        <v>79</v>
      </c>
      <c r="C5404">
        <v>5</v>
      </c>
      <c r="D5404" t="s">
        <v>23</v>
      </c>
      <c r="E5404">
        <v>2</v>
      </c>
      <c r="F5404" t="s">
        <v>45</v>
      </c>
      <c r="G5404">
        <v>1</v>
      </c>
      <c r="H5404" t="s">
        <v>47</v>
      </c>
      <c r="I5404" t="str">
        <f t="shared" si="84"/>
        <v>15-24 years</v>
      </c>
      <c r="J5404">
        <v>1.2</v>
      </c>
      <c r="K5404">
        <v>2008</v>
      </c>
      <c r="L5404">
        <v>10</v>
      </c>
      <c r="M5404" t="s">
        <v>47</v>
      </c>
      <c r="N5404">
        <v>1.3</v>
      </c>
      <c r="O5404">
        <v>1.1000000000000001</v>
      </c>
    </row>
    <row r="5405" spans="1:16" hidden="1" x14ac:dyDescent="0.5">
      <c r="A5405" t="s">
        <v>15</v>
      </c>
      <c r="B5405" t="s">
        <v>79</v>
      </c>
      <c r="C5405">
        <v>5</v>
      </c>
      <c r="D5405" t="s">
        <v>23</v>
      </c>
      <c r="E5405">
        <v>2</v>
      </c>
      <c r="F5405" t="s">
        <v>45</v>
      </c>
      <c r="G5405">
        <v>1</v>
      </c>
      <c r="H5405" t="s">
        <v>47</v>
      </c>
      <c r="I5405" t="str">
        <f t="shared" si="84"/>
        <v>15-24 years</v>
      </c>
      <c r="J5405">
        <v>1.2</v>
      </c>
      <c r="K5405">
        <v>2009</v>
      </c>
      <c r="L5405">
        <v>11</v>
      </c>
      <c r="M5405" t="s">
        <v>47</v>
      </c>
      <c r="N5405">
        <v>1.3</v>
      </c>
      <c r="O5405">
        <v>1.2</v>
      </c>
    </row>
    <row r="5406" spans="1:16" hidden="1" x14ac:dyDescent="0.5">
      <c r="A5406" t="s">
        <v>15</v>
      </c>
      <c r="B5406" t="s">
        <v>79</v>
      </c>
      <c r="C5406">
        <v>5</v>
      </c>
      <c r="D5406" t="s">
        <v>23</v>
      </c>
      <c r="E5406">
        <v>2</v>
      </c>
      <c r="F5406" t="s">
        <v>45</v>
      </c>
      <c r="G5406">
        <v>1</v>
      </c>
      <c r="H5406" t="s">
        <v>47</v>
      </c>
      <c r="I5406" t="str">
        <f t="shared" si="84"/>
        <v>15-24 years</v>
      </c>
      <c r="J5406">
        <v>1.2</v>
      </c>
      <c r="K5406">
        <v>2010</v>
      </c>
      <c r="L5406">
        <v>12</v>
      </c>
      <c r="M5406" t="s">
        <v>47</v>
      </c>
      <c r="N5406">
        <v>1.3</v>
      </c>
      <c r="O5406">
        <v>1.2</v>
      </c>
    </row>
    <row r="5407" spans="1:16" hidden="1" x14ac:dyDescent="0.5">
      <c r="A5407" t="s">
        <v>15</v>
      </c>
      <c r="B5407" t="s">
        <v>79</v>
      </c>
      <c r="C5407">
        <v>5</v>
      </c>
      <c r="D5407" t="s">
        <v>23</v>
      </c>
      <c r="E5407">
        <v>2</v>
      </c>
      <c r="F5407" t="s">
        <v>45</v>
      </c>
      <c r="G5407">
        <v>1</v>
      </c>
      <c r="H5407" t="s">
        <v>47</v>
      </c>
      <c r="I5407" t="str">
        <f t="shared" si="84"/>
        <v>15-24 years</v>
      </c>
      <c r="J5407">
        <v>1.2</v>
      </c>
      <c r="K5407">
        <v>2011</v>
      </c>
      <c r="L5407">
        <v>13</v>
      </c>
      <c r="M5407" t="s">
        <v>47</v>
      </c>
      <c r="N5407">
        <v>1.3</v>
      </c>
      <c r="O5407">
        <v>1.8</v>
      </c>
    </row>
    <row r="5408" spans="1:16" hidden="1" x14ac:dyDescent="0.5">
      <c r="A5408" t="s">
        <v>15</v>
      </c>
      <c r="B5408" t="s">
        <v>79</v>
      </c>
      <c r="C5408">
        <v>5</v>
      </c>
      <c r="D5408" t="s">
        <v>23</v>
      </c>
      <c r="E5408">
        <v>2</v>
      </c>
      <c r="F5408" t="s">
        <v>45</v>
      </c>
      <c r="G5408">
        <v>1</v>
      </c>
      <c r="H5408" t="s">
        <v>47</v>
      </c>
      <c r="I5408" t="str">
        <f t="shared" si="84"/>
        <v>15-24 years</v>
      </c>
      <c r="J5408">
        <v>1.2</v>
      </c>
      <c r="K5408">
        <v>2012</v>
      </c>
      <c r="L5408">
        <v>14</v>
      </c>
      <c r="M5408" t="s">
        <v>47</v>
      </c>
      <c r="N5408">
        <v>1.3</v>
      </c>
      <c r="O5408">
        <v>2.2000000000000002</v>
      </c>
    </row>
    <row r="5409" spans="1:15" hidden="1" x14ac:dyDescent="0.5">
      <c r="A5409" t="s">
        <v>15</v>
      </c>
      <c r="B5409" t="s">
        <v>79</v>
      </c>
      <c r="C5409">
        <v>5</v>
      </c>
      <c r="D5409" t="s">
        <v>23</v>
      </c>
      <c r="E5409">
        <v>2</v>
      </c>
      <c r="F5409" t="s">
        <v>45</v>
      </c>
      <c r="G5409">
        <v>1</v>
      </c>
      <c r="H5409" t="s">
        <v>47</v>
      </c>
      <c r="I5409" t="str">
        <f t="shared" si="84"/>
        <v>15-24 years</v>
      </c>
      <c r="J5409">
        <v>1.2</v>
      </c>
      <c r="K5409">
        <v>2013</v>
      </c>
      <c r="L5409">
        <v>15</v>
      </c>
      <c r="M5409" t="s">
        <v>47</v>
      </c>
      <c r="N5409">
        <v>1.3</v>
      </c>
      <c r="O5409">
        <v>2.9</v>
      </c>
    </row>
    <row r="5410" spans="1:15" hidden="1" x14ac:dyDescent="0.5">
      <c r="A5410" t="s">
        <v>15</v>
      </c>
      <c r="B5410" t="s">
        <v>79</v>
      </c>
      <c r="C5410">
        <v>5</v>
      </c>
      <c r="D5410" t="s">
        <v>23</v>
      </c>
      <c r="E5410">
        <v>2</v>
      </c>
      <c r="F5410" t="s">
        <v>45</v>
      </c>
      <c r="G5410">
        <v>1</v>
      </c>
      <c r="H5410" t="s">
        <v>47</v>
      </c>
      <c r="I5410" t="str">
        <f t="shared" si="84"/>
        <v>15-24 years</v>
      </c>
      <c r="J5410">
        <v>1.2</v>
      </c>
      <c r="K5410">
        <v>2014</v>
      </c>
      <c r="L5410">
        <v>16</v>
      </c>
      <c r="M5410" t="s">
        <v>47</v>
      </c>
      <c r="N5410">
        <v>1.3</v>
      </c>
      <c r="O5410">
        <v>3.3</v>
      </c>
    </row>
    <row r="5411" spans="1:15" hidden="1" x14ac:dyDescent="0.5">
      <c r="A5411" t="s">
        <v>15</v>
      </c>
      <c r="B5411" t="s">
        <v>79</v>
      </c>
      <c r="C5411">
        <v>5</v>
      </c>
      <c r="D5411" t="s">
        <v>23</v>
      </c>
      <c r="E5411">
        <v>2</v>
      </c>
      <c r="F5411" t="s">
        <v>45</v>
      </c>
      <c r="G5411">
        <v>1</v>
      </c>
      <c r="H5411" t="s">
        <v>47</v>
      </c>
      <c r="I5411" t="str">
        <f t="shared" si="84"/>
        <v>15-24 years</v>
      </c>
      <c r="J5411">
        <v>1.2</v>
      </c>
      <c r="K5411">
        <v>2015</v>
      </c>
      <c r="L5411">
        <v>17</v>
      </c>
      <c r="M5411" t="s">
        <v>47</v>
      </c>
      <c r="N5411">
        <v>1.3</v>
      </c>
      <c r="O5411">
        <v>3.8</v>
      </c>
    </row>
    <row r="5412" spans="1:15" hidden="1" x14ac:dyDescent="0.5">
      <c r="A5412" t="s">
        <v>15</v>
      </c>
      <c r="B5412" t="s">
        <v>79</v>
      </c>
      <c r="C5412">
        <v>5</v>
      </c>
      <c r="D5412" t="s">
        <v>23</v>
      </c>
      <c r="E5412">
        <v>2</v>
      </c>
      <c r="F5412" t="s">
        <v>45</v>
      </c>
      <c r="G5412">
        <v>1</v>
      </c>
      <c r="H5412" t="s">
        <v>47</v>
      </c>
      <c r="I5412" t="str">
        <f t="shared" si="84"/>
        <v>15-24 years</v>
      </c>
      <c r="J5412">
        <v>1.2</v>
      </c>
      <c r="K5412">
        <v>2016</v>
      </c>
      <c r="L5412">
        <v>18</v>
      </c>
      <c r="M5412" t="s">
        <v>47</v>
      </c>
      <c r="N5412">
        <v>1.3</v>
      </c>
      <c r="O5412">
        <v>4</v>
      </c>
    </row>
    <row r="5413" spans="1:15" hidden="1" x14ac:dyDescent="0.5">
      <c r="A5413" t="s">
        <v>15</v>
      </c>
      <c r="B5413" t="s">
        <v>79</v>
      </c>
      <c r="C5413">
        <v>5</v>
      </c>
      <c r="D5413" t="s">
        <v>23</v>
      </c>
      <c r="E5413">
        <v>2</v>
      </c>
      <c r="F5413" t="s">
        <v>45</v>
      </c>
      <c r="G5413">
        <v>1</v>
      </c>
      <c r="H5413" t="s">
        <v>47</v>
      </c>
      <c r="I5413" t="str">
        <f t="shared" si="84"/>
        <v>15-24 years</v>
      </c>
      <c r="J5413">
        <v>1.2</v>
      </c>
      <c r="K5413">
        <v>2017</v>
      </c>
      <c r="L5413">
        <v>19</v>
      </c>
      <c r="M5413" t="s">
        <v>47</v>
      </c>
      <c r="N5413">
        <v>1.3</v>
      </c>
      <c r="O5413">
        <v>3.4</v>
      </c>
    </row>
    <row r="5414" spans="1:15" hidden="1" x14ac:dyDescent="0.5">
      <c r="A5414" t="s">
        <v>15</v>
      </c>
      <c r="B5414" t="s">
        <v>79</v>
      </c>
      <c r="C5414">
        <v>5</v>
      </c>
      <c r="D5414" t="s">
        <v>23</v>
      </c>
      <c r="E5414">
        <v>2</v>
      </c>
      <c r="F5414" t="s">
        <v>45</v>
      </c>
      <c r="G5414">
        <v>1</v>
      </c>
      <c r="H5414" t="s">
        <v>48</v>
      </c>
      <c r="I5414" t="str">
        <f t="shared" si="84"/>
        <v>25-34 years</v>
      </c>
      <c r="J5414">
        <v>1.3</v>
      </c>
      <c r="K5414">
        <v>1999</v>
      </c>
      <c r="L5414">
        <v>1</v>
      </c>
      <c r="M5414" t="s">
        <v>48</v>
      </c>
      <c r="N5414">
        <v>1.4</v>
      </c>
      <c r="O5414">
        <v>1</v>
      </c>
    </row>
    <row r="5415" spans="1:15" hidden="1" x14ac:dyDescent="0.5">
      <c r="A5415" t="s">
        <v>15</v>
      </c>
      <c r="B5415" t="s">
        <v>79</v>
      </c>
      <c r="C5415">
        <v>5</v>
      </c>
      <c r="D5415" t="s">
        <v>23</v>
      </c>
      <c r="E5415">
        <v>2</v>
      </c>
      <c r="F5415" t="s">
        <v>45</v>
      </c>
      <c r="G5415">
        <v>1</v>
      </c>
      <c r="H5415" t="s">
        <v>48</v>
      </c>
      <c r="I5415" t="str">
        <f t="shared" si="84"/>
        <v>25-34 years</v>
      </c>
      <c r="J5415">
        <v>1.3</v>
      </c>
      <c r="K5415">
        <v>2000</v>
      </c>
      <c r="L5415">
        <v>2</v>
      </c>
      <c r="M5415" t="s">
        <v>48</v>
      </c>
      <c r="N5415">
        <v>1.4</v>
      </c>
      <c r="O5415">
        <v>1</v>
      </c>
    </row>
    <row r="5416" spans="1:15" hidden="1" x14ac:dyDescent="0.5">
      <c r="A5416" t="s">
        <v>15</v>
      </c>
      <c r="B5416" t="s">
        <v>79</v>
      </c>
      <c r="C5416">
        <v>5</v>
      </c>
      <c r="D5416" t="s">
        <v>23</v>
      </c>
      <c r="E5416">
        <v>2</v>
      </c>
      <c r="F5416" t="s">
        <v>45</v>
      </c>
      <c r="G5416">
        <v>1</v>
      </c>
      <c r="H5416" t="s">
        <v>48</v>
      </c>
      <c r="I5416" t="str">
        <f t="shared" si="84"/>
        <v>25-34 years</v>
      </c>
      <c r="J5416">
        <v>1.3</v>
      </c>
      <c r="K5416">
        <v>2001</v>
      </c>
      <c r="L5416">
        <v>3</v>
      </c>
      <c r="M5416" t="s">
        <v>48</v>
      </c>
      <c r="N5416">
        <v>1.4</v>
      </c>
      <c r="O5416">
        <v>1</v>
      </c>
    </row>
    <row r="5417" spans="1:15" hidden="1" x14ac:dyDescent="0.5">
      <c r="A5417" t="s">
        <v>15</v>
      </c>
      <c r="B5417" t="s">
        <v>79</v>
      </c>
      <c r="C5417">
        <v>5</v>
      </c>
      <c r="D5417" t="s">
        <v>23</v>
      </c>
      <c r="E5417">
        <v>2</v>
      </c>
      <c r="F5417" t="s">
        <v>45</v>
      </c>
      <c r="G5417">
        <v>1</v>
      </c>
      <c r="H5417" t="s">
        <v>48</v>
      </c>
      <c r="I5417" t="str">
        <f t="shared" si="84"/>
        <v>25-34 years</v>
      </c>
      <c r="J5417">
        <v>1.3</v>
      </c>
      <c r="K5417">
        <v>2002</v>
      </c>
      <c r="L5417">
        <v>4</v>
      </c>
      <c r="M5417" t="s">
        <v>48</v>
      </c>
      <c r="N5417">
        <v>1.4</v>
      </c>
      <c r="O5417">
        <v>1.1000000000000001</v>
      </c>
    </row>
    <row r="5418" spans="1:15" hidden="1" x14ac:dyDescent="0.5">
      <c r="A5418" t="s">
        <v>15</v>
      </c>
      <c r="B5418" t="s">
        <v>79</v>
      </c>
      <c r="C5418">
        <v>5</v>
      </c>
      <c r="D5418" t="s">
        <v>23</v>
      </c>
      <c r="E5418">
        <v>2</v>
      </c>
      <c r="F5418" t="s">
        <v>45</v>
      </c>
      <c r="G5418">
        <v>1</v>
      </c>
      <c r="H5418" t="s">
        <v>48</v>
      </c>
      <c r="I5418" t="str">
        <f t="shared" si="84"/>
        <v>25-34 years</v>
      </c>
      <c r="J5418">
        <v>1.3</v>
      </c>
      <c r="K5418">
        <v>2003</v>
      </c>
      <c r="L5418">
        <v>5</v>
      </c>
      <c r="M5418" t="s">
        <v>48</v>
      </c>
      <c r="N5418">
        <v>1.4</v>
      </c>
      <c r="O5418">
        <v>1.1000000000000001</v>
      </c>
    </row>
    <row r="5419" spans="1:15" hidden="1" x14ac:dyDescent="0.5">
      <c r="A5419" t="s">
        <v>15</v>
      </c>
      <c r="B5419" t="s">
        <v>79</v>
      </c>
      <c r="C5419">
        <v>5</v>
      </c>
      <c r="D5419" t="s">
        <v>23</v>
      </c>
      <c r="E5419">
        <v>2</v>
      </c>
      <c r="F5419" t="s">
        <v>45</v>
      </c>
      <c r="G5419">
        <v>1</v>
      </c>
      <c r="H5419" t="s">
        <v>48</v>
      </c>
      <c r="I5419" t="str">
        <f t="shared" si="84"/>
        <v>25-34 years</v>
      </c>
      <c r="J5419">
        <v>1.3</v>
      </c>
      <c r="K5419">
        <v>2004</v>
      </c>
      <c r="L5419">
        <v>6</v>
      </c>
      <c r="M5419" t="s">
        <v>48</v>
      </c>
      <c r="N5419">
        <v>1.4</v>
      </c>
      <c r="O5419">
        <v>1.1000000000000001</v>
      </c>
    </row>
    <row r="5420" spans="1:15" hidden="1" x14ac:dyDescent="0.5">
      <c r="A5420" t="s">
        <v>15</v>
      </c>
      <c r="B5420" t="s">
        <v>79</v>
      </c>
      <c r="C5420">
        <v>5</v>
      </c>
      <c r="D5420" t="s">
        <v>23</v>
      </c>
      <c r="E5420">
        <v>2</v>
      </c>
      <c r="F5420" t="s">
        <v>45</v>
      </c>
      <c r="G5420">
        <v>1</v>
      </c>
      <c r="H5420" t="s">
        <v>48</v>
      </c>
      <c r="I5420" t="str">
        <f t="shared" si="84"/>
        <v>25-34 years</v>
      </c>
      <c r="J5420">
        <v>1.3</v>
      </c>
      <c r="K5420">
        <v>2005</v>
      </c>
      <c r="L5420">
        <v>7</v>
      </c>
      <c r="M5420" t="s">
        <v>48</v>
      </c>
      <c r="N5420">
        <v>1.4</v>
      </c>
      <c r="O5420">
        <v>1.2</v>
      </c>
    </row>
    <row r="5421" spans="1:15" hidden="1" x14ac:dyDescent="0.5">
      <c r="A5421" t="s">
        <v>15</v>
      </c>
      <c r="B5421" t="s">
        <v>79</v>
      </c>
      <c r="C5421">
        <v>5</v>
      </c>
      <c r="D5421" t="s">
        <v>23</v>
      </c>
      <c r="E5421">
        <v>2</v>
      </c>
      <c r="F5421" t="s">
        <v>45</v>
      </c>
      <c r="G5421">
        <v>1</v>
      </c>
      <c r="H5421" t="s">
        <v>48</v>
      </c>
      <c r="I5421" t="str">
        <f t="shared" si="84"/>
        <v>25-34 years</v>
      </c>
      <c r="J5421">
        <v>1.3</v>
      </c>
      <c r="K5421">
        <v>2006</v>
      </c>
      <c r="L5421">
        <v>8</v>
      </c>
      <c r="M5421" t="s">
        <v>48</v>
      </c>
      <c r="N5421">
        <v>1.4</v>
      </c>
      <c r="O5421">
        <v>1.2</v>
      </c>
    </row>
    <row r="5422" spans="1:15" hidden="1" x14ac:dyDescent="0.5">
      <c r="A5422" t="s">
        <v>15</v>
      </c>
      <c r="B5422" t="s">
        <v>79</v>
      </c>
      <c r="C5422">
        <v>5</v>
      </c>
      <c r="D5422" t="s">
        <v>23</v>
      </c>
      <c r="E5422">
        <v>2</v>
      </c>
      <c r="F5422" t="s">
        <v>45</v>
      </c>
      <c r="G5422">
        <v>1</v>
      </c>
      <c r="H5422" t="s">
        <v>48</v>
      </c>
      <c r="I5422" t="str">
        <f t="shared" si="84"/>
        <v>25-34 years</v>
      </c>
      <c r="J5422">
        <v>1.3</v>
      </c>
      <c r="K5422">
        <v>2007</v>
      </c>
      <c r="L5422">
        <v>9</v>
      </c>
      <c r="M5422" t="s">
        <v>48</v>
      </c>
      <c r="N5422">
        <v>1.4</v>
      </c>
      <c r="O5422">
        <v>1.5</v>
      </c>
    </row>
    <row r="5423" spans="1:15" hidden="1" x14ac:dyDescent="0.5">
      <c r="A5423" t="s">
        <v>15</v>
      </c>
      <c r="B5423" t="s">
        <v>79</v>
      </c>
      <c r="C5423">
        <v>5</v>
      </c>
      <c r="D5423" t="s">
        <v>23</v>
      </c>
      <c r="E5423">
        <v>2</v>
      </c>
      <c r="F5423" t="s">
        <v>45</v>
      </c>
      <c r="G5423">
        <v>1</v>
      </c>
      <c r="H5423" t="s">
        <v>48</v>
      </c>
      <c r="I5423" t="str">
        <f t="shared" si="84"/>
        <v>25-34 years</v>
      </c>
      <c r="J5423">
        <v>1.3</v>
      </c>
      <c r="K5423">
        <v>2008</v>
      </c>
      <c r="L5423">
        <v>10</v>
      </c>
      <c r="M5423" t="s">
        <v>48</v>
      </c>
      <c r="N5423">
        <v>1.4</v>
      </c>
      <c r="O5423">
        <v>2</v>
      </c>
    </row>
    <row r="5424" spans="1:15" hidden="1" x14ac:dyDescent="0.5">
      <c r="A5424" t="s">
        <v>15</v>
      </c>
      <c r="B5424" t="s">
        <v>79</v>
      </c>
      <c r="C5424">
        <v>5</v>
      </c>
      <c r="D5424" t="s">
        <v>23</v>
      </c>
      <c r="E5424">
        <v>2</v>
      </c>
      <c r="F5424" t="s">
        <v>45</v>
      </c>
      <c r="G5424">
        <v>1</v>
      </c>
      <c r="H5424" t="s">
        <v>48</v>
      </c>
      <c r="I5424" t="str">
        <f t="shared" si="84"/>
        <v>25-34 years</v>
      </c>
      <c r="J5424">
        <v>1.3</v>
      </c>
      <c r="K5424">
        <v>2009</v>
      </c>
      <c r="L5424">
        <v>11</v>
      </c>
      <c r="M5424" t="s">
        <v>48</v>
      </c>
      <c r="N5424">
        <v>1.4</v>
      </c>
      <c r="O5424">
        <v>2.2999999999999998</v>
      </c>
    </row>
    <row r="5425" spans="1:15" hidden="1" x14ac:dyDescent="0.5">
      <c r="A5425" t="s">
        <v>15</v>
      </c>
      <c r="B5425" t="s">
        <v>79</v>
      </c>
      <c r="C5425">
        <v>5</v>
      </c>
      <c r="D5425" t="s">
        <v>23</v>
      </c>
      <c r="E5425">
        <v>2</v>
      </c>
      <c r="F5425" t="s">
        <v>45</v>
      </c>
      <c r="G5425">
        <v>1</v>
      </c>
      <c r="H5425" t="s">
        <v>48</v>
      </c>
      <c r="I5425" t="str">
        <f t="shared" si="84"/>
        <v>25-34 years</v>
      </c>
      <c r="J5425">
        <v>1.3</v>
      </c>
      <c r="K5425">
        <v>2010</v>
      </c>
      <c r="L5425">
        <v>12</v>
      </c>
      <c r="M5425" t="s">
        <v>48</v>
      </c>
      <c r="N5425">
        <v>1.4</v>
      </c>
      <c r="O5425">
        <v>2.2000000000000002</v>
      </c>
    </row>
    <row r="5426" spans="1:15" hidden="1" x14ac:dyDescent="0.5">
      <c r="A5426" t="s">
        <v>15</v>
      </c>
      <c r="B5426" t="s">
        <v>79</v>
      </c>
      <c r="C5426">
        <v>5</v>
      </c>
      <c r="D5426" t="s">
        <v>23</v>
      </c>
      <c r="E5426">
        <v>2</v>
      </c>
      <c r="F5426" t="s">
        <v>45</v>
      </c>
      <c r="G5426">
        <v>1</v>
      </c>
      <c r="H5426" t="s">
        <v>48</v>
      </c>
      <c r="I5426" t="str">
        <f t="shared" si="84"/>
        <v>25-34 years</v>
      </c>
      <c r="J5426">
        <v>1.3</v>
      </c>
      <c r="K5426">
        <v>2011</v>
      </c>
      <c r="L5426">
        <v>13</v>
      </c>
      <c r="M5426" t="s">
        <v>48</v>
      </c>
      <c r="N5426">
        <v>1.4</v>
      </c>
      <c r="O5426">
        <v>3.4</v>
      </c>
    </row>
    <row r="5427" spans="1:15" hidden="1" x14ac:dyDescent="0.5">
      <c r="A5427" t="s">
        <v>15</v>
      </c>
      <c r="B5427" t="s">
        <v>79</v>
      </c>
      <c r="C5427">
        <v>5</v>
      </c>
      <c r="D5427" t="s">
        <v>23</v>
      </c>
      <c r="E5427">
        <v>2</v>
      </c>
      <c r="F5427" t="s">
        <v>45</v>
      </c>
      <c r="G5427">
        <v>1</v>
      </c>
      <c r="H5427" t="s">
        <v>48</v>
      </c>
      <c r="I5427" t="str">
        <f t="shared" si="84"/>
        <v>25-34 years</v>
      </c>
      <c r="J5427">
        <v>1.3</v>
      </c>
      <c r="K5427">
        <v>2012</v>
      </c>
      <c r="L5427">
        <v>14</v>
      </c>
      <c r="M5427" t="s">
        <v>48</v>
      </c>
      <c r="N5427">
        <v>1.4</v>
      </c>
      <c r="O5427">
        <v>4.5999999999999996</v>
      </c>
    </row>
    <row r="5428" spans="1:15" hidden="1" x14ac:dyDescent="0.5">
      <c r="A5428" t="s">
        <v>15</v>
      </c>
      <c r="B5428" t="s">
        <v>79</v>
      </c>
      <c r="C5428">
        <v>5</v>
      </c>
      <c r="D5428" t="s">
        <v>23</v>
      </c>
      <c r="E5428">
        <v>2</v>
      </c>
      <c r="F5428" t="s">
        <v>45</v>
      </c>
      <c r="G5428">
        <v>1</v>
      </c>
      <c r="H5428" t="s">
        <v>48</v>
      </c>
      <c r="I5428" t="str">
        <f t="shared" si="84"/>
        <v>25-34 years</v>
      </c>
      <c r="J5428">
        <v>1.3</v>
      </c>
      <c r="K5428">
        <v>2013</v>
      </c>
      <c r="L5428">
        <v>15</v>
      </c>
      <c r="M5428" t="s">
        <v>48</v>
      </c>
      <c r="N5428">
        <v>1.4</v>
      </c>
      <c r="O5428">
        <v>6.3</v>
      </c>
    </row>
    <row r="5429" spans="1:15" hidden="1" x14ac:dyDescent="0.5">
      <c r="A5429" t="s">
        <v>15</v>
      </c>
      <c r="B5429" t="s">
        <v>79</v>
      </c>
      <c r="C5429">
        <v>5</v>
      </c>
      <c r="D5429" t="s">
        <v>23</v>
      </c>
      <c r="E5429">
        <v>2</v>
      </c>
      <c r="F5429" t="s">
        <v>45</v>
      </c>
      <c r="G5429">
        <v>1</v>
      </c>
      <c r="H5429" t="s">
        <v>48</v>
      </c>
      <c r="I5429" t="str">
        <f t="shared" si="84"/>
        <v>25-34 years</v>
      </c>
      <c r="J5429">
        <v>1.3</v>
      </c>
      <c r="K5429">
        <v>2014</v>
      </c>
      <c r="L5429">
        <v>16</v>
      </c>
      <c r="M5429" t="s">
        <v>48</v>
      </c>
      <c r="N5429">
        <v>1.4</v>
      </c>
      <c r="O5429">
        <v>8</v>
      </c>
    </row>
    <row r="5430" spans="1:15" hidden="1" x14ac:dyDescent="0.5">
      <c r="A5430" t="s">
        <v>15</v>
      </c>
      <c r="B5430" t="s">
        <v>79</v>
      </c>
      <c r="C5430">
        <v>5</v>
      </c>
      <c r="D5430" t="s">
        <v>23</v>
      </c>
      <c r="E5430">
        <v>2</v>
      </c>
      <c r="F5430" t="s">
        <v>45</v>
      </c>
      <c r="G5430">
        <v>1</v>
      </c>
      <c r="H5430" t="s">
        <v>48</v>
      </c>
      <c r="I5430" t="str">
        <f t="shared" si="84"/>
        <v>25-34 years</v>
      </c>
      <c r="J5430">
        <v>1.3</v>
      </c>
      <c r="K5430">
        <v>2015</v>
      </c>
      <c r="L5430">
        <v>17</v>
      </c>
      <c r="M5430" t="s">
        <v>48</v>
      </c>
      <c r="N5430">
        <v>1.4</v>
      </c>
      <c r="O5430">
        <v>9.6999999999999993</v>
      </c>
    </row>
    <row r="5431" spans="1:15" hidden="1" x14ac:dyDescent="0.5">
      <c r="A5431" t="s">
        <v>15</v>
      </c>
      <c r="B5431" t="s">
        <v>79</v>
      </c>
      <c r="C5431">
        <v>5</v>
      </c>
      <c r="D5431" t="s">
        <v>23</v>
      </c>
      <c r="E5431">
        <v>2</v>
      </c>
      <c r="F5431" t="s">
        <v>45</v>
      </c>
      <c r="G5431">
        <v>1</v>
      </c>
      <c r="H5431" t="s">
        <v>48</v>
      </c>
      <c r="I5431" t="str">
        <f t="shared" si="84"/>
        <v>25-34 years</v>
      </c>
      <c r="J5431">
        <v>1.3</v>
      </c>
      <c r="K5431">
        <v>2016</v>
      </c>
      <c r="L5431">
        <v>18</v>
      </c>
      <c r="M5431" t="s">
        <v>48</v>
      </c>
      <c r="N5431">
        <v>1.4</v>
      </c>
      <c r="O5431">
        <v>11.3</v>
      </c>
    </row>
    <row r="5432" spans="1:15" hidden="1" x14ac:dyDescent="0.5">
      <c r="A5432" t="s">
        <v>15</v>
      </c>
      <c r="B5432" t="s">
        <v>79</v>
      </c>
      <c r="C5432">
        <v>5</v>
      </c>
      <c r="D5432" t="s">
        <v>23</v>
      </c>
      <c r="E5432">
        <v>2</v>
      </c>
      <c r="F5432" t="s">
        <v>45</v>
      </c>
      <c r="G5432">
        <v>1</v>
      </c>
      <c r="H5432" t="s">
        <v>48</v>
      </c>
      <c r="I5432" t="str">
        <f t="shared" si="84"/>
        <v>25-34 years</v>
      </c>
      <c r="J5432">
        <v>1.3</v>
      </c>
      <c r="K5432">
        <v>2017</v>
      </c>
      <c r="L5432">
        <v>19</v>
      </c>
      <c r="M5432" t="s">
        <v>48</v>
      </c>
      <c r="N5432">
        <v>1.4</v>
      </c>
      <c r="O5432">
        <v>10.8</v>
      </c>
    </row>
    <row r="5433" spans="1:15" hidden="1" x14ac:dyDescent="0.5">
      <c r="A5433" t="s">
        <v>15</v>
      </c>
      <c r="B5433" t="s">
        <v>79</v>
      </c>
      <c r="C5433">
        <v>5</v>
      </c>
      <c r="D5433" t="s">
        <v>23</v>
      </c>
      <c r="E5433">
        <v>2</v>
      </c>
      <c r="F5433" t="s">
        <v>45</v>
      </c>
      <c r="G5433">
        <v>1</v>
      </c>
      <c r="H5433" t="s">
        <v>49</v>
      </c>
      <c r="I5433" t="str">
        <f t="shared" si="84"/>
        <v>35-44 years</v>
      </c>
      <c r="J5433">
        <v>1.4</v>
      </c>
      <c r="K5433">
        <v>1999</v>
      </c>
      <c r="L5433">
        <v>1</v>
      </c>
      <c r="M5433" t="s">
        <v>49</v>
      </c>
      <c r="N5433">
        <v>1.5</v>
      </c>
      <c r="O5433">
        <v>1.8</v>
      </c>
    </row>
    <row r="5434" spans="1:15" hidden="1" x14ac:dyDescent="0.5">
      <c r="A5434" t="s">
        <v>15</v>
      </c>
      <c r="B5434" t="s">
        <v>79</v>
      </c>
      <c r="C5434">
        <v>5</v>
      </c>
      <c r="D5434" t="s">
        <v>23</v>
      </c>
      <c r="E5434">
        <v>2</v>
      </c>
      <c r="F5434" t="s">
        <v>45</v>
      </c>
      <c r="G5434">
        <v>1</v>
      </c>
      <c r="H5434" t="s">
        <v>49</v>
      </c>
      <c r="I5434" t="str">
        <f t="shared" si="84"/>
        <v>35-44 years</v>
      </c>
      <c r="J5434">
        <v>1.4</v>
      </c>
      <c r="K5434">
        <v>2000</v>
      </c>
      <c r="L5434">
        <v>2</v>
      </c>
      <c r="M5434" t="s">
        <v>49</v>
      </c>
      <c r="N5434">
        <v>1.5</v>
      </c>
      <c r="O5434">
        <v>1.5</v>
      </c>
    </row>
    <row r="5435" spans="1:15" hidden="1" x14ac:dyDescent="0.5">
      <c r="A5435" t="s">
        <v>15</v>
      </c>
      <c r="B5435" t="s">
        <v>79</v>
      </c>
      <c r="C5435">
        <v>5</v>
      </c>
      <c r="D5435" t="s">
        <v>23</v>
      </c>
      <c r="E5435">
        <v>2</v>
      </c>
      <c r="F5435" t="s">
        <v>45</v>
      </c>
      <c r="G5435">
        <v>1</v>
      </c>
      <c r="H5435" t="s">
        <v>49</v>
      </c>
      <c r="I5435" t="str">
        <f t="shared" si="84"/>
        <v>35-44 years</v>
      </c>
      <c r="J5435">
        <v>1.4</v>
      </c>
      <c r="K5435">
        <v>2001</v>
      </c>
      <c r="L5435">
        <v>3</v>
      </c>
      <c r="M5435" t="s">
        <v>49</v>
      </c>
      <c r="N5435">
        <v>1.5</v>
      </c>
      <c r="O5435">
        <v>1.5</v>
      </c>
    </row>
    <row r="5436" spans="1:15" hidden="1" x14ac:dyDescent="0.5">
      <c r="A5436" t="s">
        <v>15</v>
      </c>
      <c r="B5436" t="s">
        <v>79</v>
      </c>
      <c r="C5436">
        <v>5</v>
      </c>
      <c r="D5436" t="s">
        <v>23</v>
      </c>
      <c r="E5436">
        <v>2</v>
      </c>
      <c r="F5436" t="s">
        <v>45</v>
      </c>
      <c r="G5436">
        <v>1</v>
      </c>
      <c r="H5436" t="s">
        <v>49</v>
      </c>
      <c r="I5436" t="str">
        <f t="shared" si="84"/>
        <v>35-44 years</v>
      </c>
      <c r="J5436">
        <v>1.4</v>
      </c>
      <c r="K5436">
        <v>2002</v>
      </c>
      <c r="L5436">
        <v>4</v>
      </c>
      <c r="M5436" t="s">
        <v>49</v>
      </c>
      <c r="N5436">
        <v>1.5</v>
      </c>
      <c r="O5436">
        <v>1.7</v>
      </c>
    </row>
    <row r="5437" spans="1:15" hidden="1" x14ac:dyDescent="0.5">
      <c r="A5437" t="s">
        <v>15</v>
      </c>
      <c r="B5437" t="s">
        <v>79</v>
      </c>
      <c r="C5437">
        <v>5</v>
      </c>
      <c r="D5437" t="s">
        <v>23</v>
      </c>
      <c r="E5437">
        <v>2</v>
      </c>
      <c r="F5437" t="s">
        <v>45</v>
      </c>
      <c r="G5437">
        <v>1</v>
      </c>
      <c r="H5437" t="s">
        <v>49</v>
      </c>
      <c r="I5437" t="str">
        <f t="shared" si="84"/>
        <v>35-44 years</v>
      </c>
      <c r="J5437">
        <v>1.4</v>
      </c>
      <c r="K5437">
        <v>2003</v>
      </c>
      <c r="L5437">
        <v>5</v>
      </c>
      <c r="M5437" t="s">
        <v>49</v>
      </c>
      <c r="N5437">
        <v>1.5</v>
      </c>
      <c r="O5437">
        <v>1.5</v>
      </c>
    </row>
    <row r="5438" spans="1:15" hidden="1" x14ac:dyDescent="0.5">
      <c r="A5438" t="s">
        <v>15</v>
      </c>
      <c r="B5438" t="s">
        <v>79</v>
      </c>
      <c r="C5438">
        <v>5</v>
      </c>
      <c r="D5438" t="s">
        <v>23</v>
      </c>
      <c r="E5438">
        <v>2</v>
      </c>
      <c r="F5438" t="s">
        <v>45</v>
      </c>
      <c r="G5438">
        <v>1</v>
      </c>
      <c r="H5438" t="s">
        <v>49</v>
      </c>
      <c r="I5438" t="str">
        <f t="shared" si="84"/>
        <v>35-44 years</v>
      </c>
      <c r="J5438">
        <v>1.4</v>
      </c>
      <c r="K5438">
        <v>2004</v>
      </c>
      <c r="L5438">
        <v>6</v>
      </c>
      <c r="M5438" t="s">
        <v>49</v>
      </c>
      <c r="N5438">
        <v>1.5</v>
      </c>
      <c r="O5438">
        <v>1.2</v>
      </c>
    </row>
    <row r="5439" spans="1:15" hidden="1" x14ac:dyDescent="0.5">
      <c r="A5439" t="s">
        <v>15</v>
      </c>
      <c r="B5439" t="s">
        <v>79</v>
      </c>
      <c r="C5439">
        <v>5</v>
      </c>
      <c r="D5439" t="s">
        <v>23</v>
      </c>
      <c r="E5439">
        <v>2</v>
      </c>
      <c r="F5439" t="s">
        <v>45</v>
      </c>
      <c r="G5439">
        <v>1</v>
      </c>
      <c r="H5439" t="s">
        <v>49</v>
      </c>
      <c r="I5439" t="str">
        <f t="shared" si="84"/>
        <v>35-44 years</v>
      </c>
      <c r="J5439">
        <v>1.4</v>
      </c>
      <c r="K5439">
        <v>2005</v>
      </c>
      <c r="L5439">
        <v>7</v>
      </c>
      <c r="M5439" t="s">
        <v>49</v>
      </c>
      <c r="N5439">
        <v>1.5</v>
      </c>
      <c r="O5439">
        <v>1.2</v>
      </c>
    </row>
    <row r="5440" spans="1:15" hidden="1" x14ac:dyDescent="0.5">
      <c r="A5440" t="s">
        <v>15</v>
      </c>
      <c r="B5440" t="s">
        <v>79</v>
      </c>
      <c r="C5440">
        <v>5</v>
      </c>
      <c r="D5440" t="s">
        <v>23</v>
      </c>
      <c r="E5440">
        <v>2</v>
      </c>
      <c r="F5440" t="s">
        <v>45</v>
      </c>
      <c r="G5440">
        <v>1</v>
      </c>
      <c r="H5440" t="s">
        <v>49</v>
      </c>
      <c r="I5440" t="str">
        <f t="shared" si="84"/>
        <v>35-44 years</v>
      </c>
      <c r="J5440">
        <v>1.4</v>
      </c>
      <c r="K5440">
        <v>2006</v>
      </c>
      <c r="L5440">
        <v>8</v>
      </c>
      <c r="M5440" t="s">
        <v>49</v>
      </c>
      <c r="N5440">
        <v>1.5</v>
      </c>
      <c r="O5440">
        <v>1.3</v>
      </c>
    </row>
    <row r="5441" spans="1:15" hidden="1" x14ac:dyDescent="0.5">
      <c r="A5441" t="s">
        <v>15</v>
      </c>
      <c r="B5441" t="s">
        <v>79</v>
      </c>
      <c r="C5441">
        <v>5</v>
      </c>
      <c r="D5441" t="s">
        <v>23</v>
      </c>
      <c r="E5441">
        <v>2</v>
      </c>
      <c r="F5441" t="s">
        <v>45</v>
      </c>
      <c r="G5441">
        <v>1</v>
      </c>
      <c r="H5441" t="s">
        <v>49</v>
      </c>
      <c r="I5441" t="str">
        <f t="shared" si="84"/>
        <v>35-44 years</v>
      </c>
      <c r="J5441">
        <v>1.4</v>
      </c>
      <c r="K5441">
        <v>2007</v>
      </c>
      <c r="L5441">
        <v>9</v>
      </c>
      <c r="M5441" t="s">
        <v>49</v>
      </c>
      <c r="N5441">
        <v>1.5</v>
      </c>
      <c r="O5441">
        <v>1.4</v>
      </c>
    </row>
    <row r="5442" spans="1:15" hidden="1" x14ac:dyDescent="0.5">
      <c r="A5442" t="s">
        <v>15</v>
      </c>
      <c r="B5442" t="s">
        <v>79</v>
      </c>
      <c r="C5442">
        <v>5</v>
      </c>
      <c r="D5442" t="s">
        <v>23</v>
      </c>
      <c r="E5442">
        <v>2</v>
      </c>
      <c r="F5442" t="s">
        <v>45</v>
      </c>
      <c r="G5442">
        <v>1</v>
      </c>
      <c r="H5442" t="s">
        <v>49</v>
      </c>
      <c r="I5442" t="str">
        <f t="shared" si="84"/>
        <v>35-44 years</v>
      </c>
      <c r="J5442">
        <v>1.4</v>
      </c>
      <c r="K5442">
        <v>2008</v>
      </c>
      <c r="L5442">
        <v>10</v>
      </c>
      <c r="M5442" t="s">
        <v>49</v>
      </c>
      <c r="N5442">
        <v>1.5</v>
      </c>
      <c r="O5442">
        <v>1.7</v>
      </c>
    </row>
    <row r="5443" spans="1:15" hidden="1" x14ac:dyDescent="0.5">
      <c r="A5443" t="s">
        <v>15</v>
      </c>
      <c r="B5443" t="s">
        <v>79</v>
      </c>
      <c r="C5443">
        <v>5</v>
      </c>
      <c r="D5443" t="s">
        <v>23</v>
      </c>
      <c r="E5443">
        <v>2</v>
      </c>
      <c r="F5443" t="s">
        <v>45</v>
      </c>
      <c r="G5443">
        <v>1</v>
      </c>
      <c r="H5443" t="s">
        <v>49</v>
      </c>
      <c r="I5443" t="str">
        <f t="shared" si="84"/>
        <v>35-44 years</v>
      </c>
      <c r="J5443">
        <v>1.4</v>
      </c>
      <c r="K5443">
        <v>2009</v>
      </c>
      <c r="L5443">
        <v>11</v>
      </c>
      <c r="M5443" t="s">
        <v>49</v>
      </c>
      <c r="N5443">
        <v>1.5</v>
      </c>
      <c r="O5443">
        <v>1.8</v>
      </c>
    </row>
    <row r="5444" spans="1:15" hidden="1" x14ac:dyDescent="0.5">
      <c r="A5444" t="s">
        <v>15</v>
      </c>
      <c r="B5444" t="s">
        <v>79</v>
      </c>
      <c r="C5444">
        <v>5</v>
      </c>
      <c r="D5444" t="s">
        <v>23</v>
      </c>
      <c r="E5444">
        <v>2</v>
      </c>
      <c r="F5444" t="s">
        <v>45</v>
      </c>
      <c r="G5444">
        <v>1</v>
      </c>
      <c r="H5444" t="s">
        <v>49</v>
      </c>
      <c r="I5444" t="str">
        <f t="shared" si="84"/>
        <v>35-44 years</v>
      </c>
      <c r="J5444">
        <v>1.4</v>
      </c>
      <c r="K5444">
        <v>2010</v>
      </c>
      <c r="L5444">
        <v>12</v>
      </c>
      <c r="M5444" t="s">
        <v>49</v>
      </c>
      <c r="N5444">
        <v>1.5</v>
      </c>
      <c r="O5444">
        <v>1.6</v>
      </c>
    </row>
    <row r="5445" spans="1:15" hidden="1" x14ac:dyDescent="0.5">
      <c r="A5445" t="s">
        <v>15</v>
      </c>
      <c r="B5445" t="s">
        <v>79</v>
      </c>
      <c r="C5445">
        <v>5</v>
      </c>
      <c r="D5445" t="s">
        <v>23</v>
      </c>
      <c r="E5445">
        <v>2</v>
      </c>
      <c r="F5445" t="s">
        <v>45</v>
      </c>
      <c r="G5445">
        <v>1</v>
      </c>
      <c r="H5445" t="s">
        <v>49</v>
      </c>
      <c r="I5445" t="str">
        <f t="shared" ref="I5445:I5508" si="85">H5445</f>
        <v>35-44 years</v>
      </c>
      <c r="J5445">
        <v>1.4</v>
      </c>
      <c r="K5445">
        <v>2011</v>
      </c>
      <c r="L5445">
        <v>13</v>
      </c>
      <c r="M5445" t="s">
        <v>49</v>
      </c>
      <c r="N5445">
        <v>1.5</v>
      </c>
      <c r="O5445">
        <v>2.2000000000000002</v>
      </c>
    </row>
    <row r="5446" spans="1:15" hidden="1" x14ac:dyDescent="0.5">
      <c r="A5446" t="s">
        <v>15</v>
      </c>
      <c r="B5446" t="s">
        <v>79</v>
      </c>
      <c r="C5446">
        <v>5</v>
      </c>
      <c r="D5446" t="s">
        <v>23</v>
      </c>
      <c r="E5446">
        <v>2</v>
      </c>
      <c r="F5446" t="s">
        <v>45</v>
      </c>
      <c r="G5446">
        <v>1</v>
      </c>
      <c r="H5446" t="s">
        <v>49</v>
      </c>
      <c r="I5446" t="str">
        <f t="shared" si="85"/>
        <v>35-44 years</v>
      </c>
      <c r="J5446">
        <v>1.4</v>
      </c>
      <c r="K5446">
        <v>2012</v>
      </c>
      <c r="L5446">
        <v>14</v>
      </c>
      <c r="M5446" t="s">
        <v>49</v>
      </c>
      <c r="N5446">
        <v>1.5</v>
      </c>
      <c r="O5446">
        <v>3.1</v>
      </c>
    </row>
    <row r="5447" spans="1:15" hidden="1" x14ac:dyDescent="0.5">
      <c r="A5447" t="s">
        <v>15</v>
      </c>
      <c r="B5447" t="s">
        <v>79</v>
      </c>
      <c r="C5447">
        <v>5</v>
      </c>
      <c r="D5447" t="s">
        <v>23</v>
      </c>
      <c r="E5447">
        <v>2</v>
      </c>
      <c r="F5447" t="s">
        <v>45</v>
      </c>
      <c r="G5447">
        <v>1</v>
      </c>
      <c r="H5447" t="s">
        <v>49</v>
      </c>
      <c r="I5447" t="str">
        <f t="shared" si="85"/>
        <v>35-44 years</v>
      </c>
      <c r="J5447">
        <v>1.4</v>
      </c>
      <c r="K5447">
        <v>2013</v>
      </c>
      <c r="L5447">
        <v>15</v>
      </c>
      <c r="M5447" t="s">
        <v>49</v>
      </c>
      <c r="N5447">
        <v>1.5</v>
      </c>
      <c r="O5447">
        <v>4.4000000000000004</v>
      </c>
    </row>
    <row r="5448" spans="1:15" hidden="1" x14ac:dyDescent="0.5">
      <c r="A5448" t="s">
        <v>15</v>
      </c>
      <c r="B5448" t="s">
        <v>79</v>
      </c>
      <c r="C5448">
        <v>5</v>
      </c>
      <c r="D5448" t="s">
        <v>23</v>
      </c>
      <c r="E5448">
        <v>2</v>
      </c>
      <c r="F5448" t="s">
        <v>45</v>
      </c>
      <c r="G5448">
        <v>1</v>
      </c>
      <c r="H5448" t="s">
        <v>49</v>
      </c>
      <c r="I5448" t="str">
        <f t="shared" si="85"/>
        <v>35-44 years</v>
      </c>
      <c r="J5448">
        <v>1.4</v>
      </c>
      <c r="K5448">
        <v>2014</v>
      </c>
      <c r="L5448">
        <v>16</v>
      </c>
      <c r="M5448" t="s">
        <v>49</v>
      </c>
      <c r="N5448">
        <v>1.5</v>
      </c>
      <c r="O5448">
        <v>5.9</v>
      </c>
    </row>
    <row r="5449" spans="1:15" hidden="1" x14ac:dyDescent="0.5">
      <c r="A5449" t="s">
        <v>15</v>
      </c>
      <c r="B5449" t="s">
        <v>79</v>
      </c>
      <c r="C5449">
        <v>5</v>
      </c>
      <c r="D5449" t="s">
        <v>23</v>
      </c>
      <c r="E5449">
        <v>2</v>
      </c>
      <c r="F5449" t="s">
        <v>45</v>
      </c>
      <c r="G5449">
        <v>1</v>
      </c>
      <c r="H5449" t="s">
        <v>49</v>
      </c>
      <c r="I5449" t="str">
        <f t="shared" si="85"/>
        <v>35-44 years</v>
      </c>
      <c r="J5449">
        <v>1.4</v>
      </c>
      <c r="K5449">
        <v>2015</v>
      </c>
      <c r="L5449">
        <v>17</v>
      </c>
      <c r="M5449" t="s">
        <v>49</v>
      </c>
      <c r="N5449">
        <v>1.5</v>
      </c>
      <c r="O5449">
        <v>7.4</v>
      </c>
    </row>
    <row r="5450" spans="1:15" hidden="1" x14ac:dyDescent="0.5">
      <c r="A5450" t="s">
        <v>15</v>
      </c>
      <c r="B5450" t="s">
        <v>79</v>
      </c>
      <c r="C5450">
        <v>5</v>
      </c>
      <c r="D5450" t="s">
        <v>23</v>
      </c>
      <c r="E5450">
        <v>2</v>
      </c>
      <c r="F5450" t="s">
        <v>45</v>
      </c>
      <c r="G5450">
        <v>1</v>
      </c>
      <c r="H5450" t="s">
        <v>49</v>
      </c>
      <c r="I5450" t="str">
        <f t="shared" si="85"/>
        <v>35-44 years</v>
      </c>
      <c r="J5450">
        <v>1.4</v>
      </c>
      <c r="K5450">
        <v>2016</v>
      </c>
      <c r="L5450">
        <v>18</v>
      </c>
      <c r="M5450" t="s">
        <v>49</v>
      </c>
      <c r="N5450">
        <v>1.5</v>
      </c>
      <c r="O5450">
        <v>9</v>
      </c>
    </row>
    <row r="5451" spans="1:15" hidden="1" x14ac:dyDescent="0.5">
      <c r="A5451" t="s">
        <v>15</v>
      </c>
      <c r="B5451" t="s">
        <v>79</v>
      </c>
      <c r="C5451">
        <v>5</v>
      </c>
      <c r="D5451" t="s">
        <v>23</v>
      </c>
      <c r="E5451">
        <v>2</v>
      </c>
      <c r="F5451" t="s">
        <v>45</v>
      </c>
      <c r="G5451">
        <v>1</v>
      </c>
      <c r="H5451" t="s">
        <v>49</v>
      </c>
      <c r="I5451" t="str">
        <f t="shared" si="85"/>
        <v>35-44 years</v>
      </c>
      <c r="J5451">
        <v>1.4</v>
      </c>
      <c r="K5451">
        <v>2017</v>
      </c>
      <c r="L5451">
        <v>19</v>
      </c>
      <c r="M5451" t="s">
        <v>49</v>
      </c>
      <c r="N5451">
        <v>1.5</v>
      </c>
      <c r="O5451">
        <v>9.1</v>
      </c>
    </row>
    <row r="5452" spans="1:15" hidden="1" x14ac:dyDescent="0.5">
      <c r="A5452" t="s">
        <v>15</v>
      </c>
      <c r="B5452" t="s">
        <v>79</v>
      </c>
      <c r="C5452">
        <v>5</v>
      </c>
      <c r="D5452" t="s">
        <v>23</v>
      </c>
      <c r="E5452">
        <v>2</v>
      </c>
      <c r="F5452" t="s">
        <v>45</v>
      </c>
      <c r="G5452">
        <v>1</v>
      </c>
      <c r="H5452" t="s">
        <v>50</v>
      </c>
      <c r="I5452" t="str">
        <f t="shared" si="85"/>
        <v>45-54 years</v>
      </c>
      <c r="J5452">
        <v>1.5</v>
      </c>
      <c r="K5452">
        <v>1999</v>
      </c>
      <c r="L5452">
        <v>1</v>
      </c>
      <c r="M5452" t="s">
        <v>50</v>
      </c>
      <c r="N5452">
        <v>1.6</v>
      </c>
      <c r="O5452">
        <v>1.3</v>
      </c>
    </row>
    <row r="5453" spans="1:15" hidden="1" x14ac:dyDescent="0.5">
      <c r="A5453" t="s">
        <v>15</v>
      </c>
      <c r="B5453" t="s">
        <v>79</v>
      </c>
      <c r="C5453">
        <v>5</v>
      </c>
      <c r="D5453" t="s">
        <v>23</v>
      </c>
      <c r="E5453">
        <v>2</v>
      </c>
      <c r="F5453" t="s">
        <v>45</v>
      </c>
      <c r="G5453">
        <v>1</v>
      </c>
      <c r="H5453" t="s">
        <v>50</v>
      </c>
      <c r="I5453" t="str">
        <f t="shared" si="85"/>
        <v>45-54 years</v>
      </c>
      <c r="J5453">
        <v>1.5</v>
      </c>
      <c r="K5453">
        <v>2000</v>
      </c>
      <c r="L5453">
        <v>2</v>
      </c>
      <c r="M5453" t="s">
        <v>50</v>
      </c>
      <c r="N5453">
        <v>1.6</v>
      </c>
      <c r="O5453">
        <v>1.2</v>
      </c>
    </row>
    <row r="5454" spans="1:15" hidden="1" x14ac:dyDescent="0.5">
      <c r="A5454" t="s">
        <v>15</v>
      </c>
      <c r="B5454" t="s">
        <v>79</v>
      </c>
      <c r="C5454">
        <v>5</v>
      </c>
      <c r="D5454" t="s">
        <v>23</v>
      </c>
      <c r="E5454">
        <v>2</v>
      </c>
      <c r="F5454" t="s">
        <v>45</v>
      </c>
      <c r="G5454">
        <v>1</v>
      </c>
      <c r="H5454" t="s">
        <v>50</v>
      </c>
      <c r="I5454" t="str">
        <f t="shared" si="85"/>
        <v>45-54 years</v>
      </c>
      <c r="J5454">
        <v>1.5</v>
      </c>
      <c r="K5454">
        <v>2001</v>
      </c>
      <c r="L5454">
        <v>3</v>
      </c>
      <c r="M5454" t="s">
        <v>50</v>
      </c>
      <c r="N5454">
        <v>1.6</v>
      </c>
      <c r="O5454">
        <v>1.2</v>
      </c>
    </row>
    <row r="5455" spans="1:15" hidden="1" x14ac:dyDescent="0.5">
      <c r="A5455" t="s">
        <v>15</v>
      </c>
      <c r="B5455" t="s">
        <v>79</v>
      </c>
      <c r="C5455">
        <v>5</v>
      </c>
      <c r="D5455" t="s">
        <v>23</v>
      </c>
      <c r="E5455">
        <v>2</v>
      </c>
      <c r="F5455" t="s">
        <v>45</v>
      </c>
      <c r="G5455">
        <v>1</v>
      </c>
      <c r="H5455" t="s">
        <v>50</v>
      </c>
      <c r="I5455" t="str">
        <f t="shared" si="85"/>
        <v>45-54 years</v>
      </c>
      <c r="J5455">
        <v>1.5</v>
      </c>
      <c r="K5455">
        <v>2002</v>
      </c>
      <c r="L5455">
        <v>4</v>
      </c>
      <c r="M5455" t="s">
        <v>50</v>
      </c>
      <c r="N5455">
        <v>1.6</v>
      </c>
      <c r="O5455">
        <v>1.4</v>
      </c>
    </row>
    <row r="5456" spans="1:15" hidden="1" x14ac:dyDescent="0.5">
      <c r="A5456" t="s">
        <v>15</v>
      </c>
      <c r="B5456" t="s">
        <v>79</v>
      </c>
      <c r="C5456">
        <v>5</v>
      </c>
      <c r="D5456" t="s">
        <v>23</v>
      </c>
      <c r="E5456">
        <v>2</v>
      </c>
      <c r="F5456" t="s">
        <v>45</v>
      </c>
      <c r="G5456">
        <v>1</v>
      </c>
      <c r="H5456" t="s">
        <v>50</v>
      </c>
      <c r="I5456" t="str">
        <f t="shared" si="85"/>
        <v>45-54 years</v>
      </c>
      <c r="J5456">
        <v>1.5</v>
      </c>
      <c r="K5456">
        <v>2003</v>
      </c>
      <c r="L5456">
        <v>5</v>
      </c>
      <c r="M5456" t="s">
        <v>50</v>
      </c>
      <c r="N5456">
        <v>1.6</v>
      </c>
      <c r="O5456">
        <v>1.5</v>
      </c>
    </row>
    <row r="5457" spans="1:15" hidden="1" x14ac:dyDescent="0.5">
      <c r="A5457" t="s">
        <v>15</v>
      </c>
      <c r="B5457" t="s">
        <v>79</v>
      </c>
      <c r="C5457">
        <v>5</v>
      </c>
      <c r="D5457" t="s">
        <v>23</v>
      </c>
      <c r="E5457">
        <v>2</v>
      </c>
      <c r="F5457" t="s">
        <v>45</v>
      </c>
      <c r="G5457">
        <v>1</v>
      </c>
      <c r="H5457" t="s">
        <v>50</v>
      </c>
      <c r="I5457" t="str">
        <f t="shared" si="85"/>
        <v>45-54 years</v>
      </c>
      <c r="J5457">
        <v>1.5</v>
      </c>
      <c r="K5457">
        <v>2004</v>
      </c>
      <c r="L5457">
        <v>6</v>
      </c>
      <c r="M5457" t="s">
        <v>50</v>
      </c>
      <c r="N5457">
        <v>1.6</v>
      </c>
      <c r="O5457">
        <v>1.2</v>
      </c>
    </row>
    <row r="5458" spans="1:15" hidden="1" x14ac:dyDescent="0.5">
      <c r="A5458" t="s">
        <v>15</v>
      </c>
      <c r="B5458" t="s">
        <v>79</v>
      </c>
      <c r="C5458">
        <v>5</v>
      </c>
      <c r="D5458" t="s">
        <v>23</v>
      </c>
      <c r="E5458">
        <v>2</v>
      </c>
      <c r="F5458" t="s">
        <v>45</v>
      </c>
      <c r="G5458">
        <v>1</v>
      </c>
      <c r="H5458" t="s">
        <v>50</v>
      </c>
      <c r="I5458" t="str">
        <f t="shared" si="85"/>
        <v>45-54 years</v>
      </c>
      <c r="J5458">
        <v>1.5</v>
      </c>
      <c r="K5458">
        <v>2005</v>
      </c>
      <c r="L5458">
        <v>7</v>
      </c>
      <c r="M5458" t="s">
        <v>50</v>
      </c>
      <c r="N5458">
        <v>1.6</v>
      </c>
      <c r="O5458">
        <v>1.4</v>
      </c>
    </row>
    <row r="5459" spans="1:15" hidden="1" x14ac:dyDescent="0.5">
      <c r="A5459" t="s">
        <v>15</v>
      </c>
      <c r="B5459" t="s">
        <v>79</v>
      </c>
      <c r="C5459">
        <v>5</v>
      </c>
      <c r="D5459" t="s">
        <v>23</v>
      </c>
      <c r="E5459">
        <v>2</v>
      </c>
      <c r="F5459" t="s">
        <v>45</v>
      </c>
      <c r="G5459">
        <v>1</v>
      </c>
      <c r="H5459" t="s">
        <v>50</v>
      </c>
      <c r="I5459" t="str">
        <f t="shared" si="85"/>
        <v>45-54 years</v>
      </c>
      <c r="J5459">
        <v>1.5</v>
      </c>
      <c r="K5459">
        <v>2006</v>
      </c>
      <c r="L5459">
        <v>8</v>
      </c>
      <c r="M5459" t="s">
        <v>50</v>
      </c>
      <c r="N5459">
        <v>1.6</v>
      </c>
      <c r="O5459">
        <v>1.4</v>
      </c>
    </row>
    <row r="5460" spans="1:15" hidden="1" x14ac:dyDescent="0.5">
      <c r="A5460" t="s">
        <v>15</v>
      </c>
      <c r="B5460" t="s">
        <v>79</v>
      </c>
      <c r="C5460">
        <v>5</v>
      </c>
      <c r="D5460" t="s">
        <v>23</v>
      </c>
      <c r="E5460">
        <v>2</v>
      </c>
      <c r="F5460" t="s">
        <v>45</v>
      </c>
      <c r="G5460">
        <v>1</v>
      </c>
      <c r="H5460" t="s">
        <v>50</v>
      </c>
      <c r="I5460" t="str">
        <f t="shared" si="85"/>
        <v>45-54 years</v>
      </c>
      <c r="J5460">
        <v>1.5</v>
      </c>
      <c r="K5460">
        <v>2007</v>
      </c>
      <c r="L5460">
        <v>9</v>
      </c>
      <c r="M5460" t="s">
        <v>50</v>
      </c>
      <c r="N5460">
        <v>1.6</v>
      </c>
      <c r="O5460">
        <v>1.5</v>
      </c>
    </row>
    <row r="5461" spans="1:15" hidden="1" x14ac:dyDescent="0.5">
      <c r="A5461" t="s">
        <v>15</v>
      </c>
      <c r="B5461" t="s">
        <v>79</v>
      </c>
      <c r="C5461">
        <v>5</v>
      </c>
      <c r="D5461" t="s">
        <v>23</v>
      </c>
      <c r="E5461">
        <v>2</v>
      </c>
      <c r="F5461" t="s">
        <v>45</v>
      </c>
      <c r="G5461">
        <v>1</v>
      </c>
      <c r="H5461" t="s">
        <v>50</v>
      </c>
      <c r="I5461" t="str">
        <f t="shared" si="85"/>
        <v>45-54 years</v>
      </c>
      <c r="J5461">
        <v>1.5</v>
      </c>
      <c r="K5461">
        <v>2008</v>
      </c>
      <c r="L5461">
        <v>10</v>
      </c>
      <c r="M5461" t="s">
        <v>50</v>
      </c>
      <c r="N5461">
        <v>1.6</v>
      </c>
      <c r="O5461">
        <v>1.7</v>
      </c>
    </row>
    <row r="5462" spans="1:15" hidden="1" x14ac:dyDescent="0.5">
      <c r="A5462" t="s">
        <v>15</v>
      </c>
      <c r="B5462" t="s">
        <v>79</v>
      </c>
      <c r="C5462">
        <v>5</v>
      </c>
      <c r="D5462" t="s">
        <v>23</v>
      </c>
      <c r="E5462">
        <v>2</v>
      </c>
      <c r="F5462" t="s">
        <v>45</v>
      </c>
      <c r="G5462">
        <v>1</v>
      </c>
      <c r="H5462" t="s">
        <v>50</v>
      </c>
      <c r="I5462" t="str">
        <f t="shared" si="85"/>
        <v>45-54 years</v>
      </c>
      <c r="J5462">
        <v>1.5</v>
      </c>
      <c r="K5462">
        <v>2009</v>
      </c>
      <c r="L5462">
        <v>11</v>
      </c>
      <c r="M5462" t="s">
        <v>50</v>
      </c>
      <c r="N5462">
        <v>1.6</v>
      </c>
      <c r="O5462">
        <v>1.8</v>
      </c>
    </row>
    <row r="5463" spans="1:15" hidden="1" x14ac:dyDescent="0.5">
      <c r="A5463" t="s">
        <v>15</v>
      </c>
      <c r="B5463" t="s">
        <v>79</v>
      </c>
      <c r="C5463">
        <v>5</v>
      </c>
      <c r="D5463" t="s">
        <v>23</v>
      </c>
      <c r="E5463">
        <v>2</v>
      </c>
      <c r="F5463" t="s">
        <v>45</v>
      </c>
      <c r="G5463">
        <v>1</v>
      </c>
      <c r="H5463" t="s">
        <v>50</v>
      </c>
      <c r="I5463" t="str">
        <f t="shared" si="85"/>
        <v>45-54 years</v>
      </c>
      <c r="J5463">
        <v>1.5</v>
      </c>
      <c r="K5463">
        <v>2010</v>
      </c>
      <c r="L5463">
        <v>12</v>
      </c>
      <c r="M5463" t="s">
        <v>50</v>
      </c>
      <c r="N5463">
        <v>1.6</v>
      </c>
      <c r="O5463">
        <v>1.4</v>
      </c>
    </row>
    <row r="5464" spans="1:15" hidden="1" x14ac:dyDescent="0.5">
      <c r="A5464" t="s">
        <v>15</v>
      </c>
      <c r="B5464" t="s">
        <v>79</v>
      </c>
      <c r="C5464">
        <v>5</v>
      </c>
      <c r="D5464" t="s">
        <v>23</v>
      </c>
      <c r="E5464">
        <v>2</v>
      </c>
      <c r="F5464" t="s">
        <v>45</v>
      </c>
      <c r="G5464">
        <v>1</v>
      </c>
      <c r="H5464" t="s">
        <v>50</v>
      </c>
      <c r="I5464" t="str">
        <f t="shared" si="85"/>
        <v>45-54 years</v>
      </c>
      <c r="J5464">
        <v>1.5</v>
      </c>
      <c r="K5464">
        <v>2011</v>
      </c>
      <c r="L5464">
        <v>13</v>
      </c>
      <c r="M5464" t="s">
        <v>50</v>
      </c>
      <c r="N5464">
        <v>1.6</v>
      </c>
      <c r="O5464">
        <v>2</v>
      </c>
    </row>
    <row r="5465" spans="1:15" hidden="1" x14ac:dyDescent="0.5">
      <c r="A5465" t="s">
        <v>15</v>
      </c>
      <c r="B5465" t="s">
        <v>79</v>
      </c>
      <c r="C5465">
        <v>5</v>
      </c>
      <c r="D5465" t="s">
        <v>23</v>
      </c>
      <c r="E5465">
        <v>2</v>
      </c>
      <c r="F5465" t="s">
        <v>45</v>
      </c>
      <c r="G5465">
        <v>1</v>
      </c>
      <c r="H5465" t="s">
        <v>50</v>
      </c>
      <c r="I5465" t="str">
        <f t="shared" si="85"/>
        <v>45-54 years</v>
      </c>
      <c r="J5465">
        <v>1.5</v>
      </c>
      <c r="K5465">
        <v>2012</v>
      </c>
      <c r="L5465">
        <v>14</v>
      </c>
      <c r="M5465" t="s">
        <v>50</v>
      </c>
      <c r="N5465">
        <v>1.6</v>
      </c>
      <c r="O5465">
        <v>2.8</v>
      </c>
    </row>
    <row r="5466" spans="1:15" hidden="1" x14ac:dyDescent="0.5">
      <c r="A5466" t="s">
        <v>15</v>
      </c>
      <c r="B5466" t="s">
        <v>79</v>
      </c>
      <c r="C5466">
        <v>5</v>
      </c>
      <c r="D5466" t="s">
        <v>23</v>
      </c>
      <c r="E5466">
        <v>2</v>
      </c>
      <c r="F5466" t="s">
        <v>45</v>
      </c>
      <c r="G5466">
        <v>1</v>
      </c>
      <c r="H5466" t="s">
        <v>50</v>
      </c>
      <c r="I5466" t="str">
        <f t="shared" si="85"/>
        <v>45-54 years</v>
      </c>
      <c r="J5466">
        <v>1.5</v>
      </c>
      <c r="K5466">
        <v>2013</v>
      </c>
      <c r="L5466">
        <v>15</v>
      </c>
      <c r="M5466" t="s">
        <v>50</v>
      </c>
      <c r="N5466">
        <v>1.6</v>
      </c>
      <c r="O5466">
        <v>3.7</v>
      </c>
    </row>
    <row r="5467" spans="1:15" hidden="1" x14ac:dyDescent="0.5">
      <c r="A5467" t="s">
        <v>15</v>
      </c>
      <c r="B5467" t="s">
        <v>79</v>
      </c>
      <c r="C5467">
        <v>5</v>
      </c>
      <c r="D5467" t="s">
        <v>23</v>
      </c>
      <c r="E5467">
        <v>2</v>
      </c>
      <c r="F5467" t="s">
        <v>45</v>
      </c>
      <c r="G5467">
        <v>1</v>
      </c>
      <c r="H5467" t="s">
        <v>50</v>
      </c>
      <c r="I5467" t="str">
        <f t="shared" si="85"/>
        <v>45-54 years</v>
      </c>
      <c r="J5467">
        <v>1.5</v>
      </c>
      <c r="K5467">
        <v>2014</v>
      </c>
      <c r="L5467">
        <v>16</v>
      </c>
      <c r="M5467" t="s">
        <v>50</v>
      </c>
      <c r="N5467">
        <v>1.6</v>
      </c>
      <c r="O5467">
        <v>4.7</v>
      </c>
    </row>
    <row r="5468" spans="1:15" hidden="1" x14ac:dyDescent="0.5">
      <c r="A5468" t="s">
        <v>15</v>
      </c>
      <c r="B5468" t="s">
        <v>79</v>
      </c>
      <c r="C5468">
        <v>5</v>
      </c>
      <c r="D5468" t="s">
        <v>23</v>
      </c>
      <c r="E5468">
        <v>2</v>
      </c>
      <c r="F5468" t="s">
        <v>45</v>
      </c>
      <c r="G5468">
        <v>1</v>
      </c>
      <c r="H5468" t="s">
        <v>50</v>
      </c>
      <c r="I5468" t="str">
        <f t="shared" si="85"/>
        <v>45-54 years</v>
      </c>
      <c r="J5468">
        <v>1.5</v>
      </c>
      <c r="K5468">
        <v>2015</v>
      </c>
      <c r="L5468">
        <v>17</v>
      </c>
      <c r="M5468" t="s">
        <v>50</v>
      </c>
      <c r="N5468">
        <v>1.6</v>
      </c>
      <c r="O5468">
        <v>5.6</v>
      </c>
    </row>
    <row r="5469" spans="1:15" hidden="1" x14ac:dyDescent="0.5">
      <c r="A5469" t="s">
        <v>15</v>
      </c>
      <c r="B5469" t="s">
        <v>79</v>
      </c>
      <c r="C5469">
        <v>5</v>
      </c>
      <c r="D5469" t="s">
        <v>23</v>
      </c>
      <c r="E5469">
        <v>2</v>
      </c>
      <c r="F5469" t="s">
        <v>45</v>
      </c>
      <c r="G5469">
        <v>1</v>
      </c>
      <c r="H5469" t="s">
        <v>50</v>
      </c>
      <c r="I5469" t="str">
        <f t="shared" si="85"/>
        <v>45-54 years</v>
      </c>
      <c r="J5469">
        <v>1.5</v>
      </c>
      <c r="K5469">
        <v>2016</v>
      </c>
      <c r="L5469">
        <v>18</v>
      </c>
      <c r="M5469" t="s">
        <v>50</v>
      </c>
      <c r="N5469">
        <v>1.6</v>
      </c>
      <c r="O5469">
        <v>7</v>
      </c>
    </row>
    <row r="5470" spans="1:15" hidden="1" x14ac:dyDescent="0.5">
      <c r="A5470" t="s">
        <v>15</v>
      </c>
      <c r="B5470" t="s">
        <v>79</v>
      </c>
      <c r="C5470">
        <v>5</v>
      </c>
      <c r="D5470" t="s">
        <v>23</v>
      </c>
      <c r="E5470">
        <v>2</v>
      </c>
      <c r="F5470" t="s">
        <v>45</v>
      </c>
      <c r="G5470">
        <v>1</v>
      </c>
      <c r="H5470" t="s">
        <v>50</v>
      </c>
      <c r="I5470" t="str">
        <f t="shared" si="85"/>
        <v>45-54 years</v>
      </c>
      <c r="J5470">
        <v>1.5</v>
      </c>
      <c r="K5470">
        <v>2017</v>
      </c>
      <c r="L5470">
        <v>19</v>
      </c>
      <c r="M5470" t="s">
        <v>50</v>
      </c>
      <c r="N5470">
        <v>1.6</v>
      </c>
      <c r="O5470">
        <v>7.2</v>
      </c>
    </row>
    <row r="5471" spans="1:15" hidden="1" x14ac:dyDescent="0.5">
      <c r="A5471" t="s">
        <v>15</v>
      </c>
      <c r="B5471" t="s">
        <v>79</v>
      </c>
      <c r="C5471">
        <v>5</v>
      </c>
      <c r="D5471" t="s">
        <v>23</v>
      </c>
      <c r="E5471">
        <v>2</v>
      </c>
      <c r="F5471" t="s">
        <v>45</v>
      </c>
      <c r="G5471">
        <v>1</v>
      </c>
      <c r="H5471" t="s">
        <v>51</v>
      </c>
      <c r="I5471" t="str">
        <f t="shared" si="85"/>
        <v>55-64 years</v>
      </c>
      <c r="J5471">
        <v>1.6</v>
      </c>
      <c r="K5471">
        <v>1999</v>
      </c>
      <c r="L5471">
        <v>1</v>
      </c>
      <c r="M5471" t="s">
        <v>51</v>
      </c>
      <c r="N5471">
        <v>1.7</v>
      </c>
      <c r="O5471">
        <v>0.3</v>
      </c>
    </row>
    <row r="5472" spans="1:15" hidden="1" x14ac:dyDescent="0.5">
      <c r="A5472" t="s">
        <v>15</v>
      </c>
      <c r="B5472" t="s">
        <v>79</v>
      </c>
      <c r="C5472">
        <v>5</v>
      </c>
      <c r="D5472" t="s">
        <v>23</v>
      </c>
      <c r="E5472">
        <v>2</v>
      </c>
      <c r="F5472" t="s">
        <v>45</v>
      </c>
      <c r="G5472">
        <v>1</v>
      </c>
      <c r="H5472" t="s">
        <v>51</v>
      </c>
      <c r="I5472" t="str">
        <f t="shared" si="85"/>
        <v>55-64 years</v>
      </c>
      <c r="J5472">
        <v>1.6</v>
      </c>
      <c r="K5472">
        <v>2000</v>
      </c>
      <c r="L5472">
        <v>2</v>
      </c>
      <c r="M5472" t="s">
        <v>51</v>
      </c>
      <c r="N5472">
        <v>1.7</v>
      </c>
      <c r="O5472">
        <v>0.3</v>
      </c>
    </row>
    <row r="5473" spans="1:15" hidden="1" x14ac:dyDescent="0.5">
      <c r="A5473" t="s">
        <v>15</v>
      </c>
      <c r="B5473" t="s">
        <v>79</v>
      </c>
      <c r="C5473">
        <v>5</v>
      </c>
      <c r="D5473" t="s">
        <v>23</v>
      </c>
      <c r="E5473">
        <v>2</v>
      </c>
      <c r="F5473" t="s">
        <v>45</v>
      </c>
      <c r="G5473">
        <v>1</v>
      </c>
      <c r="H5473" t="s">
        <v>51</v>
      </c>
      <c r="I5473" t="str">
        <f t="shared" si="85"/>
        <v>55-64 years</v>
      </c>
      <c r="J5473">
        <v>1.6</v>
      </c>
      <c r="K5473">
        <v>2001</v>
      </c>
      <c r="L5473">
        <v>3</v>
      </c>
      <c r="M5473" t="s">
        <v>51</v>
      </c>
      <c r="N5473">
        <v>1.7</v>
      </c>
      <c r="O5473">
        <v>0.3</v>
      </c>
    </row>
    <row r="5474" spans="1:15" hidden="1" x14ac:dyDescent="0.5">
      <c r="A5474" t="s">
        <v>15</v>
      </c>
      <c r="B5474" t="s">
        <v>79</v>
      </c>
      <c r="C5474">
        <v>5</v>
      </c>
      <c r="D5474" t="s">
        <v>23</v>
      </c>
      <c r="E5474">
        <v>2</v>
      </c>
      <c r="F5474" t="s">
        <v>45</v>
      </c>
      <c r="G5474">
        <v>1</v>
      </c>
      <c r="H5474" t="s">
        <v>51</v>
      </c>
      <c r="I5474" t="str">
        <f t="shared" si="85"/>
        <v>55-64 years</v>
      </c>
      <c r="J5474">
        <v>1.6</v>
      </c>
      <c r="K5474">
        <v>2002</v>
      </c>
      <c r="L5474">
        <v>4</v>
      </c>
      <c r="M5474" t="s">
        <v>51</v>
      </c>
      <c r="N5474">
        <v>1.7</v>
      </c>
      <c r="O5474">
        <v>0.3</v>
      </c>
    </row>
    <row r="5475" spans="1:15" hidden="1" x14ac:dyDescent="0.5">
      <c r="A5475" t="s">
        <v>15</v>
      </c>
      <c r="B5475" t="s">
        <v>79</v>
      </c>
      <c r="C5475">
        <v>5</v>
      </c>
      <c r="D5475" t="s">
        <v>23</v>
      </c>
      <c r="E5475">
        <v>2</v>
      </c>
      <c r="F5475" t="s">
        <v>45</v>
      </c>
      <c r="G5475">
        <v>1</v>
      </c>
      <c r="H5475" t="s">
        <v>51</v>
      </c>
      <c r="I5475" t="str">
        <f t="shared" si="85"/>
        <v>55-64 years</v>
      </c>
      <c r="J5475">
        <v>1.6</v>
      </c>
      <c r="K5475">
        <v>2003</v>
      </c>
      <c r="L5475">
        <v>5</v>
      </c>
      <c r="M5475" t="s">
        <v>51</v>
      </c>
      <c r="N5475">
        <v>1.7</v>
      </c>
      <c r="O5475">
        <v>0.3</v>
      </c>
    </row>
    <row r="5476" spans="1:15" hidden="1" x14ac:dyDescent="0.5">
      <c r="A5476" t="s">
        <v>15</v>
      </c>
      <c r="B5476" t="s">
        <v>79</v>
      </c>
      <c r="C5476">
        <v>5</v>
      </c>
      <c r="D5476" t="s">
        <v>23</v>
      </c>
      <c r="E5476">
        <v>2</v>
      </c>
      <c r="F5476" t="s">
        <v>45</v>
      </c>
      <c r="G5476">
        <v>1</v>
      </c>
      <c r="H5476" t="s">
        <v>51</v>
      </c>
      <c r="I5476" t="str">
        <f t="shared" si="85"/>
        <v>55-64 years</v>
      </c>
      <c r="J5476">
        <v>1.6</v>
      </c>
      <c r="K5476">
        <v>2004</v>
      </c>
      <c r="L5476">
        <v>6</v>
      </c>
      <c r="M5476" t="s">
        <v>51</v>
      </c>
      <c r="N5476">
        <v>1.7</v>
      </c>
      <c r="O5476">
        <v>0.4</v>
      </c>
    </row>
    <row r="5477" spans="1:15" hidden="1" x14ac:dyDescent="0.5">
      <c r="A5477" t="s">
        <v>15</v>
      </c>
      <c r="B5477" t="s">
        <v>79</v>
      </c>
      <c r="C5477">
        <v>5</v>
      </c>
      <c r="D5477" t="s">
        <v>23</v>
      </c>
      <c r="E5477">
        <v>2</v>
      </c>
      <c r="F5477" t="s">
        <v>45</v>
      </c>
      <c r="G5477">
        <v>1</v>
      </c>
      <c r="H5477" t="s">
        <v>51</v>
      </c>
      <c r="I5477" t="str">
        <f t="shared" si="85"/>
        <v>55-64 years</v>
      </c>
      <c r="J5477">
        <v>1.6</v>
      </c>
      <c r="K5477">
        <v>2005</v>
      </c>
      <c r="L5477">
        <v>7</v>
      </c>
      <c r="M5477" t="s">
        <v>51</v>
      </c>
      <c r="N5477">
        <v>1.7</v>
      </c>
      <c r="O5477">
        <v>0.4</v>
      </c>
    </row>
    <row r="5478" spans="1:15" hidden="1" x14ac:dyDescent="0.5">
      <c r="A5478" t="s">
        <v>15</v>
      </c>
      <c r="B5478" t="s">
        <v>79</v>
      </c>
      <c r="C5478">
        <v>5</v>
      </c>
      <c r="D5478" t="s">
        <v>23</v>
      </c>
      <c r="E5478">
        <v>2</v>
      </c>
      <c r="F5478" t="s">
        <v>45</v>
      </c>
      <c r="G5478">
        <v>1</v>
      </c>
      <c r="H5478" t="s">
        <v>51</v>
      </c>
      <c r="I5478" t="str">
        <f t="shared" si="85"/>
        <v>55-64 years</v>
      </c>
      <c r="J5478">
        <v>1.6</v>
      </c>
      <c r="K5478">
        <v>2006</v>
      </c>
      <c r="L5478">
        <v>8</v>
      </c>
      <c r="M5478" t="s">
        <v>51</v>
      </c>
      <c r="N5478">
        <v>1.7</v>
      </c>
      <c r="O5478">
        <v>0.4</v>
      </c>
    </row>
    <row r="5479" spans="1:15" hidden="1" x14ac:dyDescent="0.5">
      <c r="A5479" t="s">
        <v>15</v>
      </c>
      <c r="B5479" t="s">
        <v>79</v>
      </c>
      <c r="C5479">
        <v>5</v>
      </c>
      <c r="D5479" t="s">
        <v>23</v>
      </c>
      <c r="E5479">
        <v>2</v>
      </c>
      <c r="F5479" t="s">
        <v>45</v>
      </c>
      <c r="G5479">
        <v>1</v>
      </c>
      <c r="H5479" t="s">
        <v>51</v>
      </c>
      <c r="I5479" t="str">
        <f t="shared" si="85"/>
        <v>55-64 years</v>
      </c>
      <c r="J5479">
        <v>1.6</v>
      </c>
      <c r="K5479">
        <v>2007</v>
      </c>
      <c r="L5479">
        <v>9</v>
      </c>
      <c r="M5479" t="s">
        <v>51</v>
      </c>
      <c r="N5479">
        <v>1.7</v>
      </c>
      <c r="O5479">
        <v>0.5</v>
      </c>
    </row>
    <row r="5480" spans="1:15" hidden="1" x14ac:dyDescent="0.5">
      <c r="A5480" t="s">
        <v>15</v>
      </c>
      <c r="B5480" t="s">
        <v>79</v>
      </c>
      <c r="C5480">
        <v>5</v>
      </c>
      <c r="D5480" t="s">
        <v>23</v>
      </c>
      <c r="E5480">
        <v>2</v>
      </c>
      <c r="F5480" t="s">
        <v>45</v>
      </c>
      <c r="G5480">
        <v>1</v>
      </c>
      <c r="H5480" t="s">
        <v>51</v>
      </c>
      <c r="I5480" t="str">
        <f t="shared" si="85"/>
        <v>55-64 years</v>
      </c>
      <c r="J5480">
        <v>1.6</v>
      </c>
      <c r="K5480">
        <v>2008</v>
      </c>
      <c r="L5480">
        <v>10</v>
      </c>
      <c r="M5480" t="s">
        <v>51</v>
      </c>
      <c r="N5480">
        <v>1.7</v>
      </c>
      <c r="O5480">
        <v>0.7</v>
      </c>
    </row>
    <row r="5481" spans="1:15" hidden="1" x14ac:dyDescent="0.5">
      <c r="A5481" t="s">
        <v>15</v>
      </c>
      <c r="B5481" t="s">
        <v>79</v>
      </c>
      <c r="C5481">
        <v>5</v>
      </c>
      <c r="D5481" t="s">
        <v>23</v>
      </c>
      <c r="E5481">
        <v>2</v>
      </c>
      <c r="F5481" t="s">
        <v>45</v>
      </c>
      <c r="G5481">
        <v>1</v>
      </c>
      <c r="H5481" t="s">
        <v>51</v>
      </c>
      <c r="I5481" t="str">
        <f t="shared" si="85"/>
        <v>55-64 years</v>
      </c>
      <c r="J5481">
        <v>1.6</v>
      </c>
      <c r="K5481">
        <v>2009</v>
      </c>
      <c r="L5481">
        <v>11</v>
      </c>
      <c r="M5481" t="s">
        <v>51</v>
      </c>
      <c r="N5481">
        <v>1.7</v>
      </c>
      <c r="O5481">
        <v>0.7</v>
      </c>
    </row>
    <row r="5482" spans="1:15" hidden="1" x14ac:dyDescent="0.5">
      <c r="A5482" t="s">
        <v>15</v>
      </c>
      <c r="B5482" t="s">
        <v>79</v>
      </c>
      <c r="C5482">
        <v>5</v>
      </c>
      <c r="D5482" t="s">
        <v>23</v>
      </c>
      <c r="E5482">
        <v>2</v>
      </c>
      <c r="F5482" t="s">
        <v>45</v>
      </c>
      <c r="G5482">
        <v>1</v>
      </c>
      <c r="H5482" t="s">
        <v>51</v>
      </c>
      <c r="I5482" t="str">
        <f t="shared" si="85"/>
        <v>55-64 years</v>
      </c>
      <c r="J5482">
        <v>1.6</v>
      </c>
      <c r="K5482">
        <v>2010</v>
      </c>
      <c r="L5482">
        <v>12</v>
      </c>
      <c r="M5482" t="s">
        <v>51</v>
      </c>
      <c r="N5482">
        <v>1.7</v>
      </c>
      <c r="O5482">
        <v>0.7</v>
      </c>
    </row>
    <row r="5483" spans="1:15" hidden="1" x14ac:dyDescent="0.5">
      <c r="A5483" t="s">
        <v>15</v>
      </c>
      <c r="B5483" t="s">
        <v>79</v>
      </c>
      <c r="C5483">
        <v>5</v>
      </c>
      <c r="D5483" t="s">
        <v>23</v>
      </c>
      <c r="E5483">
        <v>2</v>
      </c>
      <c r="F5483" t="s">
        <v>45</v>
      </c>
      <c r="G5483">
        <v>1</v>
      </c>
      <c r="H5483" t="s">
        <v>51</v>
      </c>
      <c r="I5483" t="str">
        <f t="shared" si="85"/>
        <v>55-64 years</v>
      </c>
      <c r="J5483">
        <v>1.6</v>
      </c>
      <c r="K5483">
        <v>2011</v>
      </c>
      <c r="L5483">
        <v>13</v>
      </c>
      <c r="M5483" t="s">
        <v>51</v>
      </c>
      <c r="N5483">
        <v>1.7</v>
      </c>
      <c r="O5483">
        <v>1</v>
      </c>
    </row>
    <row r="5484" spans="1:15" hidden="1" x14ac:dyDescent="0.5">
      <c r="A5484" t="s">
        <v>15</v>
      </c>
      <c r="B5484" t="s">
        <v>79</v>
      </c>
      <c r="C5484">
        <v>5</v>
      </c>
      <c r="D5484" t="s">
        <v>23</v>
      </c>
      <c r="E5484">
        <v>2</v>
      </c>
      <c r="F5484" t="s">
        <v>45</v>
      </c>
      <c r="G5484">
        <v>1</v>
      </c>
      <c r="H5484" t="s">
        <v>51</v>
      </c>
      <c r="I5484" t="str">
        <f t="shared" si="85"/>
        <v>55-64 years</v>
      </c>
      <c r="J5484">
        <v>1.6</v>
      </c>
      <c r="K5484">
        <v>2012</v>
      </c>
      <c r="L5484">
        <v>14</v>
      </c>
      <c r="M5484" t="s">
        <v>51</v>
      </c>
      <c r="N5484">
        <v>1.7</v>
      </c>
      <c r="O5484">
        <v>1.3</v>
      </c>
    </row>
    <row r="5485" spans="1:15" hidden="1" x14ac:dyDescent="0.5">
      <c r="A5485" t="s">
        <v>15</v>
      </c>
      <c r="B5485" t="s">
        <v>79</v>
      </c>
      <c r="C5485">
        <v>5</v>
      </c>
      <c r="D5485" t="s">
        <v>23</v>
      </c>
      <c r="E5485">
        <v>2</v>
      </c>
      <c r="F5485" t="s">
        <v>45</v>
      </c>
      <c r="G5485">
        <v>1</v>
      </c>
      <c r="H5485" t="s">
        <v>51</v>
      </c>
      <c r="I5485" t="str">
        <f t="shared" si="85"/>
        <v>55-64 years</v>
      </c>
      <c r="J5485">
        <v>1.6</v>
      </c>
      <c r="K5485">
        <v>2013</v>
      </c>
      <c r="L5485">
        <v>15</v>
      </c>
      <c r="M5485" t="s">
        <v>51</v>
      </c>
      <c r="N5485">
        <v>1.7</v>
      </c>
      <c r="O5485">
        <v>2.1</v>
      </c>
    </row>
    <row r="5486" spans="1:15" hidden="1" x14ac:dyDescent="0.5">
      <c r="A5486" t="s">
        <v>15</v>
      </c>
      <c r="B5486" t="s">
        <v>79</v>
      </c>
      <c r="C5486">
        <v>5</v>
      </c>
      <c r="D5486" t="s">
        <v>23</v>
      </c>
      <c r="E5486">
        <v>2</v>
      </c>
      <c r="F5486" t="s">
        <v>45</v>
      </c>
      <c r="G5486">
        <v>1</v>
      </c>
      <c r="H5486" t="s">
        <v>51</v>
      </c>
      <c r="I5486" t="str">
        <f t="shared" si="85"/>
        <v>55-64 years</v>
      </c>
      <c r="J5486">
        <v>1.6</v>
      </c>
      <c r="K5486">
        <v>2014</v>
      </c>
      <c r="L5486">
        <v>16</v>
      </c>
      <c r="M5486" t="s">
        <v>51</v>
      </c>
      <c r="N5486">
        <v>1.7</v>
      </c>
      <c r="O5486">
        <v>2.7</v>
      </c>
    </row>
    <row r="5487" spans="1:15" hidden="1" x14ac:dyDescent="0.5">
      <c r="A5487" t="s">
        <v>15</v>
      </c>
      <c r="B5487" t="s">
        <v>79</v>
      </c>
      <c r="C5487">
        <v>5</v>
      </c>
      <c r="D5487" t="s">
        <v>23</v>
      </c>
      <c r="E5487">
        <v>2</v>
      </c>
      <c r="F5487" t="s">
        <v>45</v>
      </c>
      <c r="G5487">
        <v>1</v>
      </c>
      <c r="H5487" t="s">
        <v>51</v>
      </c>
      <c r="I5487" t="str">
        <f t="shared" si="85"/>
        <v>55-64 years</v>
      </c>
      <c r="J5487">
        <v>1.6</v>
      </c>
      <c r="K5487">
        <v>2015</v>
      </c>
      <c r="L5487">
        <v>17</v>
      </c>
      <c r="M5487" t="s">
        <v>51</v>
      </c>
      <c r="N5487">
        <v>1.7</v>
      </c>
      <c r="O5487">
        <v>3.4</v>
      </c>
    </row>
    <row r="5488" spans="1:15" hidden="1" x14ac:dyDescent="0.5">
      <c r="A5488" t="s">
        <v>15</v>
      </c>
      <c r="B5488" t="s">
        <v>79</v>
      </c>
      <c r="C5488">
        <v>5</v>
      </c>
      <c r="D5488" t="s">
        <v>23</v>
      </c>
      <c r="E5488">
        <v>2</v>
      </c>
      <c r="F5488" t="s">
        <v>45</v>
      </c>
      <c r="G5488">
        <v>1</v>
      </c>
      <c r="H5488" t="s">
        <v>51</v>
      </c>
      <c r="I5488" t="str">
        <f t="shared" si="85"/>
        <v>55-64 years</v>
      </c>
      <c r="J5488">
        <v>1.6</v>
      </c>
      <c r="K5488">
        <v>2016</v>
      </c>
      <c r="L5488">
        <v>18</v>
      </c>
      <c r="M5488" t="s">
        <v>51</v>
      </c>
      <c r="N5488">
        <v>1.7</v>
      </c>
      <c r="O5488">
        <v>4.3</v>
      </c>
    </row>
    <row r="5489" spans="1:16" hidden="1" x14ac:dyDescent="0.5">
      <c r="A5489" t="s">
        <v>15</v>
      </c>
      <c r="B5489" t="s">
        <v>79</v>
      </c>
      <c r="C5489">
        <v>5</v>
      </c>
      <c r="D5489" t="s">
        <v>23</v>
      </c>
      <c r="E5489">
        <v>2</v>
      </c>
      <c r="F5489" t="s">
        <v>45</v>
      </c>
      <c r="G5489">
        <v>1</v>
      </c>
      <c r="H5489" t="s">
        <v>51</v>
      </c>
      <c r="I5489" t="str">
        <f t="shared" si="85"/>
        <v>55-64 years</v>
      </c>
      <c r="J5489">
        <v>1.6</v>
      </c>
      <c r="K5489">
        <v>2017</v>
      </c>
      <c r="L5489">
        <v>19</v>
      </c>
      <c r="M5489" t="s">
        <v>51</v>
      </c>
      <c r="N5489">
        <v>1.7</v>
      </c>
      <c r="O5489">
        <v>4.8</v>
      </c>
    </row>
    <row r="5490" spans="1:16" hidden="1" x14ac:dyDescent="0.5">
      <c r="A5490" t="s">
        <v>15</v>
      </c>
      <c r="B5490" t="s">
        <v>79</v>
      </c>
      <c r="C5490">
        <v>5</v>
      </c>
      <c r="D5490" t="s">
        <v>23</v>
      </c>
      <c r="E5490">
        <v>2</v>
      </c>
      <c r="F5490" t="s">
        <v>45</v>
      </c>
      <c r="G5490">
        <v>1</v>
      </c>
      <c r="H5490" t="s">
        <v>52</v>
      </c>
      <c r="I5490" t="str">
        <f t="shared" si="85"/>
        <v>65-74 years</v>
      </c>
      <c r="J5490">
        <v>1.7</v>
      </c>
      <c r="K5490">
        <v>1999</v>
      </c>
      <c r="L5490">
        <v>1</v>
      </c>
      <c r="M5490" t="s">
        <v>52</v>
      </c>
      <c r="N5490">
        <v>1.8</v>
      </c>
      <c r="P5490" t="s">
        <v>75</v>
      </c>
    </row>
    <row r="5491" spans="1:16" hidden="1" x14ac:dyDescent="0.5">
      <c r="A5491" t="s">
        <v>15</v>
      </c>
      <c r="B5491" t="s">
        <v>79</v>
      </c>
      <c r="C5491">
        <v>5</v>
      </c>
      <c r="D5491" t="s">
        <v>23</v>
      </c>
      <c r="E5491">
        <v>2</v>
      </c>
      <c r="F5491" t="s">
        <v>45</v>
      </c>
      <c r="G5491">
        <v>1</v>
      </c>
      <c r="H5491" t="s">
        <v>52</v>
      </c>
      <c r="I5491" t="str">
        <f t="shared" si="85"/>
        <v>65-74 years</v>
      </c>
      <c r="J5491">
        <v>1.7</v>
      </c>
      <c r="K5491">
        <v>2000</v>
      </c>
      <c r="L5491">
        <v>2</v>
      </c>
      <c r="M5491" t="s">
        <v>52</v>
      </c>
      <c r="N5491">
        <v>1.8</v>
      </c>
      <c r="P5491" t="s">
        <v>75</v>
      </c>
    </row>
    <row r="5492" spans="1:16" hidden="1" x14ac:dyDescent="0.5">
      <c r="A5492" t="s">
        <v>15</v>
      </c>
      <c r="B5492" t="s">
        <v>79</v>
      </c>
      <c r="C5492">
        <v>5</v>
      </c>
      <c r="D5492" t="s">
        <v>23</v>
      </c>
      <c r="E5492">
        <v>2</v>
      </c>
      <c r="F5492" t="s">
        <v>45</v>
      </c>
      <c r="G5492">
        <v>1</v>
      </c>
      <c r="H5492" t="s">
        <v>52</v>
      </c>
      <c r="I5492" t="str">
        <f t="shared" si="85"/>
        <v>65-74 years</v>
      </c>
      <c r="J5492">
        <v>1.7</v>
      </c>
      <c r="K5492">
        <v>2001</v>
      </c>
      <c r="L5492">
        <v>3</v>
      </c>
      <c r="M5492" t="s">
        <v>52</v>
      </c>
      <c r="N5492">
        <v>1.8</v>
      </c>
      <c r="P5492" t="s">
        <v>75</v>
      </c>
    </row>
    <row r="5493" spans="1:16" hidden="1" x14ac:dyDescent="0.5">
      <c r="A5493" t="s">
        <v>15</v>
      </c>
      <c r="B5493" t="s">
        <v>79</v>
      </c>
      <c r="C5493">
        <v>5</v>
      </c>
      <c r="D5493" t="s">
        <v>23</v>
      </c>
      <c r="E5493">
        <v>2</v>
      </c>
      <c r="F5493" t="s">
        <v>45</v>
      </c>
      <c r="G5493">
        <v>1</v>
      </c>
      <c r="H5493" t="s">
        <v>52</v>
      </c>
      <c r="I5493" t="str">
        <f t="shared" si="85"/>
        <v>65-74 years</v>
      </c>
      <c r="J5493">
        <v>1.7</v>
      </c>
      <c r="K5493">
        <v>2002</v>
      </c>
      <c r="L5493">
        <v>4</v>
      </c>
      <c r="M5493" t="s">
        <v>52</v>
      </c>
      <c r="N5493">
        <v>1.8</v>
      </c>
      <c r="P5493" t="s">
        <v>75</v>
      </c>
    </row>
    <row r="5494" spans="1:16" hidden="1" x14ac:dyDescent="0.5">
      <c r="A5494" t="s">
        <v>15</v>
      </c>
      <c r="B5494" t="s">
        <v>79</v>
      </c>
      <c r="C5494">
        <v>5</v>
      </c>
      <c r="D5494" t="s">
        <v>23</v>
      </c>
      <c r="E5494">
        <v>2</v>
      </c>
      <c r="F5494" t="s">
        <v>45</v>
      </c>
      <c r="G5494">
        <v>1</v>
      </c>
      <c r="H5494" t="s">
        <v>52</v>
      </c>
      <c r="I5494" t="str">
        <f t="shared" si="85"/>
        <v>65-74 years</v>
      </c>
      <c r="J5494">
        <v>1.7</v>
      </c>
      <c r="K5494">
        <v>2003</v>
      </c>
      <c r="L5494">
        <v>5</v>
      </c>
      <c r="M5494" t="s">
        <v>52</v>
      </c>
      <c r="N5494">
        <v>1.8</v>
      </c>
      <c r="P5494" t="s">
        <v>75</v>
      </c>
    </row>
    <row r="5495" spans="1:16" hidden="1" x14ac:dyDescent="0.5">
      <c r="A5495" t="s">
        <v>15</v>
      </c>
      <c r="B5495" t="s">
        <v>79</v>
      </c>
      <c r="C5495">
        <v>5</v>
      </c>
      <c r="D5495" t="s">
        <v>23</v>
      </c>
      <c r="E5495">
        <v>2</v>
      </c>
      <c r="F5495" t="s">
        <v>45</v>
      </c>
      <c r="G5495">
        <v>1</v>
      </c>
      <c r="H5495" t="s">
        <v>52</v>
      </c>
      <c r="I5495" t="str">
        <f t="shared" si="85"/>
        <v>65-74 years</v>
      </c>
      <c r="J5495">
        <v>1.7</v>
      </c>
      <c r="K5495">
        <v>2004</v>
      </c>
      <c r="L5495">
        <v>6</v>
      </c>
      <c r="M5495" t="s">
        <v>52</v>
      </c>
      <c r="N5495">
        <v>1.8</v>
      </c>
      <c r="P5495" t="s">
        <v>75</v>
      </c>
    </row>
    <row r="5496" spans="1:16" hidden="1" x14ac:dyDescent="0.5">
      <c r="A5496" t="s">
        <v>15</v>
      </c>
      <c r="B5496" t="s">
        <v>79</v>
      </c>
      <c r="C5496">
        <v>5</v>
      </c>
      <c r="D5496" t="s">
        <v>23</v>
      </c>
      <c r="E5496">
        <v>2</v>
      </c>
      <c r="F5496" t="s">
        <v>45</v>
      </c>
      <c r="G5496">
        <v>1</v>
      </c>
      <c r="H5496" t="s">
        <v>52</v>
      </c>
      <c r="I5496" t="str">
        <f t="shared" si="85"/>
        <v>65-74 years</v>
      </c>
      <c r="J5496">
        <v>1.7</v>
      </c>
      <c r="K5496">
        <v>2005</v>
      </c>
      <c r="L5496">
        <v>7</v>
      </c>
      <c r="M5496" t="s">
        <v>52</v>
      </c>
      <c r="N5496">
        <v>1.8</v>
      </c>
      <c r="P5496" t="s">
        <v>75</v>
      </c>
    </row>
    <row r="5497" spans="1:16" hidden="1" x14ac:dyDescent="0.5">
      <c r="A5497" t="s">
        <v>15</v>
      </c>
      <c r="B5497" t="s">
        <v>79</v>
      </c>
      <c r="C5497">
        <v>5</v>
      </c>
      <c r="D5497" t="s">
        <v>23</v>
      </c>
      <c r="E5497">
        <v>2</v>
      </c>
      <c r="F5497" t="s">
        <v>45</v>
      </c>
      <c r="G5497">
        <v>1</v>
      </c>
      <c r="H5497" t="s">
        <v>52</v>
      </c>
      <c r="I5497" t="str">
        <f t="shared" si="85"/>
        <v>65-74 years</v>
      </c>
      <c r="J5497">
        <v>1.7</v>
      </c>
      <c r="K5497">
        <v>2006</v>
      </c>
      <c r="L5497">
        <v>8</v>
      </c>
      <c r="M5497" t="s">
        <v>52</v>
      </c>
      <c r="N5497">
        <v>1.8</v>
      </c>
      <c r="P5497" t="s">
        <v>75</v>
      </c>
    </row>
    <row r="5498" spans="1:16" hidden="1" x14ac:dyDescent="0.5">
      <c r="A5498" t="s">
        <v>15</v>
      </c>
      <c r="B5498" t="s">
        <v>79</v>
      </c>
      <c r="C5498">
        <v>5</v>
      </c>
      <c r="D5498" t="s">
        <v>23</v>
      </c>
      <c r="E5498">
        <v>2</v>
      </c>
      <c r="F5498" t="s">
        <v>45</v>
      </c>
      <c r="G5498">
        <v>1</v>
      </c>
      <c r="H5498" t="s">
        <v>52</v>
      </c>
      <c r="I5498" t="str">
        <f t="shared" si="85"/>
        <v>65-74 years</v>
      </c>
      <c r="J5498">
        <v>1.7</v>
      </c>
      <c r="K5498">
        <v>2007</v>
      </c>
      <c r="L5498">
        <v>9</v>
      </c>
      <c r="M5498" t="s">
        <v>52</v>
      </c>
      <c r="N5498">
        <v>1.8</v>
      </c>
      <c r="P5498" t="s">
        <v>75</v>
      </c>
    </row>
    <row r="5499" spans="1:16" hidden="1" x14ac:dyDescent="0.5">
      <c r="A5499" t="s">
        <v>15</v>
      </c>
      <c r="B5499" t="s">
        <v>79</v>
      </c>
      <c r="C5499">
        <v>5</v>
      </c>
      <c r="D5499" t="s">
        <v>23</v>
      </c>
      <c r="E5499">
        <v>2</v>
      </c>
      <c r="F5499" t="s">
        <v>45</v>
      </c>
      <c r="G5499">
        <v>1</v>
      </c>
      <c r="H5499" t="s">
        <v>52</v>
      </c>
      <c r="I5499" t="str">
        <f t="shared" si="85"/>
        <v>65-74 years</v>
      </c>
      <c r="J5499">
        <v>1.7</v>
      </c>
      <c r="K5499">
        <v>2008</v>
      </c>
      <c r="L5499">
        <v>10</v>
      </c>
      <c r="M5499" t="s">
        <v>52</v>
      </c>
      <c r="N5499">
        <v>1.8</v>
      </c>
      <c r="O5499">
        <v>0.1</v>
      </c>
    </row>
    <row r="5500" spans="1:16" hidden="1" x14ac:dyDescent="0.5">
      <c r="A5500" t="s">
        <v>15</v>
      </c>
      <c r="B5500" t="s">
        <v>79</v>
      </c>
      <c r="C5500">
        <v>5</v>
      </c>
      <c r="D5500" t="s">
        <v>23</v>
      </c>
      <c r="E5500">
        <v>2</v>
      </c>
      <c r="F5500" t="s">
        <v>45</v>
      </c>
      <c r="G5500">
        <v>1</v>
      </c>
      <c r="H5500" t="s">
        <v>52</v>
      </c>
      <c r="I5500" t="str">
        <f t="shared" si="85"/>
        <v>65-74 years</v>
      </c>
      <c r="J5500">
        <v>1.7</v>
      </c>
      <c r="K5500">
        <v>2009</v>
      </c>
      <c r="L5500">
        <v>11</v>
      </c>
      <c r="M5500" t="s">
        <v>52</v>
      </c>
      <c r="N5500">
        <v>1.8</v>
      </c>
      <c r="O5500">
        <v>0.1</v>
      </c>
    </row>
    <row r="5501" spans="1:16" hidden="1" x14ac:dyDescent="0.5">
      <c r="A5501" t="s">
        <v>15</v>
      </c>
      <c r="B5501" t="s">
        <v>79</v>
      </c>
      <c r="C5501">
        <v>5</v>
      </c>
      <c r="D5501" t="s">
        <v>23</v>
      </c>
      <c r="E5501">
        <v>2</v>
      </c>
      <c r="F5501" t="s">
        <v>45</v>
      </c>
      <c r="G5501">
        <v>1</v>
      </c>
      <c r="H5501" t="s">
        <v>52</v>
      </c>
      <c r="I5501" t="str">
        <f t="shared" si="85"/>
        <v>65-74 years</v>
      </c>
      <c r="J5501">
        <v>1.7</v>
      </c>
      <c r="K5501">
        <v>2010</v>
      </c>
      <c r="L5501">
        <v>12</v>
      </c>
      <c r="M5501" t="s">
        <v>52</v>
      </c>
      <c r="N5501">
        <v>1.8</v>
      </c>
      <c r="P5501" t="s">
        <v>75</v>
      </c>
    </row>
    <row r="5502" spans="1:16" hidden="1" x14ac:dyDescent="0.5">
      <c r="A5502" t="s">
        <v>15</v>
      </c>
      <c r="B5502" t="s">
        <v>79</v>
      </c>
      <c r="C5502">
        <v>5</v>
      </c>
      <c r="D5502" t="s">
        <v>23</v>
      </c>
      <c r="E5502">
        <v>2</v>
      </c>
      <c r="F5502" t="s">
        <v>45</v>
      </c>
      <c r="G5502">
        <v>1</v>
      </c>
      <c r="H5502" t="s">
        <v>52</v>
      </c>
      <c r="I5502" t="str">
        <f t="shared" si="85"/>
        <v>65-74 years</v>
      </c>
      <c r="J5502">
        <v>1.7</v>
      </c>
      <c r="K5502">
        <v>2011</v>
      </c>
      <c r="L5502">
        <v>13</v>
      </c>
      <c r="M5502" t="s">
        <v>52</v>
      </c>
      <c r="N5502">
        <v>1.8</v>
      </c>
      <c r="O5502">
        <v>0.2</v>
      </c>
    </row>
    <row r="5503" spans="1:16" hidden="1" x14ac:dyDescent="0.5">
      <c r="A5503" t="s">
        <v>15</v>
      </c>
      <c r="B5503" t="s">
        <v>79</v>
      </c>
      <c r="C5503">
        <v>5</v>
      </c>
      <c r="D5503" t="s">
        <v>23</v>
      </c>
      <c r="E5503">
        <v>2</v>
      </c>
      <c r="F5503" t="s">
        <v>45</v>
      </c>
      <c r="G5503">
        <v>1</v>
      </c>
      <c r="H5503" t="s">
        <v>52</v>
      </c>
      <c r="I5503" t="str">
        <f t="shared" si="85"/>
        <v>65-74 years</v>
      </c>
      <c r="J5503">
        <v>1.7</v>
      </c>
      <c r="K5503">
        <v>2012</v>
      </c>
      <c r="L5503">
        <v>14</v>
      </c>
      <c r="M5503" t="s">
        <v>52</v>
      </c>
      <c r="N5503">
        <v>1.8</v>
      </c>
      <c r="O5503">
        <v>0.1</v>
      </c>
    </row>
    <row r="5504" spans="1:16" hidden="1" x14ac:dyDescent="0.5">
      <c r="A5504" t="s">
        <v>15</v>
      </c>
      <c r="B5504" t="s">
        <v>79</v>
      </c>
      <c r="C5504">
        <v>5</v>
      </c>
      <c r="D5504" t="s">
        <v>23</v>
      </c>
      <c r="E5504">
        <v>2</v>
      </c>
      <c r="F5504" t="s">
        <v>45</v>
      </c>
      <c r="G5504">
        <v>1</v>
      </c>
      <c r="H5504" t="s">
        <v>52</v>
      </c>
      <c r="I5504" t="str">
        <f t="shared" si="85"/>
        <v>65-74 years</v>
      </c>
      <c r="J5504">
        <v>1.7</v>
      </c>
      <c r="K5504">
        <v>2013</v>
      </c>
      <c r="L5504">
        <v>15</v>
      </c>
      <c r="M5504" t="s">
        <v>52</v>
      </c>
      <c r="N5504">
        <v>1.8</v>
      </c>
      <c r="O5504">
        <v>0.3</v>
      </c>
    </row>
    <row r="5505" spans="1:16" hidden="1" x14ac:dyDescent="0.5">
      <c r="A5505" t="s">
        <v>15</v>
      </c>
      <c r="B5505" t="s">
        <v>79</v>
      </c>
      <c r="C5505">
        <v>5</v>
      </c>
      <c r="D5505" t="s">
        <v>23</v>
      </c>
      <c r="E5505">
        <v>2</v>
      </c>
      <c r="F5505" t="s">
        <v>45</v>
      </c>
      <c r="G5505">
        <v>1</v>
      </c>
      <c r="H5505" t="s">
        <v>52</v>
      </c>
      <c r="I5505" t="str">
        <f t="shared" si="85"/>
        <v>65-74 years</v>
      </c>
      <c r="J5505">
        <v>1.7</v>
      </c>
      <c r="K5505">
        <v>2014</v>
      </c>
      <c r="L5505">
        <v>16</v>
      </c>
      <c r="M5505" t="s">
        <v>52</v>
      </c>
      <c r="N5505">
        <v>1.8</v>
      </c>
      <c r="O5505">
        <v>0.5</v>
      </c>
    </row>
    <row r="5506" spans="1:16" hidden="1" x14ac:dyDescent="0.5">
      <c r="A5506" t="s">
        <v>15</v>
      </c>
      <c r="B5506" t="s">
        <v>79</v>
      </c>
      <c r="C5506">
        <v>5</v>
      </c>
      <c r="D5506" t="s">
        <v>23</v>
      </c>
      <c r="E5506">
        <v>2</v>
      </c>
      <c r="F5506" t="s">
        <v>45</v>
      </c>
      <c r="G5506">
        <v>1</v>
      </c>
      <c r="H5506" t="s">
        <v>52</v>
      </c>
      <c r="I5506" t="str">
        <f t="shared" si="85"/>
        <v>65-74 years</v>
      </c>
      <c r="J5506">
        <v>1.7</v>
      </c>
      <c r="K5506">
        <v>2015</v>
      </c>
      <c r="L5506">
        <v>17</v>
      </c>
      <c r="M5506" t="s">
        <v>52</v>
      </c>
      <c r="N5506">
        <v>1.8</v>
      </c>
      <c r="O5506">
        <v>0.6</v>
      </c>
    </row>
    <row r="5507" spans="1:16" hidden="1" x14ac:dyDescent="0.5">
      <c r="A5507" t="s">
        <v>15</v>
      </c>
      <c r="B5507" t="s">
        <v>79</v>
      </c>
      <c r="C5507">
        <v>5</v>
      </c>
      <c r="D5507" t="s">
        <v>23</v>
      </c>
      <c r="E5507">
        <v>2</v>
      </c>
      <c r="F5507" t="s">
        <v>45</v>
      </c>
      <c r="G5507">
        <v>1</v>
      </c>
      <c r="H5507" t="s">
        <v>52</v>
      </c>
      <c r="I5507" t="str">
        <f t="shared" si="85"/>
        <v>65-74 years</v>
      </c>
      <c r="J5507">
        <v>1.7</v>
      </c>
      <c r="K5507">
        <v>2016</v>
      </c>
      <c r="L5507">
        <v>18</v>
      </c>
      <c r="M5507" t="s">
        <v>52</v>
      </c>
      <c r="N5507">
        <v>1.8</v>
      </c>
      <c r="O5507">
        <v>0.9</v>
      </c>
    </row>
    <row r="5508" spans="1:16" hidden="1" x14ac:dyDescent="0.5">
      <c r="A5508" t="s">
        <v>15</v>
      </c>
      <c r="B5508" t="s">
        <v>79</v>
      </c>
      <c r="C5508">
        <v>5</v>
      </c>
      <c r="D5508" t="s">
        <v>23</v>
      </c>
      <c r="E5508">
        <v>2</v>
      </c>
      <c r="F5508" t="s">
        <v>45</v>
      </c>
      <c r="G5508">
        <v>1</v>
      </c>
      <c r="H5508" t="s">
        <v>52</v>
      </c>
      <c r="I5508" t="str">
        <f t="shared" si="85"/>
        <v>65-74 years</v>
      </c>
      <c r="J5508">
        <v>1.7</v>
      </c>
      <c r="K5508">
        <v>2017</v>
      </c>
      <c r="L5508">
        <v>19</v>
      </c>
      <c r="M5508" t="s">
        <v>52</v>
      </c>
      <c r="N5508">
        <v>1.8</v>
      </c>
      <c r="O5508">
        <v>1.2</v>
      </c>
    </row>
    <row r="5509" spans="1:16" hidden="1" x14ac:dyDescent="0.5">
      <c r="A5509" t="s">
        <v>15</v>
      </c>
      <c r="B5509" t="s">
        <v>79</v>
      </c>
      <c r="C5509">
        <v>5</v>
      </c>
      <c r="D5509" t="s">
        <v>23</v>
      </c>
      <c r="E5509">
        <v>2</v>
      </c>
      <c r="F5509" t="s">
        <v>45</v>
      </c>
      <c r="G5509">
        <v>1</v>
      </c>
      <c r="H5509" t="s">
        <v>53</v>
      </c>
      <c r="I5509" t="str">
        <f t="shared" ref="I5509:I5572" si="86">H5509</f>
        <v>75-84 years</v>
      </c>
      <c r="J5509">
        <v>1.8</v>
      </c>
      <c r="K5509">
        <v>1999</v>
      </c>
      <c r="L5509">
        <v>1</v>
      </c>
      <c r="M5509" t="s">
        <v>53</v>
      </c>
      <c r="N5509">
        <v>1.9</v>
      </c>
      <c r="P5509" t="s">
        <v>75</v>
      </c>
    </row>
    <row r="5510" spans="1:16" hidden="1" x14ac:dyDescent="0.5">
      <c r="A5510" t="s">
        <v>15</v>
      </c>
      <c r="B5510" t="s">
        <v>79</v>
      </c>
      <c r="C5510">
        <v>5</v>
      </c>
      <c r="D5510" t="s">
        <v>23</v>
      </c>
      <c r="E5510">
        <v>2</v>
      </c>
      <c r="F5510" t="s">
        <v>45</v>
      </c>
      <c r="G5510">
        <v>1</v>
      </c>
      <c r="H5510" t="s">
        <v>53</v>
      </c>
      <c r="I5510" t="str">
        <f t="shared" si="86"/>
        <v>75-84 years</v>
      </c>
      <c r="J5510">
        <v>1.8</v>
      </c>
      <c r="K5510">
        <v>2000</v>
      </c>
      <c r="L5510">
        <v>2</v>
      </c>
      <c r="M5510" t="s">
        <v>53</v>
      </c>
      <c r="N5510">
        <v>1.9</v>
      </c>
      <c r="P5510" t="s">
        <v>75</v>
      </c>
    </row>
    <row r="5511" spans="1:16" hidden="1" x14ac:dyDescent="0.5">
      <c r="A5511" t="s">
        <v>15</v>
      </c>
      <c r="B5511" t="s">
        <v>79</v>
      </c>
      <c r="C5511">
        <v>5</v>
      </c>
      <c r="D5511" t="s">
        <v>23</v>
      </c>
      <c r="E5511">
        <v>2</v>
      </c>
      <c r="F5511" t="s">
        <v>45</v>
      </c>
      <c r="G5511">
        <v>1</v>
      </c>
      <c r="H5511" t="s">
        <v>53</v>
      </c>
      <c r="I5511" t="str">
        <f t="shared" si="86"/>
        <v>75-84 years</v>
      </c>
      <c r="J5511">
        <v>1.8</v>
      </c>
      <c r="K5511">
        <v>2001</v>
      </c>
      <c r="L5511">
        <v>3</v>
      </c>
      <c r="M5511" t="s">
        <v>53</v>
      </c>
      <c r="N5511">
        <v>1.9</v>
      </c>
      <c r="P5511" t="s">
        <v>75</v>
      </c>
    </row>
    <row r="5512" spans="1:16" hidden="1" x14ac:dyDescent="0.5">
      <c r="A5512" t="s">
        <v>15</v>
      </c>
      <c r="B5512" t="s">
        <v>79</v>
      </c>
      <c r="C5512">
        <v>5</v>
      </c>
      <c r="D5512" t="s">
        <v>23</v>
      </c>
      <c r="E5512">
        <v>2</v>
      </c>
      <c r="F5512" t="s">
        <v>45</v>
      </c>
      <c r="G5512">
        <v>1</v>
      </c>
      <c r="H5512" t="s">
        <v>53</v>
      </c>
      <c r="I5512" t="str">
        <f t="shared" si="86"/>
        <v>75-84 years</v>
      </c>
      <c r="J5512">
        <v>1.8</v>
      </c>
      <c r="K5512">
        <v>2002</v>
      </c>
      <c r="L5512">
        <v>4</v>
      </c>
      <c r="M5512" t="s">
        <v>53</v>
      </c>
      <c r="N5512">
        <v>1.9</v>
      </c>
      <c r="P5512" t="s">
        <v>75</v>
      </c>
    </row>
    <row r="5513" spans="1:16" hidden="1" x14ac:dyDescent="0.5">
      <c r="A5513" t="s">
        <v>15</v>
      </c>
      <c r="B5513" t="s">
        <v>79</v>
      </c>
      <c r="C5513">
        <v>5</v>
      </c>
      <c r="D5513" t="s">
        <v>23</v>
      </c>
      <c r="E5513">
        <v>2</v>
      </c>
      <c r="F5513" t="s">
        <v>45</v>
      </c>
      <c r="G5513">
        <v>1</v>
      </c>
      <c r="H5513" t="s">
        <v>53</v>
      </c>
      <c r="I5513" t="str">
        <f t="shared" si="86"/>
        <v>75-84 years</v>
      </c>
      <c r="J5513">
        <v>1.8</v>
      </c>
      <c r="K5513">
        <v>2003</v>
      </c>
      <c r="L5513">
        <v>5</v>
      </c>
      <c r="M5513" t="s">
        <v>53</v>
      </c>
      <c r="N5513">
        <v>1.9</v>
      </c>
      <c r="P5513" t="s">
        <v>75</v>
      </c>
    </row>
    <row r="5514" spans="1:16" hidden="1" x14ac:dyDescent="0.5">
      <c r="A5514" t="s">
        <v>15</v>
      </c>
      <c r="B5514" t="s">
        <v>79</v>
      </c>
      <c r="C5514">
        <v>5</v>
      </c>
      <c r="D5514" t="s">
        <v>23</v>
      </c>
      <c r="E5514">
        <v>2</v>
      </c>
      <c r="F5514" t="s">
        <v>45</v>
      </c>
      <c r="G5514">
        <v>1</v>
      </c>
      <c r="H5514" t="s">
        <v>53</v>
      </c>
      <c r="I5514" t="str">
        <f t="shared" si="86"/>
        <v>75-84 years</v>
      </c>
      <c r="J5514">
        <v>1.8</v>
      </c>
      <c r="K5514">
        <v>2004</v>
      </c>
      <c r="L5514">
        <v>6</v>
      </c>
      <c r="M5514" t="s">
        <v>53</v>
      </c>
      <c r="N5514">
        <v>1.9</v>
      </c>
      <c r="P5514" t="s">
        <v>75</v>
      </c>
    </row>
    <row r="5515" spans="1:16" hidden="1" x14ac:dyDescent="0.5">
      <c r="A5515" t="s">
        <v>15</v>
      </c>
      <c r="B5515" t="s">
        <v>79</v>
      </c>
      <c r="C5515">
        <v>5</v>
      </c>
      <c r="D5515" t="s">
        <v>23</v>
      </c>
      <c r="E5515">
        <v>2</v>
      </c>
      <c r="F5515" t="s">
        <v>45</v>
      </c>
      <c r="G5515">
        <v>1</v>
      </c>
      <c r="H5515" t="s">
        <v>53</v>
      </c>
      <c r="I5515" t="str">
        <f t="shared" si="86"/>
        <v>75-84 years</v>
      </c>
      <c r="J5515">
        <v>1.8</v>
      </c>
      <c r="K5515">
        <v>2005</v>
      </c>
      <c r="L5515">
        <v>7</v>
      </c>
      <c r="M5515" t="s">
        <v>53</v>
      </c>
      <c r="N5515">
        <v>1.9</v>
      </c>
      <c r="P5515" t="s">
        <v>75</v>
      </c>
    </row>
    <row r="5516" spans="1:16" hidden="1" x14ac:dyDescent="0.5">
      <c r="A5516" t="s">
        <v>15</v>
      </c>
      <c r="B5516" t="s">
        <v>79</v>
      </c>
      <c r="C5516">
        <v>5</v>
      </c>
      <c r="D5516" t="s">
        <v>23</v>
      </c>
      <c r="E5516">
        <v>2</v>
      </c>
      <c r="F5516" t="s">
        <v>45</v>
      </c>
      <c r="G5516">
        <v>1</v>
      </c>
      <c r="H5516" t="s">
        <v>53</v>
      </c>
      <c r="I5516" t="str">
        <f t="shared" si="86"/>
        <v>75-84 years</v>
      </c>
      <c r="J5516">
        <v>1.8</v>
      </c>
      <c r="K5516">
        <v>2006</v>
      </c>
      <c r="L5516">
        <v>8</v>
      </c>
      <c r="M5516" t="s">
        <v>53</v>
      </c>
      <c r="N5516">
        <v>1.9</v>
      </c>
      <c r="P5516" t="s">
        <v>75</v>
      </c>
    </row>
    <row r="5517" spans="1:16" hidden="1" x14ac:dyDescent="0.5">
      <c r="A5517" t="s">
        <v>15</v>
      </c>
      <c r="B5517" t="s">
        <v>79</v>
      </c>
      <c r="C5517">
        <v>5</v>
      </c>
      <c r="D5517" t="s">
        <v>23</v>
      </c>
      <c r="E5517">
        <v>2</v>
      </c>
      <c r="F5517" t="s">
        <v>45</v>
      </c>
      <c r="G5517">
        <v>1</v>
      </c>
      <c r="H5517" t="s">
        <v>53</v>
      </c>
      <c r="I5517" t="str">
        <f t="shared" si="86"/>
        <v>75-84 years</v>
      </c>
      <c r="J5517">
        <v>1.8</v>
      </c>
      <c r="K5517">
        <v>2007</v>
      </c>
      <c r="L5517">
        <v>9</v>
      </c>
      <c r="M5517" t="s">
        <v>53</v>
      </c>
      <c r="N5517">
        <v>1.9</v>
      </c>
      <c r="P5517" t="s">
        <v>75</v>
      </c>
    </row>
    <row r="5518" spans="1:16" hidden="1" x14ac:dyDescent="0.5">
      <c r="A5518" t="s">
        <v>15</v>
      </c>
      <c r="B5518" t="s">
        <v>79</v>
      </c>
      <c r="C5518">
        <v>5</v>
      </c>
      <c r="D5518" t="s">
        <v>23</v>
      </c>
      <c r="E5518">
        <v>2</v>
      </c>
      <c r="F5518" t="s">
        <v>45</v>
      </c>
      <c r="G5518">
        <v>1</v>
      </c>
      <c r="H5518" t="s">
        <v>53</v>
      </c>
      <c r="I5518" t="str">
        <f t="shared" si="86"/>
        <v>75-84 years</v>
      </c>
      <c r="J5518">
        <v>1.8</v>
      </c>
      <c r="K5518">
        <v>2008</v>
      </c>
      <c r="L5518">
        <v>10</v>
      </c>
      <c r="M5518" t="s">
        <v>53</v>
      </c>
      <c r="N5518">
        <v>1.9</v>
      </c>
      <c r="P5518" t="s">
        <v>75</v>
      </c>
    </row>
    <row r="5519" spans="1:16" hidden="1" x14ac:dyDescent="0.5">
      <c r="A5519" t="s">
        <v>15</v>
      </c>
      <c r="B5519" t="s">
        <v>79</v>
      </c>
      <c r="C5519">
        <v>5</v>
      </c>
      <c r="D5519" t="s">
        <v>23</v>
      </c>
      <c r="E5519">
        <v>2</v>
      </c>
      <c r="F5519" t="s">
        <v>45</v>
      </c>
      <c r="G5519">
        <v>1</v>
      </c>
      <c r="H5519" t="s">
        <v>53</v>
      </c>
      <c r="I5519" t="str">
        <f t="shared" si="86"/>
        <v>75-84 years</v>
      </c>
      <c r="J5519">
        <v>1.8</v>
      </c>
      <c r="K5519">
        <v>2009</v>
      </c>
      <c r="L5519">
        <v>11</v>
      </c>
      <c r="M5519" t="s">
        <v>53</v>
      </c>
      <c r="N5519">
        <v>1.9</v>
      </c>
      <c r="P5519" t="s">
        <v>75</v>
      </c>
    </row>
    <row r="5520" spans="1:16" hidden="1" x14ac:dyDescent="0.5">
      <c r="A5520" t="s">
        <v>15</v>
      </c>
      <c r="B5520" t="s">
        <v>79</v>
      </c>
      <c r="C5520">
        <v>5</v>
      </c>
      <c r="D5520" t="s">
        <v>23</v>
      </c>
      <c r="E5520">
        <v>2</v>
      </c>
      <c r="F5520" t="s">
        <v>45</v>
      </c>
      <c r="G5520">
        <v>1</v>
      </c>
      <c r="H5520" t="s">
        <v>53</v>
      </c>
      <c r="I5520" t="str">
        <f t="shared" si="86"/>
        <v>75-84 years</v>
      </c>
      <c r="J5520">
        <v>1.8</v>
      </c>
      <c r="K5520">
        <v>2010</v>
      </c>
      <c r="L5520">
        <v>12</v>
      </c>
      <c r="M5520" t="s">
        <v>53</v>
      </c>
      <c r="N5520">
        <v>1.9</v>
      </c>
      <c r="P5520" t="s">
        <v>75</v>
      </c>
    </row>
    <row r="5521" spans="1:16" hidden="1" x14ac:dyDescent="0.5">
      <c r="A5521" t="s">
        <v>15</v>
      </c>
      <c r="B5521" t="s">
        <v>79</v>
      </c>
      <c r="C5521">
        <v>5</v>
      </c>
      <c r="D5521" t="s">
        <v>23</v>
      </c>
      <c r="E5521">
        <v>2</v>
      </c>
      <c r="F5521" t="s">
        <v>45</v>
      </c>
      <c r="G5521">
        <v>1</v>
      </c>
      <c r="H5521" t="s">
        <v>53</v>
      </c>
      <c r="I5521" t="str">
        <f t="shared" si="86"/>
        <v>75-84 years</v>
      </c>
      <c r="J5521">
        <v>1.8</v>
      </c>
      <c r="K5521">
        <v>2011</v>
      </c>
      <c r="L5521">
        <v>13</v>
      </c>
      <c r="M5521" t="s">
        <v>53</v>
      </c>
      <c r="N5521">
        <v>1.9</v>
      </c>
      <c r="P5521" t="s">
        <v>75</v>
      </c>
    </row>
    <row r="5522" spans="1:16" hidden="1" x14ac:dyDescent="0.5">
      <c r="A5522" t="s">
        <v>15</v>
      </c>
      <c r="B5522" t="s">
        <v>79</v>
      </c>
      <c r="C5522">
        <v>5</v>
      </c>
      <c r="D5522" t="s">
        <v>23</v>
      </c>
      <c r="E5522">
        <v>2</v>
      </c>
      <c r="F5522" t="s">
        <v>45</v>
      </c>
      <c r="G5522">
        <v>1</v>
      </c>
      <c r="H5522" t="s">
        <v>53</v>
      </c>
      <c r="I5522" t="str">
        <f t="shared" si="86"/>
        <v>75-84 years</v>
      </c>
      <c r="J5522">
        <v>1.8</v>
      </c>
      <c r="K5522">
        <v>2012</v>
      </c>
      <c r="L5522">
        <v>14</v>
      </c>
      <c r="M5522" t="s">
        <v>53</v>
      </c>
      <c r="N5522">
        <v>1.9</v>
      </c>
      <c r="P5522" t="s">
        <v>75</v>
      </c>
    </row>
    <row r="5523" spans="1:16" hidden="1" x14ac:dyDescent="0.5">
      <c r="A5523" t="s">
        <v>15</v>
      </c>
      <c r="B5523" t="s">
        <v>79</v>
      </c>
      <c r="C5523">
        <v>5</v>
      </c>
      <c r="D5523" t="s">
        <v>23</v>
      </c>
      <c r="E5523">
        <v>2</v>
      </c>
      <c r="F5523" t="s">
        <v>45</v>
      </c>
      <c r="G5523">
        <v>1</v>
      </c>
      <c r="H5523" t="s">
        <v>53</v>
      </c>
      <c r="I5523" t="str">
        <f t="shared" si="86"/>
        <v>75-84 years</v>
      </c>
      <c r="J5523">
        <v>1.8</v>
      </c>
      <c r="K5523">
        <v>2013</v>
      </c>
      <c r="L5523">
        <v>15</v>
      </c>
      <c r="M5523" t="s">
        <v>53</v>
      </c>
      <c r="N5523">
        <v>1.9</v>
      </c>
      <c r="P5523" t="s">
        <v>75</v>
      </c>
    </row>
    <row r="5524" spans="1:16" hidden="1" x14ac:dyDescent="0.5">
      <c r="A5524" t="s">
        <v>15</v>
      </c>
      <c r="B5524" t="s">
        <v>79</v>
      </c>
      <c r="C5524">
        <v>5</v>
      </c>
      <c r="D5524" t="s">
        <v>23</v>
      </c>
      <c r="E5524">
        <v>2</v>
      </c>
      <c r="F5524" t="s">
        <v>45</v>
      </c>
      <c r="G5524">
        <v>1</v>
      </c>
      <c r="H5524" t="s">
        <v>53</v>
      </c>
      <c r="I5524" t="str">
        <f t="shared" si="86"/>
        <v>75-84 years</v>
      </c>
      <c r="J5524">
        <v>1.8</v>
      </c>
      <c r="K5524">
        <v>2014</v>
      </c>
      <c r="L5524">
        <v>16</v>
      </c>
      <c r="M5524" t="s">
        <v>53</v>
      </c>
      <c r="N5524">
        <v>1.9</v>
      </c>
      <c r="P5524" t="s">
        <v>75</v>
      </c>
    </row>
    <row r="5525" spans="1:16" hidden="1" x14ac:dyDescent="0.5">
      <c r="A5525" t="s">
        <v>15</v>
      </c>
      <c r="B5525" t="s">
        <v>79</v>
      </c>
      <c r="C5525">
        <v>5</v>
      </c>
      <c r="D5525" t="s">
        <v>23</v>
      </c>
      <c r="E5525">
        <v>2</v>
      </c>
      <c r="F5525" t="s">
        <v>45</v>
      </c>
      <c r="G5525">
        <v>1</v>
      </c>
      <c r="H5525" t="s">
        <v>53</v>
      </c>
      <c r="I5525" t="str">
        <f t="shared" si="86"/>
        <v>75-84 years</v>
      </c>
      <c r="J5525">
        <v>1.8</v>
      </c>
      <c r="K5525">
        <v>2015</v>
      </c>
      <c r="L5525">
        <v>17</v>
      </c>
      <c r="M5525" t="s">
        <v>53</v>
      </c>
      <c r="N5525">
        <v>1.9</v>
      </c>
      <c r="P5525" t="s">
        <v>75</v>
      </c>
    </row>
    <row r="5526" spans="1:16" hidden="1" x14ac:dyDescent="0.5">
      <c r="A5526" t="s">
        <v>15</v>
      </c>
      <c r="B5526" t="s">
        <v>79</v>
      </c>
      <c r="C5526">
        <v>5</v>
      </c>
      <c r="D5526" t="s">
        <v>23</v>
      </c>
      <c r="E5526">
        <v>2</v>
      </c>
      <c r="F5526" t="s">
        <v>45</v>
      </c>
      <c r="G5526">
        <v>1</v>
      </c>
      <c r="H5526" t="s">
        <v>53</v>
      </c>
      <c r="I5526" t="str">
        <f t="shared" si="86"/>
        <v>75-84 years</v>
      </c>
      <c r="J5526">
        <v>1.8</v>
      </c>
      <c r="K5526">
        <v>2016</v>
      </c>
      <c r="L5526">
        <v>18</v>
      </c>
      <c r="M5526" t="s">
        <v>53</v>
      </c>
      <c r="N5526">
        <v>1.9</v>
      </c>
      <c r="P5526" t="s">
        <v>75</v>
      </c>
    </row>
    <row r="5527" spans="1:16" hidden="1" x14ac:dyDescent="0.5">
      <c r="A5527" t="s">
        <v>15</v>
      </c>
      <c r="B5527" t="s">
        <v>79</v>
      </c>
      <c r="C5527">
        <v>5</v>
      </c>
      <c r="D5527" t="s">
        <v>23</v>
      </c>
      <c r="E5527">
        <v>2</v>
      </c>
      <c r="F5527" t="s">
        <v>45</v>
      </c>
      <c r="G5527">
        <v>1</v>
      </c>
      <c r="H5527" t="s">
        <v>53</v>
      </c>
      <c r="I5527" t="str">
        <f t="shared" si="86"/>
        <v>75-84 years</v>
      </c>
      <c r="J5527">
        <v>1.8</v>
      </c>
      <c r="K5527">
        <v>2017</v>
      </c>
      <c r="L5527">
        <v>19</v>
      </c>
      <c r="M5527" t="s">
        <v>53</v>
      </c>
      <c r="N5527">
        <v>1.9</v>
      </c>
      <c r="P5527" t="s">
        <v>75</v>
      </c>
    </row>
    <row r="5528" spans="1:16" hidden="1" x14ac:dyDescent="0.5">
      <c r="A5528" t="s">
        <v>15</v>
      </c>
      <c r="B5528" t="s">
        <v>79</v>
      </c>
      <c r="C5528">
        <v>5</v>
      </c>
      <c r="D5528" t="s">
        <v>23</v>
      </c>
      <c r="E5528">
        <v>2</v>
      </c>
      <c r="F5528" t="s">
        <v>45</v>
      </c>
      <c r="G5528">
        <v>1</v>
      </c>
      <c r="H5528" t="s">
        <v>54</v>
      </c>
      <c r="I5528" t="str">
        <f t="shared" si="86"/>
        <v>85 years and over</v>
      </c>
      <c r="J5528">
        <v>1.9</v>
      </c>
      <c r="K5528">
        <v>1999</v>
      </c>
      <c r="L5528">
        <v>1</v>
      </c>
      <c r="M5528" t="s">
        <v>54</v>
      </c>
      <c r="N5528">
        <v>1.91</v>
      </c>
      <c r="P5528" t="s">
        <v>75</v>
      </c>
    </row>
    <row r="5529" spans="1:16" hidden="1" x14ac:dyDescent="0.5">
      <c r="A5529" t="s">
        <v>15</v>
      </c>
      <c r="B5529" t="s">
        <v>79</v>
      </c>
      <c r="C5529">
        <v>5</v>
      </c>
      <c r="D5529" t="s">
        <v>23</v>
      </c>
      <c r="E5529">
        <v>2</v>
      </c>
      <c r="F5529" t="s">
        <v>45</v>
      </c>
      <c r="G5529">
        <v>1</v>
      </c>
      <c r="H5529" t="s">
        <v>54</v>
      </c>
      <c r="I5529" t="str">
        <f t="shared" si="86"/>
        <v>85 years and over</v>
      </c>
      <c r="J5529">
        <v>1.9</v>
      </c>
      <c r="K5529">
        <v>2000</v>
      </c>
      <c r="L5529">
        <v>2</v>
      </c>
      <c r="M5529" t="s">
        <v>54</v>
      </c>
      <c r="N5529">
        <v>1.91</v>
      </c>
      <c r="P5529" t="s">
        <v>75</v>
      </c>
    </row>
    <row r="5530" spans="1:16" hidden="1" x14ac:dyDescent="0.5">
      <c r="A5530" t="s">
        <v>15</v>
      </c>
      <c r="B5530" t="s">
        <v>79</v>
      </c>
      <c r="C5530">
        <v>5</v>
      </c>
      <c r="D5530" t="s">
        <v>23</v>
      </c>
      <c r="E5530">
        <v>2</v>
      </c>
      <c r="F5530" t="s">
        <v>45</v>
      </c>
      <c r="G5530">
        <v>1</v>
      </c>
      <c r="H5530" t="s">
        <v>54</v>
      </c>
      <c r="I5530" t="str">
        <f t="shared" si="86"/>
        <v>85 years and over</v>
      </c>
      <c r="J5530">
        <v>1.9</v>
      </c>
      <c r="K5530">
        <v>2001</v>
      </c>
      <c r="L5530">
        <v>3</v>
      </c>
      <c r="M5530" t="s">
        <v>54</v>
      </c>
      <c r="N5530">
        <v>1.91</v>
      </c>
      <c r="P5530" t="s">
        <v>75</v>
      </c>
    </row>
    <row r="5531" spans="1:16" hidden="1" x14ac:dyDescent="0.5">
      <c r="A5531" t="s">
        <v>15</v>
      </c>
      <c r="B5531" t="s">
        <v>79</v>
      </c>
      <c r="C5531">
        <v>5</v>
      </c>
      <c r="D5531" t="s">
        <v>23</v>
      </c>
      <c r="E5531">
        <v>2</v>
      </c>
      <c r="F5531" t="s">
        <v>45</v>
      </c>
      <c r="G5531">
        <v>1</v>
      </c>
      <c r="H5531" t="s">
        <v>54</v>
      </c>
      <c r="I5531" t="str">
        <f t="shared" si="86"/>
        <v>85 years and over</v>
      </c>
      <c r="J5531">
        <v>1.9</v>
      </c>
      <c r="K5531">
        <v>2002</v>
      </c>
      <c r="L5531">
        <v>4</v>
      </c>
      <c r="M5531" t="s">
        <v>54</v>
      </c>
      <c r="N5531">
        <v>1.91</v>
      </c>
      <c r="P5531" t="s">
        <v>75</v>
      </c>
    </row>
    <row r="5532" spans="1:16" hidden="1" x14ac:dyDescent="0.5">
      <c r="A5532" t="s">
        <v>15</v>
      </c>
      <c r="B5532" t="s">
        <v>79</v>
      </c>
      <c r="C5532">
        <v>5</v>
      </c>
      <c r="D5532" t="s">
        <v>23</v>
      </c>
      <c r="E5532">
        <v>2</v>
      </c>
      <c r="F5532" t="s">
        <v>45</v>
      </c>
      <c r="G5532">
        <v>1</v>
      </c>
      <c r="H5532" t="s">
        <v>54</v>
      </c>
      <c r="I5532" t="str">
        <f t="shared" si="86"/>
        <v>85 years and over</v>
      </c>
      <c r="J5532">
        <v>1.9</v>
      </c>
      <c r="K5532">
        <v>2003</v>
      </c>
      <c r="L5532">
        <v>5</v>
      </c>
      <c r="M5532" t="s">
        <v>54</v>
      </c>
      <c r="N5532">
        <v>1.91</v>
      </c>
      <c r="P5532" t="s">
        <v>75</v>
      </c>
    </row>
    <row r="5533" spans="1:16" hidden="1" x14ac:dyDescent="0.5">
      <c r="A5533" t="s">
        <v>15</v>
      </c>
      <c r="B5533" t="s">
        <v>79</v>
      </c>
      <c r="C5533">
        <v>5</v>
      </c>
      <c r="D5533" t="s">
        <v>23</v>
      </c>
      <c r="E5533">
        <v>2</v>
      </c>
      <c r="F5533" t="s">
        <v>45</v>
      </c>
      <c r="G5533">
        <v>1</v>
      </c>
      <c r="H5533" t="s">
        <v>54</v>
      </c>
      <c r="I5533" t="str">
        <f t="shared" si="86"/>
        <v>85 years and over</v>
      </c>
      <c r="J5533">
        <v>1.9</v>
      </c>
      <c r="K5533">
        <v>2004</v>
      </c>
      <c r="L5533">
        <v>6</v>
      </c>
      <c r="M5533" t="s">
        <v>54</v>
      </c>
      <c r="N5533">
        <v>1.91</v>
      </c>
      <c r="P5533" t="s">
        <v>75</v>
      </c>
    </row>
    <row r="5534" spans="1:16" hidden="1" x14ac:dyDescent="0.5">
      <c r="A5534" t="s">
        <v>15</v>
      </c>
      <c r="B5534" t="s">
        <v>79</v>
      </c>
      <c r="C5534">
        <v>5</v>
      </c>
      <c r="D5534" t="s">
        <v>23</v>
      </c>
      <c r="E5534">
        <v>2</v>
      </c>
      <c r="F5534" t="s">
        <v>45</v>
      </c>
      <c r="G5534">
        <v>1</v>
      </c>
      <c r="H5534" t="s">
        <v>54</v>
      </c>
      <c r="I5534" t="str">
        <f t="shared" si="86"/>
        <v>85 years and over</v>
      </c>
      <c r="J5534">
        <v>1.9</v>
      </c>
      <c r="K5534">
        <v>2005</v>
      </c>
      <c r="L5534">
        <v>7</v>
      </c>
      <c r="M5534" t="s">
        <v>54</v>
      </c>
      <c r="N5534">
        <v>1.91</v>
      </c>
      <c r="P5534" t="s">
        <v>75</v>
      </c>
    </row>
    <row r="5535" spans="1:16" hidden="1" x14ac:dyDescent="0.5">
      <c r="A5535" t="s">
        <v>15</v>
      </c>
      <c r="B5535" t="s">
        <v>79</v>
      </c>
      <c r="C5535">
        <v>5</v>
      </c>
      <c r="D5535" t="s">
        <v>23</v>
      </c>
      <c r="E5535">
        <v>2</v>
      </c>
      <c r="F5535" t="s">
        <v>45</v>
      </c>
      <c r="G5535">
        <v>1</v>
      </c>
      <c r="H5535" t="s">
        <v>54</v>
      </c>
      <c r="I5535" t="str">
        <f t="shared" si="86"/>
        <v>85 years and over</v>
      </c>
      <c r="J5535">
        <v>1.9</v>
      </c>
      <c r="K5535">
        <v>2006</v>
      </c>
      <c r="L5535">
        <v>8</v>
      </c>
      <c r="M5535" t="s">
        <v>54</v>
      </c>
      <c r="N5535">
        <v>1.91</v>
      </c>
      <c r="P5535" t="s">
        <v>75</v>
      </c>
    </row>
    <row r="5536" spans="1:16" hidden="1" x14ac:dyDescent="0.5">
      <c r="A5536" t="s">
        <v>15</v>
      </c>
      <c r="B5536" t="s">
        <v>79</v>
      </c>
      <c r="C5536">
        <v>5</v>
      </c>
      <c r="D5536" t="s">
        <v>23</v>
      </c>
      <c r="E5536">
        <v>2</v>
      </c>
      <c r="F5536" t="s">
        <v>45</v>
      </c>
      <c r="G5536">
        <v>1</v>
      </c>
      <c r="H5536" t="s">
        <v>54</v>
      </c>
      <c r="I5536" t="str">
        <f t="shared" si="86"/>
        <v>85 years and over</v>
      </c>
      <c r="J5536">
        <v>1.9</v>
      </c>
      <c r="K5536">
        <v>2007</v>
      </c>
      <c r="L5536">
        <v>9</v>
      </c>
      <c r="M5536" t="s">
        <v>54</v>
      </c>
      <c r="N5536">
        <v>1.91</v>
      </c>
      <c r="P5536" t="s">
        <v>75</v>
      </c>
    </row>
    <row r="5537" spans="1:16" hidden="1" x14ac:dyDescent="0.5">
      <c r="A5537" t="s">
        <v>15</v>
      </c>
      <c r="B5537" t="s">
        <v>79</v>
      </c>
      <c r="C5537">
        <v>5</v>
      </c>
      <c r="D5537" t="s">
        <v>23</v>
      </c>
      <c r="E5537">
        <v>2</v>
      </c>
      <c r="F5537" t="s">
        <v>45</v>
      </c>
      <c r="G5537">
        <v>1</v>
      </c>
      <c r="H5537" t="s">
        <v>54</v>
      </c>
      <c r="I5537" t="str">
        <f t="shared" si="86"/>
        <v>85 years and over</v>
      </c>
      <c r="J5537">
        <v>1.9</v>
      </c>
      <c r="K5537">
        <v>2008</v>
      </c>
      <c r="L5537">
        <v>10</v>
      </c>
      <c r="M5537" t="s">
        <v>54</v>
      </c>
      <c r="N5537">
        <v>1.91</v>
      </c>
      <c r="P5537" t="s">
        <v>75</v>
      </c>
    </row>
    <row r="5538" spans="1:16" hidden="1" x14ac:dyDescent="0.5">
      <c r="A5538" t="s">
        <v>15</v>
      </c>
      <c r="B5538" t="s">
        <v>79</v>
      </c>
      <c r="C5538">
        <v>5</v>
      </c>
      <c r="D5538" t="s">
        <v>23</v>
      </c>
      <c r="E5538">
        <v>2</v>
      </c>
      <c r="F5538" t="s">
        <v>45</v>
      </c>
      <c r="G5538">
        <v>1</v>
      </c>
      <c r="H5538" t="s">
        <v>54</v>
      </c>
      <c r="I5538" t="str">
        <f t="shared" si="86"/>
        <v>85 years and over</v>
      </c>
      <c r="J5538">
        <v>1.9</v>
      </c>
      <c r="K5538">
        <v>2009</v>
      </c>
      <c r="L5538">
        <v>11</v>
      </c>
      <c r="M5538" t="s">
        <v>54</v>
      </c>
      <c r="N5538">
        <v>1.91</v>
      </c>
      <c r="P5538" t="s">
        <v>75</v>
      </c>
    </row>
    <row r="5539" spans="1:16" hidden="1" x14ac:dyDescent="0.5">
      <c r="A5539" t="s">
        <v>15</v>
      </c>
      <c r="B5539" t="s">
        <v>79</v>
      </c>
      <c r="C5539">
        <v>5</v>
      </c>
      <c r="D5539" t="s">
        <v>23</v>
      </c>
      <c r="E5539">
        <v>2</v>
      </c>
      <c r="F5539" t="s">
        <v>45</v>
      </c>
      <c r="G5539">
        <v>1</v>
      </c>
      <c r="H5539" t="s">
        <v>54</v>
      </c>
      <c r="I5539" t="str">
        <f t="shared" si="86"/>
        <v>85 years and over</v>
      </c>
      <c r="J5539">
        <v>1.9</v>
      </c>
      <c r="K5539">
        <v>2010</v>
      </c>
      <c r="L5539">
        <v>12</v>
      </c>
      <c r="M5539" t="s">
        <v>54</v>
      </c>
      <c r="N5539">
        <v>1.91</v>
      </c>
      <c r="P5539" t="s">
        <v>75</v>
      </c>
    </row>
    <row r="5540" spans="1:16" hidden="1" x14ac:dyDescent="0.5">
      <c r="A5540" t="s">
        <v>15</v>
      </c>
      <c r="B5540" t="s">
        <v>79</v>
      </c>
      <c r="C5540">
        <v>5</v>
      </c>
      <c r="D5540" t="s">
        <v>23</v>
      </c>
      <c r="E5540">
        <v>2</v>
      </c>
      <c r="F5540" t="s">
        <v>45</v>
      </c>
      <c r="G5540">
        <v>1</v>
      </c>
      <c r="H5540" t="s">
        <v>54</v>
      </c>
      <c r="I5540" t="str">
        <f t="shared" si="86"/>
        <v>85 years and over</v>
      </c>
      <c r="J5540">
        <v>1.9</v>
      </c>
      <c r="K5540">
        <v>2011</v>
      </c>
      <c r="L5540">
        <v>13</v>
      </c>
      <c r="M5540" t="s">
        <v>54</v>
      </c>
      <c r="N5540">
        <v>1.91</v>
      </c>
      <c r="P5540" t="s">
        <v>75</v>
      </c>
    </row>
    <row r="5541" spans="1:16" hidden="1" x14ac:dyDescent="0.5">
      <c r="A5541" t="s">
        <v>15</v>
      </c>
      <c r="B5541" t="s">
        <v>79</v>
      </c>
      <c r="C5541">
        <v>5</v>
      </c>
      <c r="D5541" t="s">
        <v>23</v>
      </c>
      <c r="E5541">
        <v>2</v>
      </c>
      <c r="F5541" t="s">
        <v>45</v>
      </c>
      <c r="G5541">
        <v>1</v>
      </c>
      <c r="H5541" t="s">
        <v>54</v>
      </c>
      <c r="I5541" t="str">
        <f t="shared" si="86"/>
        <v>85 years and over</v>
      </c>
      <c r="J5541">
        <v>1.9</v>
      </c>
      <c r="K5541">
        <v>2012</v>
      </c>
      <c r="L5541">
        <v>14</v>
      </c>
      <c r="M5541" t="s">
        <v>54</v>
      </c>
      <c r="N5541">
        <v>1.91</v>
      </c>
      <c r="P5541" t="s">
        <v>75</v>
      </c>
    </row>
    <row r="5542" spans="1:16" hidden="1" x14ac:dyDescent="0.5">
      <c r="A5542" t="s">
        <v>15</v>
      </c>
      <c r="B5542" t="s">
        <v>79</v>
      </c>
      <c r="C5542">
        <v>5</v>
      </c>
      <c r="D5542" t="s">
        <v>23</v>
      </c>
      <c r="E5542">
        <v>2</v>
      </c>
      <c r="F5542" t="s">
        <v>45</v>
      </c>
      <c r="G5542">
        <v>1</v>
      </c>
      <c r="H5542" t="s">
        <v>54</v>
      </c>
      <c r="I5542" t="str">
        <f t="shared" si="86"/>
        <v>85 years and over</v>
      </c>
      <c r="J5542">
        <v>1.9</v>
      </c>
      <c r="K5542">
        <v>2013</v>
      </c>
      <c r="L5542">
        <v>15</v>
      </c>
      <c r="M5542" t="s">
        <v>54</v>
      </c>
      <c r="N5542">
        <v>1.91</v>
      </c>
      <c r="P5542" t="s">
        <v>75</v>
      </c>
    </row>
    <row r="5543" spans="1:16" hidden="1" x14ac:dyDescent="0.5">
      <c r="A5543" t="s">
        <v>15</v>
      </c>
      <c r="B5543" t="s">
        <v>79</v>
      </c>
      <c r="C5543">
        <v>5</v>
      </c>
      <c r="D5543" t="s">
        <v>23</v>
      </c>
      <c r="E5543">
        <v>2</v>
      </c>
      <c r="F5543" t="s">
        <v>45</v>
      </c>
      <c r="G5543">
        <v>1</v>
      </c>
      <c r="H5543" t="s">
        <v>54</v>
      </c>
      <c r="I5543" t="str">
        <f t="shared" si="86"/>
        <v>85 years and over</v>
      </c>
      <c r="J5543">
        <v>1.9</v>
      </c>
      <c r="K5543">
        <v>2014</v>
      </c>
      <c r="L5543">
        <v>16</v>
      </c>
      <c r="M5543" t="s">
        <v>54</v>
      </c>
      <c r="N5543">
        <v>1.91</v>
      </c>
      <c r="P5543" t="s">
        <v>75</v>
      </c>
    </row>
    <row r="5544" spans="1:16" hidden="1" x14ac:dyDescent="0.5">
      <c r="A5544" t="s">
        <v>15</v>
      </c>
      <c r="B5544" t="s">
        <v>79</v>
      </c>
      <c r="C5544">
        <v>5</v>
      </c>
      <c r="D5544" t="s">
        <v>23</v>
      </c>
      <c r="E5544">
        <v>2</v>
      </c>
      <c r="F5544" t="s">
        <v>45</v>
      </c>
      <c r="G5544">
        <v>1</v>
      </c>
      <c r="H5544" t="s">
        <v>54</v>
      </c>
      <c r="I5544" t="str">
        <f t="shared" si="86"/>
        <v>85 years and over</v>
      </c>
      <c r="J5544">
        <v>1.9</v>
      </c>
      <c r="K5544">
        <v>2015</v>
      </c>
      <c r="L5544">
        <v>17</v>
      </c>
      <c r="M5544" t="s">
        <v>54</v>
      </c>
      <c r="N5544">
        <v>1.91</v>
      </c>
      <c r="P5544" t="s">
        <v>75</v>
      </c>
    </row>
    <row r="5545" spans="1:16" hidden="1" x14ac:dyDescent="0.5">
      <c r="A5545" t="s">
        <v>15</v>
      </c>
      <c r="B5545" t="s">
        <v>79</v>
      </c>
      <c r="C5545">
        <v>5</v>
      </c>
      <c r="D5545" t="s">
        <v>23</v>
      </c>
      <c r="E5545">
        <v>2</v>
      </c>
      <c r="F5545" t="s">
        <v>45</v>
      </c>
      <c r="G5545">
        <v>1</v>
      </c>
      <c r="H5545" t="s">
        <v>54</v>
      </c>
      <c r="I5545" t="str">
        <f t="shared" si="86"/>
        <v>85 years and over</v>
      </c>
      <c r="J5545">
        <v>1.9</v>
      </c>
      <c r="K5545">
        <v>2016</v>
      </c>
      <c r="L5545">
        <v>18</v>
      </c>
      <c r="M5545" t="s">
        <v>54</v>
      </c>
      <c r="N5545">
        <v>1.91</v>
      </c>
      <c r="P5545" t="s">
        <v>75</v>
      </c>
    </row>
    <row r="5546" spans="1:16" hidden="1" x14ac:dyDescent="0.5">
      <c r="A5546" t="s">
        <v>15</v>
      </c>
      <c r="B5546" t="s">
        <v>79</v>
      </c>
      <c r="C5546">
        <v>5</v>
      </c>
      <c r="D5546" t="s">
        <v>23</v>
      </c>
      <c r="E5546">
        <v>2</v>
      </c>
      <c r="F5546" t="s">
        <v>45</v>
      </c>
      <c r="G5546">
        <v>1</v>
      </c>
      <c r="H5546" t="s">
        <v>54</v>
      </c>
      <c r="I5546" t="str">
        <f t="shared" si="86"/>
        <v>85 years and over</v>
      </c>
      <c r="J5546">
        <v>1.9</v>
      </c>
      <c r="K5546">
        <v>2017</v>
      </c>
      <c r="L5546">
        <v>19</v>
      </c>
      <c r="M5546" t="s">
        <v>54</v>
      </c>
      <c r="N5546">
        <v>1.91</v>
      </c>
      <c r="P5546" t="s">
        <v>75</v>
      </c>
    </row>
    <row r="5547" spans="1:16" hidden="1" x14ac:dyDescent="0.5">
      <c r="A5547" t="s">
        <v>15</v>
      </c>
      <c r="B5547" t="s">
        <v>79</v>
      </c>
      <c r="C5547">
        <v>5</v>
      </c>
      <c r="D5547" t="s">
        <v>23</v>
      </c>
      <c r="E5547">
        <v>2</v>
      </c>
      <c r="F5547" t="s">
        <v>21</v>
      </c>
      <c r="G5547">
        <v>2</v>
      </c>
      <c r="H5547" t="s">
        <v>22</v>
      </c>
      <c r="I5547" t="str">
        <f t="shared" si="86"/>
        <v>Male</v>
      </c>
      <c r="J5547">
        <v>2.1</v>
      </c>
      <c r="K5547">
        <v>1999</v>
      </c>
      <c r="L5547">
        <v>1</v>
      </c>
      <c r="M5547" t="s">
        <v>20</v>
      </c>
      <c r="N5547">
        <v>1.1000000000000001</v>
      </c>
      <c r="O5547">
        <v>1.2</v>
      </c>
    </row>
    <row r="5548" spans="1:16" hidden="1" x14ac:dyDescent="0.5">
      <c r="A5548" t="s">
        <v>15</v>
      </c>
      <c r="B5548" t="s">
        <v>79</v>
      </c>
      <c r="C5548">
        <v>5</v>
      </c>
      <c r="D5548" t="s">
        <v>23</v>
      </c>
      <c r="E5548">
        <v>2</v>
      </c>
      <c r="F5548" t="s">
        <v>21</v>
      </c>
      <c r="G5548">
        <v>2</v>
      </c>
      <c r="H5548" t="s">
        <v>22</v>
      </c>
      <c r="I5548" t="str">
        <f t="shared" si="86"/>
        <v>Male</v>
      </c>
      <c r="J5548">
        <v>2.1</v>
      </c>
      <c r="K5548">
        <v>2000</v>
      </c>
      <c r="L5548">
        <v>2</v>
      </c>
      <c r="M5548" t="s">
        <v>20</v>
      </c>
      <c r="N5548">
        <v>1.1000000000000001</v>
      </c>
      <c r="O5548">
        <v>1.1000000000000001</v>
      </c>
    </row>
    <row r="5549" spans="1:16" hidden="1" x14ac:dyDescent="0.5">
      <c r="A5549" t="s">
        <v>15</v>
      </c>
      <c r="B5549" t="s">
        <v>79</v>
      </c>
      <c r="C5549">
        <v>5</v>
      </c>
      <c r="D5549" t="s">
        <v>23</v>
      </c>
      <c r="E5549">
        <v>2</v>
      </c>
      <c r="F5549" t="s">
        <v>21</v>
      </c>
      <c r="G5549">
        <v>2</v>
      </c>
      <c r="H5549" t="s">
        <v>22</v>
      </c>
      <c r="I5549" t="str">
        <f t="shared" si="86"/>
        <v>Male</v>
      </c>
      <c r="J5549">
        <v>2.1</v>
      </c>
      <c r="K5549">
        <v>2001</v>
      </c>
      <c r="L5549">
        <v>3</v>
      </c>
      <c r="M5549" t="s">
        <v>20</v>
      </c>
      <c r="N5549">
        <v>1.1000000000000001</v>
      </c>
      <c r="O5549">
        <v>1</v>
      </c>
    </row>
    <row r="5550" spans="1:16" hidden="1" x14ac:dyDescent="0.5">
      <c r="A5550" t="s">
        <v>15</v>
      </c>
      <c r="B5550" t="s">
        <v>79</v>
      </c>
      <c r="C5550">
        <v>5</v>
      </c>
      <c r="D5550" t="s">
        <v>23</v>
      </c>
      <c r="E5550">
        <v>2</v>
      </c>
      <c r="F5550" t="s">
        <v>21</v>
      </c>
      <c r="G5550">
        <v>2</v>
      </c>
      <c r="H5550" t="s">
        <v>22</v>
      </c>
      <c r="I5550" t="str">
        <f t="shared" si="86"/>
        <v>Male</v>
      </c>
      <c r="J5550">
        <v>2.1</v>
      </c>
      <c r="K5550">
        <v>2002</v>
      </c>
      <c r="L5550">
        <v>4</v>
      </c>
      <c r="M5550" t="s">
        <v>20</v>
      </c>
      <c r="N5550">
        <v>1.1000000000000001</v>
      </c>
      <c r="O5550">
        <v>1.2</v>
      </c>
    </row>
    <row r="5551" spans="1:16" hidden="1" x14ac:dyDescent="0.5">
      <c r="A5551" t="s">
        <v>15</v>
      </c>
      <c r="B5551" t="s">
        <v>79</v>
      </c>
      <c r="C5551">
        <v>5</v>
      </c>
      <c r="D5551" t="s">
        <v>23</v>
      </c>
      <c r="E5551">
        <v>2</v>
      </c>
      <c r="F5551" t="s">
        <v>21</v>
      </c>
      <c r="G5551">
        <v>2</v>
      </c>
      <c r="H5551" t="s">
        <v>22</v>
      </c>
      <c r="I5551" t="str">
        <f t="shared" si="86"/>
        <v>Male</v>
      </c>
      <c r="J5551">
        <v>2.1</v>
      </c>
      <c r="K5551">
        <v>2003</v>
      </c>
      <c r="L5551">
        <v>5</v>
      </c>
      <c r="M5551" t="s">
        <v>20</v>
      </c>
      <c r="N5551">
        <v>1.1000000000000001</v>
      </c>
      <c r="O5551">
        <v>1.2</v>
      </c>
    </row>
    <row r="5552" spans="1:16" hidden="1" x14ac:dyDescent="0.5">
      <c r="A5552" t="s">
        <v>15</v>
      </c>
      <c r="B5552" t="s">
        <v>79</v>
      </c>
      <c r="C5552">
        <v>5</v>
      </c>
      <c r="D5552" t="s">
        <v>23</v>
      </c>
      <c r="E5552">
        <v>2</v>
      </c>
      <c r="F5552" t="s">
        <v>21</v>
      </c>
      <c r="G5552">
        <v>2</v>
      </c>
      <c r="H5552" t="s">
        <v>22</v>
      </c>
      <c r="I5552" t="str">
        <f t="shared" si="86"/>
        <v>Male</v>
      </c>
      <c r="J5552">
        <v>2.1</v>
      </c>
      <c r="K5552">
        <v>2004</v>
      </c>
      <c r="L5552">
        <v>6</v>
      </c>
      <c r="M5552" t="s">
        <v>20</v>
      </c>
      <c r="N5552">
        <v>1.1000000000000001</v>
      </c>
      <c r="O5552">
        <v>1.1000000000000001</v>
      </c>
    </row>
    <row r="5553" spans="1:15" hidden="1" x14ac:dyDescent="0.5">
      <c r="A5553" t="s">
        <v>15</v>
      </c>
      <c r="B5553" t="s">
        <v>79</v>
      </c>
      <c r="C5553">
        <v>5</v>
      </c>
      <c r="D5553" t="s">
        <v>23</v>
      </c>
      <c r="E5553">
        <v>2</v>
      </c>
      <c r="F5553" t="s">
        <v>21</v>
      </c>
      <c r="G5553">
        <v>2</v>
      </c>
      <c r="H5553" t="s">
        <v>22</v>
      </c>
      <c r="I5553" t="str">
        <f t="shared" si="86"/>
        <v>Male</v>
      </c>
      <c r="J5553">
        <v>2.1</v>
      </c>
      <c r="K5553">
        <v>2005</v>
      </c>
      <c r="L5553">
        <v>7</v>
      </c>
      <c r="M5553" t="s">
        <v>20</v>
      </c>
      <c r="N5553">
        <v>1.1000000000000001</v>
      </c>
      <c r="O5553">
        <v>1.1000000000000001</v>
      </c>
    </row>
    <row r="5554" spans="1:15" hidden="1" x14ac:dyDescent="0.5">
      <c r="A5554" t="s">
        <v>15</v>
      </c>
      <c r="B5554" t="s">
        <v>79</v>
      </c>
      <c r="C5554">
        <v>5</v>
      </c>
      <c r="D5554" t="s">
        <v>23</v>
      </c>
      <c r="E5554">
        <v>2</v>
      </c>
      <c r="F5554" t="s">
        <v>21</v>
      </c>
      <c r="G5554">
        <v>2</v>
      </c>
      <c r="H5554" t="s">
        <v>22</v>
      </c>
      <c r="I5554" t="str">
        <f t="shared" si="86"/>
        <v>Male</v>
      </c>
      <c r="J5554">
        <v>2.1</v>
      </c>
      <c r="K5554">
        <v>2006</v>
      </c>
      <c r="L5554">
        <v>8</v>
      </c>
      <c r="M5554" t="s">
        <v>20</v>
      </c>
      <c r="N5554">
        <v>1.1000000000000001</v>
      </c>
      <c r="O5554">
        <v>1.2</v>
      </c>
    </row>
    <row r="5555" spans="1:15" hidden="1" x14ac:dyDescent="0.5">
      <c r="A5555" t="s">
        <v>15</v>
      </c>
      <c r="B5555" t="s">
        <v>79</v>
      </c>
      <c r="C5555">
        <v>5</v>
      </c>
      <c r="D5555" t="s">
        <v>23</v>
      </c>
      <c r="E5555">
        <v>2</v>
      </c>
      <c r="F5555" t="s">
        <v>21</v>
      </c>
      <c r="G5555">
        <v>2</v>
      </c>
      <c r="H5555" t="s">
        <v>22</v>
      </c>
      <c r="I5555" t="str">
        <f t="shared" si="86"/>
        <v>Male</v>
      </c>
      <c r="J5555">
        <v>2.1</v>
      </c>
      <c r="K5555">
        <v>2007</v>
      </c>
      <c r="L5555">
        <v>9</v>
      </c>
      <c r="M5555" t="s">
        <v>20</v>
      </c>
      <c r="N5555">
        <v>1.1000000000000001</v>
      </c>
      <c r="O5555">
        <v>1.4</v>
      </c>
    </row>
    <row r="5556" spans="1:15" hidden="1" x14ac:dyDescent="0.5">
      <c r="A5556" t="s">
        <v>15</v>
      </c>
      <c r="B5556" t="s">
        <v>79</v>
      </c>
      <c r="C5556">
        <v>5</v>
      </c>
      <c r="D5556" t="s">
        <v>23</v>
      </c>
      <c r="E5556">
        <v>2</v>
      </c>
      <c r="F5556" t="s">
        <v>21</v>
      </c>
      <c r="G5556">
        <v>2</v>
      </c>
      <c r="H5556" t="s">
        <v>22</v>
      </c>
      <c r="I5556" t="str">
        <f t="shared" si="86"/>
        <v>Male</v>
      </c>
      <c r="J5556">
        <v>2.1</v>
      </c>
      <c r="K5556">
        <v>2008</v>
      </c>
      <c r="L5556">
        <v>10</v>
      </c>
      <c r="M5556" t="s">
        <v>20</v>
      </c>
      <c r="N5556">
        <v>1.1000000000000001</v>
      </c>
      <c r="O5556">
        <v>1.7</v>
      </c>
    </row>
    <row r="5557" spans="1:15" hidden="1" x14ac:dyDescent="0.5">
      <c r="A5557" t="s">
        <v>15</v>
      </c>
      <c r="B5557" t="s">
        <v>79</v>
      </c>
      <c r="C5557">
        <v>5</v>
      </c>
      <c r="D5557" t="s">
        <v>23</v>
      </c>
      <c r="E5557">
        <v>2</v>
      </c>
      <c r="F5557" t="s">
        <v>21</v>
      </c>
      <c r="G5557">
        <v>2</v>
      </c>
      <c r="H5557" t="s">
        <v>22</v>
      </c>
      <c r="I5557" t="str">
        <f t="shared" si="86"/>
        <v>Male</v>
      </c>
      <c r="J5557">
        <v>2.1</v>
      </c>
      <c r="K5557">
        <v>2009</v>
      </c>
      <c r="L5557">
        <v>11</v>
      </c>
      <c r="M5557" t="s">
        <v>20</v>
      </c>
      <c r="N5557">
        <v>1.1000000000000001</v>
      </c>
      <c r="O5557">
        <v>1.8</v>
      </c>
    </row>
    <row r="5558" spans="1:15" hidden="1" x14ac:dyDescent="0.5">
      <c r="A5558" t="s">
        <v>15</v>
      </c>
      <c r="B5558" t="s">
        <v>79</v>
      </c>
      <c r="C5558">
        <v>5</v>
      </c>
      <c r="D5558" t="s">
        <v>23</v>
      </c>
      <c r="E5558">
        <v>2</v>
      </c>
      <c r="F5558" t="s">
        <v>21</v>
      </c>
      <c r="G5558">
        <v>2</v>
      </c>
      <c r="H5558" t="s">
        <v>22</v>
      </c>
      <c r="I5558" t="str">
        <f t="shared" si="86"/>
        <v>Male</v>
      </c>
      <c r="J5558">
        <v>2.1</v>
      </c>
      <c r="K5558">
        <v>2010</v>
      </c>
      <c r="L5558">
        <v>12</v>
      </c>
      <c r="M5558" t="s">
        <v>20</v>
      </c>
      <c r="N5558">
        <v>1.1000000000000001</v>
      </c>
      <c r="O5558">
        <v>1.6</v>
      </c>
    </row>
    <row r="5559" spans="1:15" hidden="1" x14ac:dyDescent="0.5">
      <c r="A5559" t="s">
        <v>15</v>
      </c>
      <c r="B5559" t="s">
        <v>79</v>
      </c>
      <c r="C5559">
        <v>5</v>
      </c>
      <c r="D5559" t="s">
        <v>23</v>
      </c>
      <c r="E5559">
        <v>2</v>
      </c>
      <c r="F5559" t="s">
        <v>21</v>
      </c>
      <c r="G5559">
        <v>2</v>
      </c>
      <c r="H5559" t="s">
        <v>22</v>
      </c>
      <c r="I5559" t="str">
        <f t="shared" si="86"/>
        <v>Male</v>
      </c>
      <c r="J5559">
        <v>2.1</v>
      </c>
      <c r="K5559">
        <v>2011</v>
      </c>
      <c r="L5559">
        <v>13</v>
      </c>
      <c r="M5559" t="s">
        <v>20</v>
      </c>
      <c r="N5559">
        <v>1.1000000000000001</v>
      </c>
      <c r="O5559">
        <v>2.2999999999999998</v>
      </c>
    </row>
    <row r="5560" spans="1:15" hidden="1" x14ac:dyDescent="0.5">
      <c r="A5560" t="s">
        <v>15</v>
      </c>
      <c r="B5560" t="s">
        <v>79</v>
      </c>
      <c r="C5560">
        <v>5</v>
      </c>
      <c r="D5560" t="s">
        <v>23</v>
      </c>
      <c r="E5560">
        <v>2</v>
      </c>
      <c r="F5560" t="s">
        <v>21</v>
      </c>
      <c r="G5560">
        <v>2</v>
      </c>
      <c r="H5560" t="s">
        <v>22</v>
      </c>
      <c r="I5560" t="str">
        <f t="shared" si="86"/>
        <v>Male</v>
      </c>
      <c r="J5560">
        <v>2.1</v>
      </c>
      <c r="K5560">
        <v>2012</v>
      </c>
      <c r="L5560">
        <v>14</v>
      </c>
      <c r="M5560" t="s">
        <v>20</v>
      </c>
      <c r="N5560">
        <v>1.1000000000000001</v>
      </c>
      <c r="O5560">
        <v>3</v>
      </c>
    </row>
    <row r="5561" spans="1:15" hidden="1" x14ac:dyDescent="0.5">
      <c r="A5561" t="s">
        <v>15</v>
      </c>
      <c r="B5561" t="s">
        <v>79</v>
      </c>
      <c r="C5561">
        <v>5</v>
      </c>
      <c r="D5561" t="s">
        <v>23</v>
      </c>
      <c r="E5561">
        <v>2</v>
      </c>
      <c r="F5561" t="s">
        <v>21</v>
      </c>
      <c r="G5561">
        <v>2</v>
      </c>
      <c r="H5561" t="s">
        <v>22</v>
      </c>
      <c r="I5561" t="str">
        <f t="shared" si="86"/>
        <v>Male</v>
      </c>
      <c r="J5561">
        <v>2.1</v>
      </c>
      <c r="K5561">
        <v>2013</v>
      </c>
      <c r="L5561">
        <v>15</v>
      </c>
      <c r="M5561" t="s">
        <v>20</v>
      </c>
      <c r="N5561">
        <v>1.1000000000000001</v>
      </c>
      <c r="O5561">
        <v>4.2</v>
      </c>
    </row>
    <row r="5562" spans="1:15" hidden="1" x14ac:dyDescent="0.5">
      <c r="A5562" t="s">
        <v>15</v>
      </c>
      <c r="B5562" t="s">
        <v>79</v>
      </c>
      <c r="C5562">
        <v>5</v>
      </c>
      <c r="D5562" t="s">
        <v>23</v>
      </c>
      <c r="E5562">
        <v>2</v>
      </c>
      <c r="F5562" t="s">
        <v>21</v>
      </c>
      <c r="G5562">
        <v>2</v>
      </c>
      <c r="H5562" t="s">
        <v>22</v>
      </c>
      <c r="I5562" t="str">
        <f t="shared" si="86"/>
        <v>Male</v>
      </c>
      <c r="J5562">
        <v>2.1</v>
      </c>
      <c r="K5562">
        <v>2014</v>
      </c>
      <c r="L5562">
        <v>16</v>
      </c>
      <c r="M5562" t="s">
        <v>20</v>
      </c>
      <c r="N5562">
        <v>1.1000000000000001</v>
      </c>
      <c r="O5562">
        <v>5.2</v>
      </c>
    </row>
    <row r="5563" spans="1:15" hidden="1" x14ac:dyDescent="0.5">
      <c r="A5563" t="s">
        <v>15</v>
      </c>
      <c r="B5563" t="s">
        <v>79</v>
      </c>
      <c r="C5563">
        <v>5</v>
      </c>
      <c r="D5563" t="s">
        <v>23</v>
      </c>
      <c r="E5563">
        <v>2</v>
      </c>
      <c r="F5563" t="s">
        <v>21</v>
      </c>
      <c r="G5563">
        <v>2</v>
      </c>
      <c r="H5563" t="s">
        <v>22</v>
      </c>
      <c r="I5563" t="str">
        <f t="shared" si="86"/>
        <v>Male</v>
      </c>
      <c r="J5563">
        <v>2.1</v>
      </c>
      <c r="K5563">
        <v>2015</v>
      </c>
      <c r="L5563">
        <v>17</v>
      </c>
      <c r="M5563" t="s">
        <v>20</v>
      </c>
      <c r="N5563">
        <v>1.1000000000000001</v>
      </c>
      <c r="O5563">
        <v>6.2</v>
      </c>
    </row>
    <row r="5564" spans="1:15" hidden="1" x14ac:dyDescent="0.5">
      <c r="A5564" t="s">
        <v>15</v>
      </c>
      <c r="B5564" t="s">
        <v>79</v>
      </c>
      <c r="C5564">
        <v>5</v>
      </c>
      <c r="D5564" t="s">
        <v>23</v>
      </c>
      <c r="E5564">
        <v>2</v>
      </c>
      <c r="F5564" t="s">
        <v>21</v>
      </c>
      <c r="G5564">
        <v>2</v>
      </c>
      <c r="H5564" t="s">
        <v>22</v>
      </c>
      <c r="I5564" t="str">
        <f t="shared" si="86"/>
        <v>Male</v>
      </c>
      <c r="J5564">
        <v>2.1</v>
      </c>
      <c r="K5564">
        <v>2016</v>
      </c>
      <c r="L5564">
        <v>18</v>
      </c>
      <c r="M5564" t="s">
        <v>20</v>
      </c>
      <c r="N5564">
        <v>1.1000000000000001</v>
      </c>
      <c r="O5564">
        <v>7.4</v>
      </c>
    </row>
    <row r="5565" spans="1:15" hidden="1" x14ac:dyDescent="0.5">
      <c r="A5565" t="s">
        <v>15</v>
      </c>
      <c r="B5565" t="s">
        <v>79</v>
      </c>
      <c r="C5565">
        <v>5</v>
      </c>
      <c r="D5565" t="s">
        <v>23</v>
      </c>
      <c r="E5565">
        <v>2</v>
      </c>
      <c r="F5565" t="s">
        <v>21</v>
      </c>
      <c r="G5565">
        <v>2</v>
      </c>
      <c r="H5565" t="s">
        <v>22</v>
      </c>
      <c r="I5565" t="str">
        <f t="shared" si="86"/>
        <v>Male</v>
      </c>
      <c r="J5565">
        <v>2.1</v>
      </c>
      <c r="K5565">
        <v>2017</v>
      </c>
      <c r="L5565">
        <v>19</v>
      </c>
      <c r="M5565" t="s">
        <v>20</v>
      </c>
      <c r="N5565">
        <v>1.1000000000000001</v>
      </c>
      <c r="O5565">
        <v>7.2</v>
      </c>
    </row>
    <row r="5566" spans="1:15" hidden="1" x14ac:dyDescent="0.5">
      <c r="A5566" t="s">
        <v>15</v>
      </c>
      <c r="B5566" t="s">
        <v>79</v>
      </c>
      <c r="C5566">
        <v>5</v>
      </c>
      <c r="D5566" t="s">
        <v>23</v>
      </c>
      <c r="E5566">
        <v>2</v>
      </c>
      <c r="F5566" t="s">
        <v>21</v>
      </c>
      <c r="G5566">
        <v>2</v>
      </c>
      <c r="H5566" t="s">
        <v>24</v>
      </c>
      <c r="I5566" t="str">
        <f t="shared" si="86"/>
        <v>Female</v>
      </c>
      <c r="J5566">
        <v>2.2000000000000002</v>
      </c>
      <c r="K5566">
        <v>1999</v>
      </c>
      <c r="L5566">
        <v>1</v>
      </c>
      <c r="M5566" t="s">
        <v>20</v>
      </c>
      <c r="N5566">
        <v>1.1000000000000001</v>
      </c>
      <c r="O5566">
        <v>0.2</v>
      </c>
    </row>
    <row r="5567" spans="1:15" hidden="1" x14ac:dyDescent="0.5">
      <c r="A5567" t="s">
        <v>15</v>
      </c>
      <c r="B5567" t="s">
        <v>79</v>
      </c>
      <c r="C5567">
        <v>5</v>
      </c>
      <c r="D5567" t="s">
        <v>23</v>
      </c>
      <c r="E5567">
        <v>2</v>
      </c>
      <c r="F5567" t="s">
        <v>21</v>
      </c>
      <c r="G5567">
        <v>2</v>
      </c>
      <c r="H5567" t="s">
        <v>24</v>
      </c>
      <c r="I5567" t="str">
        <f t="shared" si="86"/>
        <v>Female</v>
      </c>
      <c r="J5567">
        <v>2.2000000000000002</v>
      </c>
      <c r="K5567">
        <v>2000</v>
      </c>
      <c r="L5567">
        <v>2</v>
      </c>
      <c r="M5567" t="s">
        <v>20</v>
      </c>
      <c r="N5567">
        <v>1.1000000000000001</v>
      </c>
      <c r="O5567">
        <v>0.2</v>
      </c>
    </row>
    <row r="5568" spans="1:15" hidden="1" x14ac:dyDescent="0.5">
      <c r="A5568" t="s">
        <v>15</v>
      </c>
      <c r="B5568" t="s">
        <v>79</v>
      </c>
      <c r="C5568">
        <v>5</v>
      </c>
      <c r="D5568" t="s">
        <v>23</v>
      </c>
      <c r="E5568">
        <v>2</v>
      </c>
      <c r="F5568" t="s">
        <v>21</v>
      </c>
      <c r="G5568">
        <v>2</v>
      </c>
      <c r="H5568" t="s">
        <v>24</v>
      </c>
      <c r="I5568" t="str">
        <f t="shared" si="86"/>
        <v>Female</v>
      </c>
      <c r="J5568">
        <v>2.2000000000000002</v>
      </c>
      <c r="K5568">
        <v>2001</v>
      </c>
      <c r="L5568">
        <v>3</v>
      </c>
      <c r="M5568" t="s">
        <v>20</v>
      </c>
      <c r="N5568">
        <v>1.1000000000000001</v>
      </c>
      <c r="O5568">
        <v>0.2</v>
      </c>
    </row>
    <row r="5569" spans="1:15" hidden="1" x14ac:dyDescent="0.5">
      <c r="A5569" t="s">
        <v>15</v>
      </c>
      <c r="B5569" t="s">
        <v>79</v>
      </c>
      <c r="C5569">
        <v>5</v>
      </c>
      <c r="D5569" t="s">
        <v>23</v>
      </c>
      <c r="E5569">
        <v>2</v>
      </c>
      <c r="F5569" t="s">
        <v>21</v>
      </c>
      <c r="G5569">
        <v>2</v>
      </c>
      <c r="H5569" t="s">
        <v>24</v>
      </c>
      <c r="I5569" t="str">
        <f t="shared" si="86"/>
        <v>Female</v>
      </c>
      <c r="J5569">
        <v>2.2000000000000002</v>
      </c>
      <c r="K5569">
        <v>2002</v>
      </c>
      <c r="L5569">
        <v>4</v>
      </c>
      <c r="M5569" t="s">
        <v>20</v>
      </c>
      <c r="N5569">
        <v>1.1000000000000001</v>
      </c>
      <c r="O5569">
        <v>0.2</v>
      </c>
    </row>
    <row r="5570" spans="1:15" hidden="1" x14ac:dyDescent="0.5">
      <c r="A5570" t="s">
        <v>15</v>
      </c>
      <c r="B5570" t="s">
        <v>79</v>
      </c>
      <c r="C5570">
        <v>5</v>
      </c>
      <c r="D5570" t="s">
        <v>23</v>
      </c>
      <c r="E5570">
        <v>2</v>
      </c>
      <c r="F5570" t="s">
        <v>21</v>
      </c>
      <c r="G5570">
        <v>2</v>
      </c>
      <c r="H5570" t="s">
        <v>24</v>
      </c>
      <c r="I5570" t="str">
        <f t="shared" si="86"/>
        <v>Female</v>
      </c>
      <c r="J5570">
        <v>2.2000000000000002</v>
      </c>
      <c r="K5570">
        <v>2003</v>
      </c>
      <c r="L5570">
        <v>5</v>
      </c>
      <c r="M5570" t="s">
        <v>20</v>
      </c>
      <c r="N5570">
        <v>1.1000000000000001</v>
      </c>
      <c r="O5570">
        <v>0.2</v>
      </c>
    </row>
    <row r="5571" spans="1:15" hidden="1" x14ac:dyDescent="0.5">
      <c r="A5571" t="s">
        <v>15</v>
      </c>
      <c r="B5571" t="s">
        <v>79</v>
      </c>
      <c r="C5571">
        <v>5</v>
      </c>
      <c r="D5571" t="s">
        <v>23</v>
      </c>
      <c r="E5571">
        <v>2</v>
      </c>
      <c r="F5571" t="s">
        <v>21</v>
      </c>
      <c r="G5571">
        <v>2</v>
      </c>
      <c r="H5571" t="s">
        <v>24</v>
      </c>
      <c r="I5571" t="str">
        <f t="shared" si="86"/>
        <v>Female</v>
      </c>
      <c r="J5571">
        <v>2.2000000000000002</v>
      </c>
      <c r="K5571">
        <v>2004</v>
      </c>
      <c r="L5571">
        <v>6</v>
      </c>
      <c r="M5571" t="s">
        <v>20</v>
      </c>
      <c r="N5571">
        <v>1.1000000000000001</v>
      </c>
      <c r="O5571">
        <v>0.2</v>
      </c>
    </row>
    <row r="5572" spans="1:15" hidden="1" x14ac:dyDescent="0.5">
      <c r="A5572" t="s">
        <v>15</v>
      </c>
      <c r="B5572" t="s">
        <v>79</v>
      </c>
      <c r="C5572">
        <v>5</v>
      </c>
      <c r="D5572" t="s">
        <v>23</v>
      </c>
      <c r="E5572">
        <v>2</v>
      </c>
      <c r="F5572" t="s">
        <v>21</v>
      </c>
      <c r="G5572">
        <v>2</v>
      </c>
      <c r="H5572" t="s">
        <v>24</v>
      </c>
      <c r="I5572" t="str">
        <f t="shared" si="86"/>
        <v>Female</v>
      </c>
      <c r="J5572">
        <v>2.2000000000000002</v>
      </c>
      <c r="K5572">
        <v>2005</v>
      </c>
      <c r="L5572">
        <v>7</v>
      </c>
      <c r="M5572" t="s">
        <v>20</v>
      </c>
      <c r="N5572">
        <v>1.1000000000000001</v>
      </c>
      <c r="O5572">
        <v>0.3</v>
      </c>
    </row>
    <row r="5573" spans="1:15" hidden="1" x14ac:dyDescent="0.5">
      <c r="A5573" t="s">
        <v>15</v>
      </c>
      <c r="B5573" t="s">
        <v>79</v>
      </c>
      <c r="C5573">
        <v>5</v>
      </c>
      <c r="D5573" t="s">
        <v>23</v>
      </c>
      <c r="E5573">
        <v>2</v>
      </c>
      <c r="F5573" t="s">
        <v>21</v>
      </c>
      <c r="G5573">
        <v>2</v>
      </c>
      <c r="H5573" t="s">
        <v>24</v>
      </c>
      <c r="I5573" t="str">
        <f t="shared" ref="I5573:I5636" si="87">H5573</f>
        <v>Female</v>
      </c>
      <c r="J5573">
        <v>2.2000000000000002</v>
      </c>
      <c r="K5573">
        <v>2006</v>
      </c>
      <c r="L5573">
        <v>8</v>
      </c>
      <c r="M5573" t="s">
        <v>20</v>
      </c>
      <c r="N5573">
        <v>1.1000000000000001</v>
      </c>
      <c r="O5573">
        <v>0.2</v>
      </c>
    </row>
    <row r="5574" spans="1:15" hidden="1" x14ac:dyDescent="0.5">
      <c r="A5574" t="s">
        <v>15</v>
      </c>
      <c r="B5574" t="s">
        <v>79</v>
      </c>
      <c r="C5574">
        <v>5</v>
      </c>
      <c r="D5574" t="s">
        <v>23</v>
      </c>
      <c r="E5574">
        <v>2</v>
      </c>
      <c r="F5574" t="s">
        <v>21</v>
      </c>
      <c r="G5574">
        <v>2</v>
      </c>
      <c r="H5574" t="s">
        <v>24</v>
      </c>
      <c r="I5574" t="str">
        <f t="shared" si="87"/>
        <v>Female</v>
      </c>
      <c r="J5574">
        <v>2.2000000000000002</v>
      </c>
      <c r="K5574">
        <v>2007</v>
      </c>
      <c r="L5574">
        <v>9</v>
      </c>
      <c r="M5574" t="s">
        <v>20</v>
      </c>
      <c r="N5574">
        <v>1.1000000000000001</v>
      </c>
      <c r="O5574">
        <v>0.3</v>
      </c>
    </row>
    <row r="5575" spans="1:15" hidden="1" x14ac:dyDescent="0.5">
      <c r="A5575" t="s">
        <v>15</v>
      </c>
      <c r="B5575" t="s">
        <v>79</v>
      </c>
      <c r="C5575">
        <v>5</v>
      </c>
      <c r="D5575" t="s">
        <v>23</v>
      </c>
      <c r="E5575">
        <v>2</v>
      </c>
      <c r="F5575" t="s">
        <v>21</v>
      </c>
      <c r="G5575">
        <v>2</v>
      </c>
      <c r="H5575" t="s">
        <v>24</v>
      </c>
      <c r="I5575" t="str">
        <f t="shared" si="87"/>
        <v>Female</v>
      </c>
      <c r="J5575">
        <v>2.2000000000000002</v>
      </c>
      <c r="K5575">
        <v>2008</v>
      </c>
      <c r="L5575">
        <v>10</v>
      </c>
      <c r="M5575" t="s">
        <v>20</v>
      </c>
      <c r="N5575">
        <v>1.1000000000000001</v>
      </c>
      <c r="O5575">
        <v>0.4</v>
      </c>
    </row>
    <row r="5576" spans="1:15" hidden="1" x14ac:dyDescent="0.5">
      <c r="A5576" t="s">
        <v>15</v>
      </c>
      <c r="B5576" t="s">
        <v>79</v>
      </c>
      <c r="C5576">
        <v>5</v>
      </c>
      <c r="D5576" t="s">
        <v>23</v>
      </c>
      <c r="E5576">
        <v>2</v>
      </c>
      <c r="F5576" t="s">
        <v>21</v>
      </c>
      <c r="G5576">
        <v>2</v>
      </c>
      <c r="H5576" t="s">
        <v>24</v>
      </c>
      <c r="I5576" t="str">
        <f t="shared" si="87"/>
        <v>Female</v>
      </c>
      <c r="J5576">
        <v>2.2000000000000002</v>
      </c>
      <c r="K5576">
        <v>2009</v>
      </c>
      <c r="L5576">
        <v>11</v>
      </c>
      <c r="M5576" t="s">
        <v>20</v>
      </c>
      <c r="N5576">
        <v>1.1000000000000001</v>
      </c>
      <c r="O5576">
        <v>0.4</v>
      </c>
    </row>
    <row r="5577" spans="1:15" hidden="1" x14ac:dyDescent="0.5">
      <c r="A5577" t="s">
        <v>15</v>
      </c>
      <c r="B5577" t="s">
        <v>79</v>
      </c>
      <c r="C5577">
        <v>5</v>
      </c>
      <c r="D5577" t="s">
        <v>23</v>
      </c>
      <c r="E5577">
        <v>2</v>
      </c>
      <c r="F5577" t="s">
        <v>21</v>
      </c>
      <c r="G5577">
        <v>2</v>
      </c>
      <c r="H5577" t="s">
        <v>24</v>
      </c>
      <c r="I5577" t="str">
        <f t="shared" si="87"/>
        <v>Female</v>
      </c>
      <c r="J5577">
        <v>2.2000000000000002</v>
      </c>
      <c r="K5577">
        <v>2010</v>
      </c>
      <c r="L5577">
        <v>12</v>
      </c>
      <c r="M5577" t="s">
        <v>20</v>
      </c>
      <c r="N5577">
        <v>1.1000000000000001</v>
      </c>
      <c r="O5577">
        <v>0.4</v>
      </c>
    </row>
    <row r="5578" spans="1:15" hidden="1" x14ac:dyDescent="0.5">
      <c r="A5578" t="s">
        <v>15</v>
      </c>
      <c r="B5578" t="s">
        <v>79</v>
      </c>
      <c r="C5578">
        <v>5</v>
      </c>
      <c r="D5578" t="s">
        <v>23</v>
      </c>
      <c r="E5578">
        <v>2</v>
      </c>
      <c r="F5578" t="s">
        <v>21</v>
      </c>
      <c r="G5578">
        <v>2</v>
      </c>
      <c r="H5578" t="s">
        <v>24</v>
      </c>
      <c r="I5578" t="str">
        <f t="shared" si="87"/>
        <v>Female</v>
      </c>
      <c r="J5578">
        <v>2.2000000000000002</v>
      </c>
      <c r="K5578">
        <v>2011</v>
      </c>
      <c r="L5578">
        <v>13</v>
      </c>
      <c r="M5578" t="s">
        <v>20</v>
      </c>
      <c r="N5578">
        <v>1.1000000000000001</v>
      </c>
      <c r="O5578">
        <v>0.6</v>
      </c>
    </row>
    <row r="5579" spans="1:15" hidden="1" x14ac:dyDescent="0.5">
      <c r="A5579" t="s">
        <v>15</v>
      </c>
      <c r="B5579" t="s">
        <v>79</v>
      </c>
      <c r="C5579">
        <v>5</v>
      </c>
      <c r="D5579" t="s">
        <v>23</v>
      </c>
      <c r="E5579">
        <v>2</v>
      </c>
      <c r="F5579" t="s">
        <v>21</v>
      </c>
      <c r="G5579">
        <v>2</v>
      </c>
      <c r="H5579" t="s">
        <v>24</v>
      </c>
      <c r="I5579" t="str">
        <f t="shared" si="87"/>
        <v>Female</v>
      </c>
      <c r="J5579">
        <v>2.2000000000000002</v>
      </c>
      <c r="K5579">
        <v>2012</v>
      </c>
      <c r="L5579">
        <v>14</v>
      </c>
      <c r="M5579" t="s">
        <v>20</v>
      </c>
      <c r="N5579">
        <v>1.1000000000000001</v>
      </c>
      <c r="O5579">
        <v>0.8</v>
      </c>
    </row>
    <row r="5580" spans="1:15" hidden="1" x14ac:dyDescent="0.5">
      <c r="A5580" t="s">
        <v>15</v>
      </c>
      <c r="B5580" t="s">
        <v>79</v>
      </c>
      <c r="C5580">
        <v>5</v>
      </c>
      <c r="D5580" t="s">
        <v>23</v>
      </c>
      <c r="E5580">
        <v>2</v>
      </c>
      <c r="F5580" t="s">
        <v>21</v>
      </c>
      <c r="G5580">
        <v>2</v>
      </c>
      <c r="H5580" t="s">
        <v>24</v>
      </c>
      <c r="I5580" t="str">
        <f t="shared" si="87"/>
        <v>Female</v>
      </c>
      <c r="J5580">
        <v>2.2000000000000002</v>
      </c>
      <c r="K5580">
        <v>2013</v>
      </c>
      <c r="L5580">
        <v>15</v>
      </c>
      <c r="M5580" t="s">
        <v>20</v>
      </c>
      <c r="N5580">
        <v>1.1000000000000001</v>
      </c>
      <c r="O5580">
        <v>1.1000000000000001</v>
      </c>
    </row>
    <row r="5581" spans="1:15" hidden="1" x14ac:dyDescent="0.5">
      <c r="A5581" t="s">
        <v>15</v>
      </c>
      <c r="B5581" t="s">
        <v>79</v>
      </c>
      <c r="C5581">
        <v>5</v>
      </c>
      <c r="D5581" t="s">
        <v>23</v>
      </c>
      <c r="E5581">
        <v>2</v>
      </c>
      <c r="F5581" t="s">
        <v>21</v>
      </c>
      <c r="G5581">
        <v>2</v>
      </c>
      <c r="H5581" t="s">
        <v>24</v>
      </c>
      <c r="I5581" t="str">
        <f t="shared" si="87"/>
        <v>Female</v>
      </c>
      <c r="J5581">
        <v>2.2000000000000002</v>
      </c>
      <c r="K5581">
        <v>2014</v>
      </c>
      <c r="L5581">
        <v>16</v>
      </c>
      <c r="M5581" t="s">
        <v>20</v>
      </c>
      <c r="N5581">
        <v>1.1000000000000001</v>
      </c>
      <c r="O5581">
        <v>1.5</v>
      </c>
    </row>
    <row r="5582" spans="1:15" hidden="1" x14ac:dyDescent="0.5">
      <c r="A5582" t="s">
        <v>15</v>
      </c>
      <c r="B5582" t="s">
        <v>79</v>
      </c>
      <c r="C5582">
        <v>5</v>
      </c>
      <c r="D5582" t="s">
        <v>23</v>
      </c>
      <c r="E5582">
        <v>2</v>
      </c>
      <c r="F5582" t="s">
        <v>21</v>
      </c>
      <c r="G5582">
        <v>2</v>
      </c>
      <c r="H5582" t="s">
        <v>24</v>
      </c>
      <c r="I5582" t="str">
        <f t="shared" si="87"/>
        <v>Female</v>
      </c>
      <c r="J5582">
        <v>2.2000000000000002</v>
      </c>
      <c r="K5582">
        <v>2015</v>
      </c>
      <c r="L5582">
        <v>17</v>
      </c>
      <c r="M5582" t="s">
        <v>20</v>
      </c>
      <c r="N5582">
        <v>1.1000000000000001</v>
      </c>
      <c r="O5582">
        <v>1.9</v>
      </c>
    </row>
    <row r="5583" spans="1:15" hidden="1" x14ac:dyDescent="0.5">
      <c r="A5583" t="s">
        <v>15</v>
      </c>
      <c r="B5583" t="s">
        <v>79</v>
      </c>
      <c r="C5583">
        <v>5</v>
      </c>
      <c r="D5583" t="s">
        <v>23</v>
      </c>
      <c r="E5583">
        <v>2</v>
      </c>
      <c r="F5583" t="s">
        <v>21</v>
      </c>
      <c r="G5583">
        <v>2</v>
      </c>
      <c r="H5583" t="s">
        <v>24</v>
      </c>
      <c r="I5583" t="str">
        <f t="shared" si="87"/>
        <v>Female</v>
      </c>
      <c r="J5583">
        <v>2.2000000000000002</v>
      </c>
      <c r="K5583">
        <v>2016</v>
      </c>
      <c r="L5583">
        <v>18</v>
      </c>
      <c r="M5583" t="s">
        <v>20</v>
      </c>
      <c r="N5583">
        <v>1.1000000000000001</v>
      </c>
      <c r="O5583">
        <v>2.2999999999999998</v>
      </c>
    </row>
    <row r="5584" spans="1:15" hidden="1" x14ac:dyDescent="0.5">
      <c r="A5584" t="s">
        <v>15</v>
      </c>
      <c r="B5584" t="s">
        <v>79</v>
      </c>
      <c r="C5584">
        <v>5</v>
      </c>
      <c r="D5584" t="s">
        <v>23</v>
      </c>
      <c r="E5584">
        <v>2</v>
      </c>
      <c r="F5584" t="s">
        <v>21</v>
      </c>
      <c r="G5584">
        <v>2</v>
      </c>
      <c r="H5584" t="s">
        <v>24</v>
      </c>
      <c r="I5584" t="str">
        <f t="shared" si="87"/>
        <v>Female</v>
      </c>
      <c r="J5584">
        <v>2.2000000000000002</v>
      </c>
      <c r="K5584">
        <v>2017</v>
      </c>
      <c r="L5584">
        <v>19</v>
      </c>
      <c r="M5584" t="s">
        <v>20</v>
      </c>
      <c r="N5584">
        <v>1.1000000000000001</v>
      </c>
      <c r="O5584">
        <v>2.4</v>
      </c>
    </row>
    <row r="5585" spans="1:16" hidden="1" x14ac:dyDescent="0.5">
      <c r="A5585" t="s">
        <v>15</v>
      </c>
      <c r="B5585" t="s">
        <v>79</v>
      </c>
      <c r="C5585">
        <v>5</v>
      </c>
      <c r="D5585" t="s">
        <v>23</v>
      </c>
      <c r="E5585">
        <v>2</v>
      </c>
      <c r="F5585" t="s">
        <v>55</v>
      </c>
      <c r="G5585">
        <v>3</v>
      </c>
      <c r="H5585" t="s">
        <v>56</v>
      </c>
      <c r="I5585" t="str">
        <f t="shared" si="87"/>
        <v>Male: Under 15 years</v>
      </c>
      <c r="J5585">
        <v>3.11</v>
      </c>
      <c r="K5585">
        <v>1999</v>
      </c>
      <c r="L5585">
        <v>1</v>
      </c>
      <c r="M5585" t="s">
        <v>46</v>
      </c>
      <c r="N5585">
        <v>1.2</v>
      </c>
      <c r="P5585" t="s">
        <v>75</v>
      </c>
    </row>
    <row r="5586" spans="1:16" hidden="1" x14ac:dyDescent="0.5">
      <c r="A5586" t="s">
        <v>15</v>
      </c>
      <c r="B5586" t="s">
        <v>79</v>
      </c>
      <c r="C5586">
        <v>5</v>
      </c>
      <c r="D5586" t="s">
        <v>23</v>
      </c>
      <c r="E5586">
        <v>2</v>
      </c>
      <c r="F5586" t="s">
        <v>55</v>
      </c>
      <c r="G5586">
        <v>3</v>
      </c>
      <c r="H5586" t="s">
        <v>56</v>
      </c>
      <c r="I5586" t="str">
        <f t="shared" si="87"/>
        <v>Male: Under 15 years</v>
      </c>
      <c r="J5586">
        <v>3.11</v>
      </c>
      <c r="K5586">
        <v>2000</v>
      </c>
      <c r="L5586">
        <v>2</v>
      </c>
      <c r="M5586" t="s">
        <v>46</v>
      </c>
      <c r="N5586">
        <v>1.2</v>
      </c>
      <c r="P5586" t="s">
        <v>75</v>
      </c>
    </row>
    <row r="5587" spans="1:16" hidden="1" x14ac:dyDescent="0.5">
      <c r="A5587" t="s">
        <v>15</v>
      </c>
      <c r="B5587" t="s">
        <v>79</v>
      </c>
      <c r="C5587">
        <v>5</v>
      </c>
      <c r="D5587" t="s">
        <v>23</v>
      </c>
      <c r="E5587">
        <v>2</v>
      </c>
      <c r="F5587" t="s">
        <v>55</v>
      </c>
      <c r="G5587">
        <v>3</v>
      </c>
      <c r="H5587" t="s">
        <v>56</v>
      </c>
      <c r="I5587" t="str">
        <f t="shared" si="87"/>
        <v>Male: Under 15 years</v>
      </c>
      <c r="J5587">
        <v>3.11</v>
      </c>
      <c r="K5587">
        <v>2001</v>
      </c>
      <c r="L5587">
        <v>3</v>
      </c>
      <c r="M5587" t="s">
        <v>46</v>
      </c>
      <c r="N5587">
        <v>1.2</v>
      </c>
      <c r="P5587" t="s">
        <v>75</v>
      </c>
    </row>
    <row r="5588" spans="1:16" hidden="1" x14ac:dyDescent="0.5">
      <c r="A5588" t="s">
        <v>15</v>
      </c>
      <c r="B5588" t="s">
        <v>79</v>
      </c>
      <c r="C5588">
        <v>5</v>
      </c>
      <c r="D5588" t="s">
        <v>23</v>
      </c>
      <c r="E5588">
        <v>2</v>
      </c>
      <c r="F5588" t="s">
        <v>55</v>
      </c>
      <c r="G5588">
        <v>3</v>
      </c>
      <c r="H5588" t="s">
        <v>56</v>
      </c>
      <c r="I5588" t="str">
        <f t="shared" si="87"/>
        <v>Male: Under 15 years</v>
      </c>
      <c r="J5588">
        <v>3.11</v>
      </c>
      <c r="K5588">
        <v>2002</v>
      </c>
      <c r="L5588">
        <v>4</v>
      </c>
      <c r="M5588" t="s">
        <v>46</v>
      </c>
      <c r="N5588">
        <v>1.2</v>
      </c>
      <c r="P5588" t="s">
        <v>75</v>
      </c>
    </row>
    <row r="5589" spans="1:16" hidden="1" x14ac:dyDescent="0.5">
      <c r="A5589" t="s">
        <v>15</v>
      </c>
      <c r="B5589" t="s">
        <v>79</v>
      </c>
      <c r="C5589">
        <v>5</v>
      </c>
      <c r="D5589" t="s">
        <v>23</v>
      </c>
      <c r="E5589">
        <v>2</v>
      </c>
      <c r="F5589" t="s">
        <v>55</v>
      </c>
      <c r="G5589">
        <v>3</v>
      </c>
      <c r="H5589" t="s">
        <v>56</v>
      </c>
      <c r="I5589" t="str">
        <f t="shared" si="87"/>
        <v>Male: Under 15 years</v>
      </c>
      <c r="J5589">
        <v>3.11</v>
      </c>
      <c r="K5589">
        <v>2003</v>
      </c>
      <c r="L5589">
        <v>5</v>
      </c>
      <c r="M5589" t="s">
        <v>46</v>
      </c>
      <c r="N5589">
        <v>1.2</v>
      </c>
      <c r="P5589" t="s">
        <v>75</v>
      </c>
    </row>
    <row r="5590" spans="1:16" hidden="1" x14ac:dyDescent="0.5">
      <c r="A5590" t="s">
        <v>15</v>
      </c>
      <c r="B5590" t="s">
        <v>79</v>
      </c>
      <c r="C5590">
        <v>5</v>
      </c>
      <c r="D5590" t="s">
        <v>23</v>
      </c>
      <c r="E5590">
        <v>2</v>
      </c>
      <c r="F5590" t="s">
        <v>55</v>
      </c>
      <c r="G5590">
        <v>3</v>
      </c>
      <c r="H5590" t="s">
        <v>56</v>
      </c>
      <c r="I5590" t="str">
        <f t="shared" si="87"/>
        <v>Male: Under 15 years</v>
      </c>
      <c r="J5590">
        <v>3.11</v>
      </c>
      <c r="K5590">
        <v>2004</v>
      </c>
      <c r="L5590">
        <v>6</v>
      </c>
      <c r="M5590" t="s">
        <v>46</v>
      </c>
      <c r="N5590">
        <v>1.2</v>
      </c>
      <c r="P5590" t="s">
        <v>75</v>
      </c>
    </row>
    <row r="5591" spans="1:16" hidden="1" x14ac:dyDescent="0.5">
      <c r="A5591" t="s">
        <v>15</v>
      </c>
      <c r="B5591" t="s">
        <v>79</v>
      </c>
      <c r="C5591">
        <v>5</v>
      </c>
      <c r="D5591" t="s">
        <v>23</v>
      </c>
      <c r="E5591">
        <v>2</v>
      </c>
      <c r="F5591" t="s">
        <v>55</v>
      </c>
      <c r="G5591">
        <v>3</v>
      </c>
      <c r="H5591" t="s">
        <v>56</v>
      </c>
      <c r="I5591" t="str">
        <f t="shared" si="87"/>
        <v>Male: Under 15 years</v>
      </c>
      <c r="J5591">
        <v>3.11</v>
      </c>
      <c r="K5591">
        <v>2005</v>
      </c>
      <c r="L5591">
        <v>7</v>
      </c>
      <c r="M5591" t="s">
        <v>46</v>
      </c>
      <c r="N5591">
        <v>1.2</v>
      </c>
      <c r="P5591" t="s">
        <v>75</v>
      </c>
    </row>
    <row r="5592" spans="1:16" hidden="1" x14ac:dyDescent="0.5">
      <c r="A5592" t="s">
        <v>15</v>
      </c>
      <c r="B5592" t="s">
        <v>79</v>
      </c>
      <c r="C5592">
        <v>5</v>
      </c>
      <c r="D5592" t="s">
        <v>23</v>
      </c>
      <c r="E5592">
        <v>2</v>
      </c>
      <c r="F5592" t="s">
        <v>55</v>
      </c>
      <c r="G5592">
        <v>3</v>
      </c>
      <c r="H5592" t="s">
        <v>56</v>
      </c>
      <c r="I5592" t="str">
        <f t="shared" si="87"/>
        <v>Male: Under 15 years</v>
      </c>
      <c r="J5592">
        <v>3.11</v>
      </c>
      <c r="K5592">
        <v>2006</v>
      </c>
      <c r="L5592">
        <v>8</v>
      </c>
      <c r="M5592" t="s">
        <v>46</v>
      </c>
      <c r="N5592">
        <v>1.2</v>
      </c>
      <c r="P5592" t="s">
        <v>75</v>
      </c>
    </row>
    <row r="5593" spans="1:16" hidden="1" x14ac:dyDescent="0.5">
      <c r="A5593" t="s">
        <v>15</v>
      </c>
      <c r="B5593" t="s">
        <v>79</v>
      </c>
      <c r="C5593">
        <v>5</v>
      </c>
      <c r="D5593" t="s">
        <v>23</v>
      </c>
      <c r="E5593">
        <v>2</v>
      </c>
      <c r="F5593" t="s">
        <v>55</v>
      </c>
      <c r="G5593">
        <v>3</v>
      </c>
      <c r="H5593" t="s">
        <v>56</v>
      </c>
      <c r="I5593" t="str">
        <f t="shared" si="87"/>
        <v>Male: Under 15 years</v>
      </c>
      <c r="J5593">
        <v>3.11</v>
      </c>
      <c r="K5593">
        <v>2007</v>
      </c>
      <c r="L5593">
        <v>9</v>
      </c>
      <c r="M5593" t="s">
        <v>46</v>
      </c>
      <c r="N5593">
        <v>1.2</v>
      </c>
      <c r="P5593" t="s">
        <v>75</v>
      </c>
    </row>
    <row r="5594" spans="1:16" hidden="1" x14ac:dyDescent="0.5">
      <c r="A5594" t="s">
        <v>15</v>
      </c>
      <c r="B5594" t="s">
        <v>79</v>
      </c>
      <c r="C5594">
        <v>5</v>
      </c>
      <c r="D5594" t="s">
        <v>23</v>
      </c>
      <c r="E5594">
        <v>2</v>
      </c>
      <c r="F5594" t="s">
        <v>55</v>
      </c>
      <c r="G5594">
        <v>3</v>
      </c>
      <c r="H5594" t="s">
        <v>56</v>
      </c>
      <c r="I5594" t="str">
        <f t="shared" si="87"/>
        <v>Male: Under 15 years</v>
      </c>
      <c r="J5594">
        <v>3.11</v>
      </c>
      <c r="K5594">
        <v>2008</v>
      </c>
      <c r="L5594">
        <v>10</v>
      </c>
      <c r="M5594" t="s">
        <v>46</v>
      </c>
      <c r="N5594">
        <v>1.2</v>
      </c>
      <c r="P5594" t="s">
        <v>75</v>
      </c>
    </row>
    <row r="5595" spans="1:16" hidden="1" x14ac:dyDescent="0.5">
      <c r="A5595" t="s">
        <v>15</v>
      </c>
      <c r="B5595" t="s">
        <v>79</v>
      </c>
      <c r="C5595">
        <v>5</v>
      </c>
      <c r="D5595" t="s">
        <v>23</v>
      </c>
      <c r="E5595">
        <v>2</v>
      </c>
      <c r="F5595" t="s">
        <v>55</v>
      </c>
      <c r="G5595">
        <v>3</v>
      </c>
      <c r="H5595" t="s">
        <v>56</v>
      </c>
      <c r="I5595" t="str">
        <f t="shared" si="87"/>
        <v>Male: Under 15 years</v>
      </c>
      <c r="J5595">
        <v>3.11</v>
      </c>
      <c r="K5595">
        <v>2009</v>
      </c>
      <c r="L5595">
        <v>11</v>
      </c>
      <c r="M5595" t="s">
        <v>46</v>
      </c>
      <c r="N5595">
        <v>1.2</v>
      </c>
      <c r="P5595" t="s">
        <v>75</v>
      </c>
    </row>
    <row r="5596" spans="1:16" hidden="1" x14ac:dyDescent="0.5">
      <c r="A5596" t="s">
        <v>15</v>
      </c>
      <c r="B5596" t="s">
        <v>79</v>
      </c>
      <c r="C5596">
        <v>5</v>
      </c>
      <c r="D5596" t="s">
        <v>23</v>
      </c>
      <c r="E5596">
        <v>2</v>
      </c>
      <c r="F5596" t="s">
        <v>55</v>
      </c>
      <c r="G5596">
        <v>3</v>
      </c>
      <c r="H5596" t="s">
        <v>56</v>
      </c>
      <c r="I5596" t="str">
        <f t="shared" si="87"/>
        <v>Male: Under 15 years</v>
      </c>
      <c r="J5596">
        <v>3.11</v>
      </c>
      <c r="K5596">
        <v>2010</v>
      </c>
      <c r="L5596">
        <v>12</v>
      </c>
      <c r="M5596" t="s">
        <v>46</v>
      </c>
      <c r="N5596">
        <v>1.2</v>
      </c>
      <c r="P5596" t="s">
        <v>75</v>
      </c>
    </row>
    <row r="5597" spans="1:16" hidden="1" x14ac:dyDescent="0.5">
      <c r="A5597" t="s">
        <v>15</v>
      </c>
      <c r="B5597" t="s">
        <v>79</v>
      </c>
      <c r="C5597">
        <v>5</v>
      </c>
      <c r="D5597" t="s">
        <v>23</v>
      </c>
      <c r="E5597">
        <v>2</v>
      </c>
      <c r="F5597" t="s">
        <v>55</v>
      </c>
      <c r="G5597">
        <v>3</v>
      </c>
      <c r="H5597" t="s">
        <v>56</v>
      </c>
      <c r="I5597" t="str">
        <f t="shared" si="87"/>
        <v>Male: Under 15 years</v>
      </c>
      <c r="J5597">
        <v>3.11</v>
      </c>
      <c r="K5597">
        <v>2011</v>
      </c>
      <c r="L5597">
        <v>13</v>
      </c>
      <c r="M5597" t="s">
        <v>46</v>
      </c>
      <c r="N5597">
        <v>1.2</v>
      </c>
      <c r="P5597" t="s">
        <v>75</v>
      </c>
    </row>
    <row r="5598" spans="1:16" hidden="1" x14ac:dyDescent="0.5">
      <c r="A5598" t="s">
        <v>15</v>
      </c>
      <c r="B5598" t="s">
        <v>79</v>
      </c>
      <c r="C5598">
        <v>5</v>
      </c>
      <c r="D5598" t="s">
        <v>23</v>
      </c>
      <c r="E5598">
        <v>2</v>
      </c>
      <c r="F5598" t="s">
        <v>55</v>
      </c>
      <c r="G5598">
        <v>3</v>
      </c>
      <c r="H5598" t="s">
        <v>56</v>
      </c>
      <c r="I5598" t="str">
        <f t="shared" si="87"/>
        <v>Male: Under 15 years</v>
      </c>
      <c r="J5598">
        <v>3.11</v>
      </c>
      <c r="K5598">
        <v>2012</v>
      </c>
      <c r="L5598">
        <v>14</v>
      </c>
      <c r="M5598" t="s">
        <v>46</v>
      </c>
      <c r="N5598">
        <v>1.2</v>
      </c>
      <c r="P5598" t="s">
        <v>75</v>
      </c>
    </row>
    <row r="5599" spans="1:16" hidden="1" x14ac:dyDescent="0.5">
      <c r="A5599" t="s">
        <v>15</v>
      </c>
      <c r="B5599" t="s">
        <v>79</v>
      </c>
      <c r="C5599">
        <v>5</v>
      </c>
      <c r="D5599" t="s">
        <v>23</v>
      </c>
      <c r="E5599">
        <v>2</v>
      </c>
      <c r="F5599" t="s">
        <v>55</v>
      </c>
      <c r="G5599">
        <v>3</v>
      </c>
      <c r="H5599" t="s">
        <v>56</v>
      </c>
      <c r="I5599" t="str">
        <f t="shared" si="87"/>
        <v>Male: Under 15 years</v>
      </c>
      <c r="J5599">
        <v>3.11</v>
      </c>
      <c r="K5599">
        <v>2013</v>
      </c>
      <c r="L5599">
        <v>15</v>
      </c>
      <c r="M5599" t="s">
        <v>46</v>
      </c>
      <c r="N5599">
        <v>1.2</v>
      </c>
      <c r="P5599" t="s">
        <v>75</v>
      </c>
    </row>
    <row r="5600" spans="1:16" hidden="1" x14ac:dyDescent="0.5">
      <c r="A5600" t="s">
        <v>15</v>
      </c>
      <c r="B5600" t="s">
        <v>79</v>
      </c>
      <c r="C5600">
        <v>5</v>
      </c>
      <c r="D5600" t="s">
        <v>23</v>
      </c>
      <c r="E5600">
        <v>2</v>
      </c>
      <c r="F5600" t="s">
        <v>55</v>
      </c>
      <c r="G5600">
        <v>3</v>
      </c>
      <c r="H5600" t="s">
        <v>56</v>
      </c>
      <c r="I5600" t="str">
        <f t="shared" si="87"/>
        <v>Male: Under 15 years</v>
      </c>
      <c r="J5600">
        <v>3.11</v>
      </c>
      <c r="K5600">
        <v>2014</v>
      </c>
      <c r="L5600">
        <v>16</v>
      </c>
      <c r="M5600" t="s">
        <v>46</v>
      </c>
      <c r="N5600">
        <v>1.2</v>
      </c>
      <c r="P5600" t="s">
        <v>75</v>
      </c>
    </row>
    <row r="5601" spans="1:16" hidden="1" x14ac:dyDescent="0.5">
      <c r="A5601" t="s">
        <v>15</v>
      </c>
      <c r="B5601" t="s">
        <v>79</v>
      </c>
      <c r="C5601">
        <v>5</v>
      </c>
      <c r="D5601" t="s">
        <v>23</v>
      </c>
      <c r="E5601">
        <v>2</v>
      </c>
      <c r="F5601" t="s">
        <v>55</v>
      </c>
      <c r="G5601">
        <v>3</v>
      </c>
      <c r="H5601" t="s">
        <v>56</v>
      </c>
      <c r="I5601" t="str">
        <f t="shared" si="87"/>
        <v>Male: Under 15 years</v>
      </c>
      <c r="J5601">
        <v>3.11</v>
      </c>
      <c r="K5601">
        <v>2015</v>
      </c>
      <c r="L5601">
        <v>17</v>
      </c>
      <c r="M5601" t="s">
        <v>46</v>
      </c>
      <c r="N5601">
        <v>1.2</v>
      </c>
      <c r="P5601" t="s">
        <v>75</v>
      </c>
    </row>
    <row r="5602" spans="1:16" hidden="1" x14ac:dyDescent="0.5">
      <c r="A5602" t="s">
        <v>15</v>
      </c>
      <c r="B5602" t="s">
        <v>79</v>
      </c>
      <c r="C5602">
        <v>5</v>
      </c>
      <c r="D5602" t="s">
        <v>23</v>
      </c>
      <c r="E5602">
        <v>2</v>
      </c>
      <c r="F5602" t="s">
        <v>55</v>
      </c>
      <c r="G5602">
        <v>3</v>
      </c>
      <c r="H5602" t="s">
        <v>56</v>
      </c>
      <c r="I5602" t="str">
        <f t="shared" si="87"/>
        <v>Male: Under 15 years</v>
      </c>
      <c r="J5602">
        <v>3.11</v>
      </c>
      <c r="K5602">
        <v>2016</v>
      </c>
      <c r="L5602">
        <v>18</v>
      </c>
      <c r="M5602" t="s">
        <v>46</v>
      </c>
      <c r="N5602">
        <v>1.2</v>
      </c>
      <c r="P5602" t="s">
        <v>75</v>
      </c>
    </row>
    <row r="5603" spans="1:16" hidden="1" x14ac:dyDescent="0.5">
      <c r="A5603" t="s">
        <v>15</v>
      </c>
      <c r="B5603" t="s">
        <v>79</v>
      </c>
      <c r="C5603">
        <v>5</v>
      </c>
      <c r="D5603" t="s">
        <v>23</v>
      </c>
      <c r="E5603">
        <v>2</v>
      </c>
      <c r="F5603" t="s">
        <v>55</v>
      </c>
      <c r="G5603">
        <v>3</v>
      </c>
      <c r="H5603" t="s">
        <v>56</v>
      </c>
      <c r="I5603" t="str">
        <f t="shared" si="87"/>
        <v>Male: Under 15 years</v>
      </c>
      <c r="J5603">
        <v>3.11</v>
      </c>
      <c r="K5603">
        <v>2017</v>
      </c>
      <c r="L5603">
        <v>19</v>
      </c>
      <c r="M5603" t="s">
        <v>46</v>
      </c>
      <c r="N5603">
        <v>1.2</v>
      </c>
      <c r="P5603" t="s">
        <v>75</v>
      </c>
    </row>
    <row r="5604" spans="1:16" hidden="1" x14ac:dyDescent="0.5">
      <c r="A5604" t="s">
        <v>15</v>
      </c>
      <c r="B5604" t="s">
        <v>79</v>
      </c>
      <c r="C5604">
        <v>5</v>
      </c>
      <c r="D5604" t="s">
        <v>23</v>
      </c>
      <c r="E5604">
        <v>2</v>
      </c>
      <c r="F5604" t="s">
        <v>55</v>
      </c>
      <c r="G5604">
        <v>3</v>
      </c>
      <c r="H5604" t="s">
        <v>57</v>
      </c>
      <c r="I5604" t="str">
        <f t="shared" si="87"/>
        <v>Male: 15-24 years</v>
      </c>
      <c r="J5604">
        <v>3.12</v>
      </c>
      <c r="K5604">
        <v>1999</v>
      </c>
      <c r="L5604">
        <v>1</v>
      </c>
      <c r="M5604" t="s">
        <v>47</v>
      </c>
      <c r="N5604">
        <v>1.3</v>
      </c>
      <c r="O5604">
        <v>0.8</v>
      </c>
    </row>
    <row r="5605" spans="1:16" hidden="1" x14ac:dyDescent="0.5">
      <c r="A5605" t="s">
        <v>15</v>
      </c>
      <c r="B5605" t="s">
        <v>79</v>
      </c>
      <c r="C5605">
        <v>5</v>
      </c>
      <c r="D5605" t="s">
        <v>23</v>
      </c>
      <c r="E5605">
        <v>2</v>
      </c>
      <c r="F5605" t="s">
        <v>55</v>
      </c>
      <c r="G5605">
        <v>3</v>
      </c>
      <c r="H5605" t="s">
        <v>57</v>
      </c>
      <c r="I5605" t="str">
        <f t="shared" si="87"/>
        <v>Male: 15-24 years</v>
      </c>
      <c r="J5605">
        <v>3.12</v>
      </c>
      <c r="K5605">
        <v>2000</v>
      </c>
      <c r="L5605">
        <v>2</v>
      </c>
      <c r="M5605" t="s">
        <v>47</v>
      </c>
      <c r="N5605">
        <v>1.3</v>
      </c>
      <c r="O5605">
        <v>0.9</v>
      </c>
    </row>
    <row r="5606" spans="1:16" hidden="1" x14ac:dyDescent="0.5">
      <c r="A5606" t="s">
        <v>15</v>
      </c>
      <c r="B5606" t="s">
        <v>79</v>
      </c>
      <c r="C5606">
        <v>5</v>
      </c>
      <c r="D5606" t="s">
        <v>23</v>
      </c>
      <c r="E5606">
        <v>2</v>
      </c>
      <c r="F5606" t="s">
        <v>55</v>
      </c>
      <c r="G5606">
        <v>3</v>
      </c>
      <c r="H5606" t="s">
        <v>57</v>
      </c>
      <c r="I5606" t="str">
        <f t="shared" si="87"/>
        <v>Male: 15-24 years</v>
      </c>
      <c r="J5606">
        <v>3.12</v>
      </c>
      <c r="K5606">
        <v>2001</v>
      </c>
      <c r="L5606">
        <v>3</v>
      </c>
      <c r="M5606" t="s">
        <v>47</v>
      </c>
      <c r="N5606">
        <v>1.3</v>
      </c>
      <c r="O5606">
        <v>0.8</v>
      </c>
    </row>
    <row r="5607" spans="1:16" hidden="1" x14ac:dyDescent="0.5">
      <c r="A5607" t="s">
        <v>15</v>
      </c>
      <c r="B5607" t="s">
        <v>79</v>
      </c>
      <c r="C5607">
        <v>5</v>
      </c>
      <c r="D5607" t="s">
        <v>23</v>
      </c>
      <c r="E5607">
        <v>2</v>
      </c>
      <c r="F5607" t="s">
        <v>55</v>
      </c>
      <c r="G5607">
        <v>3</v>
      </c>
      <c r="H5607" t="s">
        <v>57</v>
      </c>
      <c r="I5607" t="str">
        <f t="shared" si="87"/>
        <v>Male: 15-24 years</v>
      </c>
      <c r="J5607">
        <v>3.12</v>
      </c>
      <c r="K5607">
        <v>2002</v>
      </c>
      <c r="L5607">
        <v>4</v>
      </c>
      <c r="M5607" t="s">
        <v>47</v>
      </c>
      <c r="N5607">
        <v>1.3</v>
      </c>
      <c r="O5607">
        <v>0.9</v>
      </c>
    </row>
    <row r="5608" spans="1:16" hidden="1" x14ac:dyDescent="0.5">
      <c r="A5608" t="s">
        <v>15</v>
      </c>
      <c r="B5608" t="s">
        <v>79</v>
      </c>
      <c r="C5608">
        <v>5</v>
      </c>
      <c r="D5608" t="s">
        <v>23</v>
      </c>
      <c r="E5608">
        <v>2</v>
      </c>
      <c r="F5608" t="s">
        <v>55</v>
      </c>
      <c r="G5608">
        <v>3</v>
      </c>
      <c r="H5608" t="s">
        <v>57</v>
      </c>
      <c r="I5608" t="str">
        <f t="shared" si="87"/>
        <v>Male: 15-24 years</v>
      </c>
      <c r="J5608">
        <v>3.12</v>
      </c>
      <c r="K5608">
        <v>2003</v>
      </c>
      <c r="L5608">
        <v>5</v>
      </c>
      <c r="M5608" t="s">
        <v>47</v>
      </c>
      <c r="N5608">
        <v>1.3</v>
      </c>
      <c r="O5608">
        <v>1</v>
      </c>
    </row>
    <row r="5609" spans="1:16" hidden="1" x14ac:dyDescent="0.5">
      <c r="A5609" t="s">
        <v>15</v>
      </c>
      <c r="B5609" t="s">
        <v>79</v>
      </c>
      <c r="C5609">
        <v>5</v>
      </c>
      <c r="D5609" t="s">
        <v>23</v>
      </c>
      <c r="E5609">
        <v>2</v>
      </c>
      <c r="F5609" t="s">
        <v>55</v>
      </c>
      <c r="G5609">
        <v>3</v>
      </c>
      <c r="H5609" t="s">
        <v>57</v>
      </c>
      <c r="I5609" t="str">
        <f t="shared" si="87"/>
        <v>Male: 15-24 years</v>
      </c>
      <c r="J5609">
        <v>3.12</v>
      </c>
      <c r="K5609">
        <v>2004</v>
      </c>
      <c r="L5609">
        <v>6</v>
      </c>
      <c r="M5609" t="s">
        <v>47</v>
      </c>
      <c r="N5609">
        <v>1.3</v>
      </c>
      <c r="O5609">
        <v>1</v>
      </c>
    </row>
    <row r="5610" spans="1:16" hidden="1" x14ac:dyDescent="0.5">
      <c r="A5610" t="s">
        <v>15</v>
      </c>
      <c r="B5610" t="s">
        <v>79</v>
      </c>
      <c r="C5610">
        <v>5</v>
      </c>
      <c r="D5610" t="s">
        <v>23</v>
      </c>
      <c r="E5610">
        <v>2</v>
      </c>
      <c r="F5610" t="s">
        <v>55</v>
      </c>
      <c r="G5610">
        <v>3</v>
      </c>
      <c r="H5610" t="s">
        <v>57</v>
      </c>
      <c r="I5610" t="str">
        <f t="shared" si="87"/>
        <v>Male: 15-24 years</v>
      </c>
      <c r="J5610">
        <v>3.12</v>
      </c>
      <c r="K5610">
        <v>2005</v>
      </c>
      <c r="L5610">
        <v>7</v>
      </c>
      <c r="M5610" t="s">
        <v>47</v>
      </c>
      <c r="N5610">
        <v>1.3</v>
      </c>
      <c r="O5610">
        <v>1</v>
      </c>
    </row>
    <row r="5611" spans="1:16" hidden="1" x14ac:dyDescent="0.5">
      <c r="A5611" t="s">
        <v>15</v>
      </c>
      <c r="B5611" t="s">
        <v>79</v>
      </c>
      <c r="C5611">
        <v>5</v>
      </c>
      <c r="D5611" t="s">
        <v>23</v>
      </c>
      <c r="E5611">
        <v>2</v>
      </c>
      <c r="F5611" t="s">
        <v>55</v>
      </c>
      <c r="G5611">
        <v>3</v>
      </c>
      <c r="H5611" t="s">
        <v>57</v>
      </c>
      <c r="I5611" t="str">
        <f t="shared" si="87"/>
        <v>Male: 15-24 years</v>
      </c>
      <c r="J5611">
        <v>3.12</v>
      </c>
      <c r="K5611">
        <v>2006</v>
      </c>
      <c r="L5611">
        <v>8</v>
      </c>
      <c r="M5611" t="s">
        <v>47</v>
      </c>
      <c r="N5611">
        <v>1.3</v>
      </c>
      <c r="O5611">
        <v>1.2</v>
      </c>
    </row>
    <row r="5612" spans="1:16" hidden="1" x14ac:dyDescent="0.5">
      <c r="A5612" t="s">
        <v>15</v>
      </c>
      <c r="B5612" t="s">
        <v>79</v>
      </c>
      <c r="C5612">
        <v>5</v>
      </c>
      <c r="D5612" t="s">
        <v>23</v>
      </c>
      <c r="E5612">
        <v>2</v>
      </c>
      <c r="F5612" t="s">
        <v>55</v>
      </c>
      <c r="G5612">
        <v>3</v>
      </c>
      <c r="H5612" t="s">
        <v>57</v>
      </c>
      <c r="I5612" t="str">
        <f t="shared" si="87"/>
        <v>Male: 15-24 years</v>
      </c>
      <c r="J5612">
        <v>3.12</v>
      </c>
      <c r="K5612">
        <v>2007</v>
      </c>
      <c r="L5612">
        <v>9</v>
      </c>
      <c r="M5612" t="s">
        <v>47</v>
      </c>
      <c r="N5612">
        <v>1.3</v>
      </c>
      <c r="O5612">
        <v>1.3</v>
      </c>
    </row>
    <row r="5613" spans="1:16" hidden="1" x14ac:dyDescent="0.5">
      <c r="A5613" t="s">
        <v>15</v>
      </c>
      <c r="B5613" t="s">
        <v>79</v>
      </c>
      <c r="C5613">
        <v>5</v>
      </c>
      <c r="D5613" t="s">
        <v>23</v>
      </c>
      <c r="E5613">
        <v>2</v>
      </c>
      <c r="F5613" t="s">
        <v>55</v>
      </c>
      <c r="G5613">
        <v>3</v>
      </c>
      <c r="H5613" t="s">
        <v>57</v>
      </c>
      <c r="I5613" t="str">
        <f t="shared" si="87"/>
        <v>Male: 15-24 years</v>
      </c>
      <c r="J5613">
        <v>3.12</v>
      </c>
      <c r="K5613">
        <v>2008</v>
      </c>
      <c r="L5613">
        <v>10</v>
      </c>
      <c r="M5613" t="s">
        <v>47</v>
      </c>
      <c r="N5613">
        <v>1.3</v>
      </c>
      <c r="O5613">
        <v>1.8</v>
      </c>
    </row>
    <row r="5614" spans="1:16" hidden="1" x14ac:dyDescent="0.5">
      <c r="A5614" t="s">
        <v>15</v>
      </c>
      <c r="B5614" t="s">
        <v>79</v>
      </c>
      <c r="C5614">
        <v>5</v>
      </c>
      <c r="D5614" t="s">
        <v>23</v>
      </c>
      <c r="E5614">
        <v>2</v>
      </c>
      <c r="F5614" t="s">
        <v>55</v>
      </c>
      <c r="G5614">
        <v>3</v>
      </c>
      <c r="H5614" t="s">
        <v>57</v>
      </c>
      <c r="I5614" t="str">
        <f t="shared" si="87"/>
        <v>Male: 15-24 years</v>
      </c>
      <c r="J5614">
        <v>3.12</v>
      </c>
      <c r="K5614">
        <v>2009</v>
      </c>
      <c r="L5614">
        <v>11</v>
      </c>
      <c r="M5614" t="s">
        <v>47</v>
      </c>
      <c r="N5614">
        <v>1.3</v>
      </c>
      <c r="O5614">
        <v>1.8</v>
      </c>
    </row>
    <row r="5615" spans="1:16" hidden="1" x14ac:dyDescent="0.5">
      <c r="A5615" t="s">
        <v>15</v>
      </c>
      <c r="B5615" t="s">
        <v>79</v>
      </c>
      <c r="C5615">
        <v>5</v>
      </c>
      <c r="D5615" t="s">
        <v>23</v>
      </c>
      <c r="E5615">
        <v>2</v>
      </c>
      <c r="F5615" t="s">
        <v>55</v>
      </c>
      <c r="G5615">
        <v>3</v>
      </c>
      <c r="H5615" t="s">
        <v>57</v>
      </c>
      <c r="I5615" t="str">
        <f t="shared" si="87"/>
        <v>Male: 15-24 years</v>
      </c>
      <c r="J5615">
        <v>3.12</v>
      </c>
      <c r="K5615">
        <v>2010</v>
      </c>
      <c r="L5615">
        <v>12</v>
      </c>
      <c r="M5615" t="s">
        <v>47</v>
      </c>
      <c r="N5615">
        <v>1.3</v>
      </c>
      <c r="O5615">
        <v>1.9</v>
      </c>
    </row>
    <row r="5616" spans="1:16" hidden="1" x14ac:dyDescent="0.5">
      <c r="A5616" t="s">
        <v>15</v>
      </c>
      <c r="B5616" t="s">
        <v>79</v>
      </c>
      <c r="C5616">
        <v>5</v>
      </c>
      <c r="D5616" t="s">
        <v>23</v>
      </c>
      <c r="E5616">
        <v>2</v>
      </c>
      <c r="F5616" t="s">
        <v>55</v>
      </c>
      <c r="G5616">
        <v>3</v>
      </c>
      <c r="H5616" t="s">
        <v>57</v>
      </c>
      <c r="I5616" t="str">
        <f t="shared" si="87"/>
        <v>Male: 15-24 years</v>
      </c>
      <c r="J5616">
        <v>3.12</v>
      </c>
      <c r="K5616">
        <v>2011</v>
      </c>
      <c r="L5616">
        <v>13</v>
      </c>
      <c r="M5616" t="s">
        <v>47</v>
      </c>
      <c r="N5616">
        <v>1.3</v>
      </c>
      <c r="O5616">
        <v>2.8</v>
      </c>
    </row>
    <row r="5617" spans="1:15" hidden="1" x14ac:dyDescent="0.5">
      <c r="A5617" t="s">
        <v>15</v>
      </c>
      <c r="B5617" t="s">
        <v>79</v>
      </c>
      <c r="C5617">
        <v>5</v>
      </c>
      <c r="D5617" t="s">
        <v>23</v>
      </c>
      <c r="E5617">
        <v>2</v>
      </c>
      <c r="F5617" t="s">
        <v>55</v>
      </c>
      <c r="G5617">
        <v>3</v>
      </c>
      <c r="H5617" t="s">
        <v>57</v>
      </c>
      <c r="I5617" t="str">
        <f t="shared" si="87"/>
        <v>Male: 15-24 years</v>
      </c>
      <c r="J5617">
        <v>3.12</v>
      </c>
      <c r="K5617">
        <v>2012</v>
      </c>
      <c r="L5617">
        <v>14</v>
      </c>
      <c r="M5617" t="s">
        <v>47</v>
      </c>
      <c r="N5617">
        <v>1.3</v>
      </c>
      <c r="O5617">
        <v>3.2</v>
      </c>
    </row>
    <row r="5618" spans="1:15" hidden="1" x14ac:dyDescent="0.5">
      <c r="A5618" t="s">
        <v>15</v>
      </c>
      <c r="B5618" t="s">
        <v>79</v>
      </c>
      <c r="C5618">
        <v>5</v>
      </c>
      <c r="D5618" t="s">
        <v>23</v>
      </c>
      <c r="E5618">
        <v>2</v>
      </c>
      <c r="F5618" t="s">
        <v>55</v>
      </c>
      <c r="G5618">
        <v>3</v>
      </c>
      <c r="H5618" t="s">
        <v>57</v>
      </c>
      <c r="I5618" t="str">
        <f t="shared" si="87"/>
        <v>Male: 15-24 years</v>
      </c>
      <c r="J5618">
        <v>3.12</v>
      </c>
      <c r="K5618">
        <v>2013</v>
      </c>
      <c r="L5618">
        <v>15</v>
      </c>
      <c r="M5618" t="s">
        <v>47</v>
      </c>
      <c r="N5618">
        <v>1.3</v>
      </c>
      <c r="O5618">
        <v>4.2</v>
      </c>
    </row>
    <row r="5619" spans="1:15" hidden="1" x14ac:dyDescent="0.5">
      <c r="A5619" t="s">
        <v>15</v>
      </c>
      <c r="B5619" t="s">
        <v>79</v>
      </c>
      <c r="C5619">
        <v>5</v>
      </c>
      <c r="D5619" t="s">
        <v>23</v>
      </c>
      <c r="E5619">
        <v>2</v>
      </c>
      <c r="F5619" t="s">
        <v>55</v>
      </c>
      <c r="G5619">
        <v>3</v>
      </c>
      <c r="H5619" t="s">
        <v>57</v>
      </c>
      <c r="I5619" t="str">
        <f t="shared" si="87"/>
        <v>Male: 15-24 years</v>
      </c>
      <c r="J5619">
        <v>3.12</v>
      </c>
      <c r="K5619">
        <v>2014</v>
      </c>
      <c r="L5619">
        <v>16</v>
      </c>
      <c r="M5619" t="s">
        <v>47</v>
      </c>
      <c r="N5619">
        <v>1.3</v>
      </c>
      <c r="O5619">
        <v>4.8</v>
      </c>
    </row>
    <row r="5620" spans="1:15" hidden="1" x14ac:dyDescent="0.5">
      <c r="A5620" t="s">
        <v>15</v>
      </c>
      <c r="B5620" t="s">
        <v>79</v>
      </c>
      <c r="C5620">
        <v>5</v>
      </c>
      <c r="D5620" t="s">
        <v>23</v>
      </c>
      <c r="E5620">
        <v>2</v>
      </c>
      <c r="F5620" t="s">
        <v>55</v>
      </c>
      <c r="G5620">
        <v>3</v>
      </c>
      <c r="H5620" t="s">
        <v>57</v>
      </c>
      <c r="I5620" t="str">
        <f t="shared" si="87"/>
        <v>Male: 15-24 years</v>
      </c>
      <c r="J5620">
        <v>3.12</v>
      </c>
      <c r="K5620">
        <v>2015</v>
      </c>
      <c r="L5620">
        <v>17</v>
      </c>
      <c r="M5620" t="s">
        <v>47</v>
      </c>
      <c r="N5620">
        <v>1.3</v>
      </c>
      <c r="O5620">
        <v>5.2</v>
      </c>
    </row>
    <row r="5621" spans="1:15" hidden="1" x14ac:dyDescent="0.5">
      <c r="A5621" t="s">
        <v>15</v>
      </c>
      <c r="B5621" t="s">
        <v>79</v>
      </c>
      <c r="C5621">
        <v>5</v>
      </c>
      <c r="D5621" t="s">
        <v>23</v>
      </c>
      <c r="E5621">
        <v>2</v>
      </c>
      <c r="F5621" t="s">
        <v>55</v>
      </c>
      <c r="G5621">
        <v>3</v>
      </c>
      <c r="H5621" t="s">
        <v>57</v>
      </c>
      <c r="I5621" t="str">
        <f t="shared" si="87"/>
        <v>Male: 15-24 years</v>
      </c>
      <c r="J5621">
        <v>3.12</v>
      </c>
      <c r="K5621">
        <v>2016</v>
      </c>
      <c r="L5621">
        <v>18</v>
      </c>
      <c r="M5621" t="s">
        <v>47</v>
      </c>
      <c r="N5621">
        <v>1.3</v>
      </c>
      <c r="O5621">
        <v>5.7</v>
      </c>
    </row>
    <row r="5622" spans="1:15" hidden="1" x14ac:dyDescent="0.5">
      <c r="A5622" t="s">
        <v>15</v>
      </c>
      <c r="B5622" t="s">
        <v>79</v>
      </c>
      <c r="C5622">
        <v>5</v>
      </c>
      <c r="D5622" t="s">
        <v>23</v>
      </c>
      <c r="E5622">
        <v>2</v>
      </c>
      <c r="F5622" t="s">
        <v>55</v>
      </c>
      <c r="G5622">
        <v>3</v>
      </c>
      <c r="H5622" t="s">
        <v>57</v>
      </c>
      <c r="I5622" t="str">
        <f t="shared" si="87"/>
        <v>Male: 15-24 years</v>
      </c>
      <c r="J5622">
        <v>3.12</v>
      </c>
      <c r="K5622">
        <v>2017</v>
      </c>
      <c r="L5622">
        <v>19</v>
      </c>
      <c r="M5622" t="s">
        <v>47</v>
      </c>
      <c r="N5622">
        <v>1.3</v>
      </c>
      <c r="O5622">
        <v>4.7</v>
      </c>
    </row>
    <row r="5623" spans="1:15" hidden="1" x14ac:dyDescent="0.5">
      <c r="A5623" t="s">
        <v>15</v>
      </c>
      <c r="B5623" t="s">
        <v>79</v>
      </c>
      <c r="C5623">
        <v>5</v>
      </c>
      <c r="D5623" t="s">
        <v>23</v>
      </c>
      <c r="E5623">
        <v>2</v>
      </c>
      <c r="F5623" t="s">
        <v>55</v>
      </c>
      <c r="G5623">
        <v>3</v>
      </c>
      <c r="H5623" t="s">
        <v>58</v>
      </c>
      <c r="I5623" t="str">
        <f t="shared" si="87"/>
        <v>Male: 25-34 years</v>
      </c>
      <c r="J5623">
        <v>3.13</v>
      </c>
      <c r="K5623">
        <v>1999</v>
      </c>
      <c r="L5623">
        <v>1</v>
      </c>
      <c r="M5623" t="s">
        <v>48</v>
      </c>
      <c r="N5623">
        <v>1.4</v>
      </c>
      <c r="O5623">
        <v>1.6</v>
      </c>
    </row>
    <row r="5624" spans="1:15" hidden="1" x14ac:dyDescent="0.5">
      <c r="A5624" t="s">
        <v>15</v>
      </c>
      <c r="B5624" t="s">
        <v>79</v>
      </c>
      <c r="C5624">
        <v>5</v>
      </c>
      <c r="D5624" t="s">
        <v>23</v>
      </c>
      <c r="E5624">
        <v>2</v>
      </c>
      <c r="F5624" t="s">
        <v>55</v>
      </c>
      <c r="G5624">
        <v>3</v>
      </c>
      <c r="H5624" t="s">
        <v>58</v>
      </c>
      <c r="I5624" t="str">
        <f t="shared" si="87"/>
        <v>Male: 25-34 years</v>
      </c>
      <c r="J5624">
        <v>3.13</v>
      </c>
      <c r="K5624">
        <v>2000</v>
      </c>
      <c r="L5624">
        <v>2</v>
      </c>
      <c r="M5624" t="s">
        <v>48</v>
      </c>
      <c r="N5624">
        <v>1.4</v>
      </c>
      <c r="O5624">
        <v>1.7</v>
      </c>
    </row>
    <row r="5625" spans="1:15" hidden="1" x14ac:dyDescent="0.5">
      <c r="A5625" t="s">
        <v>15</v>
      </c>
      <c r="B5625" t="s">
        <v>79</v>
      </c>
      <c r="C5625">
        <v>5</v>
      </c>
      <c r="D5625" t="s">
        <v>23</v>
      </c>
      <c r="E5625">
        <v>2</v>
      </c>
      <c r="F5625" t="s">
        <v>55</v>
      </c>
      <c r="G5625">
        <v>3</v>
      </c>
      <c r="H5625" t="s">
        <v>58</v>
      </c>
      <c r="I5625" t="str">
        <f t="shared" si="87"/>
        <v>Male: 25-34 years</v>
      </c>
      <c r="J5625">
        <v>3.13</v>
      </c>
      <c r="K5625">
        <v>2001</v>
      </c>
      <c r="L5625">
        <v>3</v>
      </c>
      <c r="M5625" t="s">
        <v>48</v>
      </c>
      <c r="N5625">
        <v>1.4</v>
      </c>
      <c r="O5625">
        <v>1.6</v>
      </c>
    </row>
    <row r="5626" spans="1:15" hidden="1" x14ac:dyDescent="0.5">
      <c r="A5626" t="s">
        <v>15</v>
      </c>
      <c r="B5626" t="s">
        <v>79</v>
      </c>
      <c r="C5626">
        <v>5</v>
      </c>
      <c r="D5626" t="s">
        <v>23</v>
      </c>
      <c r="E5626">
        <v>2</v>
      </c>
      <c r="F5626" t="s">
        <v>55</v>
      </c>
      <c r="G5626">
        <v>3</v>
      </c>
      <c r="H5626" t="s">
        <v>58</v>
      </c>
      <c r="I5626" t="str">
        <f t="shared" si="87"/>
        <v>Male: 25-34 years</v>
      </c>
      <c r="J5626">
        <v>3.13</v>
      </c>
      <c r="K5626">
        <v>2002</v>
      </c>
      <c r="L5626">
        <v>4</v>
      </c>
      <c r="M5626" t="s">
        <v>48</v>
      </c>
      <c r="N5626">
        <v>1.4</v>
      </c>
      <c r="O5626">
        <v>1.7</v>
      </c>
    </row>
    <row r="5627" spans="1:15" hidden="1" x14ac:dyDescent="0.5">
      <c r="A5627" t="s">
        <v>15</v>
      </c>
      <c r="B5627" t="s">
        <v>79</v>
      </c>
      <c r="C5627">
        <v>5</v>
      </c>
      <c r="D5627" t="s">
        <v>23</v>
      </c>
      <c r="E5627">
        <v>2</v>
      </c>
      <c r="F5627" t="s">
        <v>55</v>
      </c>
      <c r="G5627">
        <v>3</v>
      </c>
      <c r="H5627" t="s">
        <v>58</v>
      </c>
      <c r="I5627" t="str">
        <f t="shared" si="87"/>
        <v>Male: 25-34 years</v>
      </c>
      <c r="J5627">
        <v>3.13</v>
      </c>
      <c r="K5627">
        <v>2003</v>
      </c>
      <c r="L5627">
        <v>5</v>
      </c>
      <c r="M5627" t="s">
        <v>48</v>
      </c>
      <c r="N5627">
        <v>1.4</v>
      </c>
      <c r="O5627">
        <v>1.9</v>
      </c>
    </row>
    <row r="5628" spans="1:15" hidden="1" x14ac:dyDescent="0.5">
      <c r="A5628" t="s">
        <v>15</v>
      </c>
      <c r="B5628" t="s">
        <v>79</v>
      </c>
      <c r="C5628">
        <v>5</v>
      </c>
      <c r="D5628" t="s">
        <v>23</v>
      </c>
      <c r="E5628">
        <v>2</v>
      </c>
      <c r="F5628" t="s">
        <v>55</v>
      </c>
      <c r="G5628">
        <v>3</v>
      </c>
      <c r="H5628" t="s">
        <v>58</v>
      </c>
      <c r="I5628" t="str">
        <f t="shared" si="87"/>
        <v>Male: 25-34 years</v>
      </c>
      <c r="J5628">
        <v>3.13</v>
      </c>
      <c r="K5628">
        <v>2004</v>
      </c>
      <c r="L5628">
        <v>6</v>
      </c>
      <c r="M5628" t="s">
        <v>48</v>
      </c>
      <c r="N5628">
        <v>1.4</v>
      </c>
      <c r="O5628">
        <v>1.9</v>
      </c>
    </row>
    <row r="5629" spans="1:15" hidden="1" x14ac:dyDescent="0.5">
      <c r="A5629" t="s">
        <v>15</v>
      </c>
      <c r="B5629" t="s">
        <v>79</v>
      </c>
      <c r="C5629">
        <v>5</v>
      </c>
      <c r="D5629" t="s">
        <v>23</v>
      </c>
      <c r="E5629">
        <v>2</v>
      </c>
      <c r="F5629" t="s">
        <v>55</v>
      </c>
      <c r="G5629">
        <v>3</v>
      </c>
      <c r="H5629" t="s">
        <v>58</v>
      </c>
      <c r="I5629" t="str">
        <f t="shared" si="87"/>
        <v>Male: 25-34 years</v>
      </c>
      <c r="J5629">
        <v>3.13</v>
      </c>
      <c r="K5629">
        <v>2005</v>
      </c>
      <c r="L5629">
        <v>7</v>
      </c>
      <c r="M5629" t="s">
        <v>48</v>
      </c>
      <c r="N5629">
        <v>1.4</v>
      </c>
      <c r="O5629">
        <v>2</v>
      </c>
    </row>
    <row r="5630" spans="1:15" hidden="1" x14ac:dyDescent="0.5">
      <c r="A5630" t="s">
        <v>15</v>
      </c>
      <c r="B5630" t="s">
        <v>79</v>
      </c>
      <c r="C5630">
        <v>5</v>
      </c>
      <c r="D5630" t="s">
        <v>23</v>
      </c>
      <c r="E5630">
        <v>2</v>
      </c>
      <c r="F5630" t="s">
        <v>55</v>
      </c>
      <c r="G5630">
        <v>3</v>
      </c>
      <c r="H5630" t="s">
        <v>58</v>
      </c>
      <c r="I5630" t="str">
        <f t="shared" si="87"/>
        <v>Male: 25-34 years</v>
      </c>
      <c r="J5630">
        <v>3.13</v>
      </c>
      <c r="K5630">
        <v>2006</v>
      </c>
      <c r="L5630">
        <v>8</v>
      </c>
      <c r="M5630" t="s">
        <v>48</v>
      </c>
      <c r="N5630">
        <v>1.4</v>
      </c>
      <c r="O5630">
        <v>2.1</v>
      </c>
    </row>
    <row r="5631" spans="1:15" hidden="1" x14ac:dyDescent="0.5">
      <c r="A5631" t="s">
        <v>15</v>
      </c>
      <c r="B5631" t="s">
        <v>79</v>
      </c>
      <c r="C5631">
        <v>5</v>
      </c>
      <c r="D5631" t="s">
        <v>23</v>
      </c>
      <c r="E5631">
        <v>2</v>
      </c>
      <c r="F5631" t="s">
        <v>55</v>
      </c>
      <c r="G5631">
        <v>3</v>
      </c>
      <c r="H5631" t="s">
        <v>58</v>
      </c>
      <c r="I5631" t="str">
        <f t="shared" si="87"/>
        <v>Male: 25-34 years</v>
      </c>
      <c r="J5631">
        <v>3.13</v>
      </c>
      <c r="K5631">
        <v>2007</v>
      </c>
      <c r="L5631">
        <v>9</v>
      </c>
      <c r="M5631" t="s">
        <v>48</v>
      </c>
      <c r="N5631">
        <v>1.4</v>
      </c>
      <c r="O5631">
        <v>2.4</v>
      </c>
    </row>
    <row r="5632" spans="1:15" hidden="1" x14ac:dyDescent="0.5">
      <c r="A5632" t="s">
        <v>15</v>
      </c>
      <c r="B5632" t="s">
        <v>79</v>
      </c>
      <c r="C5632">
        <v>5</v>
      </c>
      <c r="D5632" t="s">
        <v>23</v>
      </c>
      <c r="E5632">
        <v>2</v>
      </c>
      <c r="F5632" t="s">
        <v>55</v>
      </c>
      <c r="G5632">
        <v>3</v>
      </c>
      <c r="H5632" t="s">
        <v>58</v>
      </c>
      <c r="I5632" t="str">
        <f t="shared" si="87"/>
        <v>Male: 25-34 years</v>
      </c>
      <c r="J5632">
        <v>3.13</v>
      </c>
      <c r="K5632">
        <v>2008</v>
      </c>
      <c r="L5632">
        <v>10</v>
      </c>
      <c r="M5632" t="s">
        <v>48</v>
      </c>
      <c r="N5632">
        <v>1.4</v>
      </c>
      <c r="O5632">
        <v>3.3</v>
      </c>
    </row>
    <row r="5633" spans="1:15" hidden="1" x14ac:dyDescent="0.5">
      <c r="A5633" t="s">
        <v>15</v>
      </c>
      <c r="B5633" t="s">
        <v>79</v>
      </c>
      <c r="C5633">
        <v>5</v>
      </c>
      <c r="D5633" t="s">
        <v>23</v>
      </c>
      <c r="E5633">
        <v>2</v>
      </c>
      <c r="F5633" t="s">
        <v>55</v>
      </c>
      <c r="G5633">
        <v>3</v>
      </c>
      <c r="H5633" t="s">
        <v>58</v>
      </c>
      <c r="I5633" t="str">
        <f t="shared" si="87"/>
        <v>Male: 25-34 years</v>
      </c>
      <c r="J5633">
        <v>3.13</v>
      </c>
      <c r="K5633">
        <v>2009</v>
      </c>
      <c r="L5633">
        <v>11</v>
      </c>
      <c r="M5633" t="s">
        <v>48</v>
      </c>
      <c r="N5633">
        <v>1.4</v>
      </c>
      <c r="O5633">
        <v>3.9</v>
      </c>
    </row>
    <row r="5634" spans="1:15" hidden="1" x14ac:dyDescent="0.5">
      <c r="A5634" t="s">
        <v>15</v>
      </c>
      <c r="B5634" t="s">
        <v>79</v>
      </c>
      <c r="C5634">
        <v>5</v>
      </c>
      <c r="D5634" t="s">
        <v>23</v>
      </c>
      <c r="E5634">
        <v>2</v>
      </c>
      <c r="F5634" t="s">
        <v>55</v>
      </c>
      <c r="G5634">
        <v>3</v>
      </c>
      <c r="H5634" t="s">
        <v>58</v>
      </c>
      <c r="I5634" t="str">
        <f t="shared" si="87"/>
        <v>Male: 25-34 years</v>
      </c>
      <c r="J5634">
        <v>3.13</v>
      </c>
      <c r="K5634">
        <v>2010</v>
      </c>
      <c r="L5634">
        <v>12</v>
      </c>
      <c r="M5634" t="s">
        <v>48</v>
      </c>
      <c r="N5634">
        <v>1.4</v>
      </c>
      <c r="O5634">
        <v>3.5</v>
      </c>
    </row>
    <row r="5635" spans="1:15" hidden="1" x14ac:dyDescent="0.5">
      <c r="A5635" t="s">
        <v>15</v>
      </c>
      <c r="B5635" t="s">
        <v>79</v>
      </c>
      <c r="C5635">
        <v>5</v>
      </c>
      <c r="D5635" t="s">
        <v>23</v>
      </c>
      <c r="E5635">
        <v>2</v>
      </c>
      <c r="F5635" t="s">
        <v>55</v>
      </c>
      <c r="G5635">
        <v>3</v>
      </c>
      <c r="H5635" t="s">
        <v>58</v>
      </c>
      <c r="I5635" t="str">
        <f t="shared" si="87"/>
        <v>Male: 25-34 years</v>
      </c>
      <c r="J5635">
        <v>3.13</v>
      </c>
      <c r="K5635">
        <v>2011</v>
      </c>
      <c r="L5635">
        <v>13</v>
      </c>
      <c r="M5635" t="s">
        <v>48</v>
      </c>
      <c r="N5635">
        <v>1.4</v>
      </c>
      <c r="O5635">
        <v>5.4</v>
      </c>
    </row>
    <row r="5636" spans="1:15" hidden="1" x14ac:dyDescent="0.5">
      <c r="A5636" t="s">
        <v>15</v>
      </c>
      <c r="B5636" t="s">
        <v>79</v>
      </c>
      <c r="C5636">
        <v>5</v>
      </c>
      <c r="D5636" t="s">
        <v>23</v>
      </c>
      <c r="E5636">
        <v>2</v>
      </c>
      <c r="F5636" t="s">
        <v>55</v>
      </c>
      <c r="G5636">
        <v>3</v>
      </c>
      <c r="H5636" t="s">
        <v>58</v>
      </c>
      <c r="I5636" t="str">
        <f t="shared" si="87"/>
        <v>Male: 25-34 years</v>
      </c>
      <c r="J5636">
        <v>3.13</v>
      </c>
      <c r="K5636">
        <v>2012</v>
      </c>
      <c r="L5636">
        <v>14</v>
      </c>
      <c r="M5636" t="s">
        <v>48</v>
      </c>
      <c r="N5636">
        <v>1.4</v>
      </c>
      <c r="O5636">
        <v>7.1</v>
      </c>
    </row>
    <row r="5637" spans="1:15" hidden="1" x14ac:dyDescent="0.5">
      <c r="A5637" t="s">
        <v>15</v>
      </c>
      <c r="B5637" t="s">
        <v>79</v>
      </c>
      <c r="C5637">
        <v>5</v>
      </c>
      <c r="D5637" t="s">
        <v>23</v>
      </c>
      <c r="E5637">
        <v>2</v>
      </c>
      <c r="F5637" t="s">
        <v>55</v>
      </c>
      <c r="G5637">
        <v>3</v>
      </c>
      <c r="H5637" t="s">
        <v>58</v>
      </c>
      <c r="I5637" t="str">
        <f t="shared" ref="I5637:I5700" si="88">H5637</f>
        <v>Male: 25-34 years</v>
      </c>
      <c r="J5637">
        <v>3.13</v>
      </c>
      <c r="K5637">
        <v>2013</v>
      </c>
      <c r="L5637">
        <v>15</v>
      </c>
      <c r="M5637" t="s">
        <v>48</v>
      </c>
      <c r="N5637">
        <v>1.4</v>
      </c>
      <c r="O5637">
        <v>9.9</v>
      </c>
    </row>
    <row r="5638" spans="1:15" hidden="1" x14ac:dyDescent="0.5">
      <c r="A5638" t="s">
        <v>15</v>
      </c>
      <c r="B5638" t="s">
        <v>79</v>
      </c>
      <c r="C5638">
        <v>5</v>
      </c>
      <c r="D5638" t="s">
        <v>23</v>
      </c>
      <c r="E5638">
        <v>2</v>
      </c>
      <c r="F5638" t="s">
        <v>55</v>
      </c>
      <c r="G5638">
        <v>3</v>
      </c>
      <c r="H5638" t="s">
        <v>58</v>
      </c>
      <c r="I5638" t="str">
        <f t="shared" si="88"/>
        <v>Male: 25-34 years</v>
      </c>
      <c r="J5638">
        <v>3.13</v>
      </c>
      <c r="K5638">
        <v>2014</v>
      </c>
      <c r="L5638">
        <v>16</v>
      </c>
      <c r="M5638" t="s">
        <v>48</v>
      </c>
      <c r="N5638">
        <v>1.4</v>
      </c>
      <c r="O5638">
        <v>12.3</v>
      </c>
    </row>
    <row r="5639" spans="1:15" hidden="1" x14ac:dyDescent="0.5">
      <c r="A5639" t="s">
        <v>15</v>
      </c>
      <c r="B5639" t="s">
        <v>79</v>
      </c>
      <c r="C5639">
        <v>5</v>
      </c>
      <c r="D5639" t="s">
        <v>23</v>
      </c>
      <c r="E5639">
        <v>2</v>
      </c>
      <c r="F5639" t="s">
        <v>55</v>
      </c>
      <c r="G5639">
        <v>3</v>
      </c>
      <c r="H5639" t="s">
        <v>58</v>
      </c>
      <c r="I5639" t="str">
        <f t="shared" si="88"/>
        <v>Male: 25-34 years</v>
      </c>
      <c r="J5639">
        <v>3.13</v>
      </c>
      <c r="K5639">
        <v>2015</v>
      </c>
      <c r="L5639">
        <v>17</v>
      </c>
      <c r="M5639" t="s">
        <v>48</v>
      </c>
      <c r="N5639">
        <v>1.4</v>
      </c>
      <c r="O5639">
        <v>14.8</v>
      </c>
    </row>
    <row r="5640" spans="1:15" hidden="1" x14ac:dyDescent="0.5">
      <c r="A5640" t="s">
        <v>15</v>
      </c>
      <c r="B5640" t="s">
        <v>79</v>
      </c>
      <c r="C5640">
        <v>5</v>
      </c>
      <c r="D5640" t="s">
        <v>23</v>
      </c>
      <c r="E5640">
        <v>2</v>
      </c>
      <c r="F5640" t="s">
        <v>55</v>
      </c>
      <c r="G5640">
        <v>3</v>
      </c>
      <c r="H5640" t="s">
        <v>58</v>
      </c>
      <c r="I5640" t="str">
        <f t="shared" si="88"/>
        <v>Male: 25-34 years</v>
      </c>
      <c r="J5640">
        <v>3.13</v>
      </c>
      <c r="K5640">
        <v>2016</v>
      </c>
      <c r="L5640">
        <v>18</v>
      </c>
      <c r="M5640" t="s">
        <v>48</v>
      </c>
      <c r="N5640">
        <v>1.4</v>
      </c>
      <c r="O5640">
        <v>17.100000000000001</v>
      </c>
    </row>
    <row r="5641" spans="1:15" hidden="1" x14ac:dyDescent="0.5">
      <c r="A5641" t="s">
        <v>15</v>
      </c>
      <c r="B5641" t="s">
        <v>79</v>
      </c>
      <c r="C5641">
        <v>5</v>
      </c>
      <c r="D5641" t="s">
        <v>23</v>
      </c>
      <c r="E5641">
        <v>2</v>
      </c>
      <c r="F5641" t="s">
        <v>55</v>
      </c>
      <c r="G5641">
        <v>3</v>
      </c>
      <c r="H5641" t="s">
        <v>58</v>
      </c>
      <c r="I5641" t="str">
        <f t="shared" si="88"/>
        <v>Male: 25-34 years</v>
      </c>
      <c r="J5641">
        <v>3.13</v>
      </c>
      <c r="K5641">
        <v>2017</v>
      </c>
      <c r="L5641">
        <v>19</v>
      </c>
      <c r="M5641" t="s">
        <v>48</v>
      </c>
      <c r="N5641">
        <v>1.4</v>
      </c>
      <c r="O5641">
        <v>16</v>
      </c>
    </row>
    <row r="5642" spans="1:15" hidden="1" x14ac:dyDescent="0.5">
      <c r="A5642" t="s">
        <v>15</v>
      </c>
      <c r="B5642" t="s">
        <v>79</v>
      </c>
      <c r="C5642">
        <v>5</v>
      </c>
      <c r="D5642" t="s">
        <v>23</v>
      </c>
      <c r="E5642">
        <v>2</v>
      </c>
      <c r="F5642" t="s">
        <v>55</v>
      </c>
      <c r="G5642">
        <v>3</v>
      </c>
      <c r="H5642" t="s">
        <v>59</v>
      </c>
      <c r="I5642" t="str">
        <f t="shared" si="88"/>
        <v>Male: 35-44 years</v>
      </c>
      <c r="J5642">
        <v>3.14</v>
      </c>
      <c r="K5642">
        <v>1999</v>
      </c>
      <c r="L5642">
        <v>1</v>
      </c>
      <c r="M5642" t="s">
        <v>49</v>
      </c>
      <c r="N5642">
        <v>1.5</v>
      </c>
      <c r="O5642">
        <v>3</v>
      </c>
    </row>
    <row r="5643" spans="1:15" hidden="1" x14ac:dyDescent="0.5">
      <c r="A5643" t="s">
        <v>15</v>
      </c>
      <c r="B5643" t="s">
        <v>79</v>
      </c>
      <c r="C5643">
        <v>5</v>
      </c>
      <c r="D5643" t="s">
        <v>23</v>
      </c>
      <c r="E5643">
        <v>2</v>
      </c>
      <c r="F5643" t="s">
        <v>55</v>
      </c>
      <c r="G5643">
        <v>3</v>
      </c>
      <c r="H5643" t="s">
        <v>59</v>
      </c>
      <c r="I5643" t="str">
        <f t="shared" si="88"/>
        <v>Male: 35-44 years</v>
      </c>
      <c r="J5643">
        <v>3.14</v>
      </c>
      <c r="K5643">
        <v>2000</v>
      </c>
      <c r="L5643">
        <v>2</v>
      </c>
      <c r="M5643" t="s">
        <v>49</v>
      </c>
      <c r="N5643">
        <v>1.5</v>
      </c>
      <c r="O5643">
        <v>2.6</v>
      </c>
    </row>
    <row r="5644" spans="1:15" hidden="1" x14ac:dyDescent="0.5">
      <c r="A5644" t="s">
        <v>15</v>
      </c>
      <c r="B5644" t="s">
        <v>79</v>
      </c>
      <c r="C5644">
        <v>5</v>
      </c>
      <c r="D5644" t="s">
        <v>23</v>
      </c>
      <c r="E5644">
        <v>2</v>
      </c>
      <c r="F5644" t="s">
        <v>55</v>
      </c>
      <c r="G5644">
        <v>3</v>
      </c>
      <c r="H5644" t="s">
        <v>59</v>
      </c>
      <c r="I5644" t="str">
        <f t="shared" si="88"/>
        <v>Male: 35-44 years</v>
      </c>
      <c r="J5644">
        <v>3.14</v>
      </c>
      <c r="K5644">
        <v>2001</v>
      </c>
      <c r="L5644">
        <v>3</v>
      </c>
      <c r="M5644" t="s">
        <v>49</v>
      </c>
      <c r="N5644">
        <v>1.5</v>
      </c>
      <c r="O5644">
        <v>2.2999999999999998</v>
      </c>
    </row>
    <row r="5645" spans="1:15" hidden="1" x14ac:dyDescent="0.5">
      <c r="A5645" t="s">
        <v>15</v>
      </c>
      <c r="B5645" t="s">
        <v>79</v>
      </c>
      <c r="C5645">
        <v>5</v>
      </c>
      <c r="D5645" t="s">
        <v>23</v>
      </c>
      <c r="E5645">
        <v>2</v>
      </c>
      <c r="F5645" t="s">
        <v>55</v>
      </c>
      <c r="G5645">
        <v>3</v>
      </c>
      <c r="H5645" t="s">
        <v>59</v>
      </c>
      <c r="I5645" t="str">
        <f t="shared" si="88"/>
        <v>Male: 35-44 years</v>
      </c>
      <c r="J5645">
        <v>3.14</v>
      </c>
      <c r="K5645">
        <v>2002</v>
      </c>
      <c r="L5645">
        <v>4</v>
      </c>
      <c r="M5645" t="s">
        <v>49</v>
      </c>
      <c r="N5645">
        <v>1.5</v>
      </c>
      <c r="O5645">
        <v>2.8</v>
      </c>
    </row>
    <row r="5646" spans="1:15" hidden="1" x14ac:dyDescent="0.5">
      <c r="A5646" t="s">
        <v>15</v>
      </c>
      <c r="B5646" t="s">
        <v>79</v>
      </c>
      <c r="C5646">
        <v>5</v>
      </c>
      <c r="D5646" t="s">
        <v>23</v>
      </c>
      <c r="E5646">
        <v>2</v>
      </c>
      <c r="F5646" t="s">
        <v>55</v>
      </c>
      <c r="G5646">
        <v>3</v>
      </c>
      <c r="H5646" t="s">
        <v>59</v>
      </c>
      <c r="I5646" t="str">
        <f t="shared" si="88"/>
        <v>Male: 35-44 years</v>
      </c>
      <c r="J5646">
        <v>3.14</v>
      </c>
      <c r="K5646">
        <v>2003</v>
      </c>
      <c r="L5646">
        <v>5</v>
      </c>
      <c r="M5646" t="s">
        <v>49</v>
      </c>
      <c r="N5646">
        <v>1.5</v>
      </c>
      <c r="O5646">
        <v>2.4</v>
      </c>
    </row>
    <row r="5647" spans="1:15" hidden="1" x14ac:dyDescent="0.5">
      <c r="A5647" t="s">
        <v>15</v>
      </c>
      <c r="B5647" t="s">
        <v>79</v>
      </c>
      <c r="C5647">
        <v>5</v>
      </c>
      <c r="D5647" t="s">
        <v>23</v>
      </c>
      <c r="E5647">
        <v>2</v>
      </c>
      <c r="F5647" t="s">
        <v>55</v>
      </c>
      <c r="G5647">
        <v>3</v>
      </c>
      <c r="H5647" t="s">
        <v>59</v>
      </c>
      <c r="I5647" t="str">
        <f t="shared" si="88"/>
        <v>Male: 35-44 years</v>
      </c>
      <c r="J5647">
        <v>3.14</v>
      </c>
      <c r="K5647">
        <v>2004</v>
      </c>
      <c r="L5647">
        <v>6</v>
      </c>
      <c r="M5647" t="s">
        <v>49</v>
      </c>
      <c r="N5647">
        <v>1.5</v>
      </c>
      <c r="O5647">
        <v>2</v>
      </c>
    </row>
    <row r="5648" spans="1:15" hidden="1" x14ac:dyDescent="0.5">
      <c r="A5648" t="s">
        <v>15</v>
      </c>
      <c r="B5648" t="s">
        <v>79</v>
      </c>
      <c r="C5648">
        <v>5</v>
      </c>
      <c r="D5648" t="s">
        <v>23</v>
      </c>
      <c r="E5648">
        <v>2</v>
      </c>
      <c r="F5648" t="s">
        <v>55</v>
      </c>
      <c r="G5648">
        <v>3</v>
      </c>
      <c r="H5648" t="s">
        <v>59</v>
      </c>
      <c r="I5648" t="str">
        <f t="shared" si="88"/>
        <v>Male: 35-44 years</v>
      </c>
      <c r="J5648">
        <v>3.14</v>
      </c>
      <c r="K5648">
        <v>2005</v>
      </c>
      <c r="L5648">
        <v>7</v>
      </c>
      <c r="M5648" t="s">
        <v>49</v>
      </c>
      <c r="N5648">
        <v>1.5</v>
      </c>
      <c r="O5648">
        <v>1.9</v>
      </c>
    </row>
    <row r="5649" spans="1:15" hidden="1" x14ac:dyDescent="0.5">
      <c r="A5649" t="s">
        <v>15</v>
      </c>
      <c r="B5649" t="s">
        <v>79</v>
      </c>
      <c r="C5649">
        <v>5</v>
      </c>
      <c r="D5649" t="s">
        <v>23</v>
      </c>
      <c r="E5649">
        <v>2</v>
      </c>
      <c r="F5649" t="s">
        <v>55</v>
      </c>
      <c r="G5649">
        <v>3</v>
      </c>
      <c r="H5649" t="s">
        <v>59</v>
      </c>
      <c r="I5649" t="str">
        <f t="shared" si="88"/>
        <v>Male: 35-44 years</v>
      </c>
      <c r="J5649">
        <v>3.14</v>
      </c>
      <c r="K5649">
        <v>2006</v>
      </c>
      <c r="L5649">
        <v>8</v>
      </c>
      <c r="M5649" t="s">
        <v>49</v>
      </c>
      <c r="N5649">
        <v>1.5</v>
      </c>
      <c r="O5649">
        <v>2.1</v>
      </c>
    </row>
    <row r="5650" spans="1:15" hidden="1" x14ac:dyDescent="0.5">
      <c r="A5650" t="s">
        <v>15</v>
      </c>
      <c r="B5650" t="s">
        <v>79</v>
      </c>
      <c r="C5650">
        <v>5</v>
      </c>
      <c r="D5650" t="s">
        <v>23</v>
      </c>
      <c r="E5650">
        <v>2</v>
      </c>
      <c r="F5650" t="s">
        <v>55</v>
      </c>
      <c r="G5650">
        <v>3</v>
      </c>
      <c r="H5650" t="s">
        <v>59</v>
      </c>
      <c r="I5650" t="str">
        <f t="shared" si="88"/>
        <v>Male: 35-44 years</v>
      </c>
      <c r="J5650">
        <v>3.14</v>
      </c>
      <c r="K5650">
        <v>2007</v>
      </c>
      <c r="L5650">
        <v>9</v>
      </c>
      <c r="M5650" t="s">
        <v>49</v>
      </c>
      <c r="N5650">
        <v>1.5</v>
      </c>
      <c r="O5650">
        <v>2.4</v>
      </c>
    </row>
    <row r="5651" spans="1:15" hidden="1" x14ac:dyDescent="0.5">
      <c r="A5651" t="s">
        <v>15</v>
      </c>
      <c r="B5651" t="s">
        <v>79</v>
      </c>
      <c r="C5651">
        <v>5</v>
      </c>
      <c r="D5651" t="s">
        <v>23</v>
      </c>
      <c r="E5651">
        <v>2</v>
      </c>
      <c r="F5651" t="s">
        <v>55</v>
      </c>
      <c r="G5651">
        <v>3</v>
      </c>
      <c r="H5651" t="s">
        <v>59</v>
      </c>
      <c r="I5651" t="str">
        <f t="shared" si="88"/>
        <v>Male: 35-44 years</v>
      </c>
      <c r="J5651">
        <v>3.14</v>
      </c>
      <c r="K5651">
        <v>2008</v>
      </c>
      <c r="L5651">
        <v>10</v>
      </c>
      <c r="M5651" t="s">
        <v>49</v>
      </c>
      <c r="N5651">
        <v>1.5</v>
      </c>
      <c r="O5651">
        <v>2.8</v>
      </c>
    </row>
    <row r="5652" spans="1:15" hidden="1" x14ac:dyDescent="0.5">
      <c r="A5652" t="s">
        <v>15</v>
      </c>
      <c r="B5652" t="s">
        <v>79</v>
      </c>
      <c r="C5652">
        <v>5</v>
      </c>
      <c r="D5652" t="s">
        <v>23</v>
      </c>
      <c r="E5652">
        <v>2</v>
      </c>
      <c r="F5652" t="s">
        <v>55</v>
      </c>
      <c r="G5652">
        <v>3</v>
      </c>
      <c r="H5652" t="s">
        <v>59</v>
      </c>
      <c r="I5652" t="str">
        <f t="shared" si="88"/>
        <v>Male: 35-44 years</v>
      </c>
      <c r="J5652">
        <v>3.14</v>
      </c>
      <c r="K5652">
        <v>2009</v>
      </c>
      <c r="L5652">
        <v>11</v>
      </c>
      <c r="M5652" t="s">
        <v>49</v>
      </c>
      <c r="N5652">
        <v>1.5</v>
      </c>
      <c r="O5652">
        <v>3</v>
      </c>
    </row>
    <row r="5653" spans="1:15" hidden="1" x14ac:dyDescent="0.5">
      <c r="A5653" t="s">
        <v>15</v>
      </c>
      <c r="B5653" t="s">
        <v>79</v>
      </c>
      <c r="C5653">
        <v>5</v>
      </c>
      <c r="D5653" t="s">
        <v>23</v>
      </c>
      <c r="E5653">
        <v>2</v>
      </c>
      <c r="F5653" t="s">
        <v>55</v>
      </c>
      <c r="G5653">
        <v>3</v>
      </c>
      <c r="H5653" t="s">
        <v>59</v>
      </c>
      <c r="I5653" t="str">
        <f t="shared" si="88"/>
        <v>Male: 35-44 years</v>
      </c>
      <c r="J5653">
        <v>3.14</v>
      </c>
      <c r="K5653">
        <v>2010</v>
      </c>
      <c r="L5653">
        <v>12</v>
      </c>
      <c r="M5653" t="s">
        <v>49</v>
      </c>
      <c r="N5653">
        <v>1.5</v>
      </c>
      <c r="O5653">
        <v>2.8</v>
      </c>
    </row>
    <row r="5654" spans="1:15" hidden="1" x14ac:dyDescent="0.5">
      <c r="A5654" t="s">
        <v>15</v>
      </c>
      <c r="B5654" t="s">
        <v>79</v>
      </c>
      <c r="C5654">
        <v>5</v>
      </c>
      <c r="D5654" t="s">
        <v>23</v>
      </c>
      <c r="E5654">
        <v>2</v>
      </c>
      <c r="F5654" t="s">
        <v>55</v>
      </c>
      <c r="G5654">
        <v>3</v>
      </c>
      <c r="H5654" t="s">
        <v>59</v>
      </c>
      <c r="I5654" t="str">
        <f t="shared" si="88"/>
        <v>Male: 35-44 years</v>
      </c>
      <c r="J5654">
        <v>3.14</v>
      </c>
      <c r="K5654">
        <v>2011</v>
      </c>
      <c r="L5654">
        <v>13</v>
      </c>
      <c r="M5654" t="s">
        <v>49</v>
      </c>
      <c r="N5654">
        <v>1.5</v>
      </c>
      <c r="O5654">
        <v>3.6</v>
      </c>
    </row>
    <row r="5655" spans="1:15" hidden="1" x14ac:dyDescent="0.5">
      <c r="A5655" t="s">
        <v>15</v>
      </c>
      <c r="B5655" t="s">
        <v>79</v>
      </c>
      <c r="C5655">
        <v>5</v>
      </c>
      <c r="D5655" t="s">
        <v>23</v>
      </c>
      <c r="E5655">
        <v>2</v>
      </c>
      <c r="F5655" t="s">
        <v>55</v>
      </c>
      <c r="G5655">
        <v>3</v>
      </c>
      <c r="H5655" t="s">
        <v>59</v>
      </c>
      <c r="I5655" t="str">
        <f t="shared" si="88"/>
        <v>Male: 35-44 years</v>
      </c>
      <c r="J5655">
        <v>3.14</v>
      </c>
      <c r="K5655">
        <v>2012</v>
      </c>
      <c r="L5655">
        <v>14</v>
      </c>
      <c r="M5655" t="s">
        <v>49</v>
      </c>
      <c r="N5655">
        <v>1.5</v>
      </c>
      <c r="O5655">
        <v>5.0999999999999996</v>
      </c>
    </row>
    <row r="5656" spans="1:15" hidden="1" x14ac:dyDescent="0.5">
      <c r="A5656" t="s">
        <v>15</v>
      </c>
      <c r="B5656" t="s">
        <v>79</v>
      </c>
      <c r="C5656">
        <v>5</v>
      </c>
      <c r="D5656" t="s">
        <v>23</v>
      </c>
      <c r="E5656">
        <v>2</v>
      </c>
      <c r="F5656" t="s">
        <v>55</v>
      </c>
      <c r="G5656">
        <v>3</v>
      </c>
      <c r="H5656" t="s">
        <v>59</v>
      </c>
      <c r="I5656" t="str">
        <f t="shared" si="88"/>
        <v>Male: 35-44 years</v>
      </c>
      <c r="J5656">
        <v>3.14</v>
      </c>
      <c r="K5656">
        <v>2013</v>
      </c>
      <c r="L5656">
        <v>15</v>
      </c>
      <c r="M5656" t="s">
        <v>49</v>
      </c>
      <c r="N5656">
        <v>1.5</v>
      </c>
      <c r="O5656">
        <v>6.9</v>
      </c>
    </row>
    <row r="5657" spans="1:15" hidden="1" x14ac:dyDescent="0.5">
      <c r="A5657" t="s">
        <v>15</v>
      </c>
      <c r="B5657" t="s">
        <v>79</v>
      </c>
      <c r="C5657">
        <v>5</v>
      </c>
      <c r="D5657" t="s">
        <v>23</v>
      </c>
      <c r="E5657">
        <v>2</v>
      </c>
      <c r="F5657" t="s">
        <v>55</v>
      </c>
      <c r="G5657">
        <v>3</v>
      </c>
      <c r="H5657" t="s">
        <v>59</v>
      </c>
      <c r="I5657" t="str">
        <f t="shared" si="88"/>
        <v>Male: 35-44 years</v>
      </c>
      <c r="J5657">
        <v>3.14</v>
      </c>
      <c r="K5657">
        <v>2014</v>
      </c>
      <c r="L5657">
        <v>16</v>
      </c>
      <c r="M5657" t="s">
        <v>49</v>
      </c>
      <c r="N5657">
        <v>1.5</v>
      </c>
      <c r="O5657">
        <v>9.1999999999999993</v>
      </c>
    </row>
    <row r="5658" spans="1:15" hidden="1" x14ac:dyDescent="0.5">
      <c r="A5658" t="s">
        <v>15</v>
      </c>
      <c r="B5658" t="s">
        <v>79</v>
      </c>
      <c r="C5658">
        <v>5</v>
      </c>
      <c r="D5658" t="s">
        <v>23</v>
      </c>
      <c r="E5658">
        <v>2</v>
      </c>
      <c r="F5658" t="s">
        <v>55</v>
      </c>
      <c r="G5658">
        <v>3</v>
      </c>
      <c r="H5658" t="s">
        <v>59</v>
      </c>
      <c r="I5658" t="str">
        <f t="shared" si="88"/>
        <v>Male: 35-44 years</v>
      </c>
      <c r="J5658">
        <v>3.14</v>
      </c>
      <c r="K5658">
        <v>2015</v>
      </c>
      <c r="L5658">
        <v>17</v>
      </c>
      <c r="M5658" t="s">
        <v>49</v>
      </c>
      <c r="N5658">
        <v>1.5</v>
      </c>
      <c r="O5658">
        <v>11.4</v>
      </c>
    </row>
    <row r="5659" spans="1:15" hidden="1" x14ac:dyDescent="0.5">
      <c r="A5659" t="s">
        <v>15</v>
      </c>
      <c r="B5659" t="s">
        <v>79</v>
      </c>
      <c r="C5659">
        <v>5</v>
      </c>
      <c r="D5659" t="s">
        <v>23</v>
      </c>
      <c r="E5659">
        <v>2</v>
      </c>
      <c r="F5659" t="s">
        <v>55</v>
      </c>
      <c r="G5659">
        <v>3</v>
      </c>
      <c r="H5659" t="s">
        <v>59</v>
      </c>
      <c r="I5659" t="str">
        <f t="shared" si="88"/>
        <v>Male: 35-44 years</v>
      </c>
      <c r="J5659">
        <v>3.14</v>
      </c>
      <c r="K5659">
        <v>2016</v>
      </c>
      <c r="L5659">
        <v>18</v>
      </c>
      <c r="M5659" t="s">
        <v>49</v>
      </c>
      <c r="N5659">
        <v>1.5</v>
      </c>
      <c r="O5659">
        <v>13.8</v>
      </c>
    </row>
    <row r="5660" spans="1:15" hidden="1" x14ac:dyDescent="0.5">
      <c r="A5660" t="s">
        <v>15</v>
      </c>
      <c r="B5660" t="s">
        <v>79</v>
      </c>
      <c r="C5660">
        <v>5</v>
      </c>
      <c r="D5660" t="s">
        <v>23</v>
      </c>
      <c r="E5660">
        <v>2</v>
      </c>
      <c r="F5660" t="s">
        <v>55</v>
      </c>
      <c r="G5660">
        <v>3</v>
      </c>
      <c r="H5660" t="s">
        <v>59</v>
      </c>
      <c r="I5660" t="str">
        <f t="shared" si="88"/>
        <v>Male: 35-44 years</v>
      </c>
      <c r="J5660">
        <v>3.14</v>
      </c>
      <c r="K5660">
        <v>2017</v>
      </c>
      <c r="L5660">
        <v>19</v>
      </c>
      <c r="M5660" t="s">
        <v>49</v>
      </c>
      <c r="N5660">
        <v>1.5</v>
      </c>
      <c r="O5660">
        <v>13.5</v>
      </c>
    </row>
    <row r="5661" spans="1:15" hidden="1" x14ac:dyDescent="0.5">
      <c r="A5661" t="s">
        <v>15</v>
      </c>
      <c r="B5661" t="s">
        <v>79</v>
      </c>
      <c r="C5661">
        <v>5</v>
      </c>
      <c r="D5661" t="s">
        <v>23</v>
      </c>
      <c r="E5661">
        <v>2</v>
      </c>
      <c r="F5661" t="s">
        <v>55</v>
      </c>
      <c r="G5661">
        <v>3</v>
      </c>
      <c r="H5661" t="s">
        <v>60</v>
      </c>
      <c r="I5661" t="str">
        <f t="shared" si="88"/>
        <v>Male: 45-54 years</v>
      </c>
      <c r="J5661">
        <v>3.15</v>
      </c>
      <c r="K5661">
        <v>1999</v>
      </c>
      <c r="L5661">
        <v>1</v>
      </c>
      <c r="M5661" t="s">
        <v>50</v>
      </c>
      <c r="N5661">
        <v>1.6</v>
      </c>
      <c r="O5661">
        <v>2.2999999999999998</v>
      </c>
    </row>
    <row r="5662" spans="1:15" hidden="1" x14ac:dyDescent="0.5">
      <c r="A5662" t="s">
        <v>15</v>
      </c>
      <c r="B5662" t="s">
        <v>79</v>
      </c>
      <c r="C5662">
        <v>5</v>
      </c>
      <c r="D5662" t="s">
        <v>23</v>
      </c>
      <c r="E5662">
        <v>2</v>
      </c>
      <c r="F5662" t="s">
        <v>55</v>
      </c>
      <c r="G5662">
        <v>3</v>
      </c>
      <c r="H5662" t="s">
        <v>60</v>
      </c>
      <c r="I5662" t="str">
        <f t="shared" si="88"/>
        <v>Male: 45-54 years</v>
      </c>
      <c r="J5662">
        <v>3.15</v>
      </c>
      <c r="K5662">
        <v>2000</v>
      </c>
      <c r="L5662">
        <v>2</v>
      </c>
      <c r="M5662" t="s">
        <v>50</v>
      </c>
      <c r="N5662">
        <v>1.6</v>
      </c>
      <c r="O5662">
        <v>2.2000000000000002</v>
      </c>
    </row>
    <row r="5663" spans="1:15" hidden="1" x14ac:dyDescent="0.5">
      <c r="A5663" t="s">
        <v>15</v>
      </c>
      <c r="B5663" t="s">
        <v>79</v>
      </c>
      <c r="C5663">
        <v>5</v>
      </c>
      <c r="D5663" t="s">
        <v>23</v>
      </c>
      <c r="E5663">
        <v>2</v>
      </c>
      <c r="F5663" t="s">
        <v>55</v>
      </c>
      <c r="G5663">
        <v>3</v>
      </c>
      <c r="H5663" t="s">
        <v>60</v>
      </c>
      <c r="I5663" t="str">
        <f t="shared" si="88"/>
        <v>Male: 45-54 years</v>
      </c>
      <c r="J5663">
        <v>3.15</v>
      </c>
      <c r="K5663">
        <v>2001</v>
      </c>
      <c r="L5663">
        <v>3</v>
      </c>
      <c r="M5663" t="s">
        <v>50</v>
      </c>
      <c r="N5663">
        <v>1.6</v>
      </c>
      <c r="O5663">
        <v>2</v>
      </c>
    </row>
    <row r="5664" spans="1:15" hidden="1" x14ac:dyDescent="0.5">
      <c r="A5664" t="s">
        <v>15</v>
      </c>
      <c r="B5664" t="s">
        <v>79</v>
      </c>
      <c r="C5664">
        <v>5</v>
      </c>
      <c r="D5664" t="s">
        <v>23</v>
      </c>
      <c r="E5664">
        <v>2</v>
      </c>
      <c r="F5664" t="s">
        <v>55</v>
      </c>
      <c r="G5664">
        <v>3</v>
      </c>
      <c r="H5664" t="s">
        <v>60</v>
      </c>
      <c r="I5664" t="str">
        <f t="shared" si="88"/>
        <v>Male: 45-54 years</v>
      </c>
      <c r="J5664">
        <v>3.15</v>
      </c>
      <c r="K5664">
        <v>2002</v>
      </c>
      <c r="L5664">
        <v>4</v>
      </c>
      <c r="M5664" t="s">
        <v>50</v>
      </c>
      <c r="N5664">
        <v>1.6</v>
      </c>
      <c r="O5664">
        <v>2.5</v>
      </c>
    </row>
    <row r="5665" spans="1:15" hidden="1" x14ac:dyDescent="0.5">
      <c r="A5665" t="s">
        <v>15</v>
      </c>
      <c r="B5665" t="s">
        <v>79</v>
      </c>
      <c r="C5665">
        <v>5</v>
      </c>
      <c r="D5665" t="s">
        <v>23</v>
      </c>
      <c r="E5665">
        <v>2</v>
      </c>
      <c r="F5665" t="s">
        <v>55</v>
      </c>
      <c r="G5665">
        <v>3</v>
      </c>
      <c r="H5665" t="s">
        <v>60</v>
      </c>
      <c r="I5665" t="str">
        <f t="shared" si="88"/>
        <v>Male: 45-54 years</v>
      </c>
      <c r="J5665">
        <v>3.15</v>
      </c>
      <c r="K5665">
        <v>2003</v>
      </c>
      <c r="L5665">
        <v>5</v>
      </c>
      <c r="M5665" t="s">
        <v>50</v>
      </c>
      <c r="N5665">
        <v>1.6</v>
      </c>
      <c r="O5665">
        <v>2.6</v>
      </c>
    </row>
    <row r="5666" spans="1:15" hidden="1" x14ac:dyDescent="0.5">
      <c r="A5666" t="s">
        <v>15</v>
      </c>
      <c r="B5666" t="s">
        <v>79</v>
      </c>
      <c r="C5666">
        <v>5</v>
      </c>
      <c r="D5666" t="s">
        <v>23</v>
      </c>
      <c r="E5666">
        <v>2</v>
      </c>
      <c r="F5666" t="s">
        <v>55</v>
      </c>
      <c r="G5666">
        <v>3</v>
      </c>
      <c r="H5666" t="s">
        <v>60</v>
      </c>
      <c r="I5666" t="str">
        <f t="shared" si="88"/>
        <v>Male: 45-54 years</v>
      </c>
      <c r="J5666">
        <v>3.15</v>
      </c>
      <c r="K5666">
        <v>2004</v>
      </c>
      <c r="L5666">
        <v>6</v>
      </c>
      <c r="M5666" t="s">
        <v>50</v>
      </c>
      <c r="N5666">
        <v>1.6</v>
      </c>
      <c r="O5666">
        <v>2</v>
      </c>
    </row>
    <row r="5667" spans="1:15" hidden="1" x14ac:dyDescent="0.5">
      <c r="A5667" t="s">
        <v>15</v>
      </c>
      <c r="B5667" t="s">
        <v>79</v>
      </c>
      <c r="C5667">
        <v>5</v>
      </c>
      <c r="D5667" t="s">
        <v>23</v>
      </c>
      <c r="E5667">
        <v>2</v>
      </c>
      <c r="F5667" t="s">
        <v>55</v>
      </c>
      <c r="G5667">
        <v>3</v>
      </c>
      <c r="H5667" t="s">
        <v>60</v>
      </c>
      <c r="I5667" t="str">
        <f t="shared" si="88"/>
        <v>Male: 45-54 years</v>
      </c>
      <c r="J5667">
        <v>3.15</v>
      </c>
      <c r="K5667">
        <v>2005</v>
      </c>
      <c r="L5667">
        <v>7</v>
      </c>
      <c r="M5667" t="s">
        <v>50</v>
      </c>
      <c r="N5667">
        <v>1.6</v>
      </c>
      <c r="O5667">
        <v>2.2999999999999998</v>
      </c>
    </row>
    <row r="5668" spans="1:15" hidden="1" x14ac:dyDescent="0.5">
      <c r="A5668" t="s">
        <v>15</v>
      </c>
      <c r="B5668" t="s">
        <v>79</v>
      </c>
      <c r="C5668">
        <v>5</v>
      </c>
      <c r="D5668" t="s">
        <v>23</v>
      </c>
      <c r="E5668">
        <v>2</v>
      </c>
      <c r="F5668" t="s">
        <v>55</v>
      </c>
      <c r="G5668">
        <v>3</v>
      </c>
      <c r="H5668" t="s">
        <v>60</v>
      </c>
      <c r="I5668" t="str">
        <f t="shared" si="88"/>
        <v>Male: 45-54 years</v>
      </c>
      <c r="J5668">
        <v>3.15</v>
      </c>
      <c r="K5668">
        <v>2006</v>
      </c>
      <c r="L5668">
        <v>8</v>
      </c>
      <c r="M5668" t="s">
        <v>50</v>
      </c>
      <c r="N5668">
        <v>1.6</v>
      </c>
      <c r="O5668">
        <v>2.2999999999999998</v>
      </c>
    </row>
    <row r="5669" spans="1:15" hidden="1" x14ac:dyDescent="0.5">
      <c r="A5669" t="s">
        <v>15</v>
      </c>
      <c r="B5669" t="s">
        <v>79</v>
      </c>
      <c r="C5669">
        <v>5</v>
      </c>
      <c r="D5669" t="s">
        <v>23</v>
      </c>
      <c r="E5669">
        <v>2</v>
      </c>
      <c r="F5669" t="s">
        <v>55</v>
      </c>
      <c r="G5669">
        <v>3</v>
      </c>
      <c r="H5669" t="s">
        <v>60</v>
      </c>
      <c r="I5669" t="str">
        <f t="shared" si="88"/>
        <v>Male: 45-54 years</v>
      </c>
      <c r="J5669">
        <v>3.15</v>
      </c>
      <c r="K5669">
        <v>2007</v>
      </c>
      <c r="L5669">
        <v>9</v>
      </c>
      <c r="M5669" t="s">
        <v>50</v>
      </c>
      <c r="N5669">
        <v>1.6</v>
      </c>
      <c r="O5669">
        <v>2.6</v>
      </c>
    </row>
    <row r="5670" spans="1:15" hidden="1" x14ac:dyDescent="0.5">
      <c r="A5670" t="s">
        <v>15</v>
      </c>
      <c r="B5670" t="s">
        <v>79</v>
      </c>
      <c r="C5670">
        <v>5</v>
      </c>
      <c r="D5670" t="s">
        <v>23</v>
      </c>
      <c r="E5670">
        <v>2</v>
      </c>
      <c r="F5670" t="s">
        <v>55</v>
      </c>
      <c r="G5670">
        <v>3</v>
      </c>
      <c r="H5670" t="s">
        <v>60</v>
      </c>
      <c r="I5670" t="str">
        <f t="shared" si="88"/>
        <v>Male: 45-54 years</v>
      </c>
      <c r="J5670">
        <v>3.15</v>
      </c>
      <c r="K5670">
        <v>2008</v>
      </c>
      <c r="L5670">
        <v>10</v>
      </c>
      <c r="M5670" t="s">
        <v>50</v>
      </c>
      <c r="N5670">
        <v>1.6</v>
      </c>
      <c r="O5670">
        <v>2.7</v>
      </c>
    </row>
    <row r="5671" spans="1:15" hidden="1" x14ac:dyDescent="0.5">
      <c r="A5671" t="s">
        <v>15</v>
      </c>
      <c r="B5671" t="s">
        <v>79</v>
      </c>
      <c r="C5671">
        <v>5</v>
      </c>
      <c r="D5671" t="s">
        <v>23</v>
      </c>
      <c r="E5671">
        <v>2</v>
      </c>
      <c r="F5671" t="s">
        <v>55</v>
      </c>
      <c r="G5671">
        <v>3</v>
      </c>
      <c r="H5671" t="s">
        <v>60</v>
      </c>
      <c r="I5671" t="str">
        <f t="shared" si="88"/>
        <v>Male: 45-54 years</v>
      </c>
      <c r="J5671">
        <v>3.15</v>
      </c>
      <c r="K5671">
        <v>2009</v>
      </c>
      <c r="L5671">
        <v>11</v>
      </c>
      <c r="M5671" t="s">
        <v>50</v>
      </c>
      <c r="N5671">
        <v>1.6</v>
      </c>
      <c r="O5671">
        <v>3</v>
      </c>
    </row>
    <row r="5672" spans="1:15" hidden="1" x14ac:dyDescent="0.5">
      <c r="A5672" t="s">
        <v>15</v>
      </c>
      <c r="B5672" t="s">
        <v>79</v>
      </c>
      <c r="C5672">
        <v>5</v>
      </c>
      <c r="D5672" t="s">
        <v>23</v>
      </c>
      <c r="E5672">
        <v>2</v>
      </c>
      <c r="F5672" t="s">
        <v>55</v>
      </c>
      <c r="G5672">
        <v>3</v>
      </c>
      <c r="H5672" t="s">
        <v>60</v>
      </c>
      <c r="I5672" t="str">
        <f t="shared" si="88"/>
        <v>Male: 45-54 years</v>
      </c>
      <c r="J5672">
        <v>3.15</v>
      </c>
      <c r="K5672">
        <v>2010</v>
      </c>
      <c r="L5672">
        <v>12</v>
      </c>
      <c r="M5672" t="s">
        <v>50</v>
      </c>
      <c r="N5672">
        <v>1.6</v>
      </c>
      <c r="O5672">
        <v>2.4</v>
      </c>
    </row>
    <row r="5673" spans="1:15" hidden="1" x14ac:dyDescent="0.5">
      <c r="A5673" t="s">
        <v>15</v>
      </c>
      <c r="B5673" t="s">
        <v>79</v>
      </c>
      <c r="C5673">
        <v>5</v>
      </c>
      <c r="D5673" t="s">
        <v>23</v>
      </c>
      <c r="E5673">
        <v>2</v>
      </c>
      <c r="F5673" t="s">
        <v>55</v>
      </c>
      <c r="G5673">
        <v>3</v>
      </c>
      <c r="H5673" t="s">
        <v>60</v>
      </c>
      <c r="I5673" t="str">
        <f t="shared" si="88"/>
        <v>Male: 45-54 years</v>
      </c>
      <c r="J5673">
        <v>3.15</v>
      </c>
      <c r="K5673">
        <v>2011</v>
      </c>
      <c r="L5673">
        <v>13</v>
      </c>
      <c r="M5673" t="s">
        <v>50</v>
      </c>
      <c r="N5673">
        <v>1.6</v>
      </c>
      <c r="O5673">
        <v>3.2</v>
      </c>
    </row>
    <row r="5674" spans="1:15" hidden="1" x14ac:dyDescent="0.5">
      <c r="A5674" t="s">
        <v>15</v>
      </c>
      <c r="B5674" t="s">
        <v>79</v>
      </c>
      <c r="C5674">
        <v>5</v>
      </c>
      <c r="D5674" t="s">
        <v>23</v>
      </c>
      <c r="E5674">
        <v>2</v>
      </c>
      <c r="F5674" t="s">
        <v>55</v>
      </c>
      <c r="G5674">
        <v>3</v>
      </c>
      <c r="H5674" t="s">
        <v>60</v>
      </c>
      <c r="I5674" t="str">
        <f t="shared" si="88"/>
        <v>Male: 45-54 years</v>
      </c>
      <c r="J5674">
        <v>3.15</v>
      </c>
      <c r="K5674">
        <v>2012</v>
      </c>
      <c r="L5674">
        <v>14</v>
      </c>
      <c r="M5674" t="s">
        <v>50</v>
      </c>
      <c r="N5674">
        <v>1.6</v>
      </c>
      <c r="O5674">
        <v>4.5</v>
      </c>
    </row>
    <row r="5675" spans="1:15" hidden="1" x14ac:dyDescent="0.5">
      <c r="A5675" t="s">
        <v>15</v>
      </c>
      <c r="B5675" t="s">
        <v>79</v>
      </c>
      <c r="C5675">
        <v>5</v>
      </c>
      <c r="D5675" t="s">
        <v>23</v>
      </c>
      <c r="E5675">
        <v>2</v>
      </c>
      <c r="F5675" t="s">
        <v>55</v>
      </c>
      <c r="G5675">
        <v>3</v>
      </c>
      <c r="H5675" t="s">
        <v>60</v>
      </c>
      <c r="I5675" t="str">
        <f t="shared" si="88"/>
        <v>Male: 45-54 years</v>
      </c>
      <c r="J5675">
        <v>3.15</v>
      </c>
      <c r="K5675">
        <v>2013</v>
      </c>
      <c r="L5675">
        <v>15</v>
      </c>
      <c r="M5675" t="s">
        <v>50</v>
      </c>
      <c r="N5675">
        <v>1.6</v>
      </c>
      <c r="O5675">
        <v>6</v>
      </c>
    </row>
    <row r="5676" spans="1:15" hidden="1" x14ac:dyDescent="0.5">
      <c r="A5676" t="s">
        <v>15</v>
      </c>
      <c r="B5676" t="s">
        <v>79</v>
      </c>
      <c r="C5676">
        <v>5</v>
      </c>
      <c r="D5676" t="s">
        <v>23</v>
      </c>
      <c r="E5676">
        <v>2</v>
      </c>
      <c r="F5676" t="s">
        <v>55</v>
      </c>
      <c r="G5676">
        <v>3</v>
      </c>
      <c r="H5676" t="s">
        <v>60</v>
      </c>
      <c r="I5676" t="str">
        <f t="shared" si="88"/>
        <v>Male: 45-54 years</v>
      </c>
      <c r="J5676">
        <v>3.15</v>
      </c>
      <c r="K5676">
        <v>2014</v>
      </c>
      <c r="L5676">
        <v>16</v>
      </c>
      <c r="M5676" t="s">
        <v>50</v>
      </c>
      <c r="N5676">
        <v>1.6</v>
      </c>
      <c r="O5676">
        <v>7.2</v>
      </c>
    </row>
    <row r="5677" spans="1:15" hidden="1" x14ac:dyDescent="0.5">
      <c r="A5677" t="s">
        <v>15</v>
      </c>
      <c r="B5677" t="s">
        <v>79</v>
      </c>
      <c r="C5677">
        <v>5</v>
      </c>
      <c r="D5677" t="s">
        <v>23</v>
      </c>
      <c r="E5677">
        <v>2</v>
      </c>
      <c r="F5677" t="s">
        <v>55</v>
      </c>
      <c r="G5677">
        <v>3</v>
      </c>
      <c r="H5677" t="s">
        <v>60</v>
      </c>
      <c r="I5677" t="str">
        <f t="shared" si="88"/>
        <v>Male: 45-54 years</v>
      </c>
      <c r="J5677">
        <v>3.15</v>
      </c>
      <c r="K5677">
        <v>2015</v>
      </c>
      <c r="L5677">
        <v>17</v>
      </c>
      <c r="M5677" t="s">
        <v>50</v>
      </c>
      <c r="N5677">
        <v>1.6</v>
      </c>
      <c r="O5677">
        <v>8.6999999999999993</v>
      </c>
    </row>
    <row r="5678" spans="1:15" hidden="1" x14ac:dyDescent="0.5">
      <c r="A5678" t="s">
        <v>15</v>
      </c>
      <c r="B5678" t="s">
        <v>79</v>
      </c>
      <c r="C5678">
        <v>5</v>
      </c>
      <c r="D5678" t="s">
        <v>23</v>
      </c>
      <c r="E5678">
        <v>2</v>
      </c>
      <c r="F5678" t="s">
        <v>55</v>
      </c>
      <c r="G5678">
        <v>3</v>
      </c>
      <c r="H5678" t="s">
        <v>60</v>
      </c>
      <c r="I5678" t="str">
        <f t="shared" si="88"/>
        <v>Male: 45-54 years</v>
      </c>
      <c r="J5678">
        <v>3.15</v>
      </c>
      <c r="K5678">
        <v>2016</v>
      </c>
      <c r="L5678">
        <v>18</v>
      </c>
      <c r="M5678" t="s">
        <v>50</v>
      </c>
      <c r="N5678">
        <v>1.6</v>
      </c>
      <c r="O5678">
        <v>10.6</v>
      </c>
    </row>
    <row r="5679" spans="1:15" hidden="1" x14ac:dyDescent="0.5">
      <c r="A5679" t="s">
        <v>15</v>
      </c>
      <c r="B5679" t="s">
        <v>79</v>
      </c>
      <c r="C5679">
        <v>5</v>
      </c>
      <c r="D5679" t="s">
        <v>23</v>
      </c>
      <c r="E5679">
        <v>2</v>
      </c>
      <c r="F5679" t="s">
        <v>55</v>
      </c>
      <c r="G5679">
        <v>3</v>
      </c>
      <c r="H5679" t="s">
        <v>60</v>
      </c>
      <c r="I5679" t="str">
        <f t="shared" si="88"/>
        <v>Male: 45-54 years</v>
      </c>
      <c r="J5679">
        <v>3.15</v>
      </c>
      <c r="K5679">
        <v>2017</v>
      </c>
      <c r="L5679">
        <v>19</v>
      </c>
      <c r="M5679" t="s">
        <v>50</v>
      </c>
      <c r="N5679">
        <v>1.6</v>
      </c>
      <c r="O5679">
        <v>10.9</v>
      </c>
    </row>
    <row r="5680" spans="1:15" hidden="1" x14ac:dyDescent="0.5">
      <c r="A5680" t="s">
        <v>15</v>
      </c>
      <c r="B5680" t="s">
        <v>79</v>
      </c>
      <c r="C5680">
        <v>5</v>
      </c>
      <c r="D5680" t="s">
        <v>23</v>
      </c>
      <c r="E5680">
        <v>2</v>
      </c>
      <c r="F5680" t="s">
        <v>55</v>
      </c>
      <c r="G5680">
        <v>3</v>
      </c>
      <c r="H5680" t="s">
        <v>61</v>
      </c>
      <c r="I5680" t="str">
        <f t="shared" si="88"/>
        <v>Male: 55-64 years</v>
      </c>
      <c r="J5680">
        <v>3.16</v>
      </c>
      <c r="K5680">
        <v>1999</v>
      </c>
      <c r="L5680">
        <v>1</v>
      </c>
      <c r="M5680" t="s">
        <v>51</v>
      </c>
      <c r="N5680">
        <v>1.7</v>
      </c>
      <c r="O5680">
        <v>0.5</v>
      </c>
    </row>
    <row r="5681" spans="1:15" hidden="1" x14ac:dyDescent="0.5">
      <c r="A5681" t="s">
        <v>15</v>
      </c>
      <c r="B5681" t="s">
        <v>79</v>
      </c>
      <c r="C5681">
        <v>5</v>
      </c>
      <c r="D5681" t="s">
        <v>23</v>
      </c>
      <c r="E5681">
        <v>2</v>
      </c>
      <c r="F5681" t="s">
        <v>55</v>
      </c>
      <c r="G5681">
        <v>3</v>
      </c>
      <c r="H5681" t="s">
        <v>61</v>
      </c>
      <c r="I5681" t="str">
        <f t="shared" si="88"/>
        <v>Male: 55-64 years</v>
      </c>
      <c r="J5681">
        <v>3.16</v>
      </c>
      <c r="K5681">
        <v>2000</v>
      </c>
      <c r="L5681">
        <v>2</v>
      </c>
      <c r="M5681" t="s">
        <v>51</v>
      </c>
      <c r="N5681">
        <v>1.7</v>
      </c>
      <c r="O5681">
        <v>0.4</v>
      </c>
    </row>
    <row r="5682" spans="1:15" hidden="1" x14ac:dyDescent="0.5">
      <c r="A5682" t="s">
        <v>15</v>
      </c>
      <c r="B5682" t="s">
        <v>79</v>
      </c>
      <c r="C5682">
        <v>5</v>
      </c>
      <c r="D5682" t="s">
        <v>23</v>
      </c>
      <c r="E5682">
        <v>2</v>
      </c>
      <c r="F5682" t="s">
        <v>55</v>
      </c>
      <c r="G5682">
        <v>3</v>
      </c>
      <c r="H5682" t="s">
        <v>61</v>
      </c>
      <c r="I5682" t="str">
        <f t="shared" si="88"/>
        <v>Male: 55-64 years</v>
      </c>
      <c r="J5682">
        <v>3.16</v>
      </c>
      <c r="K5682">
        <v>2001</v>
      </c>
      <c r="L5682">
        <v>3</v>
      </c>
      <c r="M5682" t="s">
        <v>51</v>
      </c>
      <c r="N5682">
        <v>1.7</v>
      </c>
      <c r="O5682">
        <v>0.5</v>
      </c>
    </row>
    <row r="5683" spans="1:15" hidden="1" x14ac:dyDescent="0.5">
      <c r="A5683" t="s">
        <v>15</v>
      </c>
      <c r="B5683" t="s">
        <v>79</v>
      </c>
      <c r="C5683">
        <v>5</v>
      </c>
      <c r="D5683" t="s">
        <v>23</v>
      </c>
      <c r="E5683">
        <v>2</v>
      </c>
      <c r="F5683" t="s">
        <v>55</v>
      </c>
      <c r="G5683">
        <v>3</v>
      </c>
      <c r="H5683" t="s">
        <v>61</v>
      </c>
      <c r="I5683" t="str">
        <f t="shared" si="88"/>
        <v>Male: 55-64 years</v>
      </c>
      <c r="J5683">
        <v>3.16</v>
      </c>
      <c r="K5683">
        <v>2002</v>
      </c>
      <c r="L5683">
        <v>4</v>
      </c>
      <c r="M5683" t="s">
        <v>51</v>
      </c>
      <c r="N5683">
        <v>1.7</v>
      </c>
      <c r="O5683">
        <v>0.6</v>
      </c>
    </row>
    <row r="5684" spans="1:15" hidden="1" x14ac:dyDescent="0.5">
      <c r="A5684" t="s">
        <v>15</v>
      </c>
      <c r="B5684" t="s">
        <v>79</v>
      </c>
      <c r="C5684">
        <v>5</v>
      </c>
      <c r="D5684" t="s">
        <v>23</v>
      </c>
      <c r="E5684">
        <v>2</v>
      </c>
      <c r="F5684" t="s">
        <v>55</v>
      </c>
      <c r="G5684">
        <v>3</v>
      </c>
      <c r="H5684" t="s">
        <v>61</v>
      </c>
      <c r="I5684" t="str">
        <f t="shared" si="88"/>
        <v>Male: 55-64 years</v>
      </c>
      <c r="J5684">
        <v>3.16</v>
      </c>
      <c r="K5684">
        <v>2003</v>
      </c>
      <c r="L5684">
        <v>5</v>
      </c>
      <c r="M5684" t="s">
        <v>51</v>
      </c>
      <c r="N5684">
        <v>1.7</v>
      </c>
      <c r="O5684">
        <v>0.6</v>
      </c>
    </row>
    <row r="5685" spans="1:15" hidden="1" x14ac:dyDescent="0.5">
      <c r="A5685" t="s">
        <v>15</v>
      </c>
      <c r="B5685" t="s">
        <v>79</v>
      </c>
      <c r="C5685">
        <v>5</v>
      </c>
      <c r="D5685" t="s">
        <v>23</v>
      </c>
      <c r="E5685">
        <v>2</v>
      </c>
      <c r="F5685" t="s">
        <v>55</v>
      </c>
      <c r="G5685">
        <v>3</v>
      </c>
      <c r="H5685" t="s">
        <v>61</v>
      </c>
      <c r="I5685" t="str">
        <f t="shared" si="88"/>
        <v>Male: 55-64 years</v>
      </c>
      <c r="J5685">
        <v>3.16</v>
      </c>
      <c r="K5685">
        <v>2004</v>
      </c>
      <c r="L5685">
        <v>6</v>
      </c>
      <c r="M5685" t="s">
        <v>51</v>
      </c>
      <c r="N5685">
        <v>1.7</v>
      </c>
      <c r="O5685">
        <v>0.6</v>
      </c>
    </row>
    <row r="5686" spans="1:15" hidden="1" x14ac:dyDescent="0.5">
      <c r="A5686" t="s">
        <v>15</v>
      </c>
      <c r="B5686" t="s">
        <v>79</v>
      </c>
      <c r="C5686">
        <v>5</v>
      </c>
      <c r="D5686" t="s">
        <v>23</v>
      </c>
      <c r="E5686">
        <v>2</v>
      </c>
      <c r="F5686" t="s">
        <v>55</v>
      </c>
      <c r="G5686">
        <v>3</v>
      </c>
      <c r="H5686" t="s">
        <v>61</v>
      </c>
      <c r="I5686" t="str">
        <f t="shared" si="88"/>
        <v>Male: 55-64 years</v>
      </c>
      <c r="J5686">
        <v>3.16</v>
      </c>
      <c r="K5686">
        <v>2005</v>
      </c>
      <c r="L5686">
        <v>7</v>
      </c>
      <c r="M5686" t="s">
        <v>51</v>
      </c>
      <c r="N5686">
        <v>1.7</v>
      </c>
      <c r="O5686">
        <v>0.7</v>
      </c>
    </row>
    <row r="5687" spans="1:15" hidden="1" x14ac:dyDescent="0.5">
      <c r="A5687" t="s">
        <v>15</v>
      </c>
      <c r="B5687" t="s">
        <v>79</v>
      </c>
      <c r="C5687">
        <v>5</v>
      </c>
      <c r="D5687" t="s">
        <v>23</v>
      </c>
      <c r="E5687">
        <v>2</v>
      </c>
      <c r="F5687" t="s">
        <v>55</v>
      </c>
      <c r="G5687">
        <v>3</v>
      </c>
      <c r="H5687" t="s">
        <v>61</v>
      </c>
      <c r="I5687" t="str">
        <f t="shared" si="88"/>
        <v>Male: 55-64 years</v>
      </c>
      <c r="J5687">
        <v>3.16</v>
      </c>
      <c r="K5687">
        <v>2006</v>
      </c>
      <c r="L5687">
        <v>8</v>
      </c>
      <c r="M5687" t="s">
        <v>51</v>
      </c>
      <c r="N5687">
        <v>1.7</v>
      </c>
      <c r="O5687">
        <v>0.8</v>
      </c>
    </row>
    <row r="5688" spans="1:15" hidden="1" x14ac:dyDescent="0.5">
      <c r="A5688" t="s">
        <v>15</v>
      </c>
      <c r="B5688" t="s">
        <v>79</v>
      </c>
      <c r="C5688">
        <v>5</v>
      </c>
      <c r="D5688" t="s">
        <v>23</v>
      </c>
      <c r="E5688">
        <v>2</v>
      </c>
      <c r="F5688" t="s">
        <v>55</v>
      </c>
      <c r="G5688">
        <v>3</v>
      </c>
      <c r="H5688" t="s">
        <v>61</v>
      </c>
      <c r="I5688" t="str">
        <f t="shared" si="88"/>
        <v>Male: 55-64 years</v>
      </c>
      <c r="J5688">
        <v>3.16</v>
      </c>
      <c r="K5688">
        <v>2007</v>
      </c>
      <c r="L5688">
        <v>9</v>
      </c>
      <c r="M5688" t="s">
        <v>51</v>
      </c>
      <c r="N5688">
        <v>1.7</v>
      </c>
      <c r="O5688">
        <v>0.8</v>
      </c>
    </row>
    <row r="5689" spans="1:15" hidden="1" x14ac:dyDescent="0.5">
      <c r="A5689" t="s">
        <v>15</v>
      </c>
      <c r="B5689" t="s">
        <v>79</v>
      </c>
      <c r="C5689">
        <v>5</v>
      </c>
      <c r="D5689" t="s">
        <v>23</v>
      </c>
      <c r="E5689">
        <v>2</v>
      </c>
      <c r="F5689" t="s">
        <v>55</v>
      </c>
      <c r="G5689">
        <v>3</v>
      </c>
      <c r="H5689" t="s">
        <v>61</v>
      </c>
      <c r="I5689" t="str">
        <f t="shared" si="88"/>
        <v>Male: 55-64 years</v>
      </c>
      <c r="J5689">
        <v>3.16</v>
      </c>
      <c r="K5689">
        <v>2008</v>
      </c>
      <c r="L5689">
        <v>10</v>
      </c>
      <c r="M5689" t="s">
        <v>51</v>
      </c>
      <c r="N5689">
        <v>1.7</v>
      </c>
      <c r="O5689">
        <v>1.2</v>
      </c>
    </row>
    <row r="5690" spans="1:15" hidden="1" x14ac:dyDescent="0.5">
      <c r="A5690" t="s">
        <v>15</v>
      </c>
      <c r="B5690" t="s">
        <v>79</v>
      </c>
      <c r="C5690">
        <v>5</v>
      </c>
      <c r="D5690" t="s">
        <v>23</v>
      </c>
      <c r="E5690">
        <v>2</v>
      </c>
      <c r="F5690" t="s">
        <v>55</v>
      </c>
      <c r="G5690">
        <v>3</v>
      </c>
      <c r="H5690" t="s">
        <v>61</v>
      </c>
      <c r="I5690" t="str">
        <f t="shared" si="88"/>
        <v>Male: 55-64 years</v>
      </c>
      <c r="J5690">
        <v>3.16</v>
      </c>
      <c r="K5690">
        <v>2009</v>
      </c>
      <c r="L5690">
        <v>11</v>
      </c>
      <c r="M5690" t="s">
        <v>51</v>
      </c>
      <c r="N5690">
        <v>1.7</v>
      </c>
      <c r="O5690">
        <v>1.3</v>
      </c>
    </row>
    <row r="5691" spans="1:15" hidden="1" x14ac:dyDescent="0.5">
      <c r="A5691" t="s">
        <v>15</v>
      </c>
      <c r="B5691" t="s">
        <v>79</v>
      </c>
      <c r="C5691">
        <v>5</v>
      </c>
      <c r="D5691" t="s">
        <v>23</v>
      </c>
      <c r="E5691">
        <v>2</v>
      </c>
      <c r="F5691" t="s">
        <v>55</v>
      </c>
      <c r="G5691">
        <v>3</v>
      </c>
      <c r="H5691" t="s">
        <v>61</v>
      </c>
      <c r="I5691" t="str">
        <f t="shared" si="88"/>
        <v>Male: 55-64 years</v>
      </c>
      <c r="J5691">
        <v>3.16</v>
      </c>
      <c r="K5691">
        <v>2010</v>
      </c>
      <c r="L5691">
        <v>12</v>
      </c>
      <c r="M5691" t="s">
        <v>51</v>
      </c>
      <c r="N5691">
        <v>1.7</v>
      </c>
      <c r="O5691">
        <v>1.1000000000000001</v>
      </c>
    </row>
    <row r="5692" spans="1:15" hidden="1" x14ac:dyDescent="0.5">
      <c r="A5692" t="s">
        <v>15</v>
      </c>
      <c r="B5692" t="s">
        <v>79</v>
      </c>
      <c r="C5692">
        <v>5</v>
      </c>
      <c r="D5692" t="s">
        <v>23</v>
      </c>
      <c r="E5692">
        <v>2</v>
      </c>
      <c r="F5692" t="s">
        <v>55</v>
      </c>
      <c r="G5692">
        <v>3</v>
      </c>
      <c r="H5692" t="s">
        <v>61</v>
      </c>
      <c r="I5692" t="str">
        <f t="shared" si="88"/>
        <v>Male: 55-64 years</v>
      </c>
      <c r="J5692">
        <v>3.16</v>
      </c>
      <c r="K5692">
        <v>2011</v>
      </c>
      <c r="L5692">
        <v>13</v>
      </c>
      <c r="M5692" t="s">
        <v>51</v>
      </c>
      <c r="N5692">
        <v>1.7</v>
      </c>
      <c r="O5692">
        <v>1.7</v>
      </c>
    </row>
    <row r="5693" spans="1:15" hidden="1" x14ac:dyDescent="0.5">
      <c r="A5693" t="s">
        <v>15</v>
      </c>
      <c r="B5693" t="s">
        <v>79</v>
      </c>
      <c r="C5693">
        <v>5</v>
      </c>
      <c r="D5693" t="s">
        <v>23</v>
      </c>
      <c r="E5693">
        <v>2</v>
      </c>
      <c r="F5693" t="s">
        <v>55</v>
      </c>
      <c r="G5693">
        <v>3</v>
      </c>
      <c r="H5693" t="s">
        <v>61</v>
      </c>
      <c r="I5693" t="str">
        <f t="shared" si="88"/>
        <v>Male: 55-64 years</v>
      </c>
      <c r="J5693">
        <v>3.16</v>
      </c>
      <c r="K5693">
        <v>2012</v>
      </c>
      <c r="L5693">
        <v>14</v>
      </c>
      <c r="M5693" t="s">
        <v>51</v>
      </c>
      <c r="N5693">
        <v>1.7</v>
      </c>
      <c r="O5693">
        <v>2.2999999999999998</v>
      </c>
    </row>
    <row r="5694" spans="1:15" hidden="1" x14ac:dyDescent="0.5">
      <c r="A5694" t="s">
        <v>15</v>
      </c>
      <c r="B5694" t="s">
        <v>79</v>
      </c>
      <c r="C5694">
        <v>5</v>
      </c>
      <c r="D5694" t="s">
        <v>23</v>
      </c>
      <c r="E5694">
        <v>2</v>
      </c>
      <c r="F5694" t="s">
        <v>55</v>
      </c>
      <c r="G5694">
        <v>3</v>
      </c>
      <c r="H5694" t="s">
        <v>61</v>
      </c>
      <c r="I5694" t="str">
        <f t="shared" si="88"/>
        <v>Male: 55-64 years</v>
      </c>
      <c r="J5694">
        <v>3.16</v>
      </c>
      <c r="K5694">
        <v>2013</v>
      </c>
      <c r="L5694">
        <v>15</v>
      </c>
      <c r="M5694" t="s">
        <v>51</v>
      </c>
      <c r="N5694">
        <v>1.7</v>
      </c>
      <c r="O5694">
        <v>3.6</v>
      </c>
    </row>
    <row r="5695" spans="1:15" hidden="1" x14ac:dyDescent="0.5">
      <c r="A5695" t="s">
        <v>15</v>
      </c>
      <c r="B5695" t="s">
        <v>79</v>
      </c>
      <c r="C5695">
        <v>5</v>
      </c>
      <c r="D5695" t="s">
        <v>23</v>
      </c>
      <c r="E5695">
        <v>2</v>
      </c>
      <c r="F5695" t="s">
        <v>55</v>
      </c>
      <c r="G5695">
        <v>3</v>
      </c>
      <c r="H5695" t="s">
        <v>61</v>
      </c>
      <c r="I5695" t="str">
        <f t="shared" si="88"/>
        <v>Male: 55-64 years</v>
      </c>
      <c r="J5695">
        <v>3.16</v>
      </c>
      <c r="K5695">
        <v>2014</v>
      </c>
      <c r="L5695">
        <v>16</v>
      </c>
      <c r="M5695" t="s">
        <v>51</v>
      </c>
      <c r="N5695">
        <v>1.7</v>
      </c>
      <c r="O5695">
        <v>4.4000000000000004</v>
      </c>
    </row>
    <row r="5696" spans="1:15" hidden="1" x14ac:dyDescent="0.5">
      <c r="A5696" t="s">
        <v>15</v>
      </c>
      <c r="B5696" t="s">
        <v>79</v>
      </c>
      <c r="C5696">
        <v>5</v>
      </c>
      <c r="D5696" t="s">
        <v>23</v>
      </c>
      <c r="E5696">
        <v>2</v>
      </c>
      <c r="F5696" t="s">
        <v>55</v>
      </c>
      <c r="G5696">
        <v>3</v>
      </c>
      <c r="H5696" t="s">
        <v>61</v>
      </c>
      <c r="I5696" t="str">
        <f t="shared" si="88"/>
        <v>Male: 55-64 years</v>
      </c>
      <c r="J5696">
        <v>3.16</v>
      </c>
      <c r="K5696">
        <v>2015</v>
      </c>
      <c r="L5696">
        <v>17</v>
      </c>
      <c r="M5696" t="s">
        <v>51</v>
      </c>
      <c r="N5696">
        <v>1.7</v>
      </c>
      <c r="O5696">
        <v>5.6</v>
      </c>
    </row>
    <row r="5697" spans="1:16" hidden="1" x14ac:dyDescent="0.5">
      <c r="A5697" t="s">
        <v>15</v>
      </c>
      <c r="B5697" t="s">
        <v>79</v>
      </c>
      <c r="C5697">
        <v>5</v>
      </c>
      <c r="D5697" t="s">
        <v>23</v>
      </c>
      <c r="E5697">
        <v>2</v>
      </c>
      <c r="F5697" t="s">
        <v>55</v>
      </c>
      <c r="G5697">
        <v>3</v>
      </c>
      <c r="H5697" t="s">
        <v>61</v>
      </c>
      <c r="I5697" t="str">
        <f t="shared" si="88"/>
        <v>Male: 55-64 years</v>
      </c>
      <c r="J5697">
        <v>3.16</v>
      </c>
      <c r="K5697">
        <v>2016</v>
      </c>
      <c r="L5697">
        <v>18</v>
      </c>
      <c r="M5697" t="s">
        <v>51</v>
      </c>
      <c r="N5697">
        <v>1.7</v>
      </c>
      <c r="O5697">
        <v>6.8</v>
      </c>
    </row>
    <row r="5698" spans="1:16" hidden="1" x14ac:dyDescent="0.5">
      <c r="A5698" t="s">
        <v>15</v>
      </c>
      <c r="B5698" t="s">
        <v>79</v>
      </c>
      <c r="C5698">
        <v>5</v>
      </c>
      <c r="D5698" t="s">
        <v>23</v>
      </c>
      <c r="E5698">
        <v>2</v>
      </c>
      <c r="F5698" t="s">
        <v>55</v>
      </c>
      <c r="G5698">
        <v>3</v>
      </c>
      <c r="H5698" t="s">
        <v>61</v>
      </c>
      <c r="I5698" t="str">
        <f t="shared" si="88"/>
        <v>Male: 55-64 years</v>
      </c>
      <c r="J5698">
        <v>3.16</v>
      </c>
      <c r="K5698">
        <v>2017</v>
      </c>
      <c r="L5698">
        <v>19</v>
      </c>
      <c r="M5698" t="s">
        <v>51</v>
      </c>
      <c r="N5698">
        <v>1.7</v>
      </c>
      <c r="O5698">
        <v>7.6</v>
      </c>
    </row>
    <row r="5699" spans="1:16" hidden="1" x14ac:dyDescent="0.5">
      <c r="A5699" t="s">
        <v>15</v>
      </c>
      <c r="B5699" t="s">
        <v>79</v>
      </c>
      <c r="C5699">
        <v>5</v>
      </c>
      <c r="D5699" t="s">
        <v>23</v>
      </c>
      <c r="E5699">
        <v>2</v>
      </c>
      <c r="F5699" t="s">
        <v>55</v>
      </c>
      <c r="G5699">
        <v>3</v>
      </c>
      <c r="H5699" t="s">
        <v>62</v>
      </c>
      <c r="I5699" t="str">
        <f t="shared" si="88"/>
        <v>Male: 65-74 years</v>
      </c>
      <c r="J5699">
        <v>3.17</v>
      </c>
      <c r="K5699">
        <v>1999</v>
      </c>
      <c r="L5699">
        <v>1</v>
      </c>
      <c r="M5699" t="s">
        <v>52</v>
      </c>
      <c r="N5699">
        <v>1.8</v>
      </c>
      <c r="P5699" t="s">
        <v>75</v>
      </c>
    </row>
    <row r="5700" spans="1:16" hidden="1" x14ac:dyDescent="0.5">
      <c r="A5700" t="s">
        <v>15</v>
      </c>
      <c r="B5700" t="s">
        <v>79</v>
      </c>
      <c r="C5700">
        <v>5</v>
      </c>
      <c r="D5700" t="s">
        <v>23</v>
      </c>
      <c r="E5700">
        <v>2</v>
      </c>
      <c r="F5700" t="s">
        <v>55</v>
      </c>
      <c r="G5700">
        <v>3</v>
      </c>
      <c r="H5700" t="s">
        <v>62</v>
      </c>
      <c r="I5700" t="str">
        <f t="shared" si="88"/>
        <v>Male: 65-74 years</v>
      </c>
      <c r="J5700">
        <v>3.17</v>
      </c>
      <c r="K5700">
        <v>2000</v>
      </c>
      <c r="L5700">
        <v>2</v>
      </c>
      <c r="M5700" t="s">
        <v>52</v>
      </c>
      <c r="N5700">
        <v>1.8</v>
      </c>
      <c r="P5700" t="s">
        <v>75</v>
      </c>
    </row>
    <row r="5701" spans="1:16" hidden="1" x14ac:dyDescent="0.5">
      <c r="A5701" t="s">
        <v>15</v>
      </c>
      <c r="B5701" t="s">
        <v>79</v>
      </c>
      <c r="C5701">
        <v>5</v>
      </c>
      <c r="D5701" t="s">
        <v>23</v>
      </c>
      <c r="E5701">
        <v>2</v>
      </c>
      <c r="F5701" t="s">
        <v>55</v>
      </c>
      <c r="G5701">
        <v>3</v>
      </c>
      <c r="H5701" t="s">
        <v>62</v>
      </c>
      <c r="I5701" t="str">
        <f t="shared" ref="I5701:I5764" si="89">H5701</f>
        <v>Male: 65-74 years</v>
      </c>
      <c r="J5701">
        <v>3.17</v>
      </c>
      <c r="K5701">
        <v>2001</v>
      </c>
      <c r="L5701">
        <v>3</v>
      </c>
      <c r="M5701" t="s">
        <v>52</v>
      </c>
      <c r="N5701">
        <v>1.8</v>
      </c>
      <c r="P5701" t="s">
        <v>75</v>
      </c>
    </row>
    <row r="5702" spans="1:16" hidden="1" x14ac:dyDescent="0.5">
      <c r="A5702" t="s">
        <v>15</v>
      </c>
      <c r="B5702" t="s">
        <v>79</v>
      </c>
      <c r="C5702">
        <v>5</v>
      </c>
      <c r="D5702" t="s">
        <v>23</v>
      </c>
      <c r="E5702">
        <v>2</v>
      </c>
      <c r="F5702" t="s">
        <v>55</v>
      </c>
      <c r="G5702">
        <v>3</v>
      </c>
      <c r="H5702" t="s">
        <v>62</v>
      </c>
      <c r="I5702" t="str">
        <f t="shared" si="89"/>
        <v>Male: 65-74 years</v>
      </c>
      <c r="J5702">
        <v>3.17</v>
      </c>
      <c r="K5702">
        <v>2002</v>
      </c>
      <c r="L5702">
        <v>4</v>
      </c>
      <c r="M5702" t="s">
        <v>52</v>
      </c>
      <c r="N5702">
        <v>1.8</v>
      </c>
      <c r="P5702" t="s">
        <v>75</v>
      </c>
    </row>
    <row r="5703" spans="1:16" hidden="1" x14ac:dyDescent="0.5">
      <c r="A5703" t="s">
        <v>15</v>
      </c>
      <c r="B5703" t="s">
        <v>79</v>
      </c>
      <c r="C5703">
        <v>5</v>
      </c>
      <c r="D5703" t="s">
        <v>23</v>
      </c>
      <c r="E5703">
        <v>2</v>
      </c>
      <c r="F5703" t="s">
        <v>55</v>
      </c>
      <c r="G5703">
        <v>3</v>
      </c>
      <c r="H5703" t="s">
        <v>62</v>
      </c>
      <c r="I5703" t="str">
        <f t="shared" si="89"/>
        <v>Male: 65-74 years</v>
      </c>
      <c r="J5703">
        <v>3.17</v>
      </c>
      <c r="K5703">
        <v>2003</v>
      </c>
      <c r="L5703">
        <v>5</v>
      </c>
      <c r="M5703" t="s">
        <v>52</v>
      </c>
      <c r="N5703">
        <v>1.8</v>
      </c>
      <c r="P5703" t="s">
        <v>75</v>
      </c>
    </row>
    <row r="5704" spans="1:16" hidden="1" x14ac:dyDescent="0.5">
      <c r="A5704" t="s">
        <v>15</v>
      </c>
      <c r="B5704" t="s">
        <v>79</v>
      </c>
      <c r="C5704">
        <v>5</v>
      </c>
      <c r="D5704" t="s">
        <v>23</v>
      </c>
      <c r="E5704">
        <v>2</v>
      </c>
      <c r="F5704" t="s">
        <v>55</v>
      </c>
      <c r="G5704">
        <v>3</v>
      </c>
      <c r="H5704" t="s">
        <v>62</v>
      </c>
      <c r="I5704" t="str">
        <f t="shared" si="89"/>
        <v>Male: 65-74 years</v>
      </c>
      <c r="J5704">
        <v>3.17</v>
      </c>
      <c r="K5704">
        <v>2004</v>
      </c>
      <c r="L5704">
        <v>6</v>
      </c>
      <c r="M5704" t="s">
        <v>52</v>
      </c>
      <c r="N5704">
        <v>1.8</v>
      </c>
      <c r="P5704" t="s">
        <v>75</v>
      </c>
    </row>
    <row r="5705" spans="1:16" hidden="1" x14ac:dyDescent="0.5">
      <c r="A5705" t="s">
        <v>15</v>
      </c>
      <c r="B5705" t="s">
        <v>79</v>
      </c>
      <c r="C5705">
        <v>5</v>
      </c>
      <c r="D5705" t="s">
        <v>23</v>
      </c>
      <c r="E5705">
        <v>2</v>
      </c>
      <c r="F5705" t="s">
        <v>55</v>
      </c>
      <c r="G5705">
        <v>3</v>
      </c>
      <c r="H5705" t="s">
        <v>62</v>
      </c>
      <c r="I5705" t="str">
        <f t="shared" si="89"/>
        <v>Male: 65-74 years</v>
      </c>
      <c r="J5705">
        <v>3.17</v>
      </c>
      <c r="K5705">
        <v>2005</v>
      </c>
      <c r="L5705">
        <v>7</v>
      </c>
      <c r="M5705" t="s">
        <v>52</v>
      </c>
      <c r="N5705">
        <v>1.8</v>
      </c>
      <c r="P5705" t="s">
        <v>75</v>
      </c>
    </row>
    <row r="5706" spans="1:16" hidden="1" x14ac:dyDescent="0.5">
      <c r="A5706" t="s">
        <v>15</v>
      </c>
      <c r="B5706" t="s">
        <v>79</v>
      </c>
      <c r="C5706">
        <v>5</v>
      </c>
      <c r="D5706" t="s">
        <v>23</v>
      </c>
      <c r="E5706">
        <v>2</v>
      </c>
      <c r="F5706" t="s">
        <v>55</v>
      </c>
      <c r="G5706">
        <v>3</v>
      </c>
      <c r="H5706" t="s">
        <v>62</v>
      </c>
      <c r="I5706" t="str">
        <f t="shared" si="89"/>
        <v>Male: 65-74 years</v>
      </c>
      <c r="J5706">
        <v>3.17</v>
      </c>
      <c r="K5706">
        <v>2006</v>
      </c>
      <c r="L5706">
        <v>8</v>
      </c>
      <c r="M5706" t="s">
        <v>52</v>
      </c>
      <c r="N5706">
        <v>1.8</v>
      </c>
      <c r="P5706" t="s">
        <v>75</v>
      </c>
    </row>
    <row r="5707" spans="1:16" hidden="1" x14ac:dyDescent="0.5">
      <c r="A5707" t="s">
        <v>15</v>
      </c>
      <c r="B5707" t="s">
        <v>79</v>
      </c>
      <c r="C5707">
        <v>5</v>
      </c>
      <c r="D5707" t="s">
        <v>23</v>
      </c>
      <c r="E5707">
        <v>2</v>
      </c>
      <c r="F5707" t="s">
        <v>55</v>
      </c>
      <c r="G5707">
        <v>3</v>
      </c>
      <c r="H5707" t="s">
        <v>62</v>
      </c>
      <c r="I5707" t="str">
        <f t="shared" si="89"/>
        <v>Male: 65-74 years</v>
      </c>
      <c r="J5707">
        <v>3.17</v>
      </c>
      <c r="K5707">
        <v>2007</v>
      </c>
      <c r="L5707">
        <v>9</v>
      </c>
      <c r="M5707" t="s">
        <v>52</v>
      </c>
      <c r="N5707">
        <v>1.8</v>
      </c>
      <c r="P5707" t="s">
        <v>75</v>
      </c>
    </row>
    <row r="5708" spans="1:16" hidden="1" x14ac:dyDescent="0.5">
      <c r="A5708" t="s">
        <v>15</v>
      </c>
      <c r="B5708" t="s">
        <v>79</v>
      </c>
      <c r="C5708">
        <v>5</v>
      </c>
      <c r="D5708" t="s">
        <v>23</v>
      </c>
      <c r="E5708">
        <v>2</v>
      </c>
      <c r="F5708" t="s">
        <v>55</v>
      </c>
      <c r="G5708">
        <v>3</v>
      </c>
      <c r="H5708" t="s">
        <v>62</v>
      </c>
      <c r="I5708" t="str">
        <f t="shared" si="89"/>
        <v>Male: 65-74 years</v>
      </c>
      <c r="J5708">
        <v>3.17</v>
      </c>
      <c r="K5708">
        <v>2008</v>
      </c>
      <c r="L5708">
        <v>10</v>
      </c>
      <c r="M5708" t="s">
        <v>52</v>
      </c>
      <c r="N5708">
        <v>1.8</v>
      </c>
      <c r="P5708" t="s">
        <v>75</v>
      </c>
    </row>
    <row r="5709" spans="1:16" hidden="1" x14ac:dyDescent="0.5">
      <c r="A5709" t="s">
        <v>15</v>
      </c>
      <c r="B5709" t="s">
        <v>79</v>
      </c>
      <c r="C5709">
        <v>5</v>
      </c>
      <c r="D5709" t="s">
        <v>23</v>
      </c>
      <c r="E5709">
        <v>2</v>
      </c>
      <c r="F5709" t="s">
        <v>55</v>
      </c>
      <c r="G5709">
        <v>3</v>
      </c>
      <c r="H5709" t="s">
        <v>62</v>
      </c>
      <c r="I5709" t="str">
        <f t="shared" si="89"/>
        <v>Male: 65-74 years</v>
      </c>
      <c r="J5709">
        <v>3.17</v>
      </c>
      <c r="K5709">
        <v>2009</v>
      </c>
      <c r="L5709">
        <v>11</v>
      </c>
      <c r="M5709" t="s">
        <v>52</v>
      </c>
      <c r="N5709">
        <v>1.8</v>
      </c>
      <c r="P5709" t="s">
        <v>75</v>
      </c>
    </row>
    <row r="5710" spans="1:16" hidden="1" x14ac:dyDescent="0.5">
      <c r="A5710" t="s">
        <v>15</v>
      </c>
      <c r="B5710" t="s">
        <v>79</v>
      </c>
      <c r="C5710">
        <v>5</v>
      </c>
      <c r="D5710" t="s">
        <v>23</v>
      </c>
      <c r="E5710">
        <v>2</v>
      </c>
      <c r="F5710" t="s">
        <v>55</v>
      </c>
      <c r="G5710">
        <v>3</v>
      </c>
      <c r="H5710" t="s">
        <v>62</v>
      </c>
      <c r="I5710" t="str">
        <f t="shared" si="89"/>
        <v>Male: 65-74 years</v>
      </c>
      <c r="J5710">
        <v>3.17</v>
      </c>
      <c r="K5710">
        <v>2010</v>
      </c>
      <c r="L5710">
        <v>12</v>
      </c>
      <c r="M5710" t="s">
        <v>52</v>
      </c>
      <c r="N5710">
        <v>1.8</v>
      </c>
      <c r="P5710" t="s">
        <v>75</v>
      </c>
    </row>
    <row r="5711" spans="1:16" hidden="1" x14ac:dyDescent="0.5">
      <c r="A5711" t="s">
        <v>15</v>
      </c>
      <c r="B5711" t="s">
        <v>79</v>
      </c>
      <c r="C5711">
        <v>5</v>
      </c>
      <c r="D5711" t="s">
        <v>23</v>
      </c>
      <c r="E5711">
        <v>2</v>
      </c>
      <c r="F5711" t="s">
        <v>55</v>
      </c>
      <c r="G5711">
        <v>3</v>
      </c>
      <c r="H5711" t="s">
        <v>62</v>
      </c>
      <c r="I5711" t="str">
        <f t="shared" si="89"/>
        <v>Male: 65-74 years</v>
      </c>
      <c r="J5711">
        <v>3.17</v>
      </c>
      <c r="K5711">
        <v>2011</v>
      </c>
      <c r="L5711">
        <v>13</v>
      </c>
      <c r="M5711" t="s">
        <v>52</v>
      </c>
      <c r="N5711">
        <v>1.8</v>
      </c>
      <c r="O5711">
        <v>0.3</v>
      </c>
    </row>
    <row r="5712" spans="1:16" hidden="1" x14ac:dyDescent="0.5">
      <c r="A5712" t="s">
        <v>15</v>
      </c>
      <c r="B5712" t="s">
        <v>79</v>
      </c>
      <c r="C5712">
        <v>5</v>
      </c>
      <c r="D5712" t="s">
        <v>23</v>
      </c>
      <c r="E5712">
        <v>2</v>
      </c>
      <c r="F5712" t="s">
        <v>55</v>
      </c>
      <c r="G5712">
        <v>3</v>
      </c>
      <c r="H5712" t="s">
        <v>62</v>
      </c>
      <c r="I5712" t="str">
        <f t="shared" si="89"/>
        <v>Male: 65-74 years</v>
      </c>
      <c r="J5712">
        <v>3.17</v>
      </c>
      <c r="K5712">
        <v>2012</v>
      </c>
      <c r="L5712">
        <v>14</v>
      </c>
      <c r="M5712" t="s">
        <v>52</v>
      </c>
      <c r="N5712">
        <v>1.8</v>
      </c>
      <c r="O5712">
        <v>0.3</v>
      </c>
    </row>
    <row r="5713" spans="1:16" hidden="1" x14ac:dyDescent="0.5">
      <c r="A5713" t="s">
        <v>15</v>
      </c>
      <c r="B5713" t="s">
        <v>79</v>
      </c>
      <c r="C5713">
        <v>5</v>
      </c>
      <c r="D5713" t="s">
        <v>23</v>
      </c>
      <c r="E5713">
        <v>2</v>
      </c>
      <c r="F5713" t="s">
        <v>55</v>
      </c>
      <c r="G5713">
        <v>3</v>
      </c>
      <c r="H5713" t="s">
        <v>62</v>
      </c>
      <c r="I5713" t="str">
        <f t="shared" si="89"/>
        <v>Male: 65-74 years</v>
      </c>
      <c r="J5713">
        <v>3.17</v>
      </c>
      <c r="K5713">
        <v>2013</v>
      </c>
      <c r="L5713">
        <v>15</v>
      </c>
      <c r="M5713" t="s">
        <v>52</v>
      </c>
      <c r="N5713">
        <v>1.8</v>
      </c>
      <c r="O5713">
        <v>0.5</v>
      </c>
    </row>
    <row r="5714" spans="1:16" hidden="1" x14ac:dyDescent="0.5">
      <c r="A5714" t="s">
        <v>15</v>
      </c>
      <c r="B5714" t="s">
        <v>79</v>
      </c>
      <c r="C5714">
        <v>5</v>
      </c>
      <c r="D5714" t="s">
        <v>23</v>
      </c>
      <c r="E5714">
        <v>2</v>
      </c>
      <c r="F5714" t="s">
        <v>55</v>
      </c>
      <c r="G5714">
        <v>3</v>
      </c>
      <c r="H5714" t="s">
        <v>62</v>
      </c>
      <c r="I5714" t="str">
        <f t="shared" si="89"/>
        <v>Male: 65-74 years</v>
      </c>
      <c r="J5714">
        <v>3.17</v>
      </c>
      <c r="K5714">
        <v>2014</v>
      </c>
      <c r="L5714">
        <v>16</v>
      </c>
      <c r="M5714" t="s">
        <v>52</v>
      </c>
      <c r="N5714">
        <v>1.8</v>
      </c>
      <c r="O5714">
        <v>0.9</v>
      </c>
    </row>
    <row r="5715" spans="1:16" hidden="1" x14ac:dyDescent="0.5">
      <c r="A5715" t="s">
        <v>15</v>
      </c>
      <c r="B5715" t="s">
        <v>79</v>
      </c>
      <c r="C5715">
        <v>5</v>
      </c>
      <c r="D5715" t="s">
        <v>23</v>
      </c>
      <c r="E5715">
        <v>2</v>
      </c>
      <c r="F5715" t="s">
        <v>55</v>
      </c>
      <c r="G5715">
        <v>3</v>
      </c>
      <c r="H5715" t="s">
        <v>62</v>
      </c>
      <c r="I5715" t="str">
        <f t="shared" si="89"/>
        <v>Male: 65-74 years</v>
      </c>
      <c r="J5715">
        <v>3.17</v>
      </c>
      <c r="K5715">
        <v>2015</v>
      </c>
      <c r="L5715">
        <v>17</v>
      </c>
      <c r="M5715" t="s">
        <v>52</v>
      </c>
      <c r="N5715">
        <v>1.8</v>
      </c>
      <c r="O5715">
        <v>1.1000000000000001</v>
      </c>
    </row>
    <row r="5716" spans="1:16" hidden="1" x14ac:dyDescent="0.5">
      <c r="A5716" t="s">
        <v>15</v>
      </c>
      <c r="B5716" t="s">
        <v>79</v>
      </c>
      <c r="C5716">
        <v>5</v>
      </c>
      <c r="D5716" t="s">
        <v>23</v>
      </c>
      <c r="E5716">
        <v>2</v>
      </c>
      <c r="F5716" t="s">
        <v>55</v>
      </c>
      <c r="G5716">
        <v>3</v>
      </c>
      <c r="H5716" t="s">
        <v>62</v>
      </c>
      <c r="I5716" t="str">
        <f t="shared" si="89"/>
        <v>Male: 65-74 years</v>
      </c>
      <c r="J5716">
        <v>3.17</v>
      </c>
      <c r="K5716">
        <v>2016</v>
      </c>
      <c r="L5716">
        <v>18</v>
      </c>
      <c r="M5716" t="s">
        <v>52</v>
      </c>
      <c r="N5716">
        <v>1.8</v>
      </c>
      <c r="O5716">
        <v>1.7</v>
      </c>
    </row>
    <row r="5717" spans="1:16" hidden="1" x14ac:dyDescent="0.5">
      <c r="A5717" t="s">
        <v>15</v>
      </c>
      <c r="B5717" t="s">
        <v>79</v>
      </c>
      <c r="C5717">
        <v>5</v>
      </c>
      <c r="D5717" t="s">
        <v>23</v>
      </c>
      <c r="E5717">
        <v>2</v>
      </c>
      <c r="F5717" t="s">
        <v>55</v>
      </c>
      <c r="G5717">
        <v>3</v>
      </c>
      <c r="H5717" t="s">
        <v>62</v>
      </c>
      <c r="I5717" t="str">
        <f t="shared" si="89"/>
        <v>Male: 65-74 years</v>
      </c>
      <c r="J5717">
        <v>3.17</v>
      </c>
      <c r="K5717">
        <v>2017</v>
      </c>
      <c r="L5717">
        <v>19</v>
      </c>
      <c r="M5717" t="s">
        <v>52</v>
      </c>
      <c r="N5717">
        <v>1.8</v>
      </c>
      <c r="O5717">
        <v>2.1</v>
      </c>
    </row>
    <row r="5718" spans="1:16" hidden="1" x14ac:dyDescent="0.5">
      <c r="A5718" t="s">
        <v>15</v>
      </c>
      <c r="B5718" t="s">
        <v>79</v>
      </c>
      <c r="C5718">
        <v>5</v>
      </c>
      <c r="D5718" t="s">
        <v>23</v>
      </c>
      <c r="E5718">
        <v>2</v>
      </c>
      <c r="F5718" t="s">
        <v>55</v>
      </c>
      <c r="G5718">
        <v>3</v>
      </c>
      <c r="H5718" t="s">
        <v>63</v>
      </c>
      <c r="I5718" t="str">
        <f t="shared" si="89"/>
        <v>Male: 75-84 years</v>
      </c>
      <c r="J5718">
        <v>3.18</v>
      </c>
      <c r="K5718">
        <v>1999</v>
      </c>
      <c r="L5718">
        <v>1</v>
      </c>
      <c r="M5718" t="s">
        <v>53</v>
      </c>
      <c r="N5718">
        <v>1.9</v>
      </c>
      <c r="P5718" t="s">
        <v>75</v>
      </c>
    </row>
    <row r="5719" spans="1:16" hidden="1" x14ac:dyDescent="0.5">
      <c r="A5719" t="s">
        <v>15</v>
      </c>
      <c r="B5719" t="s">
        <v>79</v>
      </c>
      <c r="C5719">
        <v>5</v>
      </c>
      <c r="D5719" t="s">
        <v>23</v>
      </c>
      <c r="E5719">
        <v>2</v>
      </c>
      <c r="F5719" t="s">
        <v>55</v>
      </c>
      <c r="G5719">
        <v>3</v>
      </c>
      <c r="H5719" t="s">
        <v>63</v>
      </c>
      <c r="I5719" t="str">
        <f t="shared" si="89"/>
        <v>Male: 75-84 years</v>
      </c>
      <c r="J5719">
        <v>3.18</v>
      </c>
      <c r="K5719">
        <v>2000</v>
      </c>
      <c r="L5719">
        <v>2</v>
      </c>
      <c r="M5719" t="s">
        <v>53</v>
      </c>
      <c r="N5719">
        <v>1.9</v>
      </c>
      <c r="P5719" t="s">
        <v>75</v>
      </c>
    </row>
    <row r="5720" spans="1:16" hidden="1" x14ac:dyDescent="0.5">
      <c r="A5720" t="s">
        <v>15</v>
      </c>
      <c r="B5720" t="s">
        <v>79</v>
      </c>
      <c r="C5720">
        <v>5</v>
      </c>
      <c r="D5720" t="s">
        <v>23</v>
      </c>
      <c r="E5720">
        <v>2</v>
      </c>
      <c r="F5720" t="s">
        <v>55</v>
      </c>
      <c r="G5720">
        <v>3</v>
      </c>
      <c r="H5720" t="s">
        <v>63</v>
      </c>
      <c r="I5720" t="str">
        <f t="shared" si="89"/>
        <v>Male: 75-84 years</v>
      </c>
      <c r="J5720">
        <v>3.18</v>
      </c>
      <c r="K5720">
        <v>2001</v>
      </c>
      <c r="L5720">
        <v>3</v>
      </c>
      <c r="M5720" t="s">
        <v>53</v>
      </c>
      <c r="N5720">
        <v>1.9</v>
      </c>
      <c r="P5720" t="s">
        <v>75</v>
      </c>
    </row>
    <row r="5721" spans="1:16" hidden="1" x14ac:dyDescent="0.5">
      <c r="A5721" t="s">
        <v>15</v>
      </c>
      <c r="B5721" t="s">
        <v>79</v>
      </c>
      <c r="C5721">
        <v>5</v>
      </c>
      <c r="D5721" t="s">
        <v>23</v>
      </c>
      <c r="E5721">
        <v>2</v>
      </c>
      <c r="F5721" t="s">
        <v>55</v>
      </c>
      <c r="G5721">
        <v>3</v>
      </c>
      <c r="H5721" t="s">
        <v>63</v>
      </c>
      <c r="I5721" t="str">
        <f t="shared" si="89"/>
        <v>Male: 75-84 years</v>
      </c>
      <c r="J5721">
        <v>3.18</v>
      </c>
      <c r="K5721">
        <v>2002</v>
      </c>
      <c r="L5721">
        <v>4</v>
      </c>
      <c r="M5721" t="s">
        <v>53</v>
      </c>
      <c r="N5721">
        <v>1.9</v>
      </c>
      <c r="P5721" t="s">
        <v>75</v>
      </c>
    </row>
    <row r="5722" spans="1:16" hidden="1" x14ac:dyDescent="0.5">
      <c r="A5722" t="s">
        <v>15</v>
      </c>
      <c r="B5722" t="s">
        <v>79</v>
      </c>
      <c r="C5722">
        <v>5</v>
      </c>
      <c r="D5722" t="s">
        <v>23</v>
      </c>
      <c r="E5722">
        <v>2</v>
      </c>
      <c r="F5722" t="s">
        <v>55</v>
      </c>
      <c r="G5722">
        <v>3</v>
      </c>
      <c r="H5722" t="s">
        <v>63</v>
      </c>
      <c r="I5722" t="str">
        <f t="shared" si="89"/>
        <v>Male: 75-84 years</v>
      </c>
      <c r="J5722">
        <v>3.18</v>
      </c>
      <c r="K5722">
        <v>2003</v>
      </c>
      <c r="L5722">
        <v>5</v>
      </c>
      <c r="M5722" t="s">
        <v>53</v>
      </c>
      <c r="N5722">
        <v>1.9</v>
      </c>
      <c r="P5722" t="s">
        <v>75</v>
      </c>
    </row>
    <row r="5723" spans="1:16" hidden="1" x14ac:dyDescent="0.5">
      <c r="A5723" t="s">
        <v>15</v>
      </c>
      <c r="B5723" t="s">
        <v>79</v>
      </c>
      <c r="C5723">
        <v>5</v>
      </c>
      <c r="D5723" t="s">
        <v>23</v>
      </c>
      <c r="E5723">
        <v>2</v>
      </c>
      <c r="F5723" t="s">
        <v>55</v>
      </c>
      <c r="G5723">
        <v>3</v>
      </c>
      <c r="H5723" t="s">
        <v>63</v>
      </c>
      <c r="I5723" t="str">
        <f t="shared" si="89"/>
        <v>Male: 75-84 years</v>
      </c>
      <c r="J5723">
        <v>3.18</v>
      </c>
      <c r="K5723">
        <v>2004</v>
      </c>
      <c r="L5723">
        <v>6</v>
      </c>
      <c r="M5723" t="s">
        <v>53</v>
      </c>
      <c r="N5723">
        <v>1.9</v>
      </c>
      <c r="P5723" t="s">
        <v>75</v>
      </c>
    </row>
    <row r="5724" spans="1:16" hidden="1" x14ac:dyDescent="0.5">
      <c r="A5724" t="s">
        <v>15</v>
      </c>
      <c r="B5724" t="s">
        <v>79</v>
      </c>
      <c r="C5724">
        <v>5</v>
      </c>
      <c r="D5724" t="s">
        <v>23</v>
      </c>
      <c r="E5724">
        <v>2</v>
      </c>
      <c r="F5724" t="s">
        <v>55</v>
      </c>
      <c r="G5724">
        <v>3</v>
      </c>
      <c r="H5724" t="s">
        <v>63</v>
      </c>
      <c r="I5724" t="str">
        <f t="shared" si="89"/>
        <v>Male: 75-84 years</v>
      </c>
      <c r="J5724">
        <v>3.18</v>
      </c>
      <c r="K5724">
        <v>2005</v>
      </c>
      <c r="L5724">
        <v>7</v>
      </c>
      <c r="M5724" t="s">
        <v>53</v>
      </c>
      <c r="N5724">
        <v>1.9</v>
      </c>
      <c r="P5724" t="s">
        <v>75</v>
      </c>
    </row>
    <row r="5725" spans="1:16" hidden="1" x14ac:dyDescent="0.5">
      <c r="A5725" t="s">
        <v>15</v>
      </c>
      <c r="B5725" t="s">
        <v>79</v>
      </c>
      <c r="C5725">
        <v>5</v>
      </c>
      <c r="D5725" t="s">
        <v>23</v>
      </c>
      <c r="E5725">
        <v>2</v>
      </c>
      <c r="F5725" t="s">
        <v>55</v>
      </c>
      <c r="G5725">
        <v>3</v>
      </c>
      <c r="H5725" t="s">
        <v>63</v>
      </c>
      <c r="I5725" t="str">
        <f t="shared" si="89"/>
        <v>Male: 75-84 years</v>
      </c>
      <c r="J5725">
        <v>3.18</v>
      </c>
      <c r="K5725">
        <v>2006</v>
      </c>
      <c r="L5725">
        <v>8</v>
      </c>
      <c r="M5725" t="s">
        <v>53</v>
      </c>
      <c r="N5725">
        <v>1.9</v>
      </c>
      <c r="P5725" t="s">
        <v>75</v>
      </c>
    </row>
    <row r="5726" spans="1:16" hidden="1" x14ac:dyDescent="0.5">
      <c r="A5726" t="s">
        <v>15</v>
      </c>
      <c r="B5726" t="s">
        <v>79</v>
      </c>
      <c r="C5726">
        <v>5</v>
      </c>
      <c r="D5726" t="s">
        <v>23</v>
      </c>
      <c r="E5726">
        <v>2</v>
      </c>
      <c r="F5726" t="s">
        <v>55</v>
      </c>
      <c r="G5726">
        <v>3</v>
      </c>
      <c r="H5726" t="s">
        <v>63</v>
      </c>
      <c r="I5726" t="str">
        <f t="shared" si="89"/>
        <v>Male: 75-84 years</v>
      </c>
      <c r="J5726">
        <v>3.18</v>
      </c>
      <c r="K5726">
        <v>2007</v>
      </c>
      <c r="L5726">
        <v>9</v>
      </c>
      <c r="M5726" t="s">
        <v>53</v>
      </c>
      <c r="N5726">
        <v>1.9</v>
      </c>
      <c r="P5726" t="s">
        <v>75</v>
      </c>
    </row>
    <row r="5727" spans="1:16" hidden="1" x14ac:dyDescent="0.5">
      <c r="A5727" t="s">
        <v>15</v>
      </c>
      <c r="B5727" t="s">
        <v>79</v>
      </c>
      <c r="C5727">
        <v>5</v>
      </c>
      <c r="D5727" t="s">
        <v>23</v>
      </c>
      <c r="E5727">
        <v>2</v>
      </c>
      <c r="F5727" t="s">
        <v>55</v>
      </c>
      <c r="G5727">
        <v>3</v>
      </c>
      <c r="H5727" t="s">
        <v>63</v>
      </c>
      <c r="I5727" t="str">
        <f t="shared" si="89"/>
        <v>Male: 75-84 years</v>
      </c>
      <c r="J5727">
        <v>3.18</v>
      </c>
      <c r="K5727">
        <v>2008</v>
      </c>
      <c r="L5727">
        <v>10</v>
      </c>
      <c r="M5727" t="s">
        <v>53</v>
      </c>
      <c r="N5727">
        <v>1.9</v>
      </c>
      <c r="P5727" t="s">
        <v>75</v>
      </c>
    </row>
    <row r="5728" spans="1:16" hidden="1" x14ac:dyDescent="0.5">
      <c r="A5728" t="s">
        <v>15</v>
      </c>
      <c r="B5728" t="s">
        <v>79</v>
      </c>
      <c r="C5728">
        <v>5</v>
      </c>
      <c r="D5728" t="s">
        <v>23</v>
      </c>
      <c r="E5728">
        <v>2</v>
      </c>
      <c r="F5728" t="s">
        <v>55</v>
      </c>
      <c r="G5728">
        <v>3</v>
      </c>
      <c r="H5728" t="s">
        <v>63</v>
      </c>
      <c r="I5728" t="str">
        <f t="shared" si="89"/>
        <v>Male: 75-84 years</v>
      </c>
      <c r="J5728">
        <v>3.18</v>
      </c>
      <c r="K5728">
        <v>2009</v>
      </c>
      <c r="L5728">
        <v>11</v>
      </c>
      <c r="M5728" t="s">
        <v>53</v>
      </c>
      <c r="N5728">
        <v>1.9</v>
      </c>
      <c r="P5728" t="s">
        <v>75</v>
      </c>
    </row>
    <row r="5729" spans="1:16" hidden="1" x14ac:dyDescent="0.5">
      <c r="A5729" t="s">
        <v>15</v>
      </c>
      <c r="B5729" t="s">
        <v>79</v>
      </c>
      <c r="C5729">
        <v>5</v>
      </c>
      <c r="D5729" t="s">
        <v>23</v>
      </c>
      <c r="E5729">
        <v>2</v>
      </c>
      <c r="F5729" t="s">
        <v>55</v>
      </c>
      <c r="G5729">
        <v>3</v>
      </c>
      <c r="H5729" t="s">
        <v>63</v>
      </c>
      <c r="I5729" t="str">
        <f t="shared" si="89"/>
        <v>Male: 75-84 years</v>
      </c>
      <c r="J5729">
        <v>3.18</v>
      </c>
      <c r="K5729">
        <v>2010</v>
      </c>
      <c r="L5729">
        <v>12</v>
      </c>
      <c r="M5729" t="s">
        <v>53</v>
      </c>
      <c r="N5729">
        <v>1.9</v>
      </c>
      <c r="P5729" t="s">
        <v>75</v>
      </c>
    </row>
    <row r="5730" spans="1:16" hidden="1" x14ac:dyDescent="0.5">
      <c r="A5730" t="s">
        <v>15</v>
      </c>
      <c r="B5730" t="s">
        <v>79</v>
      </c>
      <c r="C5730">
        <v>5</v>
      </c>
      <c r="D5730" t="s">
        <v>23</v>
      </c>
      <c r="E5730">
        <v>2</v>
      </c>
      <c r="F5730" t="s">
        <v>55</v>
      </c>
      <c r="G5730">
        <v>3</v>
      </c>
      <c r="H5730" t="s">
        <v>63</v>
      </c>
      <c r="I5730" t="str">
        <f t="shared" si="89"/>
        <v>Male: 75-84 years</v>
      </c>
      <c r="J5730">
        <v>3.18</v>
      </c>
      <c r="K5730">
        <v>2011</v>
      </c>
      <c r="L5730">
        <v>13</v>
      </c>
      <c r="M5730" t="s">
        <v>53</v>
      </c>
      <c r="N5730">
        <v>1.9</v>
      </c>
      <c r="P5730" t="s">
        <v>75</v>
      </c>
    </row>
    <row r="5731" spans="1:16" hidden="1" x14ac:dyDescent="0.5">
      <c r="A5731" t="s">
        <v>15</v>
      </c>
      <c r="B5731" t="s">
        <v>79</v>
      </c>
      <c r="C5731">
        <v>5</v>
      </c>
      <c r="D5731" t="s">
        <v>23</v>
      </c>
      <c r="E5731">
        <v>2</v>
      </c>
      <c r="F5731" t="s">
        <v>55</v>
      </c>
      <c r="G5731">
        <v>3</v>
      </c>
      <c r="H5731" t="s">
        <v>63</v>
      </c>
      <c r="I5731" t="str">
        <f t="shared" si="89"/>
        <v>Male: 75-84 years</v>
      </c>
      <c r="J5731">
        <v>3.18</v>
      </c>
      <c r="K5731">
        <v>2012</v>
      </c>
      <c r="L5731">
        <v>14</v>
      </c>
      <c r="M5731" t="s">
        <v>53</v>
      </c>
      <c r="N5731">
        <v>1.9</v>
      </c>
      <c r="P5731" t="s">
        <v>75</v>
      </c>
    </row>
    <row r="5732" spans="1:16" hidden="1" x14ac:dyDescent="0.5">
      <c r="A5732" t="s">
        <v>15</v>
      </c>
      <c r="B5732" t="s">
        <v>79</v>
      </c>
      <c r="C5732">
        <v>5</v>
      </c>
      <c r="D5732" t="s">
        <v>23</v>
      </c>
      <c r="E5732">
        <v>2</v>
      </c>
      <c r="F5732" t="s">
        <v>55</v>
      </c>
      <c r="G5732">
        <v>3</v>
      </c>
      <c r="H5732" t="s">
        <v>63</v>
      </c>
      <c r="I5732" t="str">
        <f t="shared" si="89"/>
        <v>Male: 75-84 years</v>
      </c>
      <c r="J5732">
        <v>3.18</v>
      </c>
      <c r="K5732">
        <v>2013</v>
      </c>
      <c r="L5732">
        <v>15</v>
      </c>
      <c r="M5732" t="s">
        <v>53</v>
      </c>
      <c r="N5732">
        <v>1.9</v>
      </c>
      <c r="P5732" t="s">
        <v>75</v>
      </c>
    </row>
    <row r="5733" spans="1:16" hidden="1" x14ac:dyDescent="0.5">
      <c r="A5733" t="s">
        <v>15</v>
      </c>
      <c r="B5733" t="s">
        <v>79</v>
      </c>
      <c r="C5733">
        <v>5</v>
      </c>
      <c r="D5733" t="s">
        <v>23</v>
      </c>
      <c r="E5733">
        <v>2</v>
      </c>
      <c r="F5733" t="s">
        <v>55</v>
      </c>
      <c r="G5733">
        <v>3</v>
      </c>
      <c r="H5733" t="s">
        <v>63</v>
      </c>
      <c r="I5733" t="str">
        <f t="shared" si="89"/>
        <v>Male: 75-84 years</v>
      </c>
      <c r="J5733">
        <v>3.18</v>
      </c>
      <c r="K5733">
        <v>2014</v>
      </c>
      <c r="L5733">
        <v>16</v>
      </c>
      <c r="M5733" t="s">
        <v>53</v>
      </c>
      <c r="N5733">
        <v>1.9</v>
      </c>
      <c r="P5733" t="s">
        <v>75</v>
      </c>
    </row>
    <row r="5734" spans="1:16" hidden="1" x14ac:dyDescent="0.5">
      <c r="A5734" t="s">
        <v>15</v>
      </c>
      <c r="B5734" t="s">
        <v>79</v>
      </c>
      <c r="C5734">
        <v>5</v>
      </c>
      <c r="D5734" t="s">
        <v>23</v>
      </c>
      <c r="E5734">
        <v>2</v>
      </c>
      <c r="F5734" t="s">
        <v>55</v>
      </c>
      <c r="G5734">
        <v>3</v>
      </c>
      <c r="H5734" t="s">
        <v>63</v>
      </c>
      <c r="I5734" t="str">
        <f t="shared" si="89"/>
        <v>Male: 75-84 years</v>
      </c>
      <c r="J5734">
        <v>3.18</v>
      </c>
      <c r="K5734">
        <v>2015</v>
      </c>
      <c r="L5734">
        <v>17</v>
      </c>
      <c r="M5734" t="s">
        <v>53</v>
      </c>
      <c r="N5734">
        <v>1.9</v>
      </c>
      <c r="P5734" t="s">
        <v>75</v>
      </c>
    </row>
    <row r="5735" spans="1:16" hidden="1" x14ac:dyDescent="0.5">
      <c r="A5735" t="s">
        <v>15</v>
      </c>
      <c r="B5735" t="s">
        <v>79</v>
      </c>
      <c r="C5735">
        <v>5</v>
      </c>
      <c r="D5735" t="s">
        <v>23</v>
      </c>
      <c r="E5735">
        <v>2</v>
      </c>
      <c r="F5735" t="s">
        <v>55</v>
      </c>
      <c r="G5735">
        <v>3</v>
      </c>
      <c r="H5735" t="s">
        <v>63</v>
      </c>
      <c r="I5735" t="str">
        <f t="shared" si="89"/>
        <v>Male: 75-84 years</v>
      </c>
      <c r="J5735">
        <v>3.18</v>
      </c>
      <c r="K5735">
        <v>2016</v>
      </c>
      <c r="L5735">
        <v>18</v>
      </c>
      <c r="M5735" t="s">
        <v>53</v>
      </c>
      <c r="N5735">
        <v>1.9</v>
      </c>
      <c r="P5735" t="s">
        <v>75</v>
      </c>
    </row>
    <row r="5736" spans="1:16" hidden="1" x14ac:dyDescent="0.5">
      <c r="A5736" t="s">
        <v>15</v>
      </c>
      <c r="B5736" t="s">
        <v>79</v>
      </c>
      <c r="C5736">
        <v>5</v>
      </c>
      <c r="D5736" t="s">
        <v>23</v>
      </c>
      <c r="E5736">
        <v>2</v>
      </c>
      <c r="F5736" t="s">
        <v>55</v>
      </c>
      <c r="G5736">
        <v>3</v>
      </c>
      <c r="H5736" t="s">
        <v>63</v>
      </c>
      <c r="I5736" t="str">
        <f t="shared" si="89"/>
        <v>Male: 75-84 years</v>
      </c>
      <c r="J5736">
        <v>3.18</v>
      </c>
      <c r="K5736">
        <v>2017</v>
      </c>
      <c r="L5736">
        <v>19</v>
      </c>
      <c r="M5736" t="s">
        <v>53</v>
      </c>
      <c r="N5736">
        <v>1.9</v>
      </c>
      <c r="P5736" t="s">
        <v>75</v>
      </c>
    </row>
    <row r="5737" spans="1:16" hidden="1" x14ac:dyDescent="0.5">
      <c r="A5737" t="s">
        <v>15</v>
      </c>
      <c r="B5737" t="s">
        <v>79</v>
      </c>
      <c r="C5737">
        <v>5</v>
      </c>
      <c r="D5737" t="s">
        <v>23</v>
      </c>
      <c r="E5737">
        <v>2</v>
      </c>
      <c r="F5737" t="s">
        <v>55</v>
      </c>
      <c r="G5737">
        <v>3</v>
      </c>
      <c r="H5737" t="s">
        <v>64</v>
      </c>
      <c r="I5737" t="str">
        <f t="shared" si="89"/>
        <v>Male: 85 years and over</v>
      </c>
      <c r="J5737">
        <v>3.19</v>
      </c>
      <c r="K5737">
        <v>1999</v>
      </c>
      <c r="L5737">
        <v>1</v>
      </c>
      <c r="M5737" t="s">
        <v>54</v>
      </c>
      <c r="N5737">
        <v>1.91</v>
      </c>
      <c r="P5737" t="s">
        <v>75</v>
      </c>
    </row>
    <row r="5738" spans="1:16" hidden="1" x14ac:dyDescent="0.5">
      <c r="A5738" t="s">
        <v>15</v>
      </c>
      <c r="B5738" t="s">
        <v>79</v>
      </c>
      <c r="C5738">
        <v>5</v>
      </c>
      <c r="D5738" t="s">
        <v>23</v>
      </c>
      <c r="E5738">
        <v>2</v>
      </c>
      <c r="F5738" t="s">
        <v>55</v>
      </c>
      <c r="G5738">
        <v>3</v>
      </c>
      <c r="H5738" t="s">
        <v>64</v>
      </c>
      <c r="I5738" t="str">
        <f t="shared" si="89"/>
        <v>Male: 85 years and over</v>
      </c>
      <c r="J5738">
        <v>3.19</v>
      </c>
      <c r="K5738">
        <v>2000</v>
      </c>
      <c r="L5738">
        <v>2</v>
      </c>
      <c r="M5738" t="s">
        <v>54</v>
      </c>
      <c r="N5738">
        <v>1.91</v>
      </c>
      <c r="P5738" t="s">
        <v>75</v>
      </c>
    </row>
    <row r="5739" spans="1:16" hidden="1" x14ac:dyDescent="0.5">
      <c r="A5739" t="s">
        <v>15</v>
      </c>
      <c r="B5739" t="s">
        <v>79</v>
      </c>
      <c r="C5739">
        <v>5</v>
      </c>
      <c r="D5739" t="s">
        <v>23</v>
      </c>
      <c r="E5739">
        <v>2</v>
      </c>
      <c r="F5739" t="s">
        <v>55</v>
      </c>
      <c r="G5739">
        <v>3</v>
      </c>
      <c r="H5739" t="s">
        <v>64</v>
      </c>
      <c r="I5739" t="str">
        <f t="shared" si="89"/>
        <v>Male: 85 years and over</v>
      </c>
      <c r="J5739">
        <v>3.19</v>
      </c>
      <c r="K5739">
        <v>2001</v>
      </c>
      <c r="L5739">
        <v>3</v>
      </c>
      <c r="M5739" t="s">
        <v>54</v>
      </c>
      <c r="N5739">
        <v>1.91</v>
      </c>
      <c r="P5739" t="s">
        <v>75</v>
      </c>
    </row>
    <row r="5740" spans="1:16" hidden="1" x14ac:dyDescent="0.5">
      <c r="A5740" t="s">
        <v>15</v>
      </c>
      <c r="B5740" t="s">
        <v>79</v>
      </c>
      <c r="C5740">
        <v>5</v>
      </c>
      <c r="D5740" t="s">
        <v>23</v>
      </c>
      <c r="E5740">
        <v>2</v>
      </c>
      <c r="F5740" t="s">
        <v>55</v>
      </c>
      <c r="G5740">
        <v>3</v>
      </c>
      <c r="H5740" t="s">
        <v>64</v>
      </c>
      <c r="I5740" t="str">
        <f t="shared" si="89"/>
        <v>Male: 85 years and over</v>
      </c>
      <c r="J5740">
        <v>3.19</v>
      </c>
      <c r="K5740">
        <v>2002</v>
      </c>
      <c r="L5740">
        <v>4</v>
      </c>
      <c r="M5740" t="s">
        <v>54</v>
      </c>
      <c r="N5740">
        <v>1.91</v>
      </c>
      <c r="P5740" t="s">
        <v>75</v>
      </c>
    </row>
    <row r="5741" spans="1:16" hidden="1" x14ac:dyDescent="0.5">
      <c r="A5741" t="s">
        <v>15</v>
      </c>
      <c r="B5741" t="s">
        <v>79</v>
      </c>
      <c r="C5741">
        <v>5</v>
      </c>
      <c r="D5741" t="s">
        <v>23</v>
      </c>
      <c r="E5741">
        <v>2</v>
      </c>
      <c r="F5741" t="s">
        <v>55</v>
      </c>
      <c r="G5741">
        <v>3</v>
      </c>
      <c r="H5741" t="s">
        <v>64</v>
      </c>
      <c r="I5741" t="str">
        <f t="shared" si="89"/>
        <v>Male: 85 years and over</v>
      </c>
      <c r="J5741">
        <v>3.19</v>
      </c>
      <c r="K5741">
        <v>2003</v>
      </c>
      <c r="L5741">
        <v>5</v>
      </c>
      <c r="M5741" t="s">
        <v>54</v>
      </c>
      <c r="N5741">
        <v>1.91</v>
      </c>
      <c r="P5741" t="s">
        <v>75</v>
      </c>
    </row>
    <row r="5742" spans="1:16" hidden="1" x14ac:dyDescent="0.5">
      <c r="A5742" t="s">
        <v>15</v>
      </c>
      <c r="B5742" t="s">
        <v>79</v>
      </c>
      <c r="C5742">
        <v>5</v>
      </c>
      <c r="D5742" t="s">
        <v>23</v>
      </c>
      <c r="E5742">
        <v>2</v>
      </c>
      <c r="F5742" t="s">
        <v>55</v>
      </c>
      <c r="G5742">
        <v>3</v>
      </c>
      <c r="H5742" t="s">
        <v>64</v>
      </c>
      <c r="I5742" t="str">
        <f t="shared" si="89"/>
        <v>Male: 85 years and over</v>
      </c>
      <c r="J5742">
        <v>3.19</v>
      </c>
      <c r="K5742">
        <v>2004</v>
      </c>
      <c r="L5742">
        <v>6</v>
      </c>
      <c r="M5742" t="s">
        <v>54</v>
      </c>
      <c r="N5742">
        <v>1.91</v>
      </c>
      <c r="P5742" t="s">
        <v>75</v>
      </c>
    </row>
    <row r="5743" spans="1:16" hidden="1" x14ac:dyDescent="0.5">
      <c r="A5743" t="s">
        <v>15</v>
      </c>
      <c r="B5743" t="s">
        <v>79</v>
      </c>
      <c r="C5743">
        <v>5</v>
      </c>
      <c r="D5743" t="s">
        <v>23</v>
      </c>
      <c r="E5743">
        <v>2</v>
      </c>
      <c r="F5743" t="s">
        <v>55</v>
      </c>
      <c r="G5743">
        <v>3</v>
      </c>
      <c r="H5743" t="s">
        <v>64</v>
      </c>
      <c r="I5743" t="str">
        <f t="shared" si="89"/>
        <v>Male: 85 years and over</v>
      </c>
      <c r="J5743">
        <v>3.19</v>
      </c>
      <c r="K5743">
        <v>2005</v>
      </c>
      <c r="L5743">
        <v>7</v>
      </c>
      <c r="M5743" t="s">
        <v>54</v>
      </c>
      <c r="N5743">
        <v>1.91</v>
      </c>
      <c r="P5743" t="s">
        <v>75</v>
      </c>
    </row>
    <row r="5744" spans="1:16" hidden="1" x14ac:dyDescent="0.5">
      <c r="A5744" t="s">
        <v>15</v>
      </c>
      <c r="B5744" t="s">
        <v>79</v>
      </c>
      <c r="C5744">
        <v>5</v>
      </c>
      <c r="D5744" t="s">
        <v>23</v>
      </c>
      <c r="E5744">
        <v>2</v>
      </c>
      <c r="F5744" t="s">
        <v>55</v>
      </c>
      <c r="G5744">
        <v>3</v>
      </c>
      <c r="H5744" t="s">
        <v>64</v>
      </c>
      <c r="I5744" t="str">
        <f t="shared" si="89"/>
        <v>Male: 85 years and over</v>
      </c>
      <c r="J5744">
        <v>3.19</v>
      </c>
      <c r="K5744">
        <v>2006</v>
      </c>
      <c r="L5744">
        <v>8</v>
      </c>
      <c r="M5744" t="s">
        <v>54</v>
      </c>
      <c r="N5744">
        <v>1.91</v>
      </c>
      <c r="P5744" t="s">
        <v>75</v>
      </c>
    </row>
    <row r="5745" spans="1:16" hidden="1" x14ac:dyDescent="0.5">
      <c r="A5745" t="s">
        <v>15</v>
      </c>
      <c r="B5745" t="s">
        <v>79</v>
      </c>
      <c r="C5745">
        <v>5</v>
      </c>
      <c r="D5745" t="s">
        <v>23</v>
      </c>
      <c r="E5745">
        <v>2</v>
      </c>
      <c r="F5745" t="s">
        <v>55</v>
      </c>
      <c r="G5745">
        <v>3</v>
      </c>
      <c r="H5745" t="s">
        <v>64</v>
      </c>
      <c r="I5745" t="str">
        <f t="shared" si="89"/>
        <v>Male: 85 years and over</v>
      </c>
      <c r="J5745">
        <v>3.19</v>
      </c>
      <c r="K5745">
        <v>2007</v>
      </c>
      <c r="L5745">
        <v>9</v>
      </c>
      <c r="M5745" t="s">
        <v>54</v>
      </c>
      <c r="N5745">
        <v>1.91</v>
      </c>
      <c r="P5745" t="s">
        <v>75</v>
      </c>
    </row>
    <row r="5746" spans="1:16" hidden="1" x14ac:dyDescent="0.5">
      <c r="A5746" t="s">
        <v>15</v>
      </c>
      <c r="B5746" t="s">
        <v>79</v>
      </c>
      <c r="C5746">
        <v>5</v>
      </c>
      <c r="D5746" t="s">
        <v>23</v>
      </c>
      <c r="E5746">
        <v>2</v>
      </c>
      <c r="F5746" t="s">
        <v>55</v>
      </c>
      <c r="G5746">
        <v>3</v>
      </c>
      <c r="H5746" t="s">
        <v>64</v>
      </c>
      <c r="I5746" t="str">
        <f t="shared" si="89"/>
        <v>Male: 85 years and over</v>
      </c>
      <c r="J5746">
        <v>3.19</v>
      </c>
      <c r="K5746">
        <v>2008</v>
      </c>
      <c r="L5746">
        <v>10</v>
      </c>
      <c r="M5746" t="s">
        <v>54</v>
      </c>
      <c r="N5746">
        <v>1.91</v>
      </c>
      <c r="P5746" t="s">
        <v>75</v>
      </c>
    </row>
    <row r="5747" spans="1:16" hidden="1" x14ac:dyDescent="0.5">
      <c r="A5747" t="s">
        <v>15</v>
      </c>
      <c r="B5747" t="s">
        <v>79</v>
      </c>
      <c r="C5747">
        <v>5</v>
      </c>
      <c r="D5747" t="s">
        <v>23</v>
      </c>
      <c r="E5747">
        <v>2</v>
      </c>
      <c r="F5747" t="s">
        <v>55</v>
      </c>
      <c r="G5747">
        <v>3</v>
      </c>
      <c r="H5747" t="s">
        <v>64</v>
      </c>
      <c r="I5747" t="str">
        <f t="shared" si="89"/>
        <v>Male: 85 years and over</v>
      </c>
      <c r="J5747">
        <v>3.19</v>
      </c>
      <c r="K5747">
        <v>2009</v>
      </c>
      <c r="L5747">
        <v>11</v>
      </c>
      <c r="M5747" t="s">
        <v>54</v>
      </c>
      <c r="N5747">
        <v>1.91</v>
      </c>
      <c r="P5747" t="s">
        <v>75</v>
      </c>
    </row>
    <row r="5748" spans="1:16" hidden="1" x14ac:dyDescent="0.5">
      <c r="A5748" t="s">
        <v>15</v>
      </c>
      <c r="B5748" t="s">
        <v>79</v>
      </c>
      <c r="C5748">
        <v>5</v>
      </c>
      <c r="D5748" t="s">
        <v>23</v>
      </c>
      <c r="E5748">
        <v>2</v>
      </c>
      <c r="F5748" t="s">
        <v>55</v>
      </c>
      <c r="G5748">
        <v>3</v>
      </c>
      <c r="H5748" t="s">
        <v>64</v>
      </c>
      <c r="I5748" t="str">
        <f t="shared" si="89"/>
        <v>Male: 85 years and over</v>
      </c>
      <c r="J5748">
        <v>3.19</v>
      </c>
      <c r="K5748">
        <v>2010</v>
      </c>
      <c r="L5748">
        <v>12</v>
      </c>
      <c r="M5748" t="s">
        <v>54</v>
      </c>
      <c r="N5748">
        <v>1.91</v>
      </c>
      <c r="P5748" t="s">
        <v>75</v>
      </c>
    </row>
    <row r="5749" spans="1:16" hidden="1" x14ac:dyDescent="0.5">
      <c r="A5749" t="s">
        <v>15</v>
      </c>
      <c r="B5749" t="s">
        <v>79</v>
      </c>
      <c r="C5749">
        <v>5</v>
      </c>
      <c r="D5749" t="s">
        <v>23</v>
      </c>
      <c r="E5749">
        <v>2</v>
      </c>
      <c r="F5749" t="s">
        <v>55</v>
      </c>
      <c r="G5749">
        <v>3</v>
      </c>
      <c r="H5749" t="s">
        <v>64</v>
      </c>
      <c r="I5749" t="str">
        <f t="shared" si="89"/>
        <v>Male: 85 years and over</v>
      </c>
      <c r="J5749">
        <v>3.19</v>
      </c>
      <c r="K5749">
        <v>2011</v>
      </c>
      <c r="L5749">
        <v>13</v>
      </c>
      <c r="M5749" t="s">
        <v>54</v>
      </c>
      <c r="N5749">
        <v>1.91</v>
      </c>
      <c r="P5749" t="s">
        <v>75</v>
      </c>
    </row>
    <row r="5750" spans="1:16" hidden="1" x14ac:dyDescent="0.5">
      <c r="A5750" t="s">
        <v>15</v>
      </c>
      <c r="B5750" t="s">
        <v>79</v>
      </c>
      <c r="C5750">
        <v>5</v>
      </c>
      <c r="D5750" t="s">
        <v>23</v>
      </c>
      <c r="E5750">
        <v>2</v>
      </c>
      <c r="F5750" t="s">
        <v>55</v>
      </c>
      <c r="G5750">
        <v>3</v>
      </c>
      <c r="H5750" t="s">
        <v>64</v>
      </c>
      <c r="I5750" t="str">
        <f t="shared" si="89"/>
        <v>Male: 85 years and over</v>
      </c>
      <c r="J5750">
        <v>3.19</v>
      </c>
      <c r="K5750">
        <v>2012</v>
      </c>
      <c r="L5750">
        <v>14</v>
      </c>
      <c r="M5750" t="s">
        <v>54</v>
      </c>
      <c r="N5750">
        <v>1.91</v>
      </c>
      <c r="P5750" t="s">
        <v>75</v>
      </c>
    </row>
    <row r="5751" spans="1:16" hidden="1" x14ac:dyDescent="0.5">
      <c r="A5751" t="s">
        <v>15</v>
      </c>
      <c r="B5751" t="s">
        <v>79</v>
      </c>
      <c r="C5751">
        <v>5</v>
      </c>
      <c r="D5751" t="s">
        <v>23</v>
      </c>
      <c r="E5751">
        <v>2</v>
      </c>
      <c r="F5751" t="s">
        <v>55</v>
      </c>
      <c r="G5751">
        <v>3</v>
      </c>
      <c r="H5751" t="s">
        <v>64</v>
      </c>
      <c r="I5751" t="str">
        <f t="shared" si="89"/>
        <v>Male: 85 years and over</v>
      </c>
      <c r="J5751">
        <v>3.19</v>
      </c>
      <c r="K5751">
        <v>2013</v>
      </c>
      <c r="L5751">
        <v>15</v>
      </c>
      <c r="M5751" t="s">
        <v>54</v>
      </c>
      <c r="N5751">
        <v>1.91</v>
      </c>
      <c r="P5751" t="s">
        <v>75</v>
      </c>
    </row>
    <row r="5752" spans="1:16" hidden="1" x14ac:dyDescent="0.5">
      <c r="A5752" t="s">
        <v>15</v>
      </c>
      <c r="B5752" t="s">
        <v>79</v>
      </c>
      <c r="C5752">
        <v>5</v>
      </c>
      <c r="D5752" t="s">
        <v>23</v>
      </c>
      <c r="E5752">
        <v>2</v>
      </c>
      <c r="F5752" t="s">
        <v>55</v>
      </c>
      <c r="G5752">
        <v>3</v>
      </c>
      <c r="H5752" t="s">
        <v>64</v>
      </c>
      <c r="I5752" t="str">
        <f t="shared" si="89"/>
        <v>Male: 85 years and over</v>
      </c>
      <c r="J5752">
        <v>3.19</v>
      </c>
      <c r="K5752">
        <v>2014</v>
      </c>
      <c r="L5752">
        <v>16</v>
      </c>
      <c r="M5752" t="s">
        <v>54</v>
      </c>
      <c r="N5752">
        <v>1.91</v>
      </c>
      <c r="P5752" t="s">
        <v>75</v>
      </c>
    </row>
    <row r="5753" spans="1:16" hidden="1" x14ac:dyDescent="0.5">
      <c r="A5753" t="s">
        <v>15</v>
      </c>
      <c r="B5753" t="s">
        <v>79</v>
      </c>
      <c r="C5753">
        <v>5</v>
      </c>
      <c r="D5753" t="s">
        <v>23</v>
      </c>
      <c r="E5753">
        <v>2</v>
      </c>
      <c r="F5753" t="s">
        <v>55</v>
      </c>
      <c r="G5753">
        <v>3</v>
      </c>
      <c r="H5753" t="s">
        <v>64</v>
      </c>
      <c r="I5753" t="str">
        <f t="shared" si="89"/>
        <v>Male: 85 years and over</v>
      </c>
      <c r="J5753">
        <v>3.19</v>
      </c>
      <c r="K5753">
        <v>2015</v>
      </c>
      <c r="L5753">
        <v>17</v>
      </c>
      <c r="M5753" t="s">
        <v>54</v>
      </c>
      <c r="N5753">
        <v>1.91</v>
      </c>
      <c r="P5753" t="s">
        <v>75</v>
      </c>
    </row>
    <row r="5754" spans="1:16" hidden="1" x14ac:dyDescent="0.5">
      <c r="A5754" t="s">
        <v>15</v>
      </c>
      <c r="B5754" t="s">
        <v>79</v>
      </c>
      <c r="C5754">
        <v>5</v>
      </c>
      <c r="D5754" t="s">
        <v>23</v>
      </c>
      <c r="E5754">
        <v>2</v>
      </c>
      <c r="F5754" t="s">
        <v>55</v>
      </c>
      <c r="G5754">
        <v>3</v>
      </c>
      <c r="H5754" t="s">
        <v>64</v>
      </c>
      <c r="I5754" t="str">
        <f t="shared" si="89"/>
        <v>Male: 85 years and over</v>
      </c>
      <c r="J5754">
        <v>3.19</v>
      </c>
      <c r="K5754">
        <v>2016</v>
      </c>
      <c r="L5754">
        <v>18</v>
      </c>
      <c r="M5754" t="s">
        <v>54</v>
      </c>
      <c r="N5754">
        <v>1.91</v>
      </c>
      <c r="P5754" t="s">
        <v>75</v>
      </c>
    </row>
    <row r="5755" spans="1:16" hidden="1" x14ac:dyDescent="0.5">
      <c r="A5755" t="s">
        <v>15</v>
      </c>
      <c r="B5755" t="s">
        <v>79</v>
      </c>
      <c r="C5755">
        <v>5</v>
      </c>
      <c r="D5755" t="s">
        <v>23</v>
      </c>
      <c r="E5755">
        <v>2</v>
      </c>
      <c r="F5755" t="s">
        <v>55</v>
      </c>
      <c r="G5755">
        <v>3</v>
      </c>
      <c r="H5755" t="s">
        <v>64</v>
      </c>
      <c r="I5755" t="str">
        <f t="shared" si="89"/>
        <v>Male: 85 years and over</v>
      </c>
      <c r="J5755">
        <v>3.19</v>
      </c>
      <c r="K5755">
        <v>2017</v>
      </c>
      <c r="L5755">
        <v>19</v>
      </c>
      <c r="M5755" t="s">
        <v>54</v>
      </c>
      <c r="N5755">
        <v>1.91</v>
      </c>
      <c r="P5755" t="s">
        <v>75</v>
      </c>
    </row>
    <row r="5756" spans="1:16" hidden="1" x14ac:dyDescent="0.5">
      <c r="A5756" t="s">
        <v>15</v>
      </c>
      <c r="B5756" t="s">
        <v>79</v>
      </c>
      <c r="C5756">
        <v>5</v>
      </c>
      <c r="D5756" t="s">
        <v>23</v>
      </c>
      <c r="E5756">
        <v>2</v>
      </c>
      <c r="F5756" t="s">
        <v>55</v>
      </c>
      <c r="G5756">
        <v>3</v>
      </c>
      <c r="H5756" t="s">
        <v>65</v>
      </c>
      <c r="I5756" t="str">
        <f t="shared" si="89"/>
        <v>Female: Under 15 years</v>
      </c>
      <c r="J5756">
        <v>3.21</v>
      </c>
      <c r="K5756">
        <v>1999</v>
      </c>
      <c r="L5756">
        <v>1</v>
      </c>
      <c r="M5756" t="s">
        <v>46</v>
      </c>
      <c r="N5756">
        <v>1.2</v>
      </c>
      <c r="P5756" t="s">
        <v>75</v>
      </c>
    </row>
    <row r="5757" spans="1:16" hidden="1" x14ac:dyDescent="0.5">
      <c r="A5757" t="s">
        <v>15</v>
      </c>
      <c r="B5757" t="s">
        <v>79</v>
      </c>
      <c r="C5757">
        <v>5</v>
      </c>
      <c r="D5757" t="s">
        <v>23</v>
      </c>
      <c r="E5757">
        <v>2</v>
      </c>
      <c r="F5757" t="s">
        <v>55</v>
      </c>
      <c r="G5757">
        <v>3</v>
      </c>
      <c r="H5757" t="s">
        <v>65</v>
      </c>
      <c r="I5757" t="str">
        <f t="shared" si="89"/>
        <v>Female: Under 15 years</v>
      </c>
      <c r="J5757">
        <v>3.21</v>
      </c>
      <c r="K5757">
        <v>2000</v>
      </c>
      <c r="L5757">
        <v>2</v>
      </c>
      <c r="M5757" t="s">
        <v>46</v>
      </c>
      <c r="N5757">
        <v>1.2</v>
      </c>
      <c r="P5757" t="s">
        <v>75</v>
      </c>
    </row>
    <row r="5758" spans="1:16" hidden="1" x14ac:dyDescent="0.5">
      <c r="A5758" t="s">
        <v>15</v>
      </c>
      <c r="B5758" t="s">
        <v>79</v>
      </c>
      <c r="C5758">
        <v>5</v>
      </c>
      <c r="D5758" t="s">
        <v>23</v>
      </c>
      <c r="E5758">
        <v>2</v>
      </c>
      <c r="F5758" t="s">
        <v>55</v>
      </c>
      <c r="G5758">
        <v>3</v>
      </c>
      <c r="H5758" t="s">
        <v>65</v>
      </c>
      <c r="I5758" t="str">
        <f t="shared" si="89"/>
        <v>Female: Under 15 years</v>
      </c>
      <c r="J5758">
        <v>3.21</v>
      </c>
      <c r="K5758">
        <v>2001</v>
      </c>
      <c r="L5758">
        <v>3</v>
      </c>
      <c r="M5758" t="s">
        <v>46</v>
      </c>
      <c r="N5758">
        <v>1.2</v>
      </c>
      <c r="P5758" t="s">
        <v>75</v>
      </c>
    </row>
    <row r="5759" spans="1:16" hidden="1" x14ac:dyDescent="0.5">
      <c r="A5759" t="s">
        <v>15</v>
      </c>
      <c r="B5759" t="s">
        <v>79</v>
      </c>
      <c r="C5759">
        <v>5</v>
      </c>
      <c r="D5759" t="s">
        <v>23</v>
      </c>
      <c r="E5759">
        <v>2</v>
      </c>
      <c r="F5759" t="s">
        <v>55</v>
      </c>
      <c r="G5759">
        <v>3</v>
      </c>
      <c r="H5759" t="s">
        <v>65</v>
      </c>
      <c r="I5759" t="str">
        <f t="shared" si="89"/>
        <v>Female: Under 15 years</v>
      </c>
      <c r="J5759">
        <v>3.21</v>
      </c>
      <c r="K5759">
        <v>2002</v>
      </c>
      <c r="L5759">
        <v>4</v>
      </c>
      <c r="M5759" t="s">
        <v>46</v>
      </c>
      <c r="N5759">
        <v>1.2</v>
      </c>
      <c r="P5759" t="s">
        <v>75</v>
      </c>
    </row>
    <row r="5760" spans="1:16" hidden="1" x14ac:dyDescent="0.5">
      <c r="A5760" t="s">
        <v>15</v>
      </c>
      <c r="B5760" t="s">
        <v>79</v>
      </c>
      <c r="C5760">
        <v>5</v>
      </c>
      <c r="D5760" t="s">
        <v>23</v>
      </c>
      <c r="E5760">
        <v>2</v>
      </c>
      <c r="F5760" t="s">
        <v>55</v>
      </c>
      <c r="G5760">
        <v>3</v>
      </c>
      <c r="H5760" t="s">
        <v>65</v>
      </c>
      <c r="I5760" t="str">
        <f t="shared" si="89"/>
        <v>Female: Under 15 years</v>
      </c>
      <c r="J5760">
        <v>3.21</v>
      </c>
      <c r="K5760">
        <v>2003</v>
      </c>
      <c r="L5760">
        <v>5</v>
      </c>
      <c r="M5760" t="s">
        <v>46</v>
      </c>
      <c r="N5760">
        <v>1.2</v>
      </c>
      <c r="P5760" t="s">
        <v>75</v>
      </c>
    </row>
    <row r="5761" spans="1:16" hidden="1" x14ac:dyDescent="0.5">
      <c r="A5761" t="s">
        <v>15</v>
      </c>
      <c r="B5761" t="s">
        <v>79</v>
      </c>
      <c r="C5761">
        <v>5</v>
      </c>
      <c r="D5761" t="s">
        <v>23</v>
      </c>
      <c r="E5761">
        <v>2</v>
      </c>
      <c r="F5761" t="s">
        <v>55</v>
      </c>
      <c r="G5761">
        <v>3</v>
      </c>
      <c r="H5761" t="s">
        <v>65</v>
      </c>
      <c r="I5761" t="str">
        <f t="shared" si="89"/>
        <v>Female: Under 15 years</v>
      </c>
      <c r="J5761">
        <v>3.21</v>
      </c>
      <c r="K5761">
        <v>2004</v>
      </c>
      <c r="L5761">
        <v>6</v>
      </c>
      <c r="M5761" t="s">
        <v>46</v>
      </c>
      <c r="N5761">
        <v>1.2</v>
      </c>
      <c r="P5761" t="s">
        <v>75</v>
      </c>
    </row>
    <row r="5762" spans="1:16" hidden="1" x14ac:dyDescent="0.5">
      <c r="A5762" t="s">
        <v>15</v>
      </c>
      <c r="B5762" t="s">
        <v>79</v>
      </c>
      <c r="C5762">
        <v>5</v>
      </c>
      <c r="D5762" t="s">
        <v>23</v>
      </c>
      <c r="E5762">
        <v>2</v>
      </c>
      <c r="F5762" t="s">
        <v>55</v>
      </c>
      <c r="G5762">
        <v>3</v>
      </c>
      <c r="H5762" t="s">
        <v>65</v>
      </c>
      <c r="I5762" t="str">
        <f t="shared" si="89"/>
        <v>Female: Under 15 years</v>
      </c>
      <c r="J5762">
        <v>3.21</v>
      </c>
      <c r="K5762">
        <v>2005</v>
      </c>
      <c r="L5762">
        <v>7</v>
      </c>
      <c r="M5762" t="s">
        <v>46</v>
      </c>
      <c r="N5762">
        <v>1.2</v>
      </c>
      <c r="P5762" t="s">
        <v>75</v>
      </c>
    </row>
    <row r="5763" spans="1:16" hidden="1" x14ac:dyDescent="0.5">
      <c r="A5763" t="s">
        <v>15</v>
      </c>
      <c r="B5763" t="s">
        <v>79</v>
      </c>
      <c r="C5763">
        <v>5</v>
      </c>
      <c r="D5763" t="s">
        <v>23</v>
      </c>
      <c r="E5763">
        <v>2</v>
      </c>
      <c r="F5763" t="s">
        <v>55</v>
      </c>
      <c r="G5763">
        <v>3</v>
      </c>
      <c r="H5763" t="s">
        <v>65</v>
      </c>
      <c r="I5763" t="str">
        <f t="shared" si="89"/>
        <v>Female: Under 15 years</v>
      </c>
      <c r="J5763">
        <v>3.21</v>
      </c>
      <c r="K5763">
        <v>2006</v>
      </c>
      <c r="L5763">
        <v>8</v>
      </c>
      <c r="M5763" t="s">
        <v>46</v>
      </c>
      <c r="N5763">
        <v>1.2</v>
      </c>
      <c r="P5763" t="s">
        <v>75</v>
      </c>
    </row>
    <row r="5764" spans="1:16" hidden="1" x14ac:dyDescent="0.5">
      <c r="A5764" t="s">
        <v>15</v>
      </c>
      <c r="B5764" t="s">
        <v>79</v>
      </c>
      <c r="C5764">
        <v>5</v>
      </c>
      <c r="D5764" t="s">
        <v>23</v>
      </c>
      <c r="E5764">
        <v>2</v>
      </c>
      <c r="F5764" t="s">
        <v>55</v>
      </c>
      <c r="G5764">
        <v>3</v>
      </c>
      <c r="H5764" t="s">
        <v>65</v>
      </c>
      <c r="I5764" t="str">
        <f t="shared" si="89"/>
        <v>Female: Under 15 years</v>
      </c>
      <c r="J5764">
        <v>3.21</v>
      </c>
      <c r="K5764">
        <v>2007</v>
      </c>
      <c r="L5764">
        <v>9</v>
      </c>
      <c r="M5764" t="s">
        <v>46</v>
      </c>
      <c r="N5764">
        <v>1.2</v>
      </c>
      <c r="P5764" t="s">
        <v>75</v>
      </c>
    </row>
    <row r="5765" spans="1:16" hidden="1" x14ac:dyDescent="0.5">
      <c r="A5765" t="s">
        <v>15</v>
      </c>
      <c r="B5765" t="s">
        <v>79</v>
      </c>
      <c r="C5765">
        <v>5</v>
      </c>
      <c r="D5765" t="s">
        <v>23</v>
      </c>
      <c r="E5765">
        <v>2</v>
      </c>
      <c r="F5765" t="s">
        <v>55</v>
      </c>
      <c r="G5765">
        <v>3</v>
      </c>
      <c r="H5765" t="s">
        <v>65</v>
      </c>
      <c r="I5765" t="str">
        <f t="shared" ref="I5765:I5828" si="90">H5765</f>
        <v>Female: Under 15 years</v>
      </c>
      <c r="J5765">
        <v>3.21</v>
      </c>
      <c r="K5765">
        <v>2008</v>
      </c>
      <c r="L5765">
        <v>10</v>
      </c>
      <c r="M5765" t="s">
        <v>46</v>
      </c>
      <c r="N5765">
        <v>1.2</v>
      </c>
      <c r="P5765" t="s">
        <v>75</v>
      </c>
    </row>
    <row r="5766" spans="1:16" hidden="1" x14ac:dyDescent="0.5">
      <c r="A5766" t="s">
        <v>15</v>
      </c>
      <c r="B5766" t="s">
        <v>79</v>
      </c>
      <c r="C5766">
        <v>5</v>
      </c>
      <c r="D5766" t="s">
        <v>23</v>
      </c>
      <c r="E5766">
        <v>2</v>
      </c>
      <c r="F5766" t="s">
        <v>55</v>
      </c>
      <c r="G5766">
        <v>3</v>
      </c>
      <c r="H5766" t="s">
        <v>65</v>
      </c>
      <c r="I5766" t="str">
        <f t="shared" si="90"/>
        <v>Female: Under 15 years</v>
      </c>
      <c r="J5766">
        <v>3.21</v>
      </c>
      <c r="K5766">
        <v>2009</v>
      </c>
      <c r="L5766">
        <v>11</v>
      </c>
      <c r="M5766" t="s">
        <v>46</v>
      </c>
      <c r="N5766">
        <v>1.2</v>
      </c>
      <c r="P5766" t="s">
        <v>75</v>
      </c>
    </row>
    <row r="5767" spans="1:16" hidden="1" x14ac:dyDescent="0.5">
      <c r="A5767" t="s">
        <v>15</v>
      </c>
      <c r="B5767" t="s">
        <v>79</v>
      </c>
      <c r="C5767">
        <v>5</v>
      </c>
      <c r="D5767" t="s">
        <v>23</v>
      </c>
      <c r="E5767">
        <v>2</v>
      </c>
      <c r="F5767" t="s">
        <v>55</v>
      </c>
      <c r="G5767">
        <v>3</v>
      </c>
      <c r="H5767" t="s">
        <v>65</v>
      </c>
      <c r="I5767" t="str">
        <f t="shared" si="90"/>
        <v>Female: Under 15 years</v>
      </c>
      <c r="J5767">
        <v>3.21</v>
      </c>
      <c r="K5767">
        <v>2010</v>
      </c>
      <c r="L5767">
        <v>12</v>
      </c>
      <c r="M5767" t="s">
        <v>46</v>
      </c>
      <c r="N5767">
        <v>1.2</v>
      </c>
      <c r="P5767" t="s">
        <v>75</v>
      </c>
    </row>
    <row r="5768" spans="1:16" hidden="1" x14ac:dyDescent="0.5">
      <c r="A5768" t="s">
        <v>15</v>
      </c>
      <c r="B5768" t="s">
        <v>79</v>
      </c>
      <c r="C5768">
        <v>5</v>
      </c>
      <c r="D5768" t="s">
        <v>23</v>
      </c>
      <c r="E5768">
        <v>2</v>
      </c>
      <c r="F5768" t="s">
        <v>55</v>
      </c>
      <c r="G5768">
        <v>3</v>
      </c>
      <c r="H5768" t="s">
        <v>65</v>
      </c>
      <c r="I5768" t="str">
        <f t="shared" si="90"/>
        <v>Female: Under 15 years</v>
      </c>
      <c r="J5768">
        <v>3.21</v>
      </c>
      <c r="K5768">
        <v>2011</v>
      </c>
      <c r="L5768">
        <v>13</v>
      </c>
      <c r="M5768" t="s">
        <v>46</v>
      </c>
      <c r="N5768">
        <v>1.2</v>
      </c>
      <c r="P5768" t="s">
        <v>75</v>
      </c>
    </row>
    <row r="5769" spans="1:16" hidden="1" x14ac:dyDescent="0.5">
      <c r="A5769" t="s">
        <v>15</v>
      </c>
      <c r="B5769" t="s">
        <v>79</v>
      </c>
      <c r="C5769">
        <v>5</v>
      </c>
      <c r="D5769" t="s">
        <v>23</v>
      </c>
      <c r="E5769">
        <v>2</v>
      </c>
      <c r="F5769" t="s">
        <v>55</v>
      </c>
      <c r="G5769">
        <v>3</v>
      </c>
      <c r="H5769" t="s">
        <v>65</v>
      </c>
      <c r="I5769" t="str">
        <f t="shared" si="90"/>
        <v>Female: Under 15 years</v>
      </c>
      <c r="J5769">
        <v>3.21</v>
      </c>
      <c r="K5769">
        <v>2012</v>
      </c>
      <c r="L5769">
        <v>14</v>
      </c>
      <c r="M5769" t="s">
        <v>46</v>
      </c>
      <c r="N5769">
        <v>1.2</v>
      </c>
      <c r="P5769" t="s">
        <v>75</v>
      </c>
    </row>
    <row r="5770" spans="1:16" hidden="1" x14ac:dyDescent="0.5">
      <c r="A5770" t="s">
        <v>15</v>
      </c>
      <c r="B5770" t="s">
        <v>79</v>
      </c>
      <c r="C5770">
        <v>5</v>
      </c>
      <c r="D5770" t="s">
        <v>23</v>
      </c>
      <c r="E5770">
        <v>2</v>
      </c>
      <c r="F5770" t="s">
        <v>55</v>
      </c>
      <c r="G5770">
        <v>3</v>
      </c>
      <c r="H5770" t="s">
        <v>65</v>
      </c>
      <c r="I5770" t="str">
        <f t="shared" si="90"/>
        <v>Female: Under 15 years</v>
      </c>
      <c r="J5770">
        <v>3.21</v>
      </c>
      <c r="K5770">
        <v>2013</v>
      </c>
      <c r="L5770">
        <v>15</v>
      </c>
      <c r="M5770" t="s">
        <v>46</v>
      </c>
      <c r="N5770">
        <v>1.2</v>
      </c>
      <c r="P5770" t="s">
        <v>75</v>
      </c>
    </row>
    <row r="5771" spans="1:16" hidden="1" x14ac:dyDescent="0.5">
      <c r="A5771" t="s">
        <v>15</v>
      </c>
      <c r="B5771" t="s">
        <v>79</v>
      </c>
      <c r="C5771">
        <v>5</v>
      </c>
      <c r="D5771" t="s">
        <v>23</v>
      </c>
      <c r="E5771">
        <v>2</v>
      </c>
      <c r="F5771" t="s">
        <v>55</v>
      </c>
      <c r="G5771">
        <v>3</v>
      </c>
      <c r="H5771" t="s">
        <v>65</v>
      </c>
      <c r="I5771" t="str">
        <f t="shared" si="90"/>
        <v>Female: Under 15 years</v>
      </c>
      <c r="J5771">
        <v>3.21</v>
      </c>
      <c r="K5771">
        <v>2014</v>
      </c>
      <c r="L5771">
        <v>16</v>
      </c>
      <c r="M5771" t="s">
        <v>46</v>
      </c>
      <c r="N5771">
        <v>1.2</v>
      </c>
      <c r="P5771" t="s">
        <v>75</v>
      </c>
    </row>
    <row r="5772" spans="1:16" hidden="1" x14ac:dyDescent="0.5">
      <c r="A5772" t="s">
        <v>15</v>
      </c>
      <c r="B5772" t="s">
        <v>79</v>
      </c>
      <c r="C5772">
        <v>5</v>
      </c>
      <c r="D5772" t="s">
        <v>23</v>
      </c>
      <c r="E5772">
        <v>2</v>
      </c>
      <c r="F5772" t="s">
        <v>55</v>
      </c>
      <c r="G5772">
        <v>3</v>
      </c>
      <c r="H5772" t="s">
        <v>65</v>
      </c>
      <c r="I5772" t="str">
        <f t="shared" si="90"/>
        <v>Female: Under 15 years</v>
      </c>
      <c r="J5772">
        <v>3.21</v>
      </c>
      <c r="K5772">
        <v>2015</v>
      </c>
      <c r="L5772">
        <v>17</v>
      </c>
      <c r="M5772" t="s">
        <v>46</v>
      </c>
      <c r="N5772">
        <v>1.2</v>
      </c>
      <c r="P5772" t="s">
        <v>75</v>
      </c>
    </row>
    <row r="5773" spans="1:16" hidden="1" x14ac:dyDescent="0.5">
      <c r="A5773" t="s">
        <v>15</v>
      </c>
      <c r="B5773" t="s">
        <v>79</v>
      </c>
      <c r="C5773">
        <v>5</v>
      </c>
      <c r="D5773" t="s">
        <v>23</v>
      </c>
      <c r="E5773">
        <v>2</v>
      </c>
      <c r="F5773" t="s">
        <v>55</v>
      </c>
      <c r="G5773">
        <v>3</v>
      </c>
      <c r="H5773" t="s">
        <v>65</v>
      </c>
      <c r="I5773" t="str">
        <f t="shared" si="90"/>
        <v>Female: Under 15 years</v>
      </c>
      <c r="J5773">
        <v>3.21</v>
      </c>
      <c r="K5773">
        <v>2016</v>
      </c>
      <c r="L5773">
        <v>18</v>
      </c>
      <c r="M5773" t="s">
        <v>46</v>
      </c>
      <c r="N5773">
        <v>1.2</v>
      </c>
      <c r="P5773" t="s">
        <v>75</v>
      </c>
    </row>
    <row r="5774" spans="1:16" hidden="1" x14ac:dyDescent="0.5">
      <c r="A5774" t="s">
        <v>15</v>
      </c>
      <c r="B5774" t="s">
        <v>79</v>
      </c>
      <c r="C5774">
        <v>5</v>
      </c>
      <c r="D5774" t="s">
        <v>23</v>
      </c>
      <c r="E5774">
        <v>2</v>
      </c>
      <c r="F5774" t="s">
        <v>55</v>
      </c>
      <c r="G5774">
        <v>3</v>
      </c>
      <c r="H5774" t="s">
        <v>65</v>
      </c>
      <c r="I5774" t="str">
        <f t="shared" si="90"/>
        <v>Female: Under 15 years</v>
      </c>
      <c r="J5774">
        <v>3.21</v>
      </c>
      <c r="K5774">
        <v>2017</v>
      </c>
      <c r="L5774">
        <v>19</v>
      </c>
      <c r="M5774" t="s">
        <v>46</v>
      </c>
      <c r="N5774">
        <v>1.2</v>
      </c>
      <c r="P5774" t="s">
        <v>75</v>
      </c>
    </row>
    <row r="5775" spans="1:16" hidden="1" x14ac:dyDescent="0.5">
      <c r="A5775" t="s">
        <v>15</v>
      </c>
      <c r="B5775" t="s">
        <v>79</v>
      </c>
      <c r="C5775">
        <v>5</v>
      </c>
      <c r="D5775" t="s">
        <v>23</v>
      </c>
      <c r="E5775">
        <v>2</v>
      </c>
      <c r="F5775" t="s">
        <v>55</v>
      </c>
      <c r="G5775">
        <v>3</v>
      </c>
      <c r="H5775" t="s">
        <v>66</v>
      </c>
      <c r="I5775" t="str">
        <f t="shared" si="90"/>
        <v>Female: 15-24 years</v>
      </c>
      <c r="J5775">
        <v>3.22</v>
      </c>
      <c r="K5775">
        <v>1999</v>
      </c>
      <c r="L5775">
        <v>1</v>
      </c>
      <c r="M5775" t="s">
        <v>47</v>
      </c>
      <c r="N5775">
        <v>1.3</v>
      </c>
      <c r="O5775">
        <v>0.2</v>
      </c>
    </row>
    <row r="5776" spans="1:16" hidden="1" x14ac:dyDescent="0.5">
      <c r="A5776" t="s">
        <v>15</v>
      </c>
      <c r="B5776" t="s">
        <v>79</v>
      </c>
      <c r="C5776">
        <v>5</v>
      </c>
      <c r="D5776" t="s">
        <v>23</v>
      </c>
      <c r="E5776">
        <v>2</v>
      </c>
      <c r="F5776" t="s">
        <v>55</v>
      </c>
      <c r="G5776">
        <v>3</v>
      </c>
      <c r="H5776" t="s">
        <v>66</v>
      </c>
      <c r="I5776" t="str">
        <f t="shared" si="90"/>
        <v>Female: 15-24 years</v>
      </c>
      <c r="J5776">
        <v>3.22</v>
      </c>
      <c r="K5776">
        <v>2000</v>
      </c>
      <c r="L5776">
        <v>2</v>
      </c>
      <c r="M5776" t="s">
        <v>47</v>
      </c>
      <c r="N5776">
        <v>1.3</v>
      </c>
      <c r="O5776">
        <v>0.2</v>
      </c>
    </row>
    <row r="5777" spans="1:15" hidden="1" x14ac:dyDescent="0.5">
      <c r="A5777" t="s">
        <v>15</v>
      </c>
      <c r="B5777" t="s">
        <v>79</v>
      </c>
      <c r="C5777">
        <v>5</v>
      </c>
      <c r="D5777" t="s">
        <v>23</v>
      </c>
      <c r="E5777">
        <v>2</v>
      </c>
      <c r="F5777" t="s">
        <v>55</v>
      </c>
      <c r="G5777">
        <v>3</v>
      </c>
      <c r="H5777" t="s">
        <v>66</v>
      </c>
      <c r="I5777" t="str">
        <f t="shared" si="90"/>
        <v>Female: 15-24 years</v>
      </c>
      <c r="J5777">
        <v>3.22</v>
      </c>
      <c r="K5777">
        <v>2001</v>
      </c>
      <c r="L5777">
        <v>3</v>
      </c>
      <c r="M5777" t="s">
        <v>47</v>
      </c>
      <c r="N5777">
        <v>1.3</v>
      </c>
      <c r="O5777">
        <v>0.2</v>
      </c>
    </row>
    <row r="5778" spans="1:15" hidden="1" x14ac:dyDescent="0.5">
      <c r="A5778" t="s">
        <v>15</v>
      </c>
      <c r="B5778" t="s">
        <v>79</v>
      </c>
      <c r="C5778">
        <v>5</v>
      </c>
      <c r="D5778" t="s">
        <v>23</v>
      </c>
      <c r="E5778">
        <v>2</v>
      </c>
      <c r="F5778" t="s">
        <v>55</v>
      </c>
      <c r="G5778">
        <v>3</v>
      </c>
      <c r="H5778" t="s">
        <v>66</v>
      </c>
      <c r="I5778" t="str">
        <f t="shared" si="90"/>
        <v>Female: 15-24 years</v>
      </c>
      <c r="J5778">
        <v>3.22</v>
      </c>
      <c r="K5778">
        <v>2002</v>
      </c>
      <c r="L5778">
        <v>4</v>
      </c>
      <c r="M5778" t="s">
        <v>47</v>
      </c>
      <c r="N5778">
        <v>1.3</v>
      </c>
      <c r="O5778">
        <v>0.3</v>
      </c>
    </row>
    <row r="5779" spans="1:15" hidden="1" x14ac:dyDescent="0.5">
      <c r="A5779" t="s">
        <v>15</v>
      </c>
      <c r="B5779" t="s">
        <v>79</v>
      </c>
      <c r="C5779">
        <v>5</v>
      </c>
      <c r="D5779" t="s">
        <v>23</v>
      </c>
      <c r="E5779">
        <v>2</v>
      </c>
      <c r="F5779" t="s">
        <v>55</v>
      </c>
      <c r="G5779">
        <v>3</v>
      </c>
      <c r="H5779" t="s">
        <v>66</v>
      </c>
      <c r="I5779" t="str">
        <f t="shared" si="90"/>
        <v>Female: 15-24 years</v>
      </c>
      <c r="J5779">
        <v>3.22</v>
      </c>
      <c r="K5779">
        <v>2003</v>
      </c>
      <c r="L5779">
        <v>5</v>
      </c>
      <c r="M5779" t="s">
        <v>47</v>
      </c>
      <c r="N5779">
        <v>1.3</v>
      </c>
      <c r="O5779">
        <v>0.3</v>
      </c>
    </row>
    <row r="5780" spans="1:15" hidden="1" x14ac:dyDescent="0.5">
      <c r="A5780" t="s">
        <v>15</v>
      </c>
      <c r="B5780" t="s">
        <v>79</v>
      </c>
      <c r="C5780">
        <v>5</v>
      </c>
      <c r="D5780" t="s">
        <v>23</v>
      </c>
      <c r="E5780">
        <v>2</v>
      </c>
      <c r="F5780" t="s">
        <v>55</v>
      </c>
      <c r="G5780">
        <v>3</v>
      </c>
      <c r="H5780" t="s">
        <v>66</v>
      </c>
      <c r="I5780" t="str">
        <f t="shared" si="90"/>
        <v>Female: 15-24 years</v>
      </c>
      <c r="J5780">
        <v>3.22</v>
      </c>
      <c r="K5780">
        <v>2004</v>
      </c>
      <c r="L5780">
        <v>6</v>
      </c>
      <c r="M5780" t="s">
        <v>47</v>
      </c>
      <c r="N5780">
        <v>1.3</v>
      </c>
      <c r="O5780">
        <v>0.3</v>
      </c>
    </row>
    <row r="5781" spans="1:15" hidden="1" x14ac:dyDescent="0.5">
      <c r="A5781" t="s">
        <v>15</v>
      </c>
      <c r="B5781" t="s">
        <v>79</v>
      </c>
      <c r="C5781">
        <v>5</v>
      </c>
      <c r="D5781" t="s">
        <v>23</v>
      </c>
      <c r="E5781">
        <v>2</v>
      </c>
      <c r="F5781" t="s">
        <v>55</v>
      </c>
      <c r="G5781">
        <v>3</v>
      </c>
      <c r="H5781" t="s">
        <v>66</v>
      </c>
      <c r="I5781" t="str">
        <f t="shared" si="90"/>
        <v>Female: 15-24 years</v>
      </c>
      <c r="J5781">
        <v>3.22</v>
      </c>
      <c r="K5781">
        <v>2005</v>
      </c>
      <c r="L5781">
        <v>7</v>
      </c>
      <c r="M5781" t="s">
        <v>47</v>
      </c>
      <c r="N5781">
        <v>1.3</v>
      </c>
      <c r="O5781">
        <v>0.3</v>
      </c>
    </row>
    <row r="5782" spans="1:15" hidden="1" x14ac:dyDescent="0.5">
      <c r="A5782" t="s">
        <v>15</v>
      </c>
      <c r="B5782" t="s">
        <v>79</v>
      </c>
      <c r="C5782">
        <v>5</v>
      </c>
      <c r="D5782" t="s">
        <v>23</v>
      </c>
      <c r="E5782">
        <v>2</v>
      </c>
      <c r="F5782" t="s">
        <v>55</v>
      </c>
      <c r="G5782">
        <v>3</v>
      </c>
      <c r="H5782" t="s">
        <v>66</v>
      </c>
      <c r="I5782" t="str">
        <f t="shared" si="90"/>
        <v>Female: 15-24 years</v>
      </c>
      <c r="J5782">
        <v>3.22</v>
      </c>
      <c r="K5782">
        <v>2006</v>
      </c>
      <c r="L5782">
        <v>8</v>
      </c>
      <c r="M5782" t="s">
        <v>47</v>
      </c>
      <c r="N5782">
        <v>1.3</v>
      </c>
      <c r="O5782">
        <v>0.3</v>
      </c>
    </row>
    <row r="5783" spans="1:15" hidden="1" x14ac:dyDescent="0.5">
      <c r="A5783" t="s">
        <v>15</v>
      </c>
      <c r="B5783" t="s">
        <v>79</v>
      </c>
      <c r="C5783">
        <v>5</v>
      </c>
      <c r="D5783" t="s">
        <v>23</v>
      </c>
      <c r="E5783">
        <v>2</v>
      </c>
      <c r="F5783" t="s">
        <v>55</v>
      </c>
      <c r="G5783">
        <v>3</v>
      </c>
      <c r="H5783" t="s">
        <v>66</v>
      </c>
      <c r="I5783" t="str">
        <f t="shared" si="90"/>
        <v>Female: 15-24 years</v>
      </c>
      <c r="J5783">
        <v>3.22</v>
      </c>
      <c r="K5783">
        <v>2007</v>
      </c>
      <c r="L5783">
        <v>9</v>
      </c>
      <c r="M5783" t="s">
        <v>47</v>
      </c>
      <c r="N5783">
        <v>1.3</v>
      </c>
      <c r="O5783">
        <v>0.3</v>
      </c>
    </row>
    <row r="5784" spans="1:15" hidden="1" x14ac:dyDescent="0.5">
      <c r="A5784" t="s">
        <v>15</v>
      </c>
      <c r="B5784" t="s">
        <v>79</v>
      </c>
      <c r="C5784">
        <v>5</v>
      </c>
      <c r="D5784" t="s">
        <v>23</v>
      </c>
      <c r="E5784">
        <v>2</v>
      </c>
      <c r="F5784" t="s">
        <v>55</v>
      </c>
      <c r="G5784">
        <v>3</v>
      </c>
      <c r="H5784" t="s">
        <v>66</v>
      </c>
      <c r="I5784" t="str">
        <f t="shared" si="90"/>
        <v>Female: 15-24 years</v>
      </c>
      <c r="J5784">
        <v>3.22</v>
      </c>
      <c r="K5784">
        <v>2008</v>
      </c>
      <c r="L5784">
        <v>10</v>
      </c>
      <c r="M5784" t="s">
        <v>47</v>
      </c>
      <c r="N5784">
        <v>1.3</v>
      </c>
      <c r="O5784">
        <v>0.5</v>
      </c>
    </row>
    <row r="5785" spans="1:15" hidden="1" x14ac:dyDescent="0.5">
      <c r="A5785" t="s">
        <v>15</v>
      </c>
      <c r="B5785" t="s">
        <v>79</v>
      </c>
      <c r="C5785">
        <v>5</v>
      </c>
      <c r="D5785" t="s">
        <v>23</v>
      </c>
      <c r="E5785">
        <v>2</v>
      </c>
      <c r="F5785" t="s">
        <v>55</v>
      </c>
      <c r="G5785">
        <v>3</v>
      </c>
      <c r="H5785" t="s">
        <v>66</v>
      </c>
      <c r="I5785" t="str">
        <f t="shared" si="90"/>
        <v>Female: 15-24 years</v>
      </c>
      <c r="J5785">
        <v>3.22</v>
      </c>
      <c r="K5785">
        <v>2009</v>
      </c>
      <c r="L5785">
        <v>11</v>
      </c>
      <c r="M5785" t="s">
        <v>47</v>
      </c>
      <c r="N5785">
        <v>1.3</v>
      </c>
      <c r="O5785">
        <v>0.5</v>
      </c>
    </row>
    <row r="5786" spans="1:15" hidden="1" x14ac:dyDescent="0.5">
      <c r="A5786" t="s">
        <v>15</v>
      </c>
      <c r="B5786" t="s">
        <v>79</v>
      </c>
      <c r="C5786">
        <v>5</v>
      </c>
      <c r="D5786" t="s">
        <v>23</v>
      </c>
      <c r="E5786">
        <v>2</v>
      </c>
      <c r="F5786" t="s">
        <v>55</v>
      </c>
      <c r="G5786">
        <v>3</v>
      </c>
      <c r="H5786" t="s">
        <v>66</v>
      </c>
      <c r="I5786" t="str">
        <f t="shared" si="90"/>
        <v>Female: 15-24 years</v>
      </c>
      <c r="J5786">
        <v>3.22</v>
      </c>
      <c r="K5786">
        <v>2010</v>
      </c>
      <c r="L5786">
        <v>12</v>
      </c>
      <c r="M5786" t="s">
        <v>47</v>
      </c>
      <c r="N5786">
        <v>1.3</v>
      </c>
      <c r="O5786">
        <v>0.6</v>
      </c>
    </row>
    <row r="5787" spans="1:15" hidden="1" x14ac:dyDescent="0.5">
      <c r="A5787" t="s">
        <v>15</v>
      </c>
      <c r="B5787" t="s">
        <v>79</v>
      </c>
      <c r="C5787">
        <v>5</v>
      </c>
      <c r="D5787" t="s">
        <v>23</v>
      </c>
      <c r="E5787">
        <v>2</v>
      </c>
      <c r="F5787" t="s">
        <v>55</v>
      </c>
      <c r="G5787">
        <v>3</v>
      </c>
      <c r="H5787" t="s">
        <v>66</v>
      </c>
      <c r="I5787" t="str">
        <f t="shared" si="90"/>
        <v>Female: 15-24 years</v>
      </c>
      <c r="J5787">
        <v>3.22</v>
      </c>
      <c r="K5787">
        <v>2011</v>
      </c>
      <c r="L5787">
        <v>13</v>
      </c>
      <c r="M5787" t="s">
        <v>47</v>
      </c>
      <c r="N5787">
        <v>1.3</v>
      </c>
      <c r="O5787">
        <v>0.9</v>
      </c>
    </row>
    <row r="5788" spans="1:15" hidden="1" x14ac:dyDescent="0.5">
      <c r="A5788" t="s">
        <v>15</v>
      </c>
      <c r="B5788" t="s">
        <v>79</v>
      </c>
      <c r="C5788">
        <v>5</v>
      </c>
      <c r="D5788" t="s">
        <v>23</v>
      </c>
      <c r="E5788">
        <v>2</v>
      </c>
      <c r="F5788" t="s">
        <v>55</v>
      </c>
      <c r="G5788">
        <v>3</v>
      </c>
      <c r="H5788" t="s">
        <v>66</v>
      </c>
      <c r="I5788" t="str">
        <f t="shared" si="90"/>
        <v>Female: 15-24 years</v>
      </c>
      <c r="J5788">
        <v>3.22</v>
      </c>
      <c r="K5788">
        <v>2012</v>
      </c>
      <c r="L5788">
        <v>14</v>
      </c>
      <c r="M5788" t="s">
        <v>47</v>
      </c>
      <c r="N5788">
        <v>1.3</v>
      </c>
      <c r="O5788">
        <v>1.1000000000000001</v>
      </c>
    </row>
    <row r="5789" spans="1:15" hidden="1" x14ac:dyDescent="0.5">
      <c r="A5789" t="s">
        <v>15</v>
      </c>
      <c r="B5789" t="s">
        <v>79</v>
      </c>
      <c r="C5789">
        <v>5</v>
      </c>
      <c r="D5789" t="s">
        <v>23</v>
      </c>
      <c r="E5789">
        <v>2</v>
      </c>
      <c r="F5789" t="s">
        <v>55</v>
      </c>
      <c r="G5789">
        <v>3</v>
      </c>
      <c r="H5789" t="s">
        <v>66</v>
      </c>
      <c r="I5789" t="str">
        <f t="shared" si="90"/>
        <v>Female: 15-24 years</v>
      </c>
      <c r="J5789">
        <v>3.22</v>
      </c>
      <c r="K5789">
        <v>2013</v>
      </c>
      <c r="L5789">
        <v>15</v>
      </c>
      <c r="M5789" t="s">
        <v>47</v>
      </c>
      <c r="N5789">
        <v>1.3</v>
      </c>
      <c r="O5789">
        <v>1.5</v>
      </c>
    </row>
    <row r="5790" spans="1:15" hidden="1" x14ac:dyDescent="0.5">
      <c r="A5790" t="s">
        <v>15</v>
      </c>
      <c r="B5790" t="s">
        <v>79</v>
      </c>
      <c r="C5790">
        <v>5</v>
      </c>
      <c r="D5790" t="s">
        <v>23</v>
      </c>
      <c r="E5790">
        <v>2</v>
      </c>
      <c r="F5790" t="s">
        <v>55</v>
      </c>
      <c r="G5790">
        <v>3</v>
      </c>
      <c r="H5790" t="s">
        <v>66</v>
      </c>
      <c r="I5790" t="str">
        <f t="shared" si="90"/>
        <v>Female: 15-24 years</v>
      </c>
      <c r="J5790">
        <v>3.22</v>
      </c>
      <c r="K5790">
        <v>2014</v>
      </c>
      <c r="L5790">
        <v>16</v>
      </c>
      <c r="M5790" t="s">
        <v>47</v>
      </c>
      <c r="N5790">
        <v>1.3</v>
      </c>
      <c r="O5790">
        <v>1.7</v>
      </c>
    </row>
    <row r="5791" spans="1:15" hidden="1" x14ac:dyDescent="0.5">
      <c r="A5791" t="s">
        <v>15</v>
      </c>
      <c r="B5791" t="s">
        <v>79</v>
      </c>
      <c r="C5791">
        <v>5</v>
      </c>
      <c r="D5791" t="s">
        <v>23</v>
      </c>
      <c r="E5791">
        <v>2</v>
      </c>
      <c r="F5791" t="s">
        <v>55</v>
      </c>
      <c r="G5791">
        <v>3</v>
      </c>
      <c r="H5791" t="s">
        <v>66</v>
      </c>
      <c r="I5791" t="str">
        <f t="shared" si="90"/>
        <v>Female: 15-24 years</v>
      </c>
      <c r="J5791">
        <v>3.22</v>
      </c>
      <c r="K5791">
        <v>2015</v>
      </c>
      <c r="L5791">
        <v>17</v>
      </c>
      <c r="M5791" t="s">
        <v>47</v>
      </c>
      <c r="N5791">
        <v>1.3</v>
      </c>
      <c r="O5791">
        <v>2.2000000000000002</v>
      </c>
    </row>
    <row r="5792" spans="1:15" hidden="1" x14ac:dyDescent="0.5">
      <c r="A5792" t="s">
        <v>15</v>
      </c>
      <c r="B5792" t="s">
        <v>79</v>
      </c>
      <c r="C5792">
        <v>5</v>
      </c>
      <c r="D5792" t="s">
        <v>23</v>
      </c>
      <c r="E5792">
        <v>2</v>
      </c>
      <c r="F5792" t="s">
        <v>55</v>
      </c>
      <c r="G5792">
        <v>3</v>
      </c>
      <c r="H5792" t="s">
        <v>66</v>
      </c>
      <c r="I5792" t="str">
        <f t="shared" si="90"/>
        <v>Female: 15-24 years</v>
      </c>
      <c r="J5792">
        <v>3.22</v>
      </c>
      <c r="K5792">
        <v>2016</v>
      </c>
      <c r="L5792">
        <v>18</v>
      </c>
      <c r="M5792" t="s">
        <v>47</v>
      </c>
      <c r="N5792">
        <v>1.3</v>
      </c>
      <c r="O5792">
        <v>2.1</v>
      </c>
    </row>
    <row r="5793" spans="1:15" hidden="1" x14ac:dyDescent="0.5">
      <c r="A5793" t="s">
        <v>15</v>
      </c>
      <c r="B5793" t="s">
        <v>79</v>
      </c>
      <c r="C5793">
        <v>5</v>
      </c>
      <c r="D5793" t="s">
        <v>23</v>
      </c>
      <c r="E5793">
        <v>2</v>
      </c>
      <c r="F5793" t="s">
        <v>55</v>
      </c>
      <c r="G5793">
        <v>3</v>
      </c>
      <c r="H5793" t="s">
        <v>66</v>
      </c>
      <c r="I5793" t="str">
        <f t="shared" si="90"/>
        <v>Female: 15-24 years</v>
      </c>
      <c r="J5793">
        <v>3.22</v>
      </c>
      <c r="K5793">
        <v>2017</v>
      </c>
      <c r="L5793">
        <v>19</v>
      </c>
      <c r="M5793" t="s">
        <v>47</v>
      </c>
      <c r="N5793">
        <v>1.3</v>
      </c>
      <c r="O5793">
        <v>2</v>
      </c>
    </row>
    <row r="5794" spans="1:15" hidden="1" x14ac:dyDescent="0.5">
      <c r="A5794" t="s">
        <v>15</v>
      </c>
      <c r="B5794" t="s">
        <v>79</v>
      </c>
      <c r="C5794">
        <v>5</v>
      </c>
      <c r="D5794" t="s">
        <v>23</v>
      </c>
      <c r="E5794">
        <v>2</v>
      </c>
      <c r="F5794" t="s">
        <v>55</v>
      </c>
      <c r="G5794">
        <v>3</v>
      </c>
      <c r="H5794" t="s">
        <v>67</v>
      </c>
      <c r="I5794" t="str">
        <f t="shared" si="90"/>
        <v>Female: 25-34 years</v>
      </c>
      <c r="J5794">
        <v>3.23</v>
      </c>
      <c r="K5794">
        <v>1999</v>
      </c>
      <c r="L5794">
        <v>1</v>
      </c>
      <c r="M5794" t="s">
        <v>48</v>
      </c>
      <c r="N5794">
        <v>1.4</v>
      </c>
      <c r="O5794">
        <v>0.3</v>
      </c>
    </row>
    <row r="5795" spans="1:15" hidden="1" x14ac:dyDescent="0.5">
      <c r="A5795" t="s">
        <v>15</v>
      </c>
      <c r="B5795" t="s">
        <v>79</v>
      </c>
      <c r="C5795">
        <v>5</v>
      </c>
      <c r="D5795" t="s">
        <v>23</v>
      </c>
      <c r="E5795">
        <v>2</v>
      </c>
      <c r="F5795" t="s">
        <v>55</v>
      </c>
      <c r="G5795">
        <v>3</v>
      </c>
      <c r="H5795" t="s">
        <v>67</v>
      </c>
      <c r="I5795" t="str">
        <f t="shared" si="90"/>
        <v>Female: 25-34 years</v>
      </c>
      <c r="J5795">
        <v>3.23</v>
      </c>
      <c r="K5795">
        <v>2000</v>
      </c>
      <c r="L5795">
        <v>2</v>
      </c>
      <c r="M5795" t="s">
        <v>48</v>
      </c>
      <c r="N5795">
        <v>1.4</v>
      </c>
      <c r="O5795">
        <v>0.4</v>
      </c>
    </row>
    <row r="5796" spans="1:15" hidden="1" x14ac:dyDescent="0.5">
      <c r="A5796" t="s">
        <v>15</v>
      </c>
      <c r="B5796" t="s">
        <v>79</v>
      </c>
      <c r="C5796">
        <v>5</v>
      </c>
      <c r="D5796" t="s">
        <v>23</v>
      </c>
      <c r="E5796">
        <v>2</v>
      </c>
      <c r="F5796" t="s">
        <v>55</v>
      </c>
      <c r="G5796">
        <v>3</v>
      </c>
      <c r="H5796" t="s">
        <v>67</v>
      </c>
      <c r="I5796" t="str">
        <f t="shared" si="90"/>
        <v>Female: 25-34 years</v>
      </c>
      <c r="J5796">
        <v>3.23</v>
      </c>
      <c r="K5796">
        <v>2001</v>
      </c>
      <c r="L5796">
        <v>3</v>
      </c>
      <c r="M5796" t="s">
        <v>48</v>
      </c>
      <c r="N5796">
        <v>1.4</v>
      </c>
      <c r="O5796">
        <v>0.3</v>
      </c>
    </row>
    <row r="5797" spans="1:15" hidden="1" x14ac:dyDescent="0.5">
      <c r="A5797" t="s">
        <v>15</v>
      </c>
      <c r="B5797" t="s">
        <v>79</v>
      </c>
      <c r="C5797">
        <v>5</v>
      </c>
      <c r="D5797" t="s">
        <v>23</v>
      </c>
      <c r="E5797">
        <v>2</v>
      </c>
      <c r="F5797" t="s">
        <v>55</v>
      </c>
      <c r="G5797">
        <v>3</v>
      </c>
      <c r="H5797" t="s">
        <v>67</v>
      </c>
      <c r="I5797" t="str">
        <f t="shared" si="90"/>
        <v>Female: 25-34 years</v>
      </c>
      <c r="J5797">
        <v>3.23</v>
      </c>
      <c r="K5797">
        <v>2002</v>
      </c>
      <c r="L5797">
        <v>4</v>
      </c>
      <c r="M5797" t="s">
        <v>48</v>
      </c>
      <c r="N5797">
        <v>1.4</v>
      </c>
      <c r="O5797">
        <v>0.4</v>
      </c>
    </row>
    <row r="5798" spans="1:15" hidden="1" x14ac:dyDescent="0.5">
      <c r="A5798" t="s">
        <v>15</v>
      </c>
      <c r="B5798" t="s">
        <v>79</v>
      </c>
      <c r="C5798">
        <v>5</v>
      </c>
      <c r="D5798" t="s">
        <v>23</v>
      </c>
      <c r="E5798">
        <v>2</v>
      </c>
      <c r="F5798" t="s">
        <v>55</v>
      </c>
      <c r="G5798">
        <v>3</v>
      </c>
      <c r="H5798" t="s">
        <v>67</v>
      </c>
      <c r="I5798" t="str">
        <f t="shared" si="90"/>
        <v>Female: 25-34 years</v>
      </c>
      <c r="J5798">
        <v>3.23</v>
      </c>
      <c r="K5798">
        <v>2003</v>
      </c>
      <c r="L5798">
        <v>5</v>
      </c>
      <c r="M5798" t="s">
        <v>48</v>
      </c>
      <c r="N5798">
        <v>1.4</v>
      </c>
      <c r="O5798">
        <v>0.3</v>
      </c>
    </row>
    <row r="5799" spans="1:15" hidden="1" x14ac:dyDescent="0.5">
      <c r="A5799" t="s">
        <v>15</v>
      </c>
      <c r="B5799" t="s">
        <v>79</v>
      </c>
      <c r="C5799">
        <v>5</v>
      </c>
      <c r="D5799" t="s">
        <v>23</v>
      </c>
      <c r="E5799">
        <v>2</v>
      </c>
      <c r="F5799" t="s">
        <v>55</v>
      </c>
      <c r="G5799">
        <v>3</v>
      </c>
      <c r="H5799" t="s">
        <v>67</v>
      </c>
      <c r="I5799" t="str">
        <f t="shared" si="90"/>
        <v>Female: 25-34 years</v>
      </c>
      <c r="J5799">
        <v>3.23</v>
      </c>
      <c r="K5799">
        <v>2004</v>
      </c>
      <c r="L5799">
        <v>6</v>
      </c>
      <c r="M5799" t="s">
        <v>48</v>
      </c>
      <c r="N5799">
        <v>1.4</v>
      </c>
      <c r="O5799">
        <v>0.4</v>
      </c>
    </row>
    <row r="5800" spans="1:15" hidden="1" x14ac:dyDescent="0.5">
      <c r="A5800" t="s">
        <v>15</v>
      </c>
      <c r="B5800" t="s">
        <v>79</v>
      </c>
      <c r="C5800">
        <v>5</v>
      </c>
      <c r="D5800" t="s">
        <v>23</v>
      </c>
      <c r="E5800">
        <v>2</v>
      </c>
      <c r="F5800" t="s">
        <v>55</v>
      </c>
      <c r="G5800">
        <v>3</v>
      </c>
      <c r="H5800" t="s">
        <v>67</v>
      </c>
      <c r="I5800" t="str">
        <f t="shared" si="90"/>
        <v>Female: 25-34 years</v>
      </c>
      <c r="J5800">
        <v>3.23</v>
      </c>
      <c r="K5800">
        <v>2005</v>
      </c>
      <c r="L5800">
        <v>7</v>
      </c>
      <c r="M5800" t="s">
        <v>48</v>
      </c>
      <c r="N5800">
        <v>1.4</v>
      </c>
      <c r="O5800">
        <v>0.5</v>
      </c>
    </row>
    <row r="5801" spans="1:15" hidden="1" x14ac:dyDescent="0.5">
      <c r="A5801" t="s">
        <v>15</v>
      </c>
      <c r="B5801" t="s">
        <v>79</v>
      </c>
      <c r="C5801">
        <v>5</v>
      </c>
      <c r="D5801" t="s">
        <v>23</v>
      </c>
      <c r="E5801">
        <v>2</v>
      </c>
      <c r="F5801" t="s">
        <v>55</v>
      </c>
      <c r="G5801">
        <v>3</v>
      </c>
      <c r="H5801" t="s">
        <v>67</v>
      </c>
      <c r="I5801" t="str">
        <f t="shared" si="90"/>
        <v>Female: 25-34 years</v>
      </c>
      <c r="J5801">
        <v>3.23</v>
      </c>
      <c r="K5801">
        <v>2006</v>
      </c>
      <c r="L5801">
        <v>8</v>
      </c>
      <c r="M5801" t="s">
        <v>48</v>
      </c>
      <c r="N5801">
        <v>1.4</v>
      </c>
      <c r="O5801">
        <v>0.4</v>
      </c>
    </row>
    <row r="5802" spans="1:15" hidden="1" x14ac:dyDescent="0.5">
      <c r="A5802" t="s">
        <v>15</v>
      </c>
      <c r="B5802" t="s">
        <v>79</v>
      </c>
      <c r="C5802">
        <v>5</v>
      </c>
      <c r="D5802" t="s">
        <v>23</v>
      </c>
      <c r="E5802">
        <v>2</v>
      </c>
      <c r="F5802" t="s">
        <v>55</v>
      </c>
      <c r="G5802">
        <v>3</v>
      </c>
      <c r="H5802" t="s">
        <v>67</v>
      </c>
      <c r="I5802" t="str">
        <f t="shared" si="90"/>
        <v>Female: 25-34 years</v>
      </c>
      <c r="J5802">
        <v>3.23</v>
      </c>
      <c r="K5802">
        <v>2007</v>
      </c>
      <c r="L5802">
        <v>9</v>
      </c>
      <c r="M5802" t="s">
        <v>48</v>
      </c>
      <c r="N5802">
        <v>1.4</v>
      </c>
      <c r="O5802">
        <v>0.5</v>
      </c>
    </row>
    <row r="5803" spans="1:15" hidden="1" x14ac:dyDescent="0.5">
      <c r="A5803" t="s">
        <v>15</v>
      </c>
      <c r="B5803" t="s">
        <v>79</v>
      </c>
      <c r="C5803">
        <v>5</v>
      </c>
      <c r="D5803" t="s">
        <v>23</v>
      </c>
      <c r="E5803">
        <v>2</v>
      </c>
      <c r="F5803" t="s">
        <v>55</v>
      </c>
      <c r="G5803">
        <v>3</v>
      </c>
      <c r="H5803" t="s">
        <v>67</v>
      </c>
      <c r="I5803" t="str">
        <f t="shared" si="90"/>
        <v>Female: 25-34 years</v>
      </c>
      <c r="J5803">
        <v>3.23</v>
      </c>
      <c r="K5803">
        <v>2008</v>
      </c>
      <c r="L5803">
        <v>10</v>
      </c>
      <c r="M5803" t="s">
        <v>48</v>
      </c>
      <c r="N5803">
        <v>1.4</v>
      </c>
      <c r="O5803">
        <v>0.6</v>
      </c>
    </row>
    <row r="5804" spans="1:15" hidden="1" x14ac:dyDescent="0.5">
      <c r="A5804" t="s">
        <v>15</v>
      </c>
      <c r="B5804" t="s">
        <v>79</v>
      </c>
      <c r="C5804">
        <v>5</v>
      </c>
      <c r="D5804" t="s">
        <v>23</v>
      </c>
      <c r="E5804">
        <v>2</v>
      </c>
      <c r="F5804" t="s">
        <v>55</v>
      </c>
      <c r="G5804">
        <v>3</v>
      </c>
      <c r="H5804" t="s">
        <v>67</v>
      </c>
      <c r="I5804" t="str">
        <f t="shared" si="90"/>
        <v>Female: 25-34 years</v>
      </c>
      <c r="J5804">
        <v>3.23</v>
      </c>
      <c r="K5804">
        <v>2009</v>
      </c>
      <c r="L5804">
        <v>11</v>
      </c>
      <c r="M5804" t="s">
        <v>48</v>
      </c>
      <c r="N5804">
        <v>1.4</v>
      </c>
      <c r="O5804">
        <v>0.7</v>
      </c>
    </row>
    <row r="5805" spans="1:15" hidden="1" x14ac:dyDescent="0.5">
      <c r="A5805" t="s">
        <v>15</v>
      </c>
      <c r="B5805" t="s">
        <v>79</v>
      </c>
      <c r="C5805">
        <v>5</v>
      </c>
      <c r="D5805" t="s">
        <v>23</v>
      </c>
      <c r="E5805">
        <v>2</v>
      </c>
      <c r="F5805" t="s">
        <v>55</v>
      </c>
      <c r="G5805">
        <v>3</v>
      </c>
      <c r="H5805" t="s">
        <v>67</v>
      </c>
      <c r="I5805" t="str">
        <f t="shared" si="90"/>
        <v>Female: 25-34 years</v>
      </c>
      <c r="J5805">
        <v>3.23</v>
      </c>
      <c r="K5805">
        <v>2010</v>
      </c>
      <c r="L5805">
        <v>12</v>
      </c>
      <c r="M5805" t="s">
        <v>48</v>
      </c>
      <c r="N5805">
        <v>1.4</v>
      </c>
      <c r="O5805">
        <v>0.9</v>
      </c>
    </row>
    <row r="5806" spans="1:15" hidden="1" x14ac:dyDescent="0.5">
      <c r="A5806" t="s">
        <v>15</v>
      </c>
      <c r="B5806" t="s">
        <v>79</v>
      </c>
      <c r="C5806">
        <v>5</v>
      </c>
      <c r="D5806" t="s">
        <v>23</v>
      </c>
      <c r="E5806">
        <v>2</v>
      </c>
      <c r="F5806" t="s">
        <v>55</v>
      </c>
      <c r="G5806">
        <v>3</v>
      </c>
      <c r="H5806" t="s">
        <v>67</v>
      </c>
      <c r="I5806" t="str">
        <f t="shared" si="90"/>
        <v>Female: 25-34 years</v>
      </c>
      <c r="J5806">
        <v>3.23</v>
      </c>
      <c r="K5806">
        <v>2011</v>
      </c>
      <c r="L5806">
        <v>13</v>
      </c>
      <c r="M5806" t="s">
        <v>48</v>
      </c>
      <c r="N5806">
        <v>1.4</v>
      </c>
      <c r="O5806">
        <v>1.4</v>
      </c>
    </row>
    <row r="5807" spans="1:15" hidden="1" x14ac:dyDescent="0.5">
      <c r="A5807" t="s">
        <v>15</v>
      </c>
      <c r="B5807" t="s">
        <v>79</v>
      </c>
      <c r="C5807">
        <v>5</v>
      </c>
      <c r="D5807" t="s">
        <v>23</v>
      </c>
      <c r="E5807">
        <v>2</v>
      </c>
      <c r="F5807" t="s">
        <v>55</v>
      </c>
      <c r="G5807">
        <v>3</v>
      </c>
      <c r="H5807" t="s">
        <v>67</v>
      </c>
      <c r="I5807" t="str">
        <f t="shared" si="90"/>
        <v>Female: 25-34 years</v>
      </c>
      <c r="J5807">
        <v>3.23</v>
      </c>
      <c r="K5807">
        <v>2012</v>
      </c>
      <c r="L5807">
        <v>14</v>
      </c>
      <c r="M5807" t="s">
        <v>48</v>
      </c>
      <c r="N5807">
        <v>1.4</v>
      </c>
      <c r="O5807">
        <v>2</v>
      </c>
    </row>
    <row r="5808" spans="1:15" hidden="1" x14ac:dyDescent="0.5">
      <c r="A5808" t="s">
        <v>15</v>
      </c>
      <c r="B5808" t="s">
        <v>79</v>
      </c>
      <c r="C5808">
        <v>5</v>
      </c>
      <c r="D5808" t="s">
        <v>23</v>
      </c>
      <c r="E5808">
        <v>2</v>
      </c>
      <c r="F5808" t="s">
        <v>55</v>
      </c>
      <c r="G5808">
        <v>3</v>
      </c>
      <c r="H5808" t="s">
        <v>67</v>
      </c>
      <c r="I5808" t="str">
        <f t="shared" si="90"/>
        <v>Female: 25-34 years</v>
      </c>
      <c r="J5808">
        <v>3.23</v>
      </c>
      <c r="K5808">
        <v>2013</v>
      </c>
      <c r="L5808">
        <v>15</v>
      </c>
      <c r="M5808" t="s">
        <v>48</v>
      </c>
      <c r="N5808">
        <v>1.4</v>
      </c>
      <c r="O5808">
        <v>2.6</v>
      </c>
    </row>
    <row r="5809" spans="1:15" hidden="1" x14ac:dyDescent="0.5">
      <c r="A5809" t="s">
        <v>15</v>
      </c>
      <c r="B5809" t="s">
        <v>79</v>
      </c>
      <c r="C5809">
        <v>5</v>
      </c>
      <c r="D5809" t="s">
        <v>23</v>
      </c>
      <c r="E5809">
        <v>2</v>
      </c>
      <c r="F5809" t="s">
        <v>55</v>
      </c>
      <c r="G5809">
        <v>3</v>
      </c>
      <c r="H5809" t="s">
        <v>67</v>
      </c>
      <c r="I5809" t="str">
        <f t="shared" si="90"/>
        <v>Female: 25-34 years</v>
      </c>
      <c r="J5809">
        <v>3.23</v>
      </c>
      <c r="K5809">
        <v>2014</v>
      </c>
      <c r="L5809">
        <v>16</v>
      </c>
      <c r="M5809" t="s">
        <v>48</v>
      </c>
      <c r="N5809">
        <v>1.4</v>
      </c>
      <c r="O5809">
        <v>3.7</v>
      </c>
    </row>
    <row r="5810" spans="1:15" hidden="1" x14ac:dyDescent="0.5">
      <c r="A5810" t="s">
        <v>15</v>
      </c>
      <c r="B5810" t="s">
        <v>79</v>
      </c>
      <c r="C5810">
        <v>5</v>
      </c>
      <c r="D5810" t="s">
        <v>23</v>
      </c>
      <c r="E5810">
        <v>2</v>
      </c>
      <c r="F5810" t="s">
        <v>55</v>
      </c>
      <c r="G5810">
        <v>3</v>
      </c>
      <c r="H5810" t="s">
        <v>67</v>
      </c>
      <c r="I5810" t="str">
        <f t="shared" si="90"/>
        <v>Female: 25-34 years</v>
      </c>
      <c r="J5810">
        <v>3.23</v>
      </c>
      <c r="K5810">
        <v>2015</v>
      </c>
      <c r="L5810">
        <v>17</v>
      </c>
      <c r="M5810" t="s">
        <v>48</v>
      </c>
      <c r="N5810">
        <v>1.4</v>
      </c>
      <c r="O5810">
        <v>4.5999999999999996</v>
      </c>
    </row>
    <row r="5811" spans="1:15" hidden="1" x14ac:dyDescent="0.5">
      <c r="A5811" t="s">
        <v>15</v>
      </c>
      <c r="B5811" t="s">
        <v>79</v>
      </c>
      <c r="C5811">
        <v>5</v>
      </c>
      <c r="D5811" t="s">
        <v>23</v>
      </c>
      <c r="E5811">
        <v>2</v>
      </c>
      <c r="F5811" t="s">
        <v>55</v>
      </c>
      <c r="G5811">
        <v>3</v>
      </c>
      <c r="H5811" t="s">
        <v>67</v>
      </c>
      <c r="I5811" t="str">
        <f t="shared" si="90"/>
        <v>Female: 25-34 years</v>
      </c>
      <c r="J5811">
        <v>3.23</v>
      </c>
      <c r="K5811">
        <v>2016</v>
      </c>
      <c r="L5811">
        <v>18</v>
      </c>
      <c r="M5811" t="s">
        <v>48</v>
      </c>
      <c r="N5811">
        <v>1.4</v>
      </c>
      <c r="O5811">
        <v>5.4</v>
      </c>
    </row>
    <row r="5812" spans="1:15" hidden="1" x14ac:dyDescent="0.5">
      <c r="A5812" t="s">
        <v>15</v>
      </c>
      <c r="B5812" t="s">
        <v>79</v>
      </c>
      <c r="C5812">
        <v>5</v>
      </c>
      <c r="D5812" t="s">
        <v>23</v>
      </c>
      <c r="E5812">
        <v>2</v>
      </c>
      <c r="F5812" t="s">
        <v>55</v>
      </c>
      <c r="G5812">
        <v>3</v>
      </c>
      <c r="H5812" t="s">
        <v>67</v>
      </c>
      <c r="I5812" t="str">
        <f t="shared" si="90"/>
        <v>Female: 25-34 years</v>
      </c>
      <c r="J5812">
        <v>3.23</v>
      </c>
      <c r="K5812">
        <v>2017</v>
      </c>
      <c r="L5812">
        <v>19</v>
      </c>
      <c r="M5812" t="s">
        <v>48</v>
      </c>
      <c r="N5812">
        <v>1.4</v>
      </c>
      <c r="O5812">
        <v>5.4</v>
      </c>
    </row>
    <row r="5813" spans="1:15" hidden="1" x14ac:dyDescent="0.5">
      <c r="A5813" t="s">
        <v>15</v>
      </c>
      <c r="B5813" t="s">
        <v>79</v>
      </c>
      <c r="C5813">
        <v>5</v>
      </c>
      <c r="D5813" t="s">
        <v>23</v>
      </c>
      <c r="E5813">
        <v>2</v>
      </c>
      <c r="F5813" t="s">
        <v>55</v>
      </c>
      <c r="G5813">
        <v>3</v>
      </c>
      <c r="H5813" t="s">
        <v>68</v>
      </c>
      <c r="I5813" t="str">
        <f t="shared" si="90"/>
        <v>Female: 35-44 years</v>
      </c>
      <c r="J5813">
        <v>3.24</v>
      </c>
      <c r="K5813">
        <v>1999</v>
      </c>
      <c r="L5813">
        <v>1</v>
      </c>
      <c r="M5813" t="s">
        <v>49</v>
      </c>
      <c r="N5813">
        <v>1.5</v>
      </c>
      <c r="O5813">
        <v>0.6</v>
      </c>
    </row>
    <row r="5814" spans="1:15" hidden="1" x14ac:dyDescent="0.5">
      <c r="A5814" t="s">
        <v>15</v>
      </c>
      <c r="B5814" t="s">
        <v>79</v>
      </c>
      <c r="C5814">
        <v>5</v>
      </c>
      <c r="D5814" t="s">
        <v>23</v>
      </c>
      <c r="E5814">
        <v>2</v>
      </c>
      <c r="F5814" t="s">
        <v>55</v>
      </c>
      <c r="G5814">
        <v>3</v>
      </c>
      <c r="H5814" t="s">
        <v>68</v>
      </c>
      <c r="I5814" t="str">
        <f t="shared" si="90"/>
        <v>Female: 35-44 years</v>
      </c>
      <c r="J5814">
        <v>3.24</v>
      </c>
      <c r="K5814">
        <v>2000</v>
      </c>
      <c r="L5814">
        <v>2</v>
      </c>
      <c r="M5814" t="s">
        <v>49</v>
      </c>
      <c r="N5814">
        <v>1.5</v>
      </c>
      <c r="O5814">
        <v>0.5</v>
      </c>
    </row>
    <row r="5815" spans="1:15" hidden="1" x14ac:dyDescent="0.5">
      <c r="A5815" t="s">
        <v>15</v>
      </c>
      <c r="B5815" t="s">
        <v>79</v>
      </c>
      <c r="C5815">
        <v>5</v>
      </c>
      <c r="D5815" t="s">
        <v>23</v>
      </c>
      <c r="E5815">
        <v>2</v>
      </c>
      <c r="F5815" t="s">
        <v>55</v>
      </c>
      <c r="G5815">
        <v>3</v>
      </c>
      <c r="H5815" t="s">
        <v>68</v>
      </c>
      <c r="I5815" t="str">
        <f t="shared" si="90"/>
        <v>Female: 35-44 years</v>
      </c>
      <c r="J5815">
        <v>3.24</v>
      </c>
      <c r="K5815">
        <v>2001</v>
      </c>
      <c r="L5815">
        <v>3</v>
      </c>
      <c r="M5815" t="s">
        <v>49</v>
      </c>
      <c r="N5815">
        <v>1.5</v>
      </c>
      <c r="O5815">
        <v>0.6</v>
      </c>
    </row>
    <row r="5816" spans="1:15" hidden="1" x14ac:dyDescent="0.5">
      <c r="A5816" t="s">
        <v>15</v>
      </c>
      <c r="B5816" t="s">
        <v>79</v>
      </c>
      <c r="C5816">
        <v>5</v>
      </c>
      <c r="D5816" t="s">
        <v>23</v>
      </c>
      <c r="E5816">
        <v>2</v>
      </c>
      <c r="F5816" t="s">
        <v>55</v>
      </c>
      <c r="G5816">
        <v>3</v>
      </c>
      <c r="H5816" t="s">
        <v>68</v>
      </c>
      <c r="I5816" t="str">
        <f t="shared" si="90"/>
        <v>Female: 35-44 years</v>
      </c>
      <c r="J5816">
        <v>3.24</v>
      </c>
      <c r="K5816">
        <v>2002</v>
      </c>
      <c r="L5816">
        <v>4</v>
      </c>
      <c r="M5816" t="s">
        <v>49</v>
      </c>
      <c r="N5816">
        <v>1.5</v>
      </c>
      <c r="O5816">
        <v>0.6</v>
      </c>
    </row>
    <row r="5817" spans="1:15" hidden="1" x14ac:dyDescent="0.5">
      <c r="A5817" t="s">
        <v>15</v>
      </c>
      <c r="B5817" t="s">
        <v>79</v>
      </c>
      <c r="C5817">
        <v>5</v>
      </c>
      <c r="D5817" t="s">
        <v>23</v>
      </c>
      <c r="E5817">
        <v>2</v>
      </c>
      <c r="F5817" t="s">
        <v>55</v>
      </c>
      <c r="G5817">
        <v>3</v>
      </c>
      <c r="H5817" t="s">
        <v>68</v>
      </c>
      <c r="I5817" t="str">
        <f t="shared" si="90"/>
        <v>Female: 35-44 years</v>
      </c>
      <c r="J5817">
        <v>3.24</v>
      </c>
      <c r="K5817">
        <v>2003</v>
      </c>
      <c r="L5817">
        <v>5</v>
      </c>
      <c r="M5817" t="s">
        <v>49</v>
      </c>
      <c r="N5817">
        <v>1.5</v>
      </c>
      <c r="O5817">
        <v>0.5</v>
      </c>
    </row>
    <row r="5818" spans="1:15" hidden="1" x14ac:dyDescent="0.5">
      <c r="A5818" t="s">
        <v>15</v>
      </c>
      <c r="B5818" t="s">
        <v>79</v>
      </c>
      <c r="C5818">
        <v>5</v>
      </c>
      <c r="D5818" t="s">
        <v>23</v>
      </c>
      <c r="E5818">
        <v>2</v>
      </c>
      <c r="F5818" t="s">
        <v>55</v>
      </c>
      <c r="G5818">
        <v>3</v>
      </c>
      <c r="H5818" t="s">
        <v>68</v>
      </c>
      <c r="I5818" t="str">
        <f t="shared" si="90"/>
        <v>Female: 35-44 years</v>
      </c>
      <c r="J5818">
        <v>3.24</v>
      </c>
      <c r="K5818">
        <v>2004</v>
      </c>
      <c r="L5818">
        <v>6</v>
      </c>
      <c r="M5818" t="s">
        <v>49</v>
      </c>
      <c r="N5818">
        <v>1.5</v>
      </c>
      <c r="O5818">
        <v>0.5</v>
      </c>
    </row>
    <row r="5819" spans="1:15" hidden="1" x14ac:dyDescent="0.5">
      <c r="A5819" t="s">
        <v>15</v>
      </c>
      <c r="B5819" t="s">
        <v>79</v>
      </c>
      <c r="C5819">
        <v>5</v>
      </c>
      <c r="D5819" t="s">
        <v>23</v>
      </c>
      <c r="E5819">
        <v>2</v>
      </c>
      <c r="F5819" t="s">
        <v>55</v>
      </c>
      <c r="G5819">
        <v>3</v>
      </c>
      <c r="H5819" t="s">
        <v>68</v>
      </c>
      <c r="I5819" t="str">
        <f t="shared" si="90"/>
        <v>Female: 35-44 years</v>
      </c>
      <c r="J5819">
        <v>3.24</v>
      </c>
      <c r="K5819">
        <v>2005</v>
      </c>
      <c r="L5819">
        <v>7</v>
      </c>
      <c r="M5819" t="s">
        <v>49</v>
      </c>
      <c r="N5819">
        <v>1.5</v>
      </c>
      <c r="O5819">
        <v>0.5</v>
      </c>
    </row>
    <row r="5820" spans="1:15" hidden="1" x14ac:dyDescent="0.5">
      <c r="A5820" t="s">
        <v>15</v>
      </c>
      <c r="B5820" t="s">
        <v>79</v>
      </c>
      <c r="C5820">
        <v>5</v>
      </c>
      <c r="D5820" t="s">
        <v>23</v>
      </c>
      <c r="E5820">
        <v>2</v>
      </c>
      <c r="F5820" t="s">
        <v>55</v>
      </c>
      <c r="G5820">
        <v>3</v>
      </c>
      <c r="H5820" t="s">
        <v>68</v>
      </c>
      <c r="I5820" t="str">
        <f t="shared" si="90"/>
        <v>Female: 35-44 years</v>
      </c>
      <c r="J5820">
        <v>3.24</v>
      </c>
      <c r="K5820">
        <v>2006</v>
      </c>
      <c r="L5820">
        <v>8</v>
      </c>
      <c r="M5820" t="s">
        <v>49</v>
      </c>
      <c r="N5820">
        <v>1.5</v>
      </c>
      <c r="O5820">
        <v>0.4</v>
      </c>
    </row>
    <row r="5821" spans="1:15" hidden="1" x14ac:dyDescent="0.5">
      <c r="A5821" t="s">
        <v>15</v>
      </c>
      <c r="B5821" t="s">
        <v>79</v>
      </c>
      <c r="C5821">
        <v>5</v>
      </c>
      <c r="D5821" t="s">
        <v>23</v>
      </c>
      <c r="E5821">
        <v>2</v>
      </c>
      <c r="F5821" t="s">
        <v>55</v>
      </c>
      <c r="G5821">
        <v>3</v>
      </c>
      <c r="H5821" t="s">
        <v>68</v>
      </c>
      <c r="I5821" t="str">
        <f t="shared" si="90"/>
        <v>Female: 35-44 years</v>
      </c>
      <c r="J5821">
        <v>3.24</v>
      </c>
      <c r="K5821">
        <v>2007</v>
      </c>
      <c r="L5821">
        <v>9</v>
      </c>
      <c r="M5821" t="s">
        <v>49</v>
      </c>
      <c r="N5821">
        <v>1.5</v>
      </c>
      <c r="O5821">
        <v>0.4</v>
      </c>
    </row>
    <row r="5822" spans="1:15" hidden="1" x14ac:dyDescent="0.5">
      <c r="A5822" t="s">
        <v>15</v>
      </c>
      <c r="B5822" t="s">
        <v>79</v>
      </c>
      <c r="C5822">
        <v>5</v>
      </c>
      <c r="D5822" t="s">
        <v>23</v>
      </c>
      <c r="E5822">
        <v>2</v>
      </c>
      <c r="F5822" t="s">
        <v>55</v>
      </c>
      <c r="G5822">
        <v>3</v>
      </c>
      <c r="H5822" t="s">
        <v>68</v>
      </c>
      <c r="I5822" t="str">
        <f t="shared" si="90"/>
        <v>Female: 35-44 years</v>
      </c>
      <c r="J5822">
        <v>3.24</v>
      </c>
      <c r="K5822">
        <v>2008</v>
      </c>
      <c r="L5822">
        <v>10</v>
      </c>
      <c r="M5822" t="s">
        <v>49</v>
      </c>
      <c r="N5822">
        <v>1.5</v>
      </c>
      <c r="O5822">
        <v>0.7</v>
      </c>
    </row>
    <row r="5823" spans="1:15" hidden="1" x14ac:dyDescent="0.5">
      <c r="A5823" t="s">
        <v>15</v>
      </c>
      <c r="B5823" t="s">
        <v>79</v>
      </c>
      <c r="C5823">
        <v>5</v>
      </c>
      <c r="D5823" t="s">
        <v>23</v>
      </c>
      <c r="E5823">
        <v>2</v>
      </c>
      <c r="F5823" t="s">
        <v>55</v>
      </c>
      <c r="G5823">
        <v>3</v>
      </c>
      <c r="H5823" t="s">
        <v>68</v>
      </c>
      <c r="I5823" t="str">
        <f t="shared" si="90"/>
        <v>Female: 35-44 years</v>
      </c>
      <c r="J5823">
        <v>3.24</v>
      </c>
      <c r="K5823">
        <v>2009</v>
      </c>
      <c r="L5823">
        <v>11</v>
      </c>
      <c r="M5823" t="s">
        <v>49</v>
      </c>
      <c r="N5823">
        <v>1.5</v>
      </c>
      <c r="O5823">
        <v>0.6</v>
      </c>
    </row>
    <row r="5824" spans="1:15" hidden="1" x14ac:dyDescent="0.5">
      <c r="A5824" t="s">
        <v>15</v>
      </c>
      <c r="B5824" t="s">
        <v>79</v>
      </c>
      <c r="C5824">
        <v>5</v>
      </c>
      <c r="D5824" t="s">
        <v>23</v>
      </c>
      <c r="E5824">
        <v>2</v>
      </c>
      <c r="F5824" t="s">
        <v>55</v>
      </c>
      <c r="G5824">
        <v>3</v>
      </c>
      <c r="H5824" t="s">
        <v>68</v>
      </c>
      <c r="I5824" t="str">
        <f t="shared" si="90"/>
        <v>Female: 35-44 years</v>
      </c>
      <c r="J5824">
        <v>3.24</v>
      </c>
      <c r="K5824">
        <v>2010</v>
      </c>
      <c r="L5824">
        <v>12</v>
      </c>
      <c r="M5824" t="s">
        <v>49</v>
      </c>
      <c r="N5824">
        <v>1.5</v>
      </c>
      <c r="O5824">
        <v>0.6</v>
      </c>
    </row>
    <row r="5825" spans="1:15" hidden="1" x14ac:dyDescent="0.5">
      <c r="A5825" t="s">
        <v>15</v>
      </c>
      <c r="B5825" t="s">
        <v>79</v>
      </c>
      <c r="C5825">
        <v>5</v>
      </c>
      <c r="D5825" t="s">
        <v>23</v>
      </c>
      <c r="E5825">
        <v>2</v>
      </c>
      <c r="F5825" t="s">
        <v>55</v>
      </c>
      <c r="G5825">
        <v>3</v>
      </c>
      <c r="H5825" t="s">
        <v>68</v>
      </c>
      <c r="I5825" t="str">
        <f t="shared" si="90"/>
        <v>Female: 35-44 years</v>
      </c>
      <c r="J5825">
        <v>3.24</v>
      </c>
      <c r="K5825">
        <v>2011</v>
      </c>
      <c r="L5825">
        <v>13</v>
      </c>
      <c r="M5825" t="s">
        <v>49</v>
      </c>
      <c r="N5825">
        <v>1.5</v>
      </c>
      <c r="O5825">
        <v>0.8</v>
      </c>
    </row>
    <row r="5826" spans="1:15" hidden="1" x14ac:dyDescent="0.5">
      <c r="A5826" t="s">
        <v>15</v>
      </c>
      <c r="B5826" t="s">
        <v>79</v>
      </c>
      <c r="C5826">
        <v>5</v>
      </c>
      <c r="D5826" t="s">
        <v>23</v>
      </c>
      <c r="E5826">
        <v>2</v>
      </c>
      <c r="F5826" t="s">
        <v>55</v>
      </c>
      <c r="G5826">
        <v>3</v>
      </c>
      <c r="H5826" t="s">
        <v>68</v>
      </c>
      <c r="I5826" t="str">
        <f t="shared" si="90"/>
        <v>Female: 35-44 years</v>
      </c>
      <c r="J5826">
        <v>3.24</v>
      </c>
      <c r="K5826">
        <v>2012</v>
      </c>
      <c r="L5826">
        <v>14</v>
      </c>
      <c r="M5826" t="s">
        <v>49</v>
      </c>
      <c r="N5826">
        <v>1.5</v>
      </c>
      <c r="O5826">
        <v>1.1000000000000001</v>
      </c>
    </row>
    <row r="5827" spans="1:15" hidden="1" x14ac:dyDescent="0.5">
      <c r="A5827" t="s">
        <v>15</v>
      </c>
      <c r="B5827" t="s">
        <v>79</v>
      </c>
      <c r="C5827">
        <v>5</v>
      </c>
      <c r="D5827" t="s">
        <v>23</v>
      </c>
      <c r="E5827">
        <v>2</v>
      </c>
      <c r="F5827" t="s">
        <v>55</v>
      </c>
      <c r="G5827">
        <v>3</v>
      </c>
      <c r="H5827" t="s">
        <v>68</v>
      </c>
      <c r="I5827" t="str">
        <f t="shared" si="90"/>
        <v>Female: 35-44 years</v>
      </c>
      <c r="J5827">
        <v>3.24</v>
      </c>
      <c r="K5827">
        <v>2013</v>
      </c>
      <c r="L5827">
        <v>15</v>
      </c>
      <c r="M5827" t="s">
        <v>49</v>
      </c>
      <c r="N5827">
        <v>1.5</v>
      </c>
      <c r="O5827">
        <v>1.9</v>
      </c>
    </row>
    <row r="5828" spans="1:15" hidden="1" x14ac:dyDescent="0.5">
      <c r="A5828" t="s">
        <v>15</v>
      </c>
      <c r="B5828" t="s">
        <v>79</v>
      </c>
      <c r="C5828">
        <v>5</v>
      </c>
      <c r="D5828" t="s">
        <v>23</v>
      </c>
      <c r="E5828">
        <v>2</v>
      </c>
      <c r="F5828" t="s">
        <v>55</v>
      </c>
      <c r="G5828">
        <v>3</v>
      </c>
      <c r="H5828" t="s">
        <v>68</v>
      </c>
      <c r="I5828" t="str">
        <f t="shared" si="90"/>
        <v>Female: 35-44 years</v>
      </c>
      <c r="J5828">
        <v>3.24</v>
      </c>
      <c r="K5828">
        <v>2014</v>
      </c>
      <c r="L5828">
        <v>16</v>
      </c>
      <c r="M5828" t="s">
        <v>49</v>
      </c>
      <c r="N5828">
        <v>1.5</v>
      </c>
      <c r="O5828">
        <v>2.6</v>
      </c>
    </row>
    <row r="5829" spans="1:15" hidden="1" x14ac:dyDescent="0.5">
      <c r="A5829" t="s">
        <v>15</v>
      </c>
      <c r="B5829" t="s">
        <v>79</v>
      </c>
      <c r="C5829">
        <v>5</v>
      </c>
      <c r="D5829" t="s">
        <v>23</v>
      </c>
      <c r="E5829">
        <v>2</v>
      </c>
      <c r="F5829" t="s">
        <v>55</v>
      </c>
      <c r="G5829">
        <v>3</v>
      </c>
      <c r="H5829" t="s">
        <v>68</v>
      </c>
      <c r="I5829" t="str">
        <f t="shared" ref="I5829:I5892" si="91">H5829</f>
        <v>Female: 35-44 years</v>
      </c>
      <c r="J5829">
        <v>3.24</v>
      </c>
      <c r="K5829">
        <v>2015</v>
      </c>
      <c r="L5829">
        <v>17</v>
      </c>
      <c r="M5829" t="s">
        <v>49</v>
      </c>
      <c r="N5829">
        <v>1.5</v>
      </c>
      <c r="O5829">
        <v>3.5</v>
      </c>
    </row>
    <row r="5830" spans="1:15" hidden="1" x14ac:dyDescent="0.5">
      <c r="A5830" t="s">
        <v>15</v>
      </c>
      <c r="B5830" t="s">
        <v>79</v>
      </c>
      <c r="C5830">
        <v>5</v>
      </c>
      <c r="D5830" t="s">
        <v>23</v>
      </c>
      <c r="E5830">
        <v>2</v>
      </c>
      <c r="F5830" t="s">
        <v>55</v>
      </c>
      <c r="G5830">
        <v>3</v>
      </c>
      <c r="H5830" t="s">
        <v>68</v>
      </c>
      <c r="I5830" t="str">
        <f t="shared" si="91"/>
        <v>Female: 35-44 years</v>
      </c>
      <c r="J5830">
        <v>3.24</v>
      </c>
      <c r="K5830">
        <v>2016</v>
      </c>
      <c r="L5830">
        <v>18</v>
      </c>
      <c r="M5830" t="s">
        <v>49</v>
      </c>
      <c r="N5830">
        <v>1.5</v>
      </c>
      <c r="O5830">
        <v>4.0999999999999996</v>
      </c>
    </row>
    <row r="5831" spans="1:15" hidden="1" x14ac:dyDescent="0.5">
      <c r="A5831" t="s">
        <v>15</v>
      </c>
      <c r="B5831" t="s">
        <v>79</v>
      </c>
      <c r="C5831">
        <v>5</v>
      </c>
      <c r="D5831" t="s">
        <v>23</v>
      </c>
      <c r="E5831">
        <v>2</v>
      </c>
      <c r="F5831" t="s">
        <v>55</v>
      </c>
      <c r="G5831">
        <v>3</v>
      </c>
      <c r="H5831" t="s">
        <v>68</v>
      </c>
      <c r="I5831" t="str">
        <f t="shared" si="91"/>
        <v>Female: 35-44 years</v>
      </c>
      <c r="J5831">
        <v>3.24</v>
      </c>
      <c r="K5831">
        <v>2017</v>
      </c>
      <c r="L5831">
        <v>19</v>
      </c>
      <c r="M5831" t="s">
        <v>49</v>
      </c>
      <c r="N5831">
        <v>1.5</v>
      </c>
      <c r="O5831">
        <v>4.7</v>
      </c>
    </row>
    <row r="5832" spans="1:15" hidden="1" x14ac:dyDescent="0.5">
      <c r="A5832" t="s">
        <v>15</v>
      </c>
      <c r="B5832" t="s">
        <v>79</v>
      </c>
      <c r="C5832">
        <v>5</v>
      </c>
      <c r="D5832" t="s">
        <v>23</v>
      </c>
      <c r="E5832">
        <v>2</v>
      </c>
      <c r="F5832" t="s">
        <v>55</v>
      </c>
      <c r="G5832">
        <v>3</v>
      </c>
      <c r="H5832" t="s">
        <v>69</v>
      </c>
      <c r="I5832" t="str">
        <f t="shared" si="91"/>
        <v>Female: 45-54 years</v>
      </c>
      <c r="J5832">
        <v>3.25</v>
      </c>
      <c r="K5832">
        <v>1999</v>
      </c>
      <c r="L5832">
        <v>1</v>
      </c>
      <c r="M5832" t="s">
        <v>50</v>
      </c>
      <c r="N5832">
        <v>1.6</v>
      </c>
      <c r="O5832">
        <v>0.3</v>
      </c>
    </row>
    <row r="5833" spans="1:15" hidden="1" x14ac:dyDescent="0.5">
      <c r="A5833" t="s">
        <v>15</v>
      </c>
      <c r="B5833" t="s">
        <v>79</v>
      </c>
      <c r="C5833">
        <v>5</v>
      </c>
      <c r="D5833" t="s">
        <v>23</v>
      </c>
      <c r="E5833">
        <v>2</v>
      </c>
      <c r="F5833" t="s">
        <v>55</v>
      </c>
      <c r="G5833">
        <v>3</v>
      </c>
      <c r="H5833" t="s">
        <v>69</v>
      </c>
      <c r="I5833" t="str">
        <f t="shared" si="91"/>
        <v>Female: 45-54 years</v>
      </c>
      <c r="J5833">
        <v>3.25</v>
      </c>
      <c r="K5833">
        <v>2000</v>
      </c>
      <c r="L5833">
        <v>2</v>
      </c>
      <c r="M5833" t="s">
        <v>50</v>
      </c>
      <c r="N5833">
        <v>1.6</v>
      </c>
      <c r="O5833">
        <v>0.3</v>
      </c>
    </row>
    <row r="5834" spans="1:15" hidden="1" x14ac:dyDescent="0.5">
      <c r="A5834" t="s">
        <v>15</v>
      </c>
      <c r="B5834" t="s">
        <v>79</v>
      </c>
      <c r="C5834">
        <v>5</v>
      </c>
      <c r="D5834" t="s">
        <v>23</v>
      </c>
      <c r="E5834">
        <v>2</v>
      </c>
      <c r="F5834" t="s">
        <v>55</v>
      </c>
      <c r="G5834">
        <v>3</v>
      </c>
      <c r="H5834" t="s">
        <v>69</v>
      </c>
      <c r="I5834" t="str">
        <f t="shared" si="91"/>
        <v>Female: 45-54 years</v>
      </c>
      <c r="J5834">
        <v>3.25</v>
      </c>
      <c r="K5834">
        <v>2001</v>
      </c>
      <c r="L5834">
        <v>3</v>
      </c>
      <c r="M5834" t="s">
        <v>50</v>
      </c>
      <c r="N5834">
        <v>1.6</v>
      </c>
      <c r="O5834">
        <v>0.3</v>
      </c>
    </row>
    <row r="5835" spans="1:15" hidden="1" x14ac:dyDescent="0.5">
      <c r="A5835" t="s">
        <v>15</v>
      </c>
      <c r="B5835" t="s">
        <v>79</v>
      </c>
      <c r="C5835">
        <v>5</v>
      </c>
      <c r="D5835" t="s">
        <v>23</v>
      </c>
      <c r="E5835">
        <v>2</v>
      </c>
      <c r="F5835" t="s">
        <v>55</v>
      </c>
      <c r="G5835">
        <v>3</v>
      </c>
      <c r="H5835" t="s">
        <v>69</v>
      </c>
      <c r="I5835" t="str">
        <f t="shared" si="91"/>
        <v>Female: 45-54 years</v>
      </c>
      <c r="J5835">
        <v>3.25</v>
      </c>
      <c r="K5835">
        <v>2002</v>
      </c>
      <c r="L5835">
        <v>4</v>
      </c>
      <c r="M5835" t="s">
        <v>50</v>
      </c>
      <c r="N5835">
        <v>1.6</v>
      </c>
      <c r="O5835">
        <v>0.4</v>
      </c>
    </row>
    <row r="5836" spans="1:15" hidden="1" x14ac:dyDescent="0.5">
      <c r="A5836" t="s">
        <v>15</v>
      </c>
      <c r="B5836" t="s">
        <v>79</v>
      </c>
      <c r="C5836">
        <v>5</v>
      </c>
      <c r="D5836" t="s">
        <v>23</v>
      </c>
      <c r="E5836">
        <v>2</v>
      </c>
      <c r="F5836" t="s">
        <v>55</v>
      </c>
      <c r="G5836">
        <v>3</v>
      </c>
      <c r="H5836" t="s">
        <v>69</v>
      </c>
      <c r="I5836" t="str">
        <f t="shared" si="91"/>
        <v>Female: 45-54 years</v>
      </c>
      <c r="J5836">
        <v>3.25</v>
      </c>
      <c r="K5836">
        <v>2003</v>
      </c>
      <c r="L5836">
        <v>5</v>
      </c>
      <c r="M5836" t="s">
        <v>50</v>
      </c>
      <c r="N5836">
        <v>1.6</v>
      </c>
      <c r="O5836">
        <v>0.5</v>
      </c>
    </row>
    <row r="5837" spans="1:15" hidden="1" x14ac:dyDescent="0.5">
      <c r="A5837" t="s">
        <v>15</v>
      </c>
      <c r="B5837" t="s">
        <v>79</v>
      </c>
      <c r="C5837">
        <v>5</v>
      </c>
      <c r="D5837" t="s">
        <v>23</v>
      </c>
      <c r="E5837">
        <v>2</v>
      </c>
      <c r="F5837" t="s">
        <v>55</v>
      </c>
      <c r="G5837">
        <v>3</v>
      </c>
      <c r="H5837" t="s">
        <v>69</v>
      </c>
      <c r="I5837" t="str">
        <f t="shared" si="91"/>
        <v>Female: 45-54 years</v>
      </c>
      <c r="J5837">
        <v>3.25</v>
      </c>
      <c r="K5837">
        <v>2004</v>
      </c>
      <c r="L5837">
        <v>6</v>
      </c>
      <c r="M5837" t="s">
        <v>50</v>
      </c>
      <c r="N5837">
        <v>1.6</v>
      </c>
      <c r="O5837">
        <v>0.4</v>
      </c>
    </row>
    <row r="5838" spans="1:15" hidden="1" x14ac:dyDescent="0.5">
      <c r="A5838" t="s">
        <v>15</v>
      </c>
      <c r="B5838" t="s">
        <v>79</v>
      </c>
      <c r="C5838">
        <v>5</v>
      </c>
      <c r="D5838" t="s">
        <v>23</v>
      </c>
      <c r="E5838">
        <v>2</v>
      </c>
      <c r="F5838" t="s">
        <v>55</v>
      </c>
      <c r="G5838">
        <v>3</v>
      </c>
      <c r="H5838" t="s">
        <v>69</v>
      </c>
      <c r="I5838" t="str">
        <f t="shared" si="91"/>
        <v>Female: 45-54 years</v>
      </c>
      <c r="J5838">
        <v>3.25</v>
      </c>
      <c r="K5838">
        <v>2005</v>
      </c>
      <c r="L5838">
        <v>7</v>
      </c>
      <c r="M5838" t="s">
        <v>50</v>
      </c>
      <c r="N5838">
        <v>1.6</v>
      </c>
      <c r="O5838">
        <v>0.5</v>
      </c>
    </row>
    <row r="5839" spans="1:15" hidden="1" x14ac:dyDescent="0.5">
      <c r="A5839" t="s">
        <v>15</v>
      </c>
      <c r="B5839" t="s">
        <v>79</v>
      </c>
      <c r="C5839">
        <v>5</v>
      </c>
      <c r="D5839" t="s">
        <v>23</v>
      </c>
      <c r="E5839">
        <v>2</v>
      </c>
      <c r="F5839" t="s">
        <v>55</v>
      </c>
      <c r="G5839">
        <v>3</v>
      </c>
      <c r="H5839" t="s">
        <v>69</v>
      </c>
      <c r="I5839" t="str">
        <f t="shared" si="91"/>
        <v>Female: 45-54 years</v>
      </c>
      <c r="J5839">
        <v>3.25</v>
      </c>
      <c r="K5839">
        <v>2006</v>
      </c>
      <c r="L5839">
        <v>8</v>
      </c>
      <c r="M5839" t="s">
        <v>50</v>
      </c>
      <c r="N5839">
        <v>1.6</v>
      </c>
      <c r="O5839">
        <v>0.5</v>
      </c>
    </row>
    <row r="5840" spans="1:15" hidden="1" x14ac:dyDescent="0.5">
      <c r="A5840" t="s">
        <v>15</v>
      </c>
      <c r="B5840" t="s">
        <v>79</v>
      </c>
      <c r="C5840">
        <v>5</v>
      </c>
      <c r="D5840" t="s">
        <v>23</v>
      </c>
      <c r="E5840">
        <v>2</v>
      </c>
      <c r="F5840" t="s">
        <v>55</v>
      </c>
      <c r="G5840">
        <v>3</v>
      </c>
      <c r="H5840" t="s">
        <v>69</v>
      </c>
      <c r="I5840" t="str">
        <f t="shared" si="91"/>
        <v>Female: 45-54 years</v>
      </c>
      <c r="J5840">
        <v>3.25</v>
      </c>
      <c r="K5840">
        <v>2007</v>
      </c>
      <c r="L5840">
        <v>9</v>
      </c>
      <c r="M5840" t="s">
        <v>50</v>
      </c>
      <c r="N5840">
        <v>1.6</v>
      </c>
      <c r="O5840">
        <v>0.5</v>
      </c>
    </row>
    <row r="5841" spans="1:16" hidden="1" x14ac:dyDescent="0.5">
      <c r="A5841" t="s">
        <v>15</v>
      </c>
      <c r="B5841" t="s">
        <v>79</v>
      </c>
      <c r="C5841">
        <v>5</v>
      </c>
      <c r="D5841" t="s">
        <v>23</v>
      </c>
      <c r="E5841">
        <v>2</v>
      </c>
      <c r="F5841" t="s">
        <v>55</v>
      </c>
      <c r="G5841">
        <v>3</v>
      </c>
      <c r="H5841" t="s">
        <v>69</v>
      </c>
      <c r="I5841" t="str">
        <f t="shared" si="91"/>
        <v>Female: 45-54 years</v>
      </c>
      <c r="J5841">
        <v>3.25</v>
      </c>
      <c r="K5841">
        <v>2008</v>
      </c>
      <c r="L5841">
        <v>10</v>
      </c>
      <c r="M5841" t="s">
        <v>50</v>
      </c>
      <c r="N5841">
        <v>1.6</v>
      </c>
      <c r="O5841">
        <v>0.7</v>
      </c>
    </row>
    <row r="5842" spans="1:16" hidden="1" x14ac:dyDescent="0.5">
      <c r="A5842" t="s">
        <v>15</v>
      </c>
      <c r="B5842" t="s">
        <v>79</v>
      </c>
      <c r="C5842">
        <v>5</v>
      </c>
      <c r="D5842" t="s">
        <v>23</v>
      </c>
      <c r="E5842">
        <v>2</v>
      </c>
      <c r="F5842" t="s">
        <v>55</v>
      </c>
      <c r="G5842">
        <v>3</v>
      </c>
      <c r="H5842" t="s">
        <v>69</v>
      </c>
      <c r="I5842" t="str">
        <f t="shared" si="91"/>
        <v>Female: 45-54 years</v>
      </c>
      <c r="J5842">
        <v>3.25</v>
      </c>
      <c r="K5842">
        <v>2009</v>
      </c>
      <c r="L5842">
        <v>11</v>
      </c>
      <c r="M5842" t="s">
        <v>50</v>
      </c>
      <c r="N5842">
        <v>1.6</v>
      </c>
      <c r="O5842">
        <v>0.7</v>
      </c>
    </row>
    <row r="5843" spans="1:16" hidden="1" x14ac:dyDescent="0.5">
      <c r="A5843" t="s">
        <v>15</v>
      </c>
      <c r="B5843" t="s">
        <v>79</v>
      </c>
      <c r="C5843">
        <v>5</v>
      </c>
      <c r="D5843" t="s">
        <v>23</v>
      </c>
      <c r="E5843">
        <v>2</v>
      </c>
      <c r="F5843" t="s">
        <v>55</v>
      </c>
      <c r="G5843">
        <v>3</v>
      </c>
      <c r="H5843" t="s">
        <v>69</v>
      </c>
      <c r="I5843" t="str">
        <f t="shared" si="91"/>
        <v>Female: 45-54 years</v>
      </c>
      <c r="J5843">
        <v>3.25</v>
      </c>
      <c r="K5843">
        <v>2010</v>
      </c>
      <c r="L5843">
        <v>12</v>
      </c>
      <c r="M5843" t="s">
        <v>50</v>
      </c>
      <c r="N5843">
        <v>1.6</v>
      </c>
      <c r="O5843">
        <v>0.5</v>
      </c>
    </row>
    <row r="5844" spans="1:16" hidden="1" x14ac:dyDescent="0.5">
      <c r="A5844" t="s">
        <v>15</v>
      </c>
      <c r="B5844" t="s">
        <v>79</v>
      </c>
      <c r="C5844">
        <v>5</v>
      </c>
      <c r="D5844" t="s">
        <v>23</v>
      </c>
      <c r="E5844">
        <v>2</v>
      </c>
      <c r="F5844" t="s">
        <v>55</v>
      </c>
      <c r="G5844">
        <v>3</v>
      </c>
      <c r="H5844" t="s">
        <v>69</v>
      </c>
      <c r="I5844" t="str">
        <f t="shared" si="91"/>
        <v>Female: 45-54 years</v>
      </c>
      <c r="J5844">
        <v>3.25</v>
      </c>
      <c r="K5844">
        <v>2011</v>
      </c>
      <c r="L5844">
        <v>13</v>
      </c>
      <c r="M5844" t="s">
        <v>50</v>
      </c>
      <c r="N5844">
        <v>1.6</v>
      </c>
      <c r="O5844">
        <v>0.8</v>
      </c>
    </row>
    <row r="5845" spans="1:16" hidden="1" x14ac:dyDescent="0.5">
      <c r="A5845" t="s">
        <v>15</v>
      </c>
      <c r="B5845" t="s">
        <v>79</v>
      </c>
      <c r="C5845">
        <v>5</v>
      </c>
      <c r="D5845" t="s">
        <v>23</v>
      </c>
      <c r="E5845">
        <v>2</v>
      </c>
      <c r="F5845" t="s">
        <v>55</v>
      </c>
      <c r="G5845">
        <v>3</v>
      </c>
      <c r="H5845" t="s">
        <v>69</v>
      </c>
      <c r="I5845" t="str">
        <f t="shared" si="91"/>
        <v>Female: 45-54 years</v>
      </c>
      <c r="J5845">
        <v>3.25</v>
      </c>
      <c r="K5845">
        <v>2012</v>
      </c>
      <c r="L5845">
        <v>14</v>
      </c>
      <c r="M5845" t="s">
        <v>50</v>
      </c>
      <c r="N5845">
        <v>1.6</v>
      </c>
      <c r="O5845">
        <v>1.1000000000000001</v>
      </c>
    </row>
    <row r="5846" spans="1:16" hidden="1" x14ac:dyDescent="0.5">
      <c r="A5846" t="s">
        <v>15</v>
      </c>
      <c r="B5846" t="s">
        <v>79</v>
      </c>
      <c r="C5846">
        <v>5</v>
      </c>
      <c r="D5846" t="s">
        <v>23</v>
      </c>
      <c r="E5846">
        <v>2</v>
      </c>
      <c r="F5846" t="s">
        <v>55</v>
      </c>
      <c r="G5846">
        <v>3</v>
      </c>
      <c r="H5846" t="s">
        <v>69</v>
      </c>
      <c r="I5846" t="str">
        <f t="shared" si="91"/>
        <v>Female: 45-54 years</v>
      </c>
      <c r="J5846">
        <v>3.25</v>
      </c>
      <c r="K5846">
        <v>2013</v>
      </c>
      <c r="L5846">
        <v>15</v>
      </c>
      <c r="M5846" t="s">
        <v>50</v>
      </c>
      <c r="N5846">
        <v>1.6</v>
      </c>
      <c r="O5846">
        <v>1.6</v>
      </c>
    </row>
    <row r="5847" spans="1:16" hidden="1" x14ac:dyDescent="0.5">
      <c r="A5847" t="s">
        <v>15</v>
      </c>
      <c r="B5847" t="s">
        <v>79</v>
      </c>
      <c r="C5847">
        <v>5</v>
      </c>
      <c r="D5847" t="s">
        <v>23</v>
      </c>
      <c r="E5847">
        <v>2</v>
      </c>
      <c r="F5847" t="s">
        <v>55</v>
      </c>
      <c r="G5847">
        <v>3</v>
      </c>
      <c r="H5847" t="s">
        <v>69</v>
      </c>
      <c r="I5847" t="str">
        <f t="shared" si="91"/>
        <v>Female: 45-54 years</v>
      </c>
      <c r="J5847">
        <v>3.25</v>
      </c>
      <c r="K5847">
        <v>2014</v>
      </c>
      <c r="L5847">
        <v>16</v>
      </c>
      <c r="M5847" t="s">
        <v>50</v>
      </c>
      <c r="N5847">
        <v>1.6</v>
      </c>
      <c r="O5847">
        <v>2.2000000000000002</v>
      </c>
    </row>
    <row r="5848" spans="1:16" hidden="1" x14ac:dyDescent="0.5">
      <c r="A5848" t="s">
        <v>15</v>
      </c>
      <c r="B5848" t="s">
        <v>79</v>
      </c>
      <c r="C5848">
        <v>5</v>
      </c>
      <c r="D5848" t="s">
        <v>23</v>
      </c>
      <c r="E5848">
        <v>2</v>
      </c>
      <c r="F5848" t="s">
        <v>55</v>
      </c>
      <c r="G5848">
        <v>3</v>
      </c>
      <c r="H5848" t="s">
        <v>69</v>
      </c>
      <c r="I5848" t="str">
        <f t="shared" si="91"/>
        <v>Female: 45-54 years</v>
      </c>
      <c r="J5848">
        <v>3.25</v>
      </c>
      <c r="K5848">
        <v>2015</v>
      </c>
      <c r="L5848">
        <v>17</v>
      </c>
      <c r="M5848" t="s">
        <v>50</v>
      </c>
      <c r="N5848">
        <v>1.6</v>
      </c>
      <c r="O5848">
        <v>2.7</v>
      </c>
    </row>
    <row r="5849" spans="1:16" hidden="1" x14ac:dyDescent="0.5">
      <c r="A5849" t="s">
        <v>15</v>
      </c>
      <c r="B5849" t="s">
        <v>79</v>
      </c>
      <c r="C5849">
        <v>5</v>
      </c>
      <c r="D5849" t="s">
        <v>23</v>
      </c>
      <c r="E5849">
        <v>2</v>
      </c>
      <c r="F5849" t="s">
        <v>55</v>
      </c>
      <c r="G5849">
        <v>3</v>
      </c>
      <c r="H5849" t="s">
        <v>69</v>
      </c>
      <c r="I5849" t="str">
        <f t="shared" si="91"/>
        <v>Female: 45-54 years</v>
      </c>
      <c r="J5849">
        <v>3.25</v>
      </c>
      <c r="K5849">
        <v>2016</v>
      </c>
      <c r="L5849">
        <v>18</v>
      </c>
      <c r="M5849" t="s">
        <v>50</v>
      </c>
      <c r="N5849">
        <v>1.6</v>
      </c>
      <c r="O5849">
        <v>3.6</v>
      </c>
    </row>
    <row r="5850" spans="1:16" hidden="1" x14ac:dyDescent="0.5">
      <c r="A5850" t="s">
        <v>15</v>
      </c>
      <c r="B5850" t="s">
        <v>79</v>
      </c>
      <c r="C5850">
        <v>5</v>
      </c>
      <c r="D5850" t="s">
        <v>23</v>
      </c>
      <c r="E5850">
        <v>2</v>
      </c>
      <c r="F5850" t="s">
        <v>55</v>
      </c>
      <c r="G5850">
        <v>3</v>
      </c>
      <c r="H5850" t="s">
        <v>69</v>
      </c>
      <c r="I5850" t="str">
        <f t="shared" si="91"/>
        <v>Female: 45-54 years</v>
      </c>
      <c r="J5850">
        <v>3.25</v>
      </c>
      <c r="K5850">
        <v>2017</v>
      </c>
      <c r="L5850">
        <v>19</v>
      </c>
      <c r="M5850" t="s">
        <v>50</v>
      </c>
      <c r="N5850">
        <v>1.6</v>
      </c>
      <c r="O5850">
        <v>3.5</v>
      </c>
    </row>
    <row r="5851" spans="1:16" hidden="1" x14ac:dyDescent="0.5">
      <c r="A5851" t="s">
        <v>15</v>
      </c>
      <c r="B5851" t="s">
        <v>79</v>
      </c>
      <c r="C5851">
        <v>5</v>
      </c>
      <c r="D5851" t="s">
        <v>23</v>
      </c>
      <c r="E5851">
        <v>2</v>
      </c>
      <c r="F5851" t="s">
        <v>55</v>
      </c>
      <c r="G5851">
        <v>3</v>
      </c>
      <c r="H5851" t="s">
        <v>70</v>
      </c>
      <c r="I5851" t="str">
        <f t="shared" si="91"/>
        <v>Female: 55-64 years</v>
      </c>
      <c r="J5851">
        <v>3.26</v>
      </c>
      <c r="K5851">
        <v>1999</v>
      </c>
      <c r="L5851">
        <v>1</v>
      </c>
      <c r="M5851" t="s">
        <v>51</v>
      </c>
      <c r="N5851">
        <v>1.7</v>
      </c>
      <c r="P5851" t="s">
        <v>75</v>
      </c>
    </row>
    <row r="5852" spans="1:16" hidden="1" x14ac:dyDescent="0.5">
      <c r="A5852" t="s">
        <v>15</v>
      </c>
      <c r="B5852" t="s">
        <v>79</v>
      </c>
      <c r="C5852">
        <v>5</v>
      </c>
      <c r="D5852" t="s">
        <v>23</v>
      </c>
      <c r="E5852">
        <v>2</v>
      </c>
      <c r="F5852" t="s">
        <v>55</v>
      </c>
      <c r="G5852">
        <v>3</v>
      </c>
      <c r="H5852" t="s">
        <v>70</v>
      </c>
      <c r="I5852" t="str">
        <f t="shared" si="91"/>
        <v>Female: 55-64 years</v>
      </c>
      <c r="J5852">
        <v>3.26</v>
      </c>
      <c r="K5852">
        <v>2000</v>
      </c>
      <c r="L5852">
        <v>2</v>
      </c>
      <c r="M5852" t="s">
        <v>51</v>
      </c>
      <c r="N5852">
        <v>1.7</v>
      </c>
      <c r="P5852" t="s">
        <v>75</v>
      </c>
    </row>
    <row r="5853" spans="1:16" hidden="1" x14ac:dyDescent="0.5">
      <c r="A5853" t="s">
        <v>15</v>
      </c>
      <c r="B5853" t="s">
        <v>79</v>
      </c>
      <c r="C5853">
        <v>5</v>
      </c>
      <c r="D5853" t="s">
        <v>23</v>
      </c>
      <c r="E5853">
        <v>2</v>
      </c>
      <c r="F5853" t="s">
        <v>55</v>
      </c>
      <c r="G5853">
        <v>3</v>
      </c>
      <c r="H5853" t="s">
        <v>70</v>
      </c>
      <c r="I5853" t="str">
        <f t="shared" si="91"/>
        <v>Female: 55-64 years</v>
      </c>
      <c r="J5853">
        <v>3.26</v>
      </c>
      <c r="K5853">
        <v>2001</v>
      </c>
      <c r="L5853">
        <v>3</v>
      </c>
      <c r="M5853" t="s">
        <v>51</v>
      </c>
      <c r="N5853">
        <v>1.7</v>
      </c>
      <c r="P5853" t="s">
        <v>75</v>
      </c>
    </row>
    <row r="5854" spans="1:16" hidden="1" x14ac:dyDescent="0.5">
      <c r="A5854" t="s">
        <v>15</v>
      </c>
      <c r="B5854" t="s">
        <v>79</v>
      </c>
      <c r="C5854">
        <v>5</v>
      </c>
      <c r="D5854" t="s">
        <v>23</v>
      </c>
      <c r="E5854">
        <v>2</v>
      </c>
      <c r="F5854" t="s">
        <v>55</v>
      </c>
      <c r="G5854">
        <v>3</v>
      </c>
      <c r="H5854" t="s">
        <v>70</v>
      </c>
      <c r="I5854" t="str">
        <f t="shared" si="91"/>
        <v>Female: 55-64 years</v>
      </c>
      <c r="J5854">
        <v>3.26</v>
      </c>
      <c r="K5854">
        <v>2002</v>
      </c>
      <c r="L5854">
        <v>4</v>
      </c>
      <c r="M5854" t="s">
        <v>51</v>
      </c>
      <c r="N5854">
        <v>1.7</v>
      </c>
      <c r="P5854" t="s">
        <v>75</v>
      </c>
    </row>
    <row r="5855" spans="1:16" hidden="1" x14ac:dyDescent="0.5">
      <c r="A5855" t="s">
        <v>15</v>
      </c>
      <c r="B5855" t="s">
        <v>79</v>
      </c>
      <c r="C5855">
        <v>5</v>
      </c>
      <c r="D5855" t="s">
        <v>23</v>
      </c>
      <c r="E5855">
        <v>2</v>
      </c>
      <c r="F5855" t="s">
        <v>55</v>
      </c>
      <c r="G5855">
        <v>3</v>
      </c>
      <c r="H5855" t="s">
        <v>70</v>
      </c>
      <c r="I5855" t="str">
        <f t="shared" si="91"/>
        <v>Female: 55-64 years</v>
      </c>
      <c r="J5855">
        <v>3.26</v>
      </c>
      <c r="K5855">
        <v>2003</v>
      </c>
      <c r="L5855">
        <v>5</v>
      </c>
      <c r="M5855" t="s">
        <v>51</v>
      </c>
      <c r="N5855">
        <v>1.7</v>
      </c>
      <c r="P5855" t="s">
        <v>75</v>
      </c>
    </row>
    <row r="5856" spans="1:16" hidden="1" x14ac:dyDescent="0.5">
      <c r="A5856" t="s">
        <v>15</v>
      </c>
      <c r="B5856" t="s">
        <v>79</v>
      </c>
      <c r="C5856">
        <v>5</v>
      </c>
      <c r="D5856" t="s">
        <v>23</v>
      </c>
      <c r="E5856">
        <v>2</v>
      </c>
      <c r="F5856" t="s">
        <v>55</v>
      </c>
      <c r="G5856">
        <v>3</v>
      </c>
      <c r="H5856" t="s">
        <v>70</v>
      </c>
      <c r="I5856" t="str">
        <f t="shared" si="91"/>
        <v>Female: 55-64 years</v>
      </c>
      <c r="J5856">
        <v>3.26</v>
      </c>
      <c r="K5856">
        <v>2004</v>
      </c>
      <c r="L5856">
        <v>6</v>
      </c>
      <c r="M5856" t="s">
        <v>51</v>
      </c>
      <c r="N5856">
        <v>1.7</v>
      </c>
      <c r="O5856">
        <v>0.1</v>
      </c>
    </row>
    <row r="5857" spans="1:16" hidden="1" x14ac:dyDescent="0.5">
      <c r="A5857" t="s">
        <v>15</v>
      </c>
      <c r="B5857" t="s">
        <v>79</v>
      </c>
      <c r="C5857">
        <v>5</v>
      </c>
      <c r="D5857" t="s">
        <v>23</v>
      </c>
      <c r="E5857">
        <v>2</v>
      </c>
      <c r="F5857" t="s">
        <v>55</v>
      </c>
      <c r="G5857">
        <v>3</v>
      </c>
      <c r="H5857" t="s">
        <v>70</v>
      </c>
      <c r="I5857" t="str">
        <f t="shared" si="91"/>
        <v>Female: 55-64 years</v>
      </c>
      <c r="J5857">
        <v>3.26</v>
      </c>
      <c r="K5857">
        <v>2005</v>
      </c>
      <c r="L5857">
        <v>7</v>
      </c>
      <c r="M5857" t="s">
        <v>51</v>
      </c>
      <c r="N5857">
        <v>1.7</v>
      </c>
      <c r="P5857" t="s">
        <v>75</v>
      </c>
    </row>
    <row r="5858" spans="1:16" hidden="1" x14ac:dyDescent="0.5">
      <c r="A5858" t="s">
        <v>15</v>
      </c>
      <c r="B5858" t="s">
        <v>79</v>
      </c>
      <c r="C5858">
        <v>5</v>
      </c>
      <c r="D5858" t="s">
        <v>23</v>
      </c>
      <c r="E5858">
        <v>2</v>
      </c>
      <c r="F5858" t="s">
        <v>55</v>
      </c>
      <c r="G5858">
        <v>3</v>
      </c>
      <c r="H5858" t="s">
        <v>70</v>
      </c>
      <c r="I5858" t="str">
        <f t="shared" si="91"/>
        <v>Female: 55-64 years</v>
      </c>
      <c r="J5858">
        <v>3.26</v>
      </c>
      <c r="K5858">
        <v>2006</v>
      </c>
      <c r="L5858">
        <v>8</v>
      </c>
      <c r="M5858" t="s">
        <v>51</v>
      </c>
      <c r="N5858">
        <v>1.7</v>
      </c>
      <c r="P5858" t="s">
        <v>75</v>
      </c>
    </row>
    <row r="5859" spans="1:16" hidden="1" x14ac:dyDescent="0.5">
      <c r="A5859" t="s">
        <v>15</v>
      </c>
      <c r="B5859" t="s">
        <v>79</v>
      </c>
      <c r="C5859">
        <v>5</v>
      </c>
      <c r="D5859" t="s">
        <v>23</v>
      </c>
      <c r="E5859">
        <v>2</v>
      </c>
      <c r="F5859" t="s">
        <v>55</v>
      </c>
      <c r="G5859">
        <v>3</v>
      </c>
      <c r="H5859" t="s">
        <v>70</v>
      </c>
      <c r="I5859" t="str">
        <f t="shared" si="91"/>
        <v>Female: 55-64 years</v>
      </c>
      <c r="J5859">
        <v>3.26</v>
      </c>
      <c r="K5859">
        <v>2007</v>
      </c>
      <c r="L5859">
        <v>9</v>
      </c>
      <c r="M5859" t="s">
        <v>51</v>
      </c>
      <c r="N5859">
        <v>1.7</v>
      </c>
      <c r="O5859">
        <v>0.2</v>
      </c>
    </row>
    <row r="5860" spans="1:16" hidden="1" x14ac:dyDescent="0.5">
      <c r="A5860" t="s">
        <v>15</v>
      </c>
      <c r="B5860" t="s">
        <v>79</v>
      </c>
      <c r="C5860">
        <v>5</v>
      </c>
      <c r="D5860" t="s">
        <v>23</v>
      </c>
      <c r="E5860">
        <v>2</v>
      </c>
      <c r="F5860" t="s">
        <v>55</v>
      </c>
      <c r="G5860">
        <v>3</v>
      </c>
      <c r="H5860" t="s">
        <v>70</v>
      </c>
      <c r="I5860" t="str">
        <f t="shared" si="91"/>
        <v>Female: 55-64 years</v>
      </c>
      <c r="J5860">
        <v>3.26</v>
      </c>
      <c r="K5860">
        <v>2008</v>
      </c>
      <c r="L5860">
        <v>10</v>
      </c>
      <c r="M5860" t="s">
        <v>51</v>
      </c>
      <c r="N5860">
        <v>1.7</v>
      </c>
      <c r="O5860">
        <v>0.2</v>
      </c>
    </row>
    <row r="5861" spans="1:16" hidden="1" x14ac:dyDescent="0.5">
      <c r="A5861" t="s">
        <v>15</v>
      </c>
      <c r="B5861" t="s">
        <v>79</v>
      </c>
      <c r="C5861">
        <v>5</v>
      </c>
      <c r="D5861" t="s">
        <v>23</v>
      </c>
      <c r="E5861">
        <v>2</v>
      </c>
      <c r="F5861" t="s">
        <v>55</v>
      </c>
      <c r="G5861">
        <v>3</v>
      </c>
      <c r="H5861" t="s">
        <v>70</v>
      </c>
      <c r="I5861" t="str">
        <f t="shared" si="91"/>
        <v>Female: 55-64 years</v>
      </c>
      <c r="J5861">
        <v>3.26</v>
      </c>
      <c r="K5861">
        <v>2009</v>
      </c>
      <c r="L5861">
        <v>11</v>
      </c>
      <c r="M5861" t="s">
        <v>51</v>
      </c>
      <c r="N5861">
        <v>1.7</v>
      </c>
      <c r="O5861">
        <v>0.2</v>
      </c>
    </row>
    <row r="5862" spans="1:16" hidden="1" x14ac:dyDescent="0.5">
      <c r="A5862" t="s">
        <v>15</v>
      </c>
      <c r="B5862" t="s">
        <v>79</v>
      </c>
      <c r="C5862">
        <v>5</v>
      </c>
      <c r="D5862" t="s">
        <v>23</v>
      </c>
      <c r="E5862">
        <v>2</v>
      </c>
      <c r="F5862" t="s">
        <v>55</v>
      </c>
      <c r="G5862">
        <v>3</v>
      </c>
      <c r="H5862" t="s">
        <v>70</v>
      </c>
      <c r="I5862" t="str">
        <f t="shared" si="91"/>
        <v>Female: 55-64 years</v>
      </c>
      <c r="J5862">
        <v>3.26</v>
      </c>
      <c r="K5862">
        <v>2010</v>
      </c>
      <c r="L5862">
        <v>12</v>
      </c>
      <c r="M5862" t="s">
        <v>51</v>
      </c>
      <c r="N5862">
        <v>1.7</v>
      </c>
      <c r="O5862">
        <v>0.3</v>
      </c>
    </row>
    <row r="5863" spans="1:16" hidden="1" x14ac:dyDescent="0.5">
      <c r="A5863" t="s">
        <v>15</v>
      </c>
      <c r="B5863" t="s">
        <v>79</v>
      </c>
      <c r="C5863">
        <v>5</v>
      </c>
      <c r="D5863" t="s">
        <v>23</v>
      </c>
      <c r="E5863">
        <v>2</v>
      </c>
      <c r="F5863" t="s">
        <v>55</v>
      </c>
      <c r="G5863">
        <v>3</v>
      </c>
      <c r="H5863" t="s">
        <v>70</v>
      </c>
      <c r="I5863" t="str">
        <f t="shared" si="91"/>
        <v>Female: 55-64 years</v>
      </c>
      <c r="J5863">
        <v>3.26</v>
      </c>
      <c r="K5863">
        <v>2011</v>
      </c>
      <c r="L5863">
        <v>13</v>
      </c>
      <c r="M5863" t="s">
        <v>51</v>
      </c>
      <c r="N5863">
        <v>1.7</v>
      </c>
      <c r="O5863">
        <v>0.3</v>
      </c>
    </row>
    <row r="5864" spans="1:16" hidden="1" x14ac:dyDescent="0.5">
      <c r="A5864" t="s">
        <v>15</v>
      </c>
      <c r="B5864" t="s">
        <v>79</v>
      </c>
      <c r="C5864">
        <v>5</v>
      </c>
      <c r="D5864" t="s">
        <v>23</v>
      </c>
      <c r="E5864">
        <v>2</v>
      </c>
      <c r="F5864" t="s">
        <v>55</v>
      </c>
      <c r="G5864">
        <v>3</v>
      </c>
      <c r="H5864" t="s">
        <v>70</v>
      </c>
      <c r="I5864" t="str">
        <f t="shared" si="91"/>
        <v>Female: 55-64 years</v>
      </c>
      <c r="J5864">
        <v>3.26</v>
      </c>
      <c r="K5864">
        <v>2012</v>
      </c>
      <c r="L5864">
        <v>14</v>
      </c>
      <c r="M5864" t="s">
        <v>51</v>
      </c>
      <c r="N5864">
        <v>1.7</v>
      </c>
      <c r="O5864">
        <v>0.4</v>
      </c>
    </row>
    <row r="5865" spans="1:16" hidden="1" x14ac:dyDescent="0.5">
      <c r="A5865" t="s">
        <v>15</v>
      </c>
      <c r="B5865" t="s">
        <v>79</v>
      </c>
      <c r="C5865">
        <v>5</v>
      </c>
      <c r="D5865" t="s">
        <v>23</v>
      </c>
      <c r="E5865">
        <v>2</v>
      </c>
      <c r="F5865" t="s">
        <v>55</v>
      </c>
      <c r="G5865">
        <v>3</v>
      </c>
      <c r="H5865" t="s">
        <v>70</v>
      </c>
      <c r="I5865" t="str">
        <f t="shared" si="91"/>
        <v>Female: 55-64 years</v>
      </c>
      <c r="J5865">
        <v>3.26</v>
      </c>
      <c r="K5865">
        <v>2013</v>
      </c>
      <c r="L5865">
        <v>15</v>
      </c>
      <c r="M5865" t="s">
        <v>51</v>
      </c>
      <c r="N5865">
        <v>1.7</v>
      </c>
      <c r="O5865">
        <v>0.7</v>
      </c>
    </row>
    <row r="5866" spans="1:16" hidden="1" x14ac:dyDescent="0.5">
      <c r="A5866" t="s">
        <v>15</v>
      </c>
      <c r="B5866" t="s">
        <v>79</v>
      </c>
      <c r="C5866">
        <v>5</v>
      </c>
      <c r="D5866" t="s">
        <v>23</v>
      </c>
      <c r="E5866">
        <v>2</v>
      </c>
      <c r="F5866" t="s">
        <v>55</v>
      </c>
      <c r="G5866">
        <v>3</v>
      </c>
      <c r="H5866" t="s">
        <v>70</v>
      </c>
      <c r="I5866" t="str">
        <f t="shared" si="91"/>
        <v>Female: 55-64 years</v>
      </c>
      <c r="J5866">
        <v>3.26</v>
      </c>
      <c r="K5866">
        <v>2014</v>
      </c>
      <c r="L5866">
        <v>16</v>
      </c>
      <c r="M5866" t="s">
        <v>51</v>
      </c>
      <c r="N5866">
        <v>1.7</v>
      </c>
      <c r="O5866">
        <v>1</v>
      </c>
    </row>
    <row r="5867" spans="1:16" hidden="1" x14ac:dyDescent="0.5">
      <c r="A5867" t="s">
        <v>15</v>
      </c>
      <c r="B5867" t="s">
        <v>79</v>
      </c>
      <c r="C5867">
        <v>5</v>
      </c>
      <c r="D5867" t="s">
        <v>23</v>
      </c>
      <c r="E5867">
        <v>2</v>
      </c>
      <c r="F5867" t="s">
        <v>55</v>
      </c>
      <c r="G5867">
        <v>3</v>
      </c>
      <c r="H5867" t="s">
        <v>70</v>
      </c>
      <c r="I5867" t="str">
        <f t="shared" si="91"/>
        <v>Female: 55-64 years</v>
      </c>
      <c r="J5867">
        <v>3.26</v>
      </c>
      <c r="K5867">
        <v>2015</v>
      </c>
      <c r="L5867">
        <v>17</v>
      </c>
      <c r="M5867" t="s">
        <v>51</v>
      </c>
      <c r="N5867">
        <v>1.7</v>
      </c>
      <c r="O5867">
        <v>1.5</v>
      </c>
    </row>
    <row r="5868" spans="1:16" hidden="1" x14ac:dyDescent="0.5">
      <c r="A5868" t="s">
        <v>15</v>
      </c>
      <c r="B5868" t="s">
        <v>79</v>
      </c>
      <c r="C5868">
        <v>5</v>
      </c>
      <c r="D5868" t="s">
        <v>23</v>
      </c>
      <c r="E5868">
        <v>2</v>
      </c>
      <c r="F5868" t="s">
        <v>55</v>
      </c>
      <c r="G5868">
        <v>3</v>
      </c>
      <c r="H5868" t="s">
        <v>70</v>
      </c>
      <c r="I5868" t="str">
        <f t="shared" si="91"/>
        <v>Female: 55-64 years</v>
      </c>
      <c r="J5868">
        <v>3.26</v>
      </c>
      <c r="K5868">
        <v>2016</v>
      </c>
      <c r="L5868">
        <v>18</v>
      </c>
      <c r="M5868" t="s">
        <v>51</v>
      </c>
      <c r="N5868">
        <v>1.7</v>
      </c>
      <c r="O5868">
        <v>1.9</v>
      </c>
    </row>
    <row r="5869" spans="1:16" hidden="1" x14ac:dyDescent="0.5">
      <c r="A5869" t="s">
        <v>15</v>
      </c>
      <c r="B5869" t="s">
        <v>79</v>
      </c>
      <c r="C5869">
        <v>5</v>
      </c>
      <c r="D5869" t="s">
        <v>23</v>
      </c>
      <c r="E5869">
        <v>2</v>
      </c>
      <c r="F5869" t="s">
        <v>55</v>
      </c>
      <c r="G5869">
        <v>3</v>
      </c>
      <c r="H5869" t="s">
        <v>70</v>
      </c>
      <c r="I5869" t="str">
        <f t="shared" si="91"/>
        <v>Female: 55-64 years</v>
      </c>
      <c r="J5869">
        <v>3.26</v>
      </c>
      <c r="K5869">
        <v>2017</v>
      </c>
      <c r="L5869">
        <v>19</v>
      </c>
      <c r="M5869" t="s">
        <v>51</v>
      </c>
      <c r="N5869">
        <v>1.7</v>
      </c>
      <c r="O5869">
        <v>2.1</v>
      </c>
    </row>
    <row r="5870" spans="1:16" hidden="1" x14ac:dyDescent="0.5">
      <c r="A5870" t="s">
        <v>15</v>
      </c>
      <c r="B5870" t="s">
        <v>79</v>
      </c>
      <c r="C5870">
        <v>5</v>
      </c>
      <c r="D5870" t="s">
        <v>23</v>
      </c>
      <c r="E5870">
        <v>2</v>
      </c>
      <c r="F5870" t="s">
        <v>55</v>
      </c>
      <c r="G5870">
        <v>3</v>
      </c>
      <c r="H5870" t="s">
        <v>71</v>
      </c>
      <c r="I5870" t="str">
        <f t="shared" si="91"/>
        <v>Female: 65-74 years</v>
      </c>
      <c r="J5870">
        <v>3.27</v>
      </c>
      <c r="K5870">
        <v>1999</v>
      </c>
      <c r="L5870">
        <v>1</v>
      </c>
      <c r="M5870" t="s">
        <v>52</v>
      </c>
      <c r="N5870">
        <v>1.8</v>
      </c>
      <c r="P5870" t="s">
        <v>75</v>
      </c>
    </row>
    <row r="5871" spans="1:16" hidden="1" x14ac:dyDescent="0.5">
      <c r="A5871" t="s">
        <v>15</v>
      </c>
      <c r="B5871" t="s">
        <v>79</v>
      </c>
      <c r="C5871">
        <v>5</v>
      </c>
      <c r="D5871" t="s">
        <v>23</v>
      </c>
      <c r="E5871">
        <v>2</v>
      </c>
      <c r="F5871" t="s">
        <v>55</v>
      </c>
      <c r="G5871">
        <v>3</v>
      </c>
      <c r="H5871" t="s">
        <v>71</v>
      </c>
      <c r="I5871" t="str">
        <f t="shared" si="91"/>
        <v>Female: 65-74 years</v>
      </c>
      <c r="J5871">
        <v>3.27</v>
      </c>
      <c r="K5871">
        <v>2000</v>
      </c>
      <c r="L5871">
        <v>2</v>
      </c>
      <c r="M5871" t="s">
        <v>52</v>
      </c>
      <c r="N5871">
        <v>1.8</v>
      </c>
      <c r="P5871" t="s">
        <v>75</v>
      </c>
    </row>
    <row r="5872" spans="1:16" hidden="1" x14ac:dyDescent="0.5">
      <c r="A5872" t="s">
        <v>15</v>
      </c>
      <c r="B5872" t="s">
        <v>79</v>
      </c>
      <c r="C5872">
        <v>5</v>
      </c>
      <c r="D5872" t="s">
        <v>23</v>
      </c>
      <c r="E5872">
        <v>2</v>
      </c>
      <c r="F5872" t="s">
        <v>55</v>
      </c>
      <c r="G5872">
        <v>3</v>
      </c>
      <c r="H5872" t="s">
        <v>71</v>
      </c>
      <c r="I5872" t="str">
        <f t="shared" si="91"/>
        <v>Female: 65-74 years</v>
      </c>
      <c r="J5872">
        <v>3.27</v>
      </c>
      <c r="K5872">
        <v>2001</v>
      </c>
      <c r="L5872">
        <v>3</v>
      </c>
      <c r="M5872" t="s">
        <v>52</v>
      </c>
      <c r="N5872">
        <v>1.8</v>
      </c>
      <c r="P5872" t="s">
        <v>75</v>
      </c>
    </row>
    <row r="5873" spans="1:16" hidden="1" x14ac:dyDescent="0.5">
      <c r="A5873" t="s">
        <v>15</v>
      </c>
      <c r="B5873" t="s">
        <v>79</v>
      </c>
      <c r="C5873">
        <v>5</v>
      </c>
      <c r="D5873" t="s">
        <v>23</v>
      </c>
      <c r="E5873">
        <v>2</v>
      </c>
      <c r="F5873" t="s">
        <v>55</v>
      </c>
      <c r="G5873">
        <v>3</v>
      </c>
      <c r="H5873" t="s">
        <v>71</v>
      </c>
      <c r="I5873" t="str">
        <f t="shared" si="91"/>
        <v>Female: 65-74 years</v>
      </c>
      <c r="J5873">
        <v>3.27</v>
      </c>
      <c r="K5873">
        <v>2002</v>
      </c>
      <c r="L5873">
        <v>4</v>
      </c>
      <c r="M5873" t="s">
        <v>52</v>
      </c>
      <c r="N5873">
        <v>1.8</v>
      </c>
      <c r="P5873" t="s">
        <v>75</v>
      </c>
    </row>
    <row r="5874" spans="1:16" hidden="1" x14ac:dyDescent="0.5">
      <c r="A5874" t="s">
        <v>15</v>
      </c>
      <c r="B5874" t="s">
        <v>79</v>
      </c>
      <c r="C5874">
        <v>5</v>
      </c>
      <c r="D5874" t="s">
        <v>23</v>
      </c>
      <c r="E5874">
        <v>2</v>
      </c>
      <c r="F5874" t="s">
        <v>55</v>
      </c>
      <c r="G5874">
        <v>3</v>
      </c>
      <c r="H5874" t="s">
        <v>71</v>
      </c>
      <c r="I5874" t="str">
        <f t="shared" si="91"/>
        <v>Female: 65-74 years</v>
      </c>
      <c r="J5874">
        <v>3.27</v>
      </c>
      <c r="K5874">
        <v>2003</v>
      </c>
      <c r="L5874">
        <v>5</v>
      </c>
      <c r="M5874" t="s">
        <v>52</v>
      </c>
      <c r="N5874">
        <v>1.8</v>
      </c>
      <c r="P5874" t="s">
        <v>75</v>
      </c>
    </row>
    <row r="5875" spans="1:16" hidden="1" x14ac:dyDescent="0.5">
      <c r="A5875" t="s">
        <v>15</v>
      </c>
      <c r="B5875" t="s">
        <v>79</v>
      </c>
      <c r="C5875">
        <v>5</v>
      </c>
      <c r="D5875" t="s">
        <v>23</v>
      </c>
      <c r="E5875">
        <v>2</v>
      </c>
      <c r="F5875" t="s">
        <v>55</v>
      </c>
      <c r="G5875">
        <v>3</v>
      </c>
      <c r="H5875" t="s">
        <v>71</v>
      </c>
      <c r="I5875" t="str">
        <f t="shared" si="91"/>
        <v>Female: 65-74 years</v>
      </c>
      <c r="J5875">
        <v>3.27</v>
      </c>
      <c r="K5875">
        <v>2004</v>
      </c>
      <c r="L5875">
        <v>6</v>
      </c>
      <c r="M5875" t="s">
        <v>52</v>
      </c>
      <c r="N5875">
        <v>1.8</v>
      </c>
      <c r="P5875" t="s">
        <v>75</v>
      </c>
    </row>
    <row r="5876" spans="1:16" hidden="1" x14ac:dyDescent="0.5">
      <c r="A5876" t="s">
        <v>15</v>
      </c>
      <c r="B5876" t="s">
        <v>79</v>
      </c>
      <c r="C5876">
        <v>5</v>
      </c>
      <c r="D5876" t="s">
        <v>23</v>
      </c>
      <c r="E5876">
        <v>2</v>
      </c>
      <c r="F5876" t="s">
        <v>55</v>
      </c>
      <c r="G5876">
        <v>3</v>
      </c>
      <c r="H5876" t="s">
        <v>71</v>
      </c>
      <c r="I5876" t="str">
        <f t="shared" si="91"/>
        <v>Female: 65-74 years</v>
      </c>
      <c r="J5876">
        <v>3.27</v>
      </c>
      <c r="K5876">
        <v>2005</v>
      </c>
      <c r="L5876">
        <v>7</v>
      </c>
      <c r="M5876" t="s">
        <v>52</v>
      </c>
      <c r="N5876">
        <v>1.8</v>
      </c>
      <c r="P5876" t="s">
        <v>75</v>
      </c>
    </row>
    <row r="5877" spans="1:16" hidden="1" x14ac:dyDescent="0.5">
      <c r="A5877" t="s">
        <v>15</v>
      </c>
      <c r="B5877" t="s">
        <v>79</v>
      </c>
      <c r="C5877">
        <v>5</v>
      </c>
      <c r="D5877" t="s">
        <v>23</v>
      </c>
      <c r="E5877">
        <v>2</v>
      </c>
      <c r="F5877" t="s">
        <v>55</v>
      </c>
      <c r="G5877">
        <v>3</v>
      </c>
      <c r="H5877" t="s">
        <v>71</v>
      </c>
      <c r="I5877" t="str">
        <f t="shared" si="91"/>
        <v>Female: 65-74 years</v>
      </c>
      <c r="J5877">
        <v>3.27</v>
      </c>
      <c r="K5877">
        <v>2006</v>
      </c>
      <c r="L5877">
        <v>8</v>
      </c>
      <c r="M5877" t="s">
        <v>52</v>
      </c>
      <c r="N5877">
        <v>1.8</v>
      </c>
      <c r="P5877" t="s">
        <v>75</v>
      </c>
    </row>
    <row r="5878" spans="1:16" hidden="1" x14ac:dyDescent="0.5">
      <c r="A5878" t="s">
        <v>15</v>
      </c>
      <c r="B5878" t="s">
        <v>79</v>
      </c>
      <c r="C5878">
        <v>5</v>
      </c>
      <c r="D5878" t="s">
        <v>23</v>
      </c>
      <c r="E5878">
        <v>2</v>
      </c>
      <c r="F5878" t="s">
        <v>55</v>
      </c>
      <c r="G5878">
        <v>3</v>
      </c>
      <c r="H5878" t="s">
        <v>71</v>
      </c>
      <c r="I5878" t="str">
        <f t="shared" si="91"/>
        <v>Female: 65-74 years</v>
      </c>
      <c r="J5878">
        <v>3.27</v>
      </c>
      <c r="K5878">
        <v>2007</v>
      </c>
      <c r="L5878">
        <v>9</v>
      </c>
      <c r="M5878" t="s">
        <v>52</v>
      </c>
      <c r="N5878">
        <v>1.8</v>
      </c>
      <c r="P5878" t="s">
        <v>75</v>
      </c>
    </row>
    <row r="5879" spans="1:16" hidden="1" x14ac:dyDescent="0.5">
      <c r="A5879" t="s">
        <v>15</v>
      </c>
      <c r="B5879" t="s">
        <v>79</v>
      </c>
      <c r="C5879">
        <v>5</v>
      </c>
      <c r="D5879" t="s">
        <v>23</v>
      </c>
      <c r="E5879">
        <v>2</v>
      </c>
      <c r="F5879" t="s">
        <v>55</v>
      </c>
      <c r="G5879">
        <v>3</v>
      </c>
      <c r="H5879" t="s">
        <v>71</v>
      </c>
      <c r="I5879" t="str">
        <f t="shared" si="91"/>
        <v>Female: 65-74 years</v>
      </c>
      <c r="J5879">
        <v>3.27</v>
      </c>
      <c r="K5879">
        <v>2008</v>
      </c>
      <c r="L5879">
        <v>10</v>
      </c>
      <c r="M5879" t="s">
        <v>52</v>
      </c>
      <c r="N5879">
        <v>1.8</v>
      </c>
      <c r="P5879" t="s">
        <v>75</v>
      </c>
    </row>
    <row r="5880" spans="1:16" hidden="1" x14ac:dyDescent="0.5">
      <c r="A5880" t="s">
        <v>15</v>
      </c>
      <c r="B5880" t="s">
        <v>79</v>
      </c>
      <c r="C5880">
        <v>5</v>
      </c>
      <c r="D5880" t="s">
        <v>23</v>
      </c>
      <c r="E5880">
        <v>2</v>
      </c>
      <c r="F5880" t="s">
        <v>55</v>
      </c>
      <c r="G5880">
        <v>3</v>
      </c>
      <c r="H5880" t="s">
        <v>71</v>
      </c>
      <c r="I5880" t="str">
        <f t="shared" si="91"/>
        <v>Female: 65-74 years</v>
      </c>
      <c r="J5880">
        <v>3.27</v>
      </c>
      <c r="K5880">
        <v>2009</v>
      </c>
      <c r="L5880">
        <v>11</v>
      </c>
      <c r="M5880" t="s">
        <v>52</v>
      </c>
      <c r="N5880">
        <v>1.8</v>
      </c>
      <c r="P5880" t="s">
        <v>75</v>
      </c>
    </row>
    <row r="5881" spans="1:16" hidden="1" x14ac:dyDescent="0.5">
      <c r="A5881" t="s">
        <v>15</v>
      </c>
      <c r="B5881" t="s">
        <v>79</v>
      </c>
      <c r="C5881">
        <v>5</v>
      </c>
      <c r="D5881" t="s">
        <v>23</v>
      </c>
      <c r="E5881">
        <v>2</v>
      </c>
      <c r="F5881" t="s">
        <v>55</v>
      </c>
      <c r="G5881">
        <v>3</v>
      </c>
      <c r="H5881" t="s">
        <v>71</v>
      </c>
      <c r="I5881" t="str">
        <f t="shared" si="91"/>
        <v>Female: 65-74 years</v>
      </c>
      <c r="J5881">
        <v>3.27</v>
      </c>
      <c r="K5881">
        <v>2010</v>
      </c>
      <c r="L5881">
        <v>12</v>
      </c>
      <c r="M5881" t="s">
        <v>52</v>
      </c>
      <c r="N5881">
        <v>1.8</v>
      </c>
      <c r="P5881" t="s">
        <v>75</v>
      </c>
    </row>
    <row r="5882" spans="1:16" hidden="1" x14ac:dyDescent="0.5">
      <c r="A5882" t="s">
        <v>15</v>
      </c>
      <c r="B5882" t="s">
        <v>79</v>
      </c>
      <c r="C5882">
        <v>5</v>
      </c>
      <c r="D5882" t="s">
        <v>23</v>
      </c>
      <c r="E5882">
        <v>2</v>
      </c>
      <c r="F5882" t="s">
        <v>55</v>
      </c>
      <c r="G5882">
        <v>3</v>
      </c>
      <c r="H5882" t="s">
        <v>71</v>
      </c>
      <c r="I5882" t="str">
        <f t="shared" si="91"/>
        <v>Female: 65-74 years</v>
      </c>
      <c r="J5882">
        <v>3.27</v>
      </c>
      <c r="K5882">
        <v>2011</v>
      </c>
      <c r="L5882">
        <v>13</v>
      </c>
      <c r="M5882" t="s">
        <v>52</v>
      </c>
      <c r="N5882">
        <v>1.8</v>
      </c>
      <c r="P5882" t="s">
        <v>75</v>
      </c>
    </row>
    <row r="5883" spans="1:16" hidden="1" x14ac:dyDescent="0.5">
      <c r="A5883" t="s">
        <v>15</v>
      </c>
      <c r="B5883" t="s">
        <v>79</v>
      </c>
      <c r="C5883">
        <v>5</v>
      </c>
      <c r="D5883" t="s">
        <v>23</v>
      </c>
      <c r="E5883">
        <v>2</v>
      </c>
      <c r="F5883" t="s">
        <v>55</v>
      </c>
      <c r="G5883">
        <v>3</v>
      </c>
      <c r="H5883" t="s">
        <v>71</v>
      </c>
      <c r="I5883" t="str">
        <f t="shared" si="91"/>
        <v>Female: 65-74 years</v>
      </c>
      <c r="J5883">
        <v>3.27</v>
      </c>
      <c r="K5883">
        <v>2012</v>
      </c>
      <c r="L5883">
        <v>14</v>
      </c>
      <c r="M5883" t="s">
        <v>52</v>
      </c>
      <c r="N5883">
        <v>1.8</v>
      </c>
      <c r="P5883" t="s">
        <v>75</v>
      </c>
    </row>
    <row r="5884" spans="1:16" hidden="1" x14ac:dyDescent="0.5">
      <c r="A5884" t="s">
        <v>15</v>
      </c>
      <c r="B5884" t="s">
        <v>79</v>
      </c>
      <c r="C5884">
        <v>5</v>
      </c>
      <c r="D5884" t="s">
        <v>23</v>
      </c>
      <c r="E5884">
        <v>2</v>
      </c>
      <c r="F5884" t="s">
        <v>55</v>
      </c>
      <c r="G5884">
        <v>3</v>
      </c>
      <c r="H5884" t="s">
        <v>71</v>
      </c>
      <c r="I5884" t="str">
        <f t="shared" si="91"/>
        <v>Female: 65-74 years</v>
      </c>
      <c r="J5884">
        <v>3.27</v>
      </c>
      <c r="K5884">
        <v>2013</v>
      </c>
      <c r="L5884">
        <v>15</v>
      </c>
      <c r="M5884" t="s">
        <v>52</v>
      </c>
      <c r="N5884">
        <v>1.8</v>
      </c>
      <c r="P5884" t="s">
        <v>75</v>
      </c>
    </row>
    <row r="5885" spans="1:16" hidden="1" x14ac:dyDescent="0.5">
      <c r="A5885" t="s">
        <v>15</v>
      </c>
      <c r="B5885" t="s">
        <v>79</v>
      </c>
      <c r="C5885">
        <v>5</v>
      </c>
      <c r="D5885" t="s">
        <v>23</v>
      </c>
      <c r="E5885">
        <v>2</v>
      </c>
      <c r="F5885" t="s">
        <v>55</v>
      </c>
      <c r="G5885">
        <v>3</v>
      </c>
      <c r="H5885" t="s">
        <v>71</v>
      </c>
      <c r="I5885" t="str">
        <f t="shared" si="91"/>
        <v>Female: 65-74 years</v>
      </c>
      <c r="J5885">
        <v>3.27</v>
      </c>
      <c r="K5885">
        <v>2014</v>
      </c>
      <c r="L5885">
        <v>16</v>
      </c>
      <c r="M5885" t="s">
        <v>52</v>
      </c>
      <c r="N5885">
        <v>1.8</v>
      </c>
      <c r="P5885" t="s">
        <v>75</v>
      </c>
    </row>
    <row r="5886" spans="1:16" hidden="1" x14ac:dyDescent="0.5">
      <c r="A5886" t="s">
        <v>15</v>
      </c>
      <c r="B5886" t="s">
        <v>79</v>
      </c>
      <c r="C5886">
        <v>5</v>
      </c>
      <c r="D5886" t="s">
        <v>23</v>
      </c>
      <c r="E5886">
        <v>2</v>
      </c>
      <c r="F5886" t="s">
        <v>55</v>
      </c>
      <c r="G5886">
        <v>3</v>
      </c>
      <c r="H5886" t="s">
        <v>71</v>
      </c>
      <c r="I5886" t="str">
        <f t="shared" si="91"/>
        <v>Female: 65-74 years</v>
      </c>
      <c r="J5886">
        <v>3.27</v>
      </c>
      <c r="K5886">
        <v>2015</v>
      </c>
      <c r="L5886">
        <v>17</v>
      </c>
      <c r="M5886" t="s">
        <v>52</v>
      </c>
      <c r="N5886">
        <v>1.8</v>
      </c>
      <c r="O5886">
        <v>0.2</v>
      </c>
    </row>
    <row r="5887" spans="1:16" hidden="1" x14ac:dyDescent="0.5">
      <c r="A5887" t="s">
        <v>15</v>
      </c>
      <c r="B5887" t="s">
        <v>79</v>
      </c>
      <c r="C5887">
        <v>5</v>
      </c>
      <c r="D5887" t="s">
        <v>23</v>
      </c>
      <c r="E5887">
        <v>2</v>
      </c>
      <c r="F5887" t="s">
        <v>55</v>
      </c>
      <c r="G5887">
        <v>3</v>
      </c>
      <c r="H5887" t="s">
        <v>71</v>
      </c>
      <c r="I5887" t="str">
        <f t="shared" si="91"/>
        <v>Female: 65-74 years</v>
      </c>
      <c r="J5887">
        <v>3.27</v>
      </c>
      <c r="K5887">
        <v>2016</v>
      </c>
      <c r="L5887">
        <v>18</v>
      </c>
      <c r="M5887" t="s">
        <v>52</v>
      </c>
      <c r="N5887">
        <v>1.8</v>
      </c>
      <c r="O5887">
        <v>0.3</v>
      </c>
    </row>
    <row r="5888" spans="1:16" hidden="1" x14ac:dyDescent="0.5">
      <c r="A5888" t="s">
        <v>15</v>
      </c>
      <c r="B5888" t="s">
        <v>79</v>
      </c>
      <c r="C5888">
        <v>5</v>
      </c>
      <c r="D5888" t="s">
        <v>23</v>
      </c>
      <c r="E5888">
        <v>2</v>
      </c>
      <c r="F5888" t="s">
        <v>55</v>
      </c>
      <c r="G5888">
        <v>3</v>
      </c>
      <c r="H5888" t="s">
        <v>71</v>
      </c>
      <c r="I5888" t="str">
        <f t="shared" si="91"/>
        <v>Female: 65-74 years</v>
      </c>
      <c r="J5888">
        <v>3.27</v>
      </c>
      <c r="K5888">
        <v>2017</v>
      </c>
      <c r="L5888">
        <v>19</v>
      </c>
      <c r="M5888" t="s">
        <v>52</v>
      </c>
      <c r="N5888">
        <v>1.8</v>
      </c>
      <c r="O5888">
        <v>0.4</v>
      </c>
    </row>
    <row r="5889" spans="1:16" hidden="1" x14ac:dyDescent="0.5">
      <c r="A5889" t="s">
        <v>15</v>
      </c>
      <c r="B5889" t="s">
        <v>79</v>
      </c>
      <c r="C5889">
        <v>5</v>
      </c>
      <c r="D5889" t="s">
        <v>23</v>
      </c>
      <c r="E5889">
        <v>2</v>
      </c>
      <c r="F5889" t="s">
        <v>55</v>
      </c>
      <c r="G5889">
        <v>3</v>
      </c>
      <c r="H5889" t="s">
        <v>72</v>
      </c>
      <c r="I5889" t="str">
        <f t="shared" si="91"/>
        <v>Female: 75-84 years</v>
      </c>
      <c r="J5889">
        <v>3.28</v>
      </c>
      <c r="K5889">
        <v>1999</v>
      </c>
      <c r="L5889">
        <v>1</v>
      </c>
      <c r="M5889" t="s">
        <v>53</v>
      </c>
      <c r="N5889">
        <v>1.9</v>
      </c>
      <c r="P5889" t="s">
        <v>75</v>
      </c>
    </row>
    <row r="5890" spans="1:16" hidden="1" x14ac:dyDescent="0.5">
      <c r="A5890" t="s">
        <v>15</v>
      </c>
      <c r="B5890" t="s">
        <v>79</v>
      </c>
      <c r="C5890">
        <v>5</v>
      </c>
      <c r="D5890" t="s">
        <v>23</v>
      </c>
      <c r="E5890">
        <v>2</v>
      </c>
      <c r="F5890" t="s">
        <v>55</v>
      </c>
      <c r="G5890">
        <v>3</v>
      </c>
      <c r="H5890" t="s">
        <v>72</v>
      </c>
      <c r="I5890" t="str">
        <f t="shared" si="91"/>
        <v>Female: 75-84 years</v>
      </c>
      <c r="J5890">
        <v>3.28</v>
      </c>
      <c r="K5890">
        <v>2000</v>
      </c>
      <c r="L5890">
        <v>2</v>
      </c>
      <c r="M5890" t="s">
        <v>53</v>
      </c>
      <c r="N5890">
        <v>1.9</v>
      </c>
      <c r="P5890" t="s">
        <v>75</v>
      </c>
    </row>
    <row r="5891" spans="1:16" hidden="1" x14ac:dyDescent="0.5">
      <c r="A5891" t="s">
        <v>15</v>
      </c>
      <c r="B5891" t="s">
        <v>79</v>
      </c>
      <c r="C5891">
        <v>5</v>
      </c>
      <c r="D5891" t="s">
        <v>23</v>
      </c>
      <c r="E5891">
        <v>2</v>
      </c>
      <c r="F5891" t="s">
        <v>55</v>
      </c>
      <c r="G5891">
        <v>3</v>
      </c>
      <c r="H5891" t="s">
        <v>72</v>
      </c>
      <c r="I5891" t="str">
        <f t="shared" si="91"/>
        <v>Female: 75-84 years</v>
      </c>
      <c r="J5891">
        <v>3.28</v>
      </c>
      <c r="K5891">
        <v>2001</v>
      </c>
      <c r="L5891">
        <v>3</v>
      </c>
      <c r="M5891" t="s">
        <v>53</v>
      </c>
      <c r="N5891">
        <v>1.9</v>
      </c>
      <c r="P5891" t="s">
        <v>75</v>
      </c>
    </row>
    <row r="5892" spans="1:16" hidden="1" x14ac:dyDescent="0.5">
      <c r="A5892" t="s">
        <v>15</v>
      </c>
      <c r="B5892" t="s">
        <v>79</v>
      </c>
      <c r="C5892">
        <v>5</v>
      </c>
      <c r="D5892" t="s">
        <v>23</v>
      </c>
      <c r="E5892">
        <v>2</v>
      </c>
      <c r="F5892" t="s">
        <v>55</v>
      </c>
      <c r="G5892">
        <v>3</v>
      </c>
      <c r="H5892" t="s">
        <v>72</v>
      </c>
      <c r="I5892" t="str">
        <f t="shared" si="91"/>
        <v>Female: 75-84 years</v>
      </c>
      <c r="J5892">
        <v>3.28</v>
      </c>
      <c r="K5892">
        <v>2002</v>
      </c>
      <c r="L5892">
        <v>4</v>
      </c>
      <c r="M5892" t="s">
        <v>53</v>
      </c>
      <c r="N5892">
        <v>1.9</v>
      </c>
      <c r="P5892" t="s">
        <v>75</v>
      </c>
    </row>
    <row r="5893" spans="1:16" hidden="1" x14ac:dyDescent="0.5">
      <c r="A5893" t="s">
        <v>15</v>
      </c>
      <c r="B5893" t="s">
        <v>79</v>
      </c>
      <c r="C5893">
        <v>5</v>
      </c>
      <c r="D5893" t="s">
        <v>23</v>
      </c>
      <c r="E5893">
        <v>2</v>
      </c>
      <c r="F5893" t="s">
        <v>55</v>
      </c>
      <c r="G5893">
        <v>3</v>
      </c>
      <c r="H5893" t="s">
        <v>72</v>
      </c>
      <c r="I5893" t="str">
        <f t="shared" ref="I5893:I5956" si="92">H5893</f>
        <v>Female: 75-84 years</v>
      </c>
      <c r="J5893">
        <v>3.28</v>
      </c>
      <c r="K5893">
        <v>2003</v>
      </c>
      <c r="L5893">
        <v>5</v>
      </c>
      <c r="M5893" t="s">
        <v>53</v>
      </c>
      <c r="N5893">
        <v>1.9</v>
      </c>
      <c r="P5893" t="s">
        <v>75</v>
      </c>
    </row>
    <row r="5894" spans="1:16" hidden="1" x14ac:dyDescent="0.5">
      <c r="A5894" t="s">
        <v>15</v>
      </c>
      <c r="B5894" t="s">
        <v>79</v>
      </c>
      <c r="C5894">
        <v>5</v>
      </c>
      <c r="D5894" t="s">
        <v>23</v>
      </c>
      <c r="E5894">
        <v>2</v>
      </c>
      <c r="F5894" t="s">
        <v>55</v>
      </c>
      <c r="G5894">
        <v>3</v>
      </c>
      <c r="H5894" t="s">
        <v>72</v>
      </c>
      <c r="I5894" t="str">
        <f t="shared" si="92"/>
        <v>Female: 75-84 years</v>
      </c>
      <c r="J5894">
        <v>3.28</v>
      </c>
      <c r="K5894">
        <v>2004</v>
      </c>
      <c r="L5894">
        <v>6</v>
      </c>
      <c r="M5894" t="s">
        <v>53</v>
      </c>
      <c r="N5894">
        <v>1.9</v>
      </c>
      <c r="P5894" t="s">
        <v>75</v>
      </c>
    </row>
    <row r="5895" spans="1:16" hidden="1" x14ac:dyDescent="0.5">
      <c r="A5895" t="s">
        <v>15</v>
      </c>
      <c r="B5895" t="s">
        <v>79</v>
      </c>
      <c r="C5895">
        <v>5</v>
      </c>
      <c r="D5895" t="s">
        <v>23</v>
      </c>
      <c r="E5895">
        <v>2</v>
      </c>
      <c r="F5895" t="s">
        <v>55</v>
      </c>
      <c r="G5895">
        <v>3</v>
      </c>
      <c r="H5895" t="s">
        <v>72</v>
      </c>
      <c r="I5895" t="str">
        <f t="shared" si="92"/>
        <v>Female: 75-84 years</v>
      </c>
      <c r="J5895">
        <v>3.28</v>
      </c>
      <c r="K5895">
        <v>2005</v>
      </c>
      <c r="L5895">
        <v>7</v>
      </c>
      <c r="M5895" t="s">
        <v>53</v>
      </c>
      <c r="N5895">
        <v>1.9</v>
      </c>
      <c r="P5895" t="s">
        <v>75</v>
      </c>
    </row>
    <row r="5896" spans="1:16" hidden="1" x14ac:dyDescent="0.5">
      <c r="A5896" t="s">
        <v>15</v>
      </c>
      <c r="B5896" t="s">
        <v>79</v>
      </c>
      <c r="C5896">
        <v>5</v>
      </c>
      <c r="D5896" t="s">
        <v>23</v>
      </c>
      <c r="E5896">
        <v>2</v>
      </c>
      <c r="F5896" t="s">
        <v>55</v>
      </c>
      <c r="G5896">
        <v>3</v>
      </c>
      <c r="H5896" t="s">
        <v>72</v>
      </c>
      <c r="I5896" t="str">
        <f t="shared" si="92"/>
        <v>Female: 75-84 years</v>
      </c>
      <c r="J5896">
        <v>3.28</v>
      </c>
      <c r="K5896">
        <v>2006</v>
      </c>
      <c r="L5896">
        <v>8</v>
      </c>
      <c r="M5896" t="s">
        <v>53</v>
      </c>
      <c r="N5896">
        <v>1.9</v>
      </c>
      <c r="P5896" t="s">
        <v>75</v>
      </c>
    </row>
    <row r="5897" spans="1:16" hidden="1" x14ac:dyDescent="0.5">
      <c r="A5897" t="s">
        <v>15</v>
      </c>
      <c r="B5897" t="s">
        <v>79</v>
      </c>
      <c r="C5897">
        <v>5</v>
      </c>
      <c r="D5897" t="s">
        <v>23</v>
      </c>
      <c r="E5897">
        <v>2</v>
      </c>
      <c r="F5897" t="s">
        <v>55</v>
      </c>
      <c r="G5897">
        <v>3</v>
      </c>
      <c r="H5897" t="s">
        <v>72</v>
      </c>
      <c r="I5897" t="str">
        <f t="shared" si="92"/>
        <v>Female: 75-84 years</v>
      </c>
      <c r="J5897">
        <v>3.28</v>
      </c>
      <c r="K5897">
        <v>2007</v>
      </c>
      <c r="L5897">
        <v>9</v>
      </c>
      <c r="M5897" t="s">
        <v>53</v>
      </c>
      <c r="N5897">
        <v>1.9</v>
      </c>
      <c r="P5897" t="s">
        <v>75</v>
      </c>
    </row>
    <row r="5898" spans="1:16" hidden="1" x14ac:dyDescent="0.5">
      <c r="A5898" t="s">
        <v>15</v>
      </c>
      <c r="B5898" t="s">
        <v>79</v>
      </c>
      <c r="C5898">
        <v>5</v>
      </c>
      <c r="D5898" t="s">
        <v>23</v>
      </c>
      <c r="E5898">
        <v>2</v>
      </c>
      <c r="F5898" t="s">
        <v>55</v>
      </c>
      <c r="G5898">
        <v>3</v>
      </c>
      <c r="H5898" t="s">
        <v>72</v>
      </c>
      <c r="I5898" t="str">
        <f t="shared" si="92"/>
        <v>Female: 75-84 years</v>
      </c>
      <c r="J5898">
        <v>3.28</v>
      </c>
      <c r="K5898">
        <v>2008</v>
      </c>
      <c r="L5898">
        <v>10</v>
      </c>
      <c r="M5898" t="s">
        <v>53</v>
      </c>
      <c r="N5898">
        <v>1.9</v>
      </c>
      <c r="P5898" t="s">
        <v>75</v>
      </c>
    </row>
    <row r="5899" spans="1:16" hidden="1" x14ac:dyDescent="0.5">
      <c r="A5899" t="s">
        <v>15</v>
      </c>
      <c r="B5899" t="s">
        <v>79</v>
      </c>
      <c r="C5899">
        <v>5</v>
      </c>
      <c r="D5899" t="s">
        <v>23</v>
      </c>
      <c r="E5899">
        <v>2</v>
      </c>
      <c r="F5899" t="s">
        <v>55</v>
      </c>
      <c r="G5899">
        <v>3</v>
      </c>
      <c r="H5899" t="s">
        <v>72</v>
      </c>
      <c r="I5899" t="str">
        <f t="shared" si="92"/>
        <v>Female: 75-84 years</v>
      </c>
      <c r="J5899">
        <v>3.28</v>
      </c>
      <c r="K5899">
        <v>2009</v>
      </c>
      <c r="L5899">
        <v>11</v>
      </c>
      <c r="M5899" t="s">
        <v>53</v>
      </c>
      <c r="N5899">
        <v>1.9</v>
      </c>
      <c r="P5899" t="s">
        <v>75</v>
      </c>
    </row>
    <row r="5900" spans="1:16" hidden="1" x14ac:dyDescent="0.5">
      <c r="A5900" t="s">
        <v>15</v>
      </c>
      <c r="B5900" t="s">
        <v>79</v>
      </c>
      <c r="C5900">
        <v>5</v>
      </c>
      <c r="D5900" t="s">
        <v>23</v>
      </c>
      <c r="E5900">
        <v>2</v>
      </c>
      <c r="F5900" t="s">
        <v>55</v>
      </c>
      <c r="G5900">
        <v>3</v>
      </c>
      <c r="H5900" t="s">
        <v>72</v>
      </c>
      <c r="I5900" t="str">
        <f t="shared" si="92"/>
        <v>Female: 75-84 years</v>
      </c>
      <c r="J5900">
        <v>3.28</v>
      </c>
      <c r="K5900">
        <v>2010</v>
      </c>
      <c r="L5900">
        <v>12</v>
      </c>
      <c r="M5900" t="s">
        <v>53</v>
      </c>
      <c r="N5900">
        <v>1.9</v>
      </c>
      <c r="P5900" t="s">
        <v>75</v>
      </c>
    </row>
    <row r="5901" spans="1:16" hidden="1" x14ac:dyDescent="0.5">
      <c r="A5901" t="s">
        <v>15</v>
      </c>
      <c r="B5901" t="s">
        <v>79</v>
      </c>
      <c r="C5901">
        <v>5</v>
      </c>
      <c r="D5901" t="s">
        <v>23</v>
      </c>
      <c r="E5901">
        <v>2</v>
      </c>
      <c r="F5901" t="s">
        <v>55</v>
      </c>
      <c r="G5901">
        <v>3</v>
      </c>
      <c r="H5901" t="s">
        <v>72</v>
      </c>
      <c r="I5901" t="str">
        <f t="shared" si="92"/>
        <v>Female: 75-84 years</v>
      </c>
      <c r="J5901">
        <v>3.28</v>
      </c>
      <c r="K5901">
        <v>2011</v>
      </c>
      <c r="L5901">
        <v>13</v>
      </c>
      <c r="M5901" t="s">
        <v>53</v>
      </c>
      <c r="N5901">
        <v>1.9</v>
      </c>
      <c r="P5901" t="s">
        <v>75</v>
      </c>
    </row>
    <row r="5902" spans="1:16" hidden="1" x14ac:dyDescent="0.5">
      <c r="A5902" t="s">
        <v>15</v>
      </c>
      <c r="B5902" t="s">
        <v>79</v>
      </c>
      <c r="C5902">
        <v>5</v>
      </c>
      <c r="D5902" t="s">
        <v>23</v>
      </c>
      <c r="E5902">
        <v>2</v>
      </c>
      <c r="F5902" t="s">
        <v>55</v>
      </c>
      <c r="G5902">
        <v>3</v>
      </c>
      <c r="H5902" t="s">
        <v>72</v>
      </c>
      <c r="I5902" t="str">
        <f t="shared" si="92"/>
        <v>Female: 75-84 years</v>
      </c>
      <c r="J5902">
        <v>3.28</v>
      </c>
      <c r="K5902">
        <v>2012</v>
      </c>
      <c r="L5902">
        <v>14</v>
      </c>
      <c r="M5902" t="s">
        <v>53</v>
      </c>
      <c r="N5902">
        <v>1.9</v>
      </c>
      <c r="P5902" t="s">
        <v>75</v>
      </c>
    </row>
    <row r="5903" spans="1:16" hidden="1" x14ac:dyDescent="0.5">
      <c r="A5903" t="s">
        <v>15</v>
      </c>
      <c r="B5903" t="s">
        <v>79</v>
      </c>
      <c r="C5903">
        <v>5</v>
      </c>
      <c r="D5903" t="s">
        <v>23</v>
      </c>
      <c r="E5903">
        <v>2</v>
      </c>
      <c r="F5903" t="s">
        <v>55</v>
      </c>
      <c r="G5903">
        <v>3</v>
      </c>
      <c r="H5903" t="s">
        <v>72</v>
      </c>
      <c r="I5903" t="str">
        <f t="shared" si="92"/>
        <v>Female: 75-84 years</v>
      </c>
      <c r="J5903">
        <v>3.28</v>
      </c>
      <c r="K5903">
        <v>2013</v>
      </c>
      <c r="L5903">
        <v>15</v>
      </c>
      <c r="M5903" t="s">
        <v>53</v>
      </c>
      <c r="N5903">
        <v>1.9</v>
      </c>
      <c r="P5903" t="s">
        <v>75</v>
      </c>
    </row>
    <row r="5904" spans="1:16" hidden="1" x14ac:dyDescent="0.5">
      <c r="A5904" t="s">
        <v>15</v>
      </c>
      <c r="B5904" t="s">
        <v>79</v>
      </c>
      <c r="C5904">
        <v>5</v>
      </c>
      <c r="D5904" t="s">
        <v>23</v>
      </c>
      <c r="E5904">
        <v>2</v>
      </c>
      <c r="F5904" t="s">
        <v>55</v>
      </c>
      <c r="G5904">
        <v>3</v>
      </c>
      <c r="H5904" t="s">
        <v>72</v>
      </c>
      <c r="I5904" t="str">
        <f t="shared" si="92"/>
        <v>Female: 75-84 years</v>
      </c>
      <c r="J5904">
        <v>3.28</v>
      </c>
      <c r="K5904">
        <v>2014</v>
      </c>
      <c r="L5904">
        <v>16</v>
      </c>
      <c r="M5904" t="s">
        <v>53</v>
      </c>
      <c r="N5904">
        <v>1.9</v>
      </c>
      <c r="P5904" t="s">
        <v>75</v>
      </c>
    </row>
    <row r="5905" spans="1:16" hidden="1" x14ac:dyDescent="0.5">
      <c r="A5905" t="s">
        <v>15</v>
      </c>
      <c r="B5905" t="s">
        <v>79</v>
      </c>
      <c r="C5905">
        <v>5</v>
      </c>
      <c r="D5905" t="s">
        <v>23</v>
      </c>
      <c r="E5905">
        <v>2</v>
      </c>
      <c r="F5905" t="s">
        <v>55</v>
      </c>
      <c r="G5905">
        <v>3</v>
      </c>
      <c r="H5905" t="s">
        <v>72</v>
      </c>
      <c r="I5905" t="str">
        <f t="shared" si="92"/>
        <v>Female: 75-84 years</v>
      </c>
      <c r="J5905">
        <v>3.28</v>
      </c>
      <c r="K5905">
        <v>2015</v>
      </c>
      <c r="L5905">
        <v>17</v>
      </c>
      <c r="M5905" t="s">
        <v>53</v>
      </c>
      <c r="N5905">
        <v>1.9</v>
      </c>
      <c r="P5905" t="s">
        <v>75</v>
      </c>
    </row>
    <row r="5906" spans="1:16" hidden="1" x14ac:dyDescent="0.5">
      <c r="A5906" t="s">
        <v>15</v>
      </c>
      <c r="B5906" t="s">
        <v>79</v>
      </c>
      <c r="C5906">
        <v>5</v>
      </c>
      <c r="D5906" t="s">
        <v>23</v>
      </c>
      <c r="E5906">
        <v>2</v>
      </c>
      <c r="F5906" t="s">
        <v>55</v>
      </c>
      <c r="G5906">
        <v>3</v>
      </c>
      <c r="H5906" t="s">
        <v>72</v>
      </c>
      <c r="I5906" t="str">
        <f t="shared" si="92"/>
        <v>Female: 75-84 years</v>
      </c>
      <c r="J5906">
        <v>3.28</v>
      </c>
      <c r="K5906">
        <v>2016</v>
      </c>
      <c r="L5906">
        <v>18</v>
      </c>
      <c r="M5906" t="s">
        <v>53</v>
      </c>
      <c r="N5906">
        <v>1.9</v>
      </c>
      <c r="P5906" t="s">
        <v>75</v>
      </c>
    </row>
    <row r="5907" spans="1:16" hidden="1" x14ac:dyDescent="0.5">
      <c r="A5907" t="s">
        <v>15</v>
      </c>
      <c r="B5907" t="s">
        <v>79</v>
      </c>
      <c r="C5907">
        <v>5</v>
      </c>
      <c r="D5907" t="s">
        <v>23</v>
      </c>
      <c r="E5907">
        <v>2</v>
      </c>
      <c r="F5907" t="s">
        <v>55</v>
      </c>
      <c r="G5907">
        <v>3</v>
      </c>
      <c r="H5907" t="s">
        <v>72</v>
      </c>
      <c r="I5907" t="str">
        <f t="shared" si="92"/>
        <v>Female: 75-84 years</v>
      </c>
      <c r="J5907">
        <v>3.28</v>
      </c>
      <c r="K5907">
        <v>2017</v>
      </c>
      <c r="L5907">
        <v>19</v>
      </c>
      <c r="M5907" t="s">
        <v>53</v>
      </c>
      <c r="N5907">
        <v>1.9</v>
      </c>
      <c r="P5907" t="s">
        <v>75</v>
      </c>
    </row>
    <row r="5908" spans="1:16" hidden="1" x14ac:dyDescent="0.5">
      <c r="A5908" t="s">
        <v>15</v>
      </c>
      <c r="B5908" t="s">
        <v>79</v>
      </c>
      <c r="C5908">
        <v>5</v>
      </c>
      <c r="D5908" t="s">
        <v>23</v>
      </c>
      <c r="E5908">
        <v>2</v>
      </c>
      <c r="F5908" t="s">
        <v>55</v>
      </c>
      <c r="G5908">
        <v>3</v>
      </c>
      <c r="H5908" t="s">
        <v>73</v>
      </c>
      <c r="I5908" t="str">
        <f t="shared" si="92"/>
        <v>Female: 85 years and over</v>
      </c>
      <c r="J5908">
        <v>3.29</v>
      </c>
      <c r="K5908">
        <v>1999</v>
      </c>
      <c r="L5908">
        <v>1</v>
      </c>
      <c r="M5908" t="s">
        <v>54</v>
      </c>
      <c r="N5908">
        <v>1.91</v>
      </c>
      <c r="P5908" t="s">
        <v>75</v>
      </c>
    </row>
    <row r="5909" spans="1:16" hidden="1" x14ac:dyDescent="0.5">
      <c r="A5909" t="s">
        <v>15</v>
      </c>
      <c r="B5909" t="s">
        <v>79</v>
      </c>
      <c r="C5909">
        <v>5</v>
      </c>
      <c r="D5909" t="s">
        <v>23</v>
      </c>
      <c r="E5909">
        <v>2</v>
      </c>
      <c r="F5909" t="s">
        <v>55</v>
      </c>
      <c r="G5909">
        <v>3</v>
      </c>
      <c r="H5909" t="s">
        <v>73</v>
      </c>
      <c r="I5909" t="str">
        <f t="shared" si="92"/>
        <v>Female: 85 years and over</v>
      </c>
      <c r="J5909">
        <v>3.29</v>
      </c>
      <c r="K5909">
        <v>2000</v>
      </c>
      <c r="L5909">
        <v>2</v>
      </c>
      <c r="M5909" t="s">
        <v>54</v>
      </c>
      <c r="N5909">
        <v>1.91</v>
      </c>
      <c r="P5909" t="s">
        <v>75</v>
      </c>
    </row>
    <row r="5910" spans="1:16" hidden="1" x14ac:dyDescent="0.5">
      <c r="A5910" t="s">
        <v>15</v>
      </c>
      <c r="B5910" t="s">
        <v>79</v>
      </c>
      <c r="C5910">
        <v>5</v>
      </c>
      <c r="D5910" t="s">
        <v>23</v>
      </c>
      <c r="E5910">
        <v>2</v>
      </c>
      <c r="F5910" t="s">
        <v>55</v>
      </c>
      <c r="G5910">
        <v>3</v>
      </c>
      <c r="H5910" t="s">
        <v>73</v>
      </c>
      <c r="I5910" t="str">
        <f t="shared" si="92"/>
        <v>Female: 85 years and over</v>
      </c>
      <c r="J5910">
        <v>3.29</v>
      </c>
      <c r="K5910">
        <v>2001</v>
      </c>
      <c r="L5910">
        <v>3</v>
      </c>
      <c r="M5910" t="s">
        <v>54</v>
      </c>
      <c r="N5910">
        <v>1.91</v>
      </c>
      <c r="P5910" t="s">
        <v>75</v>
      </c>
    </row>
    <row r="5911" spans="1:16" hidden="1" x14ac:dyDescent="0.5">
      <c r="A5911" t="s">
        <v>15</v>
      </c>
      <c r="B5911" t="s">
        <v>79</v>
      </c>
      <c r="C5911">
        <v>5</v>
      </c>
      <c r="D5911" t="s">
        <v>23</v>
      </c>
      <c r="E5911">
        <v>2</v>
      </c>
      <c r="F5911" t="s">
        <v>55</v>
      </c>
      <c r="G5911">
        <v>3</v>
      </c>
      <c r="H5911" t="s">
        <v>73</v>
      </c>
      <c r="I5911" t="str">
        <f t="shared" si="92"/>
        <v>Female: 85 years and over</v>
      </c>
      <c r="J5911">
        <v>3.29</v>
      </c>
      <c r="K5911">
        <v>2002</v>
      </c>
      <c r="L5911">
        <v>4</v>
      </c>
      <c r="M5911" t="s">
        <v>54</v>
      </c>
      <c r="N5911">
        <v>1.91</v>
      </c>
      <c r="P5911" t="s">
        <v>75</v>
      </c>
    </row>
    <row r="5912" spans="1:16" hidden="1" x14ac:dyDescent="0.5">
      <c r="A5912" t="s">
        <v>15</v>
      </c>
      <c r="B5912" t="s">
        <v>79</v>
      </c>
      <c r="C5912">
        <v>5</v>
      </c>
      <c r="D5912" t="s">
        <v>23</v>
      </c>
      <c r="E5912">
        <v>2</v>
      </c>
      <c r="F5912" t="s">
        <v>55</v>
      </c>
      <c r="G5912">
        <v>3</v>
      </c>
      <c r="H5912" t="s">
        <v>73</v>
      </c>
      <c r="I5912" t="str">
        <f t="shared" si="92"/>
        <v>Female: 85 years and over</v>
      </c>
      <c r="J5912">
        <v>3.29</v>
      </c>
      <c r="K5912">
        <v>2003</v>
      </c>
      <c r="L5912">
        <v>5</v>
      </c>
      <c r="M5912" t="s">
        <v>54</v>
      </c>
      <c r="N5912">
        <v>1.91</v>
      </c>
      <c r="P5912" t="s">
        <v>75</v>
      </c>
    </row>
    <row r="5913" spans="1:16" hidden="1" x14ac:dyDescent="0.5">
      <c r="A5913" t="s">
        <v>15</v>
      </c>
      <c r="B5913" t="s">
        <v>79</v>
      </c>
      <c r="C5913">
        <v>5</v>
      </c>
      <c r="D5913" t="s">
        <v>23</v>
      </c>
      <c r="E5913">
        <v>2</v>
      </c>
      <c r="F5913" t="s">
        <v>55</v>
      </c>
      <c r="G5913">
        <v>3</v>
      </c>
      <c r="H5913" t="s">
        <v>73</v>
      </c>
      <c r="I5913" t="str">
        <f t="shared" si="92"/>
        <v>Female: 85 years and over</v>
      </c>
      <c r="J5913">
        <v>3.29</v>
      </c>
      <c r="K5913">
        <v>2004</v>
      </c>
      <c r="L5913">
        <v>6</v>
      </c>
      <c r="M5913" t="s">
        <v>54</v>
      </c>
      <c r="N5913">
        <v>1.91</v>
      </c>
      <c r="P5913" t="s">
        <v>75</v>
      </c>
    </row>
    <row r="5914" spans="1:16" hidden="1" x14ac:dyDescent="0.5">
      <c r="A5914" t="s">
        <v>15</v>
      </c>
      <c r="B5914" t="s">
        <v>79</v>
      </c>
      <c r="C5914">
        <v>5</v>
      </c>
      <c r="D5914" t="s">
        <v>23</v>
      </c>
      <c r="E5914">
        <v>2</v>
      </c>
      <c r="F5914" t="s">
        <v>55</v>
      </c>
      <c r="G5914">
        <v>3</v>
      </c>
      <c r="H5914" t="s">
        <v>73</v>
      </c>
      <c r="I5914" t="str">
        <f t="shared" si="92"/>
        <v>Female: 85 years and over</v>
      </c>
      <c r="J5914">
        <v>3.29</v>
      </c>
      <c r="K5914">
        <v>2005</v>
      </c>
      <c r="L5914">
        <v>7</v>
      </c>
      <c r="M5914" t="s">
        <v>54</v>
      </c>
      <c r="N5914">
        <v>1.91</v>
      </c>
      <c r="P5914" t="s">
        <v>75</v>
      </c>
    </row>
    <row r="5915" spans="1:16" hidden="1" x14ac:dyDescent="0.5">
      <c r="A5915" t="s">
        <v>15</v>
      </c>
      <c r="B5915" t="s">
        <v>79</v>
      </c>
      <c r="C5915">
        <v>5</v>
      </c>
      <c r="D5915" t="s">
        <v>23</v>
      </c>
      <c r="E5915">
        <v>2</v>
      </c>
      <c r="F5915" t="s">
        <v>55</v>
      </c>
      <c r="G5915">
        <v>3</v>
      </c>
      <c r="H5915" t="s">
        <v>73</v>
      </c>
      <c r="I5915" t="str">
        <f t="shared" si="92"/>
        <v>Female: 85 years and over</v>
      </c>
      <c r="J5915">
        <v>3.29</v>
      </c>
      <c r="K5915">
        <v>2006</v>
      </c>
      <c r="L5915">
        <v>8</v>
      </c>
      <c r="M5915" t="s">
        <v>54</v>
      </c>
      <c r="N5915">
        <v>1.91</v>
      </c>
      <c r="P5915" t="s">
        <v>75</v>
      </c>
    </row>
    <row r="5916" spans="1:16" hidden="1" x14ac:dyDescent="0.5">
      <c r="A5916" t="s">
        <v>15</v>
      </c>
      <c r="B5916" t="s">
        <v>79</v>
      </c>
      <c r="C5916">
        <v>5</v>
      </c>
      <c r="D5916" t="s">
        <v>23</v>
      </c>
      <c r="E5916">
        <v>2</v>
      </c>
      <c r="F5916" t="s">
        <v>55</v>
      </c>
      <c r="G5916">
        <v>3</v>
      </c>
      <c r="H5916" t="s">
        <v>73</v>
      </c>
      <c r="I5916" t="str">
        <f t="shared" si="92"/>
        <v>Female: 85 years and over</v>
      </c>
      <c r="J5916">
        <v>3.29</v>
      </c>
      <c r="K5916">
        <v>2007</v>
      </c>
      <c r="L5916">
        <v>9</v>
      </c>
      <c r="M5916" t="s">
        <v>54</v>
      </c>
      <c r="N5916">
        <v>1.91</v>
      </c>
      <c r="P5916" t="s">
        <v>75</v>
      </c>
    </row>
    <row r="5917" spans="1:16" hidden="1" x14ac:dyDescent="0.5">
      <c r="A5917" t="s">
        <v>15</v>
      </c>
      <c r="B5917" t="s">
        <v>79</v>
      </c>
      <c r="C5917">
        <v>5</v>
      </c>
      <c r="D5917" t="s">
        <v>23</v>
      </c>
      <c r="E5917">
        <v>2</v>
      </c>
      <c r="F5917" t="s">
        <v>55</v>
      </c>
      <c r="G5917">
        <v>3</v>
      </c>
      <c r="H5917" t="s">
        <v>73</v>
      </c>
      <c r="I5917" t="str">
        <f t="shared" si="92"/>
        <v>Female: 85 years and over</v>
      </c>
      <c r="J5917">
        <v>3.29</v>
      </c>
      <c r="K5917">
        <v>2008</v>
      </c>
      <c r="L5917">
        <v>10</v>
      </c>
      <c r="M5917" t="s">
        <v>54</v>
      </c>
      <c r="N5917">
        <v>1.91</v>
      </c>
      <c r="P5917" t="s">
        <v>75</v>
      </c>
    </row>
    <row r="5918" spans="1:16" hidden="1" x14ac:dyDescent="0.5">
      <c r="A5918" t="s">
        <v>15</v>
      </c>
      <c r="B5918" t="s">
        <v>79</v>
      </c>
      <c r="C5918">
        <v>5</v>
      </c>
      <c r="D5918" t="s">
        <v>23</v>
      </c>
      <c r="E5918">
        <v>2</v>
      </c>
      <c r="F5918" t="s">
        <v>55</v>
      </c>
      <c r="G5918">
        <v>3</v>
      </c>
      <c r="H5918" t="s">
        <v>73</v>
      </c>
      <c r="I5918" t="str">
        <f t="shared" si="92"/>
        <v>Female: 85 years and over</v>
      </c>
      <c r="J5918">
        <v>3.29</v>
      </c>
      <c r="K5918">
        <v>2009</v>
      </c>
      <c r="L5918">
        <v>11</v>
      </c>
      <c r="M5918" t="s">
        <v>54</v>
      </c>
      <c r="N5918">
        <v>1.91</v>
      </c>
      <c r="P5918" t="s">
        <v>75</v>
      </c>
    </row>
    <row r="5919" spans="1:16" hidden="1" x14ac:dyDescent="0.5">
      <c r="A5919" t="s">
        <v>15</v>
      </c>
      <c r="B5919" t="s">
        <v>79</v>
      </c>
      <c r="C5919">
        <v>5</v>
      </c>
      <c r="D5919" t="s">
        <v>23</v>
      </c>
      <c r="E5919">
        <v>2</v>
      </c>
      <c r="F5919" t="s">
        <v>55</v>
      </c>
      <c r="G5919">
        <v>3</v>
      </c>
      <c r="H5919" t="s">
        <v>73</v>
      </c>
      <c r="I5919" t="str">
        <f t="shared" si="92"/>
        <v>Female: 85 years and over</v>
      </c>
      <c r="J5919">
        <v>3.29</v>
      </c>
      <c r="K5919">
        <v>2010</v>
      </c>
      <c r="L5919">
        <v>12</v>
      </c>
      <c r="M5919" t="s">
        <v>54</v>
      </c>
      <c r="N5919">
        <v>1.91</v>
      </c>
      <c r="P5919" t="s">
        <v>75</v>
      </c>
    </row>
    <row r="5920" spans="1:16" hidden="1" x14ac:dyDescent="0.5">
      <c r="A5920" t="s">
        <v>15</v>
      </c>
      <c r="B5920" t="s">
        <v>79</v>
      </c>
      <c r="C5920">
        <v>5</v>
      </c>
      <c r="D5920" t="s">
        <v>23</v>
      </c>
      <c r="E5920">
        <v>2</v>
      </c>
      <c r="F5920" t="s">
        <v>55</v>
      </c>
      <c r="G5920">
        <v>3</v>
      </c>
      <c r="H5920" t="s">
        <v>73</v>
      </c>
      <c r="I5920" t="str">
        <f t="shared" si="92"/>
        <v>Female: 85 years and over</v>
      </c>
      <c r="J5920">
        <v>3.29</v>
      </c>
      <c r="K5920">
        <v>2011</v>
      </c>
      <c r="L5920">
        <v>13</v>
      </c>
      <c r="M5920" t="s">
        <v>54</v>
      </c>
      <c r="N5920">
        <v>1.91</v>
      </c>
      <c r="P5920" t="s">
        <v>75</v>
      </c>
    </row>
    <row r="5921" spans="1:16" hidden="1" x14ac:dyDescent="0.5">
      <c r="A5921" t="s">
        <v>15</v>
      </c>
      <c r="B5921" t="s">
        <v>79</v>
      </c>
      <c r="C5921">
        <v>5</v>
      </c>
      <c r="D5921" t="s">
        <v>23</v>
      </c>
      <c r="E5921">
        <v>2</v>
      </c>
      <c r="F5921" t="s">
        <v>55</v>
      </c>
      <c r="G5921">
        <v>3</v>
      </c>
      <c r="H5921" t="s">
        <v>73</v>
      </c>
      <c r="I5921" t="str">
        <f t="shared" si="92"/>
        <v>Female: 85 years and over</v>
      </c>
      <c r="J5921">
        <v>3.29</v>
      </c>
      <c r="K5921">
        <v>2012</v>
      </c>
      <c r="L5921">
        <v>14</v>
      </c>
      <c r="M5921" t="s">
        <v>54</v>
      </c>
      <c r="N5921">
        <v>1.91</v>
      </c>
      <c r="P5921" t="s">
        <v>75</v>
      </c>
    </row>
    <row r="5922" spans="1:16" hidden="1" x14ac:dyDescent="0.5">
      <c r="A5922" t="s">
        <v>15</v>
      </c>
      <c r="B5922" t="s">
        <v>79</v>
      </c>
      <c r="C5922">
        <v>5</v>
      </c>
      <c r="D5922" t="s">
        <v>23</v>
      </c>
      <c r="E5922">
        <v>2</v>
      </c>
      <c r="F5922" t="s">
        <v>55</v>
      </c>
      <c r="G5922">
        <v>3</v>
      </c>
      <c r="H5922" t="s">
        <v>73</v>
      </c>
      <c r="I5922" t="str">
        <f t="shared" si="92"/>
        <v>Female: 85 years and over</v>
      </c>
      <c r="J5922">
        <v>3.29</v>
      </c>
      <c r="K5922">
        <v>2013</v>
      </c>
      <c r="L5922">
        <v>15</v>
      </c>
      <c r="M5922" t="s">
        <v>54</v>
      </c>
      <c r="N5922">
        <v>1.91</v>
      </c>
      <c r="P5922" t="s">
        <v>75</v>
      </c>
    </row>
    <row r="5923" spans="1:16" hidden="1" x14ac:dyDescent="0.5">
      <c r="A5923" t="s">
        <v>15</v>
      </c>
      <c r="B5923" t="s">
        <v>79</v>
      </c>
      <c r="C5923">
        <v>5</v>
      </c>
      <c r="D5923" t="s">
        <v>23</v>
      </c>
      <c r="E5923">
        <v>2</v>
      </c>
      <c r="F5923" t="s">
        <v>55</v>
      </c>
      <c r="G5923">
        <v>3</v>
      </c>
      <c r="H5923" t="s">
        <v>73</v>
      </c>
      <c r="I5923" t="str">
        <f t="shared" si="92"/>
        <v>Female: 85 years and over</v>
      </c>
      <c r="J5923">
        <v>3.29</v>
      </c>
      <c r="K5923">
        <v>2014</v>
      </c>
      <c r="L5923">
        <v>16</v>
      </c>
      <c r="M5923" t="s">
        <v>54</v>
      </c>
      <c r="N5923">
        <v>1.91</v>
      </c>
      <c r="P5923" t="s">
        <v>75</v>
      </c>
    </row>
    <row r="5924" spans="1:16" hidden="1" x14ac:dyDescent="0.5">
      <c r="A5924" t="s">
        <v>15</v>
      </c>
      <c r="B5924" t="s">
        <v>79</v>
      </c>
      <c r="C5924">
        <v>5</v>
      </c>
      <c r="D5924" t="s">
        <v>23</v>
      </c>
      <c r="E5924">
        <v>2</v>
      </c>
      <c r="F5924" t="s">
        <v>55</v>
      </c>
      <c r="G5924">
        <v>3</v>
      </c>
      <c r="H5924" t="s">
        <v>73</v>
      </c>
      <c r="I5924" t="str">
        <f t="shared" si="92"/>
        <v>Female: 85 years and over</v>
      </c>
      <c r="J5924">
        <v>3.29</v>
      </c>
      <c r="K5924">
        <v>2015</v>
      </c>
      <c r="L5924">
        <v>17</v>
      </c>
      <c r="M5924" t="s">
        <v>54</v>
      </c>
      <c r="N5924">
        <v>1.91</v>
      </c>
      <c r="P5924" t="s">
        <v>75</v>
      </c>
    </row>
    <row r="5925" spans="1:16" hidden="1" x14ac:dyDescent="0.5">
      <c r="A5925" t="s">
        <v>15</v>
      </c>
      <c r="B5925" t="s">
        <v>79</v>
      </c>
      <c r="C5925">
        <v>5</v>
      </c>
      <c r="D5925" t="s">
        <v>23</v>
      </c>
      <c r="E5925">
        <v>2</v>
      </c>
      <c r="F5925" t="s">
        <v>55</v>
      </c>
      <c r="G5925">
        <v>3</v>
      </c>
      <c r="H5925" t="s">
        <v>73</v>
      </c>
      <c r="I5925" t="str">
        <f t="shared" si="92"/>
        <v>Female: 85 years and over</v>
      </c>
      <c r="J5925">
        <v>3.29</v>
      </c>
      <c r="K5925">
        <v>2016</v>
      </c>
      <c r="L5925">
        <v>18</v>
      </c>
      <c r="M5925" t="s">
        <v>54</v>
      </c>
      <c r="N5925">
        <v>1.91</v>
      </c>
      <c r="P5925" t="s">
        <v>75</v>
      </c>
    </row>
    <row r="5926" spans="1:16" hidden="1" x14ac:dyDescent="0.5">
      <c r="A5926" t="s">
        <v>15</v>
      </c>
      <c r="B5926" t="s">
        <v>79</v>
      </c>
      <c r="C5926">
        <v>5</v>
      </c>
      <c r="D5926" t="s">
        <v>23</v>
      </c>
      <c r="E5926">
        <v>2</v>
      </c>
      <c r="F5926" t="s">
        <v>55</v>
      </c>
      <c r="G5926">
        <v>3</v>
      </c>
      <c r="H5926" t="s">
        <v>73</v>
      </c>
      <c r="I5926" t="str">
        <f t="shared" si="92"/>
        <v>Female: 85 years and over</v>
      </c>
      <c r="J5926">
        <v>3.29</v>
      </c>
      <c r="K5926">
        <v>2017</v>
      </c>
      <c r="L5926">
        <v>19</v>
      </c>
      <c r="M5926" t="s">
        <v>54</v>
      </c>
      <c r="N5926">
        <v>1.91</v>
      </c>
      <c r="P5926" t="s">
        <v>75</v>
      </c>
    </row>
    <row r="5927" spans="1:16" x14ac:dyDescent="0.5">
      <c r="A5927" t="s">
        <v>15</v>
      </c>
      <c r="B5927" t="s">
        <v>16</v>
      </c>
      <c r="C5927">
        <v>0</v>
      </c>
      <c r="D5927" t="s">
        <v>17</v>
      </c>
      <c r="E5927">
        <v>1</v>
      </c>
      <c r="F5927" t="s">
        <v>18</v>
      </c>
      <c r="G5927">
        <v>0</v>
      </c>
      <c r="H5927" t="s">
        <v>19</v>
      </c>
      <c r="I5927" t="str">
        <f t="shared" si="92"/>
        <v>All persons</v>
      </c>
      <c r="J5927">
        <v>0.1</v>
      </c>
      <c r="K5927">
        <v>2018</v>
      </c>
      <c r="L5927">
        <v>20</v>
      </c>
      <c r="M5927" t="s">
        <v>20</v>
      </c>
      <c r="N5927">
        <v>1.1000000000000001</v>
      </c>
      <c r="O5927">
        <v>20.7</v>
      </c>
    </row>
    <row r="5928" spans="1:16" hidden="1" x14ac:dyDescent="0.5">
      <c r="A5928" t="s">
        <v>15</v>
      </c>
      <c r="B5928" t="s">
        <v>16</v>
      </c>
      <c r="C5928">
        <v>0</v>
      </c>
      <c r="D5928" t="s">
        <v>17</v>
      </c>
      <c r="E5928">
        <v>1</v>
      </c>
      <c r="F5928" t="s">
        <v>21</v>
      </c>
      <c r="G5928">
        <v>2</v>
      </c>
      <c r="H5928" t="s">
        <v>22</v>
      </c>
      <c r="I5928" t="str">
        <f t="shared" si="92"/>
        <v>Male</v>
      </c>
      <c r="J5928">
        <v>2.1</v>
      </c>
      <c r="K5928">
        <v>2018</v>
      </c>
      <c r="L5928">
        <v>20</v>
      </c>
      <c r="M5928" t="s">
        <v>20</v>
      </c>
      <c r="N5928">
        <v>1.1000000000000001</v>
      </c>
      <c r="O5928">
        <v>27.9</v>
      </c>
    </row>
    <row r="5929" spans="1:16" hidden="1" x14ac:dyDescent="0.5">
      <c r="A5929" t="s">
        <v>15</v>
      </c>
      <c r="B5929" t="s">
        <v>16</v>
      </c>
      <c r="C5929">
        <v>0</v>
      </c>
      <c r="D5929" t="s">
        <v>17</v>
      </c>
      <c r="E5929">
        <v>1</v>
      </c>
      <c r="F5929" t="s">
        <v>21</v>
      </c>
      <c r="G5929">
        <v>2</v>
      </c>
      <c r="H5929" t="s">
        <v>24</v>
      </c>
      <c r="I5929" t="str">
        <f t="shared" si="92"/>
        <v>Female</v>
      </c>
      <c r="J5929">
        <v>2.2000000000000002</v>
      </c>
      <c r="K5929">
        <v>2018</v>
      </c>
      <c r="L5929">
        <v>20</v>
      </c>
      <c r="M5929" t="s">
        <v>20</v>
      </c>
      <c r="N5929">
        <v>1.1000000000000001</v>
      </c>
      <c r="O5929">
        <v>13.6</v>
      </c>
    </row>
    <row r="5930" spans="1:16" hidden="1" x14ac:dyDescent="0.5">
      <c r="A5930" t="s">
        <v>15</v>
      </c>
      <c r="B5930" t="s">
        <v>16</v>
      </c>
      <c r="C5930">
        <v>0</v>
      </c>
      <c r="D5930" t="s">
        <v>17</v>
      </c>
      <c r="E5930">
        <v>1</v>
      </c>
      <c r="F5930" t="s">
        <v>80</v>
      </c>
      <c r="G5930">
        <v>4</v>
      </c>
      <c r="H5930" t="s">
        <v>26</v>
      </c>
      <c r="I5930" t="str">
        <f t="shared" si="92"/>
        <v>Male: White</v>
      </c>
      <c r="J5930">
        <v>4.0999999999999996</v>
      </c>
      <c r="K5930">
        <v>2018</v>
      </c>
      <c r="L5930">
        <v>20</v>
      </c>
      <c r="M5930" t="s">
        <v>20</v>
      </c>
      <c r="N5930">
        <v>1.1000000000000001</v>
      </c>
      <c r="O5930">
        <v>30.1</v>
      </c>
    </row>
    <row r="5931" spans="1:16" hidden="1" x14ac:dyDescent="0.5">
      <c r="A5931" t="s">
        <v>15</v>
      </c>
      <c r="B5931" t="s">
        <v>16</v>
      </c>
      <c r="C5931">
        <v>0</v>
      </c>
      <c r="D5931" t="s">
        <v>17</v>
      </c>
      <c r="E5931">
        <v>1</v>
      </c>
      <c r="F5931" t="s">
        <v>80</v>
      </c>
      <c r="G5931">
        <v>4</v>
      </c>
      <c r="H5931" t="s">
        <v>27</v>
      </c>
      <c r="I5931" t="str">
        <f t="shared" si="92"/>
        <v>Male: Black or African American</v>
      </c>
      <c r="J5931">
        <v>4.2</v>
      </c>
      <c r="K5931">
        <v>2018</v>
      </c>
      <c r="L5931">
        <v>20</v>
      </c>
      <c r="M5931" t="s">
        <v>20</v>
      </c>
      <c r="N5931">
        <v>1.1000000000000001</v>
      </c>
      <c r="O5931">
        <v>31.5</v>
      </c>
    </row>
    <row r="5932" spans="1:16" hidden="1" x14ac:dyDescent="0.5">
      <c r="A5932" t="s">
        <v>15</v>
      </c>
      <c r="B5932" t="s">
        <v>16</v>
      </c>
      <c r="C5932">
        <v>0</v>
      </c>
      <c r="D5932" t="s">
        <v>17</v>
      </c>
      <c r="E5932">
        <v>1</v>
      </c>
      <c r="F5932" t="s">
        <v>80</v>
      </c>
      <c r="G5932">
        <v>4</v>
      </c>
      <c r="H5932" t="s">
        <v>28</v>
      </c>
      <c r="I5932" t="str">
        <f t="shared" si="92"/>
        <v>Male: American Indian or Alaska Native</v>
      </c>
      <c r="J5932">
        <v>4.3</v>
      </c>
      <c r="K5932">
        <v>2018</v>
      </c>
      <c r="L5932">
        <v>20</v>
      </c>
      <c r="M5932" t="s">
        <v>20</v>
      </c>
      <c r="N5932">
        <v>1.1000000000000001</v>
      </c>
      <c r="O5932">
        <v>20.3</v>
      </c>
    </row>
    <row r="5933" spans="1:16" hidden="1" x14ac:dyDescent="0.5">
      <c r="A5933" t="s">
        <v>15</v>
      </c>
      <c r="B5933" t="s">
        <v>16</v>
      </c>
      <c r="C5933">
        <v>0</v>
      </c>
      <c r="D5933" t="s">
        <v>17</v>
      </c>
      <c r="E5933">
        <v>1</v>
      </c>
      <c r="F5933" t="s">
        <v>80</v>
      </c>
      <c r="G5933">
        <v>4</v>
      </c>
      <c r="H5933" t="s">
        <v>30</v>
      </c>
      <c r="I5933" t="str">
        <f t="shared" si="92"/>
        <v>Female: White</v>
      </c>
      <c r="J5933">
        <v>4.4000000000000004</v>
      </c>
      <c r="K5933">
        <v>2018</v>
      </c>
      <c r="L5933">
        <v>20</v>
      </c>
      <c r="M5933" t="s">
        <v>20</v>
      </c>
      <c r="N5933">
        <v>1.1000000000000001</v>
      </c>
      <c r="O5933">
        <v>15.3</v>
      </c>
    </row>
    <row r="5934" spans="1:16" hidden="1" x14ac:dyDescent="0.5">
      <c r="A5934" t="s">
        <v>15</v>
      </c>
      <c r="B5934" t="s">
        <v>16</v>
      </c>
      <c r="C5934">
        <v>0</v>
      </c>
      <c r="D5934" t="s">
        <v>17</v>
      </c>
      <c r="E5934">
        <v>1</v>
      </c>
      <c r="F5934" t="s">
        <v>80</v>
      </c>
      <c r="G5934">
        <v>4</v>
      </c>
      <c r="H5934" t="s">
        <v>31</v>
      </c>
      <c r="I5934" t="str">
        <f t="shared" si="92"/>
        <v>Female: Black or African American</v>
      </c>
      <c r="J5934">
        <v>4.5</v>
      </c>
      <c r="K5934">
        <v>2018</v>
      </c>
      <c r="L5934">
        <v>20</v>
      </c>
      <c r="M5934" t="s">
        <v>20</v>
      </c>
      <c r="N5934">
        <v>1.1000000000000001</v>
      </c>
      <c r="O5934">
        <v>11.2</v>
      </c>
    </row>
    <row r="5935" spans="1:16" hidden="1" x14ac:dyDescent="0.5">
      <c r="A5935" t="s">
        <v>15</v>
      </c>
      <c r="B5935" t="s">
        <v>16</v>
      </c>
      <c r="C5935">
        <v>0</v>
      </c>
      <c r="D5935" t="s">
        <v>17</v>
      </c>
      <c r="E5935">
        <v>1</v>
      </c>
      <c r="F5935" t="s">
        <v>80</v>
      </c>
      <c r="G5935">
        <v>4</v>
      </c>
      <c r="H5935" t="s">
        <v>32</v>
      </c>
      <c r="I5935" t="str">
        <f t="shared" si="92"/>
        <v>Female: American Indian or Alaska Native</v>
      </c>
      <c r="J5935">
        <v>4.5999999999999996</v>
      </c>
      <c r="K5935">
        <v>2018</v>
      </c>
      <c r="L5935">
        <v>20</v>
      </c>
      <c r="M5935" t="s">
        <v>20</v>
      </c>
      <c r="N5935">
        <v>1.1000000000000001</v>
      </c>
      <c r="O5935">
        <v>13.1</v>
      </c>
    </row>
    <row r="5936" spans="1:16" hidden="1" x14ac:dyDescent="0.5">
      <c r="A5936" t="s">
        <v>15</v>
      </c>
      <c r="B5936" t="s">
        <v>16</v>
      </c>
      <c r="C5936">
        <v>0</v>
      </c>
      <c r="D5936" t="s">
        <v>17</v>
      </c>
      <c r="E5936">
        <v>1</v>
      </c>
      <c r="F5936" t="s">
        <v>81</v>
      </c>
      <c r="G5936">
        <v>5</v>
      </c>
      <c r="H5936" t="s">
        <v>35</v>
      </c>
      <c r="I5936" t="str">
        <f t="shared" si="92"/>
        <v>Male: Hispanic or Latino: All races</v>
      </c>
      <c r="J5936">
        <v>5.0999999999999996</v>
      </c>
      <c r="K5936">
        <v>2018</v>
      </c>
      <c r="L5936">
        <v>20</v>
      </c>
      <c r="M5936" t="s">
        <v>20</v>
      </c>
      <c r="N5936">
        <v>1.1000000000000001</v>
      </c>
      <c r="O5936">
        <v>16.600000000000001</v>
      </c>
    </row>
    <row r="5937" spans="1:16" hidden="1" x14ac:dyDescent="0.5">
      <c r="A5937" t="s">
        <v>15</v>
      </c>
      <c r="B5937" t="s">
        <v>16</v>
      </c>
      <c r="C5937">
        <v>0</v>
      </c>
      <c r="D5937" t="s">
        <v>17</v>
      </c>
      <c r="E5937">
        <v>1</v>
      </c>
      <c r="F5937" t="s">
        <v>81</v>
      </c>
      <c r="G5937">
        <v>5</v>
      </c>
      <c r="H5937" t="s">
        <v>36</v>
      </c>
      <c r="I5937" t="str">
        <f t="shared" si="92"/>
        <v>Male: Not Hispanic or Latino: White</v>
      </c>
      <c r="J5937">
        <v>5.2</v>
      </c>
      <c r="K5937">
        <v>2018</v>
      </c>
      <c r="L5937">
        <v>20</v>
      </c>
      <c r="M5937" t="s">
        <v>20</v>
      </c>
      <c r="N5937">
        <v>1.1000000000000001</v>
      </c>
      <c r="O5937">
        <v>33.799999999999997</v>
      </c>
    </row>
    <row r="5938" spans="1:16" hidden="1" x14ac:dyDescent="0.5">
      <c r="A5938" t="s">
        <v>15</v>
      </c>
      <c r="B5938" t="s">
        <v>16</v>
      </c>
      <c r="C5938">
        <v>0</v>
      </c>
      <c r="D5938" t="s">
        <v>17</v>
      </c>
      <c r="E5938">
        <v>1</v>
      </c>
      <c r="F5938" t="s">
        <v>81</v>
      </c>
      <c r="G5938">
        <v>5</v>
      </c>
      <c r="H5938" t="s">
        <v>37</v>
      </c>
      <c r="I5938" t="str">
        <f t="shared" si="92"/>
        <v>Male: Not Hispanic or Latino: Black</v>
      </c>
      <c r="J5938">
        <v>5.3</v>
      </c>
      <c r="K5938">
        <v>2018</v>
      </c>
      <c r="L5938">
        <v>20</v>
      </c>
      <c r="M5938" t="s">
        <v>20</v>
      </c>
      <c r="N5938">
        <v>1.1000000000000001</v>
      </c>
      <c r="O5938">
        <v>32.4</v>
      </c>
    </row>
    <row r="5939" spans="1:16" hidden="1" x14ac:dyDescent="0.5">
      <c r="A5939" t="s">
        <v>15</v>
      </c>
      <c r="B5939" t="s">
        <v>16</v>
      </c>
      <c r="C5939">
        <v>0</v>
      </c>
      <c r="D5939" t="s">
        <v>17</v>
      </c>
      <c r="E5939">
        <v>1</v>
      </c>
      <c r="F5939" t="s">
        <v>81</v>
      </c>
      <c r="G5939">
        <v>5</v>
      </c>
      <c r="H5939" t="s">
        <v>38</v>
      </c>
      <c r="I5939" t="str">
        <f t="shared" si="92"/>
        <v>Male: Not Hispanic or Latino: American Indian or Alaska Native</v>
      </c>
      <c r="J5939">
        <v>5.4</v>
      </c>
      <c r="K5939">
        <v>2018</v>
      </c>
      <c r="L5939">
        <v>20</v>
      </c>
      <c r="M5939" t="s">
        <v>20</v>
      </c>
      <c r="N5939">
        <v>1.1000000000000001</v>
      </c>
      <c r="O5939">
        <v>33.1</v>
      </c>
    </row>
    <row r="5940" spans="1:16" hidden="1" x14ac:dyDescent="0.5">
      <c r="A5940" t="s">
        <v>15</v>
      </c>
      <c r="B5940" t="s">
        <v>16</v>
      </c>
      <c r="C5940">
        <v>0</v>
      </c>
      <c r="D5940" t="s">
        <v>17</v>
      </c>
      <c r="E5940">
        <v>1</v>
      </c>
      <c r="F5940" t="s">
        <v>81</v>
      </c>
      <c r="G5940">
        <v>5</v>
      </c>
      <c r="H5940" t="s">
        <v>82</v>
      </c>
      <c r="I5940" t="str">
        <f t="shared" si="92"/>
        <v>Male: Not Hispanic or Latino: Asian</v>
      </c>
      <c r="J5940">
        <v>5.5</v>
      </c>
      <c r="K5940">
        <v>2018</v>
      </c>
      <c r="L5940">
        <v>20</v>
      </c>
      <c r="M5940" t="s">
        <v>20</v>
      </c>
      <c r="N5940">
        <v>1.1000000000000001</v>
      </c>
      <c r="O5940">
        <v>4.4000000000000004</v>
      </c>
    </row>
    <row r="5941" spans="1:16" hidden="1" x14ac:dyDescent="0.5">
      <c r="A5941" t="s">
        <v>15</v>
      </c>
      <c r="B5941" t="s">
        <v>16</v>
      </c>
      <c r="C5941">
        <v>0</v>
      </c>
      <c r="D5941" t="s">
        <v>17</v>
      </c>
      <c r="E5941">
        <v>1</v>
      </c>
      <c r="F5941" t="s">
        <v>81</v>
      </c>
      <c r="G5941">
        <v>5</v>
      </c>
      <c r="H5941" t="s">
        <v>83</v>
      </c>
      <c r="I5941" t="str">
        <f t="shared" si="92"/>
        <v>Male: Not Hispanic or Latino: Native Hawaiian or Other Pacific Islander</v>
      </c>
      <c r="J5941">
        <v>5.6</v>
      </c>
      <c r="K5941">
        <v>2018</v>
      </c>
      <c r="L5941">
        <v>20</v>
      </c>
      <c r="M5941" t="s">
        <v>20</v>
      </c>
      <c r="N5941">
        <v>1.1000000000000001</v>
      </c>
      <c r="O5941">
        <v>17.7</v>
      </c>
    </row>
    <row r="5942" spans="1:16" hidden="1" x14ac:dyDescent="0.5">
      <c r="A5942" t="s">
        <v>15</v>
      </c>
      <c r="B5942" t="s">
        <v>16</v>
      </c>
      <c r="C5942">
        <v>0</v>
      </c>
      <c r="D5942" t="s">
        <v>17</v>
      </c>
      <c r="E5942">
        <v>1</v>
      </c>
      <c r="F5942" t="s">
        <v>81</v>
      </c>
      <c r="G5942">
        <v>5</v>
      </c>
      <c r="H5942" t="s">
        <v>40</v>
      </c>
      <c r="I5942" t="str">
        <f t="shared" si="92"/>
        <v>Female: Hispanic or Latino: All races</v>
      </c>
      <c r="J5942">
        <v>5.7</v>
      </c>
      <c r="K5942">
        <v>2018</v>
      </c>
      <c r="L5942">
        <v>20</v>
      </c>
      <c r="M5942" t="s">
        <v>20</v>
      </c>
      <c r="N5942">
        <v>1.1000000000000001</v>
      </c>
      <c r="O5942">
        <v>5.2</v>
      </c>
    </row>
    <row r="5943" spans="1:16" hidden="1" x14ac:dyDescent="0.5">
      <c r="A5943" t="s">
        <v>15</v>
      </c>
      <c r="B5943" t="s">
        <v>16</v>
      </c>
      <c r="C5943">
        <v>0</v>
      </c>
      <c r="D5943" t="s">
        <v>17</v>
      </c>
      <c r="E5943">
        <v>1</v>
      </c>
      <c r="F5943" t="s">
        <v>81</v>
      </c>
      <c r="G5943">
        <v>5</v>
      </c>
      <c r="H5943" t="s">
        <v>41</v>
      </c>
      <c r="I5943" t="str">
        <f t="shared" si="92"/>
        <v>Female: Not Hispanic or Latino: White</v>
      </c>
      <c r="J5943">
        <v>5.8</v>
      </c>
      <c r="K5943">
        <v>2018</v>
      </c>
      <c r="L5943">
        <v>20</v>
      </c>
      <c r="M5943" t="s">
        <v>20</v>
      </c>
      <c r="N5943">
        <v>1.1000000000000001</v>
      </c>
      <c r="O5943">
        <v>18</v>
      </c>
    </row>
    <row r="5944" spans="1:16" hidden="1" x14ac:dyDescent="0.5">
      <c r="A5944" t="s">
        <v>15</v>
      </c>
      <c r="B5944" t="s">
        <v>16</v>
      </c>
      <c r="C5944">
        <v>0</v>
      </c>
      <c r="D5944" t="s">
        <v>17</v>
      </c>
      <c r="E5944">
        <v>1</v>
      </c>
      <c r="F5944" t="s">
        <v>81</v>
      </c>
      <c r="G5944">
        <v>5</v>
      </c>
      <c r="H5944" t="s">
        <v>42</v>
      </c>
      <c r="I5944" t="str">
        <f t="shared" si="92"/>
        <v>Female: Not Hispanic or Latino: Black</v>
      </c>
      <c r="J5944">
        <v>5.9</v>
      </c>
      <c r="K5944">
        <v>2018</v>
      </c>
      <c r="L5944">
        <v>20</v>
      </c>
      <c r="M5944" t="s">
        <v>20</v>
      </c>
      <c r="N5944">
        <v>1.1000000000000001</v>
      </c>
      <c r="O5944">
        <v>11.6</v>
      </c>
    </row>
    <row r="5945" spans="1:16" hidden="1" x14ac:dyDescent="0.5">
      <c r="A5945" t="s">
        <v>15</v>
      </c>
      <c r="B5945" t="s">
        <v>16</v>
      </c>
      <c r="C5945">
        <v>0</v>
      </c>
      <c r="D5945" t="s">
        <v>17</v>
      </c>
      <c r="E5945">
        <v>1</v>
      </c>
      <c r="F5945" t="s">
        <v>81</v>
      </c>
      <c r="G5945">
        <v>5</v>
      </c>
      <c r="H5945" t="s">
        <v>43</v>
      </c>
      <c r="I5945" t="str">
        <f t="shared" si="92"/>
        <v>Female: Not Hispanic or Latino: American Indian or Alaska Native</v>
      </c>
      <c r="J5945">
        <v>5.91</v>
      </c>
      <c r="K5945">
        <v>2018</v>
      </c>
      <c r="L5945">
        <v>20</v>
      </c>
      <c r="M5945" t="s">
        <v>20</v>
      </c>
      <c r="N5945">
        <v>1.1000000000000001</v>
      </c>
      <c r="O5945">
        <v>20.7</v>
      </c>
    </row>
    <row r="5946" spans="1:16" hidden="1" x14ac:dyDescent="0.5">
      <c r="A5946" t="s">
        <v>15</v>
      </c>
      <c r="B5946" t="s">
        <v>16</v>
      </c>
      <c r="C5946">
        <v>0</v>
      </c>
      <c r="D5946" t="s">
        <v>17</v>
      </c>
      <c r="E5946">
        <v>1</v>
      </c>
      <c r="F5946" t="s">
        <v>81</v>
      </c>
      <c r="G5946">
        <v>5</v>
      </c>
      <c r="H5946" t="s">
        <v>84</v>
      </c>
      <c r="I5946" t="str">
        <f t="shared" si="92"/>
        <v>Female: Not Hispanic or Latino: Asian</v>
      </c>
      <c r="J5946">
        <v>5.92</v>
      </c>
      <c r="K5946">
        <v>2018</v>
      </c>
      <c r="L5946">
        <v>20</v>
      </c>
      <c r="M5946" t="s">
        <v>20</v>
      </c>
      <c r="N5946">
        <v>1.1000000000000001</v>
      </c>
      <c r="O5946">
        <v>1.8</v>
      </c>
    </row>
    <row r="5947" spans="1:16" hidden="1" x14ac:dyDescent="0.5">
      <c r="A5947" t="s">
        <v>15</v>
      </c>
      <c r="B5947" t="s">
        <v>16</v>
      </c>
      <c r="C5947">
        <v>0</v>
      </c>
      <c r="D5947" t="s">
        <v>17</v>
      </c>
      <c r="E5947">
        <v>1</v>
      </c>
      <c r="F5947" t="s">
        <v>81</v>
      </c>
      <c r="G5947">
        <v>5</v>
      </c>
      <c r="H5947" t="s">
        <v>85</v>
      </c>
      <c r="I5947" t="str">
        <f t="shared" si="92"/>
        <v>Female: Not Hispanic or Latino: Native Hawaiian or Other Pacific Islander</v>
      </c>
      <c r="J5947">
        <v>5.93</v>
      </c>
      <c r="K5947">
        <v>2018</v>
      </c>
      <c r="L5947">
        <v>20</v>
      </c>
      <c r="M5947" t="s">
        <v>20</v>
      </c>
      <c r="N5947">
        <v>1.1000000000000001</v>
      </c>
      <c r="P5947" t="s">
        <v>75</v>
      </c>
    </row>
    <row r="5948" spans="1:16" x14ac:dyDescent="0.5">
      <c r="A5948" t="s">
        <v>15</v>
      </c>
      <c r="B5948" t="s">
        <v>16</v>
      </c>
      <c r="C5948">
        <v>0</v>
      </c>
      <c r="D5948" t="s">
        <v>23</v>
      </c>
      <c r="E5948">
        <v>2</v>
      </c>
      <c r="F5948" t="s">
        <v>18</v>
      </c>
      <c r="G5948">
        <v>0</v>
      </c>
      <c r="H5948" t="s">
        <v>19</v>
      </c>
      <c r="I5948" t="str">
        <f t="shared" si="92"/>
        <v>All persons</v>
      </c>
      <c r="J5948">
        <v>0.1</v>
      </c>
      <c r="K5948">
        <v>2018</v>
      </c>
      <c r="L5948">
        <v>20</v>
      </c>
      <c r="M5948" t="s">
        <v>20</v>
      </c>
      <c r="N5948">
        <v>1.1000000000000001</v>
      </c>
      <c r="O5948">
        <v>20.6</v>
      </c>
    </row>
    <row r="5949" spans="1:16" hidden="1" x14ac:dyDescent="0.5">
      <c r="A5949" t="s">
        <v>15</v>
      </c>
      <c r="B5949" t="s">
        <v>16</v>
      </c>
      <c r="C5949">
        <v>0</v>
      </c>
      <c r="D5949" t="s">
        <v>23</v>
      </c>
      <c r="E5949">
        <v>2</v>
      </c>
      <c r="F5949" t="s">
        <v>45</v>
      </c>
      <c r="G5949">
        <v>1</v>
      </c>
      <c r="H5949" t="s">
        <v>46</v>
      </c>
      <c r="I5949" t="str">
        <f t="shared" si="92"/>
        <v>Under 15 years</v>
      </c>
      <c r="J5949">
        <v>1.1000000000000001</v>
      </c>
      <c r="K5949">
        <v>2018</v>
      </c>
      <c r="L5949">
        <v>20</v>
      </c>
      <c r="M5949" t="s">
        <v>46</v>
      </c>
      <c r="N5949">
        <v>1.2</v>
      </c>
      <c r="O5949">
        <v>0.2</v>
      </c>
    </row>
    <row r="5950" spans="1:16" hidden="1" x14ac:dyDescent="0.5">
      <c r="A5950" t="s">
        <v>15</v>
      </c>
      <c r="B5950" t="s">
        <v>16</v>
      </c>
      <c r="C5950">
        <v>0</v>
      </c>
      <c r="D5950" t="s">
        <v>23</v>
      </c>
      <c r="E5950">
        <v>2</v>
      </c>
      <c r="F5950" t="s">
        <v>45</v>
      </c>
      <c r="G5950">
        <v>1</v>
      </c>
      <c r="H5950" t="s">
        <v>47</v>
      </c>
      <c r="I5950" t="str">
        <f t="shared" si="92"/>
        <v>15-24 years</v>
      </c>
      <c r="J5950">
        <v>1.2</v>
      </c>
      <c r="K5950">
        <v>2018</v>
      </c>
      <c r="L5950">
        <v>20</v>
      </c>
      <c r="M5950" t="s">
        <v>47</v>
      </c>
      <c r="N5950">
        <v>1.3</v>
      </c>
      <c r="O5950">
        <v>10.8</v>
      </c>
    </row>
    <row r="5951" spans="1:16" hidden="1" x14ac:dyDescent="0.5">
      <c r="A5951" t="s">
        <v>15</v>
      </c>
      <c r="B5951" t="s">
        <v>16</v>
      </c>
      <c r="C5951">
        <v>0</v>
      </c>
      <c r="D5951" t="s">
        <v>23</v>
      </c>
      <c r="E5951">
        <v>2</v>
      </c>
      <c r="F5951" t="s">
        <v>45</v>
      </c>
      <c r="G5951">
        <v>1</v>
      </c>
      <c r="H5951" t="s">
        <v>48</v>
      </c>
      <c r="I5951" t="str">
        <f t="shared" si="92"/>
        <v>25-34 years</v>
      </c>
      <c r="J5951">
        <v>1.3</v>
      </c>
      <c r="K5951">
        <v>2018</v>
      </c>
      <c r="L5951">
        <v>20</v>
      </c>
      <c r="M5951" t="s">
        <v>48</v>
      </c>
      <c r="N5951">
        <v>1.4</v>
      </c>
      <c r="O5951">
        <v>35.5</v>
      </c>
    </row>
    <row r="5952" spans="1:16" hidden="1" x14ac:dyDescent="0.5">
      <c r="A5952" t="s">
        <v>15</v>
      </c>
      <c r="B5952" t="s">
        <v>16</v>
      </c>
      <c r="C5952">
        <v>0</v>
      </c>
      <c r="D5952" t="s">
        <v>23</v>
      </c>
      <c r="E5952">
        <v>2</v>
      </c>
      <c r="F5952" t="s">
        <v>45</v>
      </c>
      <c r="G5952">
        <v>1</v>
      </c>
      <c r="H5952" t="s">
        <v>49</v>
      </c>
      <c r="I5952" t="str">
        <f t="shared" si="92"/>
        <v>35-44 years</v>
      </c>
      <c r="J5952">
        <v>1.4</v>
      </c>
      <c r="K5952">
        <v>2018</v>
      </c>
      <c r="L5952">
        <v>20</v>
      </c>
      <c r="M5952" t="s">
        <v>49</v>
      </c>
      <c r="N5952">
        <v>1.5</v>
      </c>
      <c r="O5952">
        <v>38.299999999999997</v>
      </c>
    </row>
    <row r="5953" spans="1:15" hidden="1" x14ac:dyDescent="0.5">
      <c r="A5953" t="s">
        <v>15</v>
      </c>
      <c r="B5953" t="s">
        <v>16</v>
      </c>
      <c r="C5953">
        <v>0</v>
      </c>
      <c r="D5953" t="s">
        <v>23</v>
      </c>
      <c r="E5953">
        <v>2</v>
      </c>
      <c r="F5953" t="s">
        <v>45</v>
      </c>
      <c r="G5953">
        <v>1</v>
      </c>
      <c r="H5953" t="s">
        <v>50</v>
      </c>
      <c r="I5953" t="str">
        <f t="shared" si="92"/>
        <v>45-54 years</v>
      </c>
      <c r="J5953">
        <v>1.5</v>
      </c>
      <c r="K5953">
        <v>2018</v>
      </c>
      <c r="L5953">
        <v>20</v>
      </c>
      <c r="M5953" t="s">
        <v>50</v>
      </c>
      <c r="N5953">
        <v>1.6</v>
      </c>
      <c r="O5953">
        <v>35.299999999999997</v>
      </c>
    </row>
    <row r="5954" spans="1:15" hidden="1" x14ac:dyDescent="0.5">
      <c r="A5954" t="s">
        <v>15</v>
      </c>
      <c r="B5954" t="s">
        <v>16</v>
      </c>
      <c r="C5954">
        <v>0</v>
      </c>
      <c r="D5954" t="s">
        <v>23</v>
      </c>
      <c r="E5954">
        <v>2</v>
      </c>
      <c r="F5954" t="s">
        <v>45</v>
      </c>
      <c r="G5954">
        <v>1</v>
      </c>
      <c r="H5954" t="s">
        <v>51</v>
      </c>
      <c r="I5954" t="str">
        <f t="shared" si="92"/>
        <v>55-64 years</v>
      </c>
      <c r="J5954">
        <v>1.6</v>
      </c>
      <c r="K5954">
        <v>2018</v>
      </c>
      <c r="L5954">
        <v>20</v>
      </c>
      <c r="M5954" t="s">
        <v>51</v>
      </c>
      <c r="N5954">
        <v>1.7</v>
      </c>
      <c r="O5954">
        <v>28.3</v>
      </c>
    </row>
    <row r="5955" spans="1:15" hidden="1" x14ac:dyDescent="0.5">
      <c r="A5955" t="s">
        <v>15</v>
      </c>
      <c r="B5955" t="s">
        <v>16</v>
      </c>
      <c r="C5955">
        <v>0</v>
      </c>
      <c r="D5955" t="s">
        <v>23</v>
      </c>
      <c r="E5955">
        <v>2</v>
      </c>
      <c r="F5955" t="s">
        <v>45</v>
      </c>
      <c r="G5955">
        <v>1</v>
      </c>
      <c r="H5955" t="s">
        <v>52</v>
      </c>
      <c r="I5955" t="str">
        <f t="shared" si="92"/>
        <v>65-74 years</v>
      </c>
      <c r="J5955">
        <v>1.7</v>
      </c>
      <c r="K5955">
        <v>2018</v>
      </c>
      <c r="L5955">
        <v>20</v>
      </c>
      <c r="M5955" t="s">
        <v>52</v>
      </c>
      <c r="N5955">
        <v>1.8</v>
      </c>
      <c r="O5955">
        <v>10.199999999999999</v>
      </c>
    </row>
    <row r="5956" spans="1:15" hidden="1" x14ac:dyDescent="0.5">
      <c r="A5956" t="s">
        <v>15</v>
      </c>
      <c r="B5956" t="s">
        <v>16</v>
      </c>
      <c r="C5956">
        <v>0</v>
      </c>
      <c r="D5956" t="s">
        <v>23</v>
      </c>
      <c r="E5956">
        <v>2</v>
      </c>
      <c r="F5956" t="s">
        <v>45</v>
      </c>
      <c r="G5956">
        <v>1</v>
      </c>
      <c r="H5956" t="s">
        <v>53</v>
      </c>
      <c r="I5956" t="str">
        <f t="shared" si="92"/>
        <v>75-84 years</v>
      </c>
      <c r="J5956">
        <v>1.8</v>
      </c>
      <c r="K5956">
        <v>2018</v>
      </c>
      <c r="L5956">
        <v>20</v>
      </c>
      <c r="M5956" t="s">
        <v>53</v>
      </c>
      <c r="N5956">
        <v>1.9</v>
      </c>
      <c r="O5956">
        <v>3.9</v>
      </c>
    </row>
    <row r="5957" spans="1:15" hidden="1" x14ac:dyDescent="0.5">
      <c r="A5957" t="s">
        <v>15</v>
      </c>
      <c r="B5957" t="s">
        <v>16</v>
      </c>
      <c r="C5957">
        <v>0</v>
      </c>
      <c r="D5957" t="s">
        <v>23</v>
      </c>
      <c r="E5957">
        <v>2</v>
      </c>
      <c r="F5957" t="s">
        <v>45</v>
      </c>
      <c r="G5957">
        <v>1</v>
      </c>
      <c r="H5957" t="s">
        <v>54</v>
      </c>
      <c r="I5957" t="str">
        <f t="shared" ref="I5957:I6020" si="93">H5957</f>
        <v>85 years and over</v>
      </c>
      <c r="J5957">
        <v>1.9</v>
      </c>
      <c r="K5957">
        <v>2018</v>
      </c>
      <c r="L5957">
        <v>20</v>
      </c>
      <c r="M5957" t="s">
        <v>54</v>
      </c>
      <c r="N5957">
        <v>1.91</v>
      </c>
      <c r="O5957">
        <v>3.8</v>
      </c>
    </row>
    <row r="5958" spans="1:15" hidden="1" x14ac:dyDescent="0.5">
      <c r="A5958" t="s">
        <v>15</v>
      </c>
      <c r="B5958" t="s">
        <v>16</v>
      </c>
      <c r="C5958">
        <v>0</v>
      </c>
      <c r="D5958" t="s">
        <v>23</v>
      </c>
      <c r="E5958">
        <v>2</v>
      </c>
      <c r="F5958" t="s">
        <v>21</v>
      </c>
      <c r="G5958">
        <v>2</v>
      </c>
      <c r="H5958" t="s">
        <v>22</v>
      </c>
      <c r="I5958" t="str">
        <f t="shared" si="93"/>
        <v>Male</v>
      </c>
      <c r="J5958">
        <v>2.1</v>
      </c>
      <c r="K5958">
        <v>2018</v>
      </c>
      <c r="L5958">
        <v>20</v>
      </c>
      <c r="M5958" t="s">
        <v>20</v>
      </c>
      <c r="N5958">
        <v>1.1000000000000001</v>
      </c>
      <c r="O5958">
        <v>27.9</v>
      </c>
    </row>
    <row r="5959" spans="1:15" hidden="1" x14ac:dyDescent="0.5">
      <c r="A5959" t="s">
        <v>15</v>
      </c>
      <c r="B5959" t="s">
        <v>16</v>
      </c>
      <c r="C5959">
        <v>0</v>
      </c>
      <c r="D5959" t="s">
        <v>23</v>
      </c>
      <c r="E5959">
        <v>2</v>
      </c>
      <c r="F5959" t="s">
        <v>21</v>
      </c>
      <c r="G5959">
        <v>2</v>
      </c>
      <c r="H5959" t="s">
        <v>24</v>
      </c>
      <c r="I5959" t="str">
        <f t="shared" si="93"/>
        <v>Female</v>
      </c>
      <c r="J5959">
        <v>2.2000000000000002</v>
      </c>
      <c r="K5959">
        <v>2018</v>
      </c>
      <c r="L5959">
        <v>20</v>
      </c>
      <c r="M5959" t="s">
        <v>20</v>
      </c>
      <c r="N5959">
        <v>1.1000000000000001</v>
      </c>
      <c r="O5959">
        <v>13.5</v>
      </c>
    </row>
    <row r="5960" spans="1:15" hidden="1" x14ac:dyDescent="0.5">
      <c r="A5960" t="s">
        <v>15</v>
      </c>
      <c r="B5960" t="s">
        <v>16</v>
      </c>
      <c r="C5960">
        <v>0</v>
      </c>
      <c r="D5960" t="s">
        <v>23</v>
      </c>
      <c r="E5960">
        <v>2</v>
      </c>
      <c r="F5960" t="s">
        <v>55</v>
      </c>
      <c r="G5960">
        <v>3</v>
      </c>
      <c r="H5960" t="s">
        <v>56</v>
      </c>
      <c r="I5960" t="str">
        <f t="shared" si="93"/>
        <v>Male: Under 15 years</v>
      </c>
      <c r="J5960">
        <v>3.11</v>
      </c>
      <c r="K5960">
        <v>2018</v>
      </c>
      <c r="L5960">
        <v>20</v>
      </c>
      <c r="M5960" t="s">
        <v>46</v>
      </c>
      <c r="N5960">
        <v>1.2</v>
      </c>
      <c r="O5960">
        <v>0.2</v>
      </c>
    </row>
    <row r="5961" spans="1:15" hidden="1" x14ac:dyDescent="0.5">
      <c r="A5961" t="s">
        <v>15</v>
      </c>
      <c r="B5961" t="s">
        <v>16</v>
      </c>
      <c r="C5961">
        <v>0</v>
      </c>
      <c r="D5961" t="s">
        <v>23</v>
      </c>
      <c r="E5961">
        <v>2</v>
      </c>
      <c r="F5961" t="s">
        <v>55</v>
      </c>
      <c r="G5961">
        <v>3</v>
      </c>
      <c r="H5961" t="s">
        <v>57</v>
      </c>
      <c r="I5961" t="str">
        <f t="shared" si="93"/>
        <v>Male: 15-24 years</v>
      </c>
      <c r="J5961">
        <v>3.12</v>
      </c>
      <c r="K5961">
        <v>2018</v>
      </c>
      <c r="L5961">
        <v>20</v>
      </c>
      <c r="M5961" t="s">
        <v>47</v>
      </c>
      <c r="N5961">
        <v>1.3</v>
      </c>
      <c r="O5961">
        <v>14.3</v>
      </c>
    </row>
    <row r="5962" spans="1:15" hidden="1" x14ac:dyDescent="0.5">
      <c r="A5962" t="s">
        <v>15</v>
      </c>
      <c r="B5962" t="s">
        <v>16</v>
      </c>
      <c r="C5962">
        <v>0</v>
      </c>
      <c r="D5962" t="s">
        <v>23</v>
      </c>
      <c r="E5962">
        <v>2</v>
      </c>
      <c r="F5962" t="s">
        <v>55</v>
      </c>
      <c r="G5962">
        <v>3</v>
      </c>
      <c r="H5962" t="s">
        <v>58</v>
      </c>
      <c r="I5962" t="str">
        <f t="shared" si="93"/>
        <v>Male: 25-34 years</v>
      </c>
      <c r="J5962">
        <v>3.13</v>
      </c>
      <c r="K5962">
        <v>2018</v>
      </c>
      <c r="L5962">
        <v>20</v>
      </c>
      <c r="M5962" t="s">
        <v>48</v>
      </c>
      <c r="N5962">
        <v>1.4</v>
      </c>
      <c r="O5962">
        <v>49.6</v>
      </c>
    </row>
    <row r="5963" spans="1:15" hidden="1" x14ac:dyDescent="0.5">
      <c r="A5963" t="s">
        <v>15</v>
      </c>
      <c r="B5963" t="s">
        <v>16</v>
      </c>
      <c r="C5963">
        <v>0</v>
      </c>
      <c r="D5963" t="s">
        <v>23</v>
      </c>
      <c r="E5963">
        <v>2</v>
      </c>
      <c r="F5963" t="s">
        <v>55</v>
      </c>
      <c r="G5963">
        <v>3</v>
      </c>
      <c r="H5963" t="s">
        <v>59</v>
      </c>
      <c r="I5963" t="str">
        <f t="shared" si="93"/>
        <v>Male: 35-44 years</v>
      </c>
      <c r="J5963">
        <v>3.14</v>
      </c>
      <c r="K5963">
        <v>2018</v>
      </c>
      <c r="L5963">
        <v>20</v>
      </c>
      <c r="M5963" t="s">
        <v>49</v>
      </c>
      <c r="N5963">
        <v>1.5</v>
      </c>
      <c r="O5963">
        <v>52.4</v>
      </c>
    </row>
    <row r="5964" spans="1:15" hidden="1" x14ac:dyDescent="0.5">
      <c r="A5964" t="s">
        <v>15</v>
      </c>
      <c r="B5964" t="s">
        <v>16</v>
      </c>
      <c r="C5964">
        <v>0</v>
      </c>
      <c r="D5964" t="s">
        <v>23</v>
      </c>
      <c r="E5964">
        <v>2</v>
      </c>
      <c r="F5964" t="s">
        <v>55</v>
      </c>
      <c r="G5964">
        <v>3</v>
      </c>
      <c r="H5964" t="s">
        <v>60</v>
      </c>
      <c r="I5964" t="str">
        <f t="shared" si="93"/>
        <v>Male: 45-54 years</v>
      </c>
      <c r="J5964">
        <v>3.15</v>
      </c>
      <c r="K5964">
        <v>2018</v>
      </c>
      <c r="L5964">
        <v>20</v>
      </c>
      <c r="M5964" t="s">
        <v>50</v>
      </c>
      <c r="N5964">
        <v>1.6</v>
      </c>
      <c r="O5964">
        <v>46.1</v>
      </c>
    </row>
    <row r="5965" spans="1:15" hidden="1" x14ac:dyDescent="0.5">
      <c r="A5965" t="s">
        <v>15</v>
      </c>
      <c r="B5965" t="s">
        <v>16</v>
      </c>
      <c r="C5965">
        <v>0</v>
      </c>
      <c r="D5965" t="s">
        <v>23</v>
      </c>
      <c r="E5965">
        <v>2</v>
      </c>
      <c r="F5965" t="s">
        <v>55</v>
      </c>
      <c r="G5965">
        <v>3</v>
      </c>
      <c r="H5965" t="s">
        <v>61</v>
      </c>
      <c r="I5965" t="str">
        <f t="shared" si="93"/>
        <v>Male: 55-64 years</v>
      </c>
      <c r="J5965">
        <v>3.16</v>
      </c>
      <c r="K5965">
        <v>2018</v>
      </c>
      <c r="L5965">
        <v>20</v>
      </c>
      <c r="M5965" t="s">
        <v>51</v>
      </c>
      <c r="N5965">
        <v>1.7</v>
      </c>
      <c r="O5965">
        <v>37.200000000000003</v>
      </c>
    </row>
    <row r="5966" spans="1:15" hidden="1" x14ac:dyDescent="0.5">
      <c r="A5966" t="s">
        <v>15</v>
      </c>
      <c r="B5966" t="s">
        <v>16</v>
      </c>
      <c r="C5966">
        <v>0</v>
      </c>
      <c r="D5966" t="s">
        <v>23</v>
      </c>
      <c r="E5966">
        <v>2</v>
      </c>
      <c r="F5966" t="s">
        <v>55</v>
      </c>
      <c r="G5966">
        <v>3</v>
      </c>
      <c r="H5966" t="s">
        <v>62</v>
      </c>
      <c r="I5966" t="str">
        <f t="shared" si="93"/>
        <v>Male: 65-74 years</v>
      </c>
      <c r="J5966">
        <v>3.17</v>
      </c>
      <c r="K5966">
        <v>2018</v>
      </c>
      <c r="L5966">
        <v>20</v>
      </c>
      <c r="M5966" t="s">
        <v>52</v>
      </c>
      <c r="N5966">
        <v>1.8</v>
      </c>
      <c r="O5966">
        <v>13.9</v>
      </c>
    </row>
    <row r="5967" spans="1:15" hidden="1" x14ac:dyDescent="0.5">
      <c r="A5967" t="s">
        <v>15</v>
      </c>
      <c r="B5967" t="s">
        <v>16</v>
      </c>
      <c r="C5967">
        <v>0</v>
      </c>
      <c r="D5967" t="s">
        <v>23</v>
      </c>
      <c r="E5967">
        <v>2</v>
      </c>
      <c r="F5967" t="s">
        <v>55</v>
      </c>
      <c r="G5967">
        <v>3</v>
      </c>
      <c r="H5967" t="s">
        <v>63</v>
      </c>
      <c r="I5967" t="str">
        <f t="shared" si="93"/>
        <v>Male: 75-84 years</v>
      </c>
      <c r="J5967">
        <v>3.18</v>
      </c>
      <c r="K5967">
        <v>2018</v>
      </c>
      <c r="L5967">
        <v>20</v>
      </c>
      <c r="M5967" t="s">
        <v>53</v>
      </c>
      <c r="N5967">
        <v>1.9</v>
      </c>
      <c r="O5967">
        <v>4.5</v>
      </c>
    </row>
    <row r="5968" spans="1:15" hidden="1" x14ac:dyDescent="0.5">
      <c r="A5968" t="s">
        <v>15</v>
      </c>
      <c r="B5968" t="s">
        <v>16</v>
      </c>
      <c r="C5968">
        <v>0</v>
      </c>
      <c r="D5968" t="s">
        <v>23</v>
      </c>
      <c r="E5968">
        <v>2</v>
      </c>
      <c r="F5968" t="s">
        <v>55</v>
      </c>
      <c r="G5968">
        <v>3</v>
      </c>
      <c r="H5968" t="s">
        <v>64</v>
      </c>
      <c r="I5968" t="str">
        <f t="shared" si="93"/>
        <v>Male: 85 years and over</v>
      </c>
      <c r="J5968">
        <v>3.19</v>
      </c>
      <c r="K5968">
        <v>2018</v>
      </c>
      <c r="L5968">
        <v>20</v>
      </c>
      <c r="M5968" t="s">
        <v>54</v>
      </c>
      <c r="N5968">
        <v>1.91</v>
      </c>
      <c r="O5968">
        <v>4</v>
      </c>
    </row>
    <row r="5969" spans="1:15" hidden="1" x14ac:dyDescent="0.5">
      <c r="A5969" t="s">
        <v>15</v>
      </c>
      <c r="B5969" t="s">
        <v>16</v>
      </c>
      <c r="C5969">
        <v>0</v>
      </c>
      <c r="D5969" t="s">
        <v>23</v>
      </c>
      <c r="E5969">
        <v>2</v>
      </c>
      <c r="F5969" t="s">
        <v>55</v>
      </c>
      <c r="G5969">
        <v>3</v>
      </c>
      <c r="H5969" t="s">
        <v>65</v>
      </c>
      <c r="I5969" t="str">
        <f t="shared" si="93"/>
        <v>Female: Under 15 years</v>
      </c>
      <c r="J5969">
        <v>3.21</v>
      </c>
      <c r="K5969">
        <v>2018</v>
      </c>
      <c r="L5969">
        <v>20</v>
      </c>
      <c r="M5969" t="s">
        <v>46</v>
      </c>
      <c r="N5969">
        <v>1.2</v>
      </c>
      <c r="O5969">
        <v>0.2</v>
      </c>
    </row>
    <row r="5970" spans="1:15" hidden="1" x14ac:dyDescent="0.5">
      <c r="A5970" t="s">
        <v>15</v>
      </c>
      <c r="B5970" t="s">
        <v>16</v>
      </c>
      <c r="C5970">
        <v>0</v>
      </c>
      <c r="D5970" t="s">
        <v>23</v>
      </c>
      <c r="E5970">
        <v>2</v>
      </c>
      <c r="F5970" t="s">
        <v>55</v>
      </c>
      <c r="G5970">
        <v>3</v>
      </c>
      <c r="H5970" t="s">
        <v>66</v>
      </c>
      <c r="I5970" t="str">
        <f t="shared" si="93"/>
        <v>Female: 15-24 years</v>
      </c>
      <c r="J5970">
        <v>3.22</v>
      </c>
      <c r="K5970">
        <v>2018</v>
      </c>
      <c r="L5970">
        <v>20</v>
      </c>
      <c r="M5970" t="s">
        <v>47</v>
      </c>
      <c r="N5970">
        <v>1.3</v>
      </c>
      <c r="O5970">
        <v>7.1</v>
      </c>
    </row>
    <row r="5971" spans="1:15" hidden="1" x14ac:dyDescent="0.5">
      <c r="A5971" t="s">
        <v>15</v>
      </c>
      <c r="B5971" t="s">
        <v>16</v>
      </c>
      <c r="C5971">
        <v>0</v>
      </c>
      <c r="D5971" t="s">
        <v>23</v>
      </c>
      <c r="E5971">
        <v>2</v>
      </c>
      <c r="F5971" t="s">
        <v>55</v>
      </c>
      <c r="G5971">
        <v>3</v>
      </c>
      <c r="H5971" t="s">
        <v>67</v>
      </c>
      <c r="I5971" t="str">
        <f t="shared" si="93"/>
        <v>Female: 25-34 years</v>
      </c>
      <c r="J5971">
        <v>3.23</v>
      </c>
      <c r="K5971">
        <v>2018</v>
      </c>
      <c r="L5971">
        <v>20</v>
      </c>
      <c r="M5971" t="s">
        <v>48</v>
      </c>
      <c r="N5971">
        <v>1.4</v>
      </c>
      <c r="O5971">
        <v>20.8</v>
      </c>
    </row>
    <row r="5972" spans="1:15" hidden="1" x14ac:dyDescent="0.5">
      <c r="A5972" t="s">
        <v>15</v>
      </c>
      <c r="B5972" t="s">
        <v>16</v>
      </c>
      <c r="C5972">
        <v>0</v>
      </c>
      <c r="D5972" t="s">
        <v>23</v>
      </c>
      <c r="E5972">
        <v>2</v>
      </c>
      <c r="F5972" t="s">
        <v>55</v>
      </c>
      <c r="G5972">
        <v>3</v>
      </c>
      <c r="H5972" t="s">
        <v>68</v>
      </c>
      <c r="I5972" t="str">
        <f t="shared" si="93"/>
        <v>Female: 35-44 years</v>
      </c>
      <c r="J5972">
        <v>3.24</v>
      </c>
      <c r="K5972">
        <v>2018</v>
      </c>
      <c r="L5972">
        <v>20</v>
      </c>
      <c r="M5972" t="s">
        <v>49</v>
      </c>
      <c r="N5972">
        <v>1.5</v>
      </c>
      <c r="O5972">
        <v>24.2</v>
      </c>
    </row>
    <row r="5973" spans="1:15" hidden="1" x14ac:dyDescent="0.5">
      <c r="A5973" t="s">
        <v>15</v>
      </c>
      <c r="B5973" t="s">
        <v>16</v>
      </c>
      <c r="C5973">
        <v>0</v>
      </c>
      <c r="D5973" t="s">
        <v>23</v>
      </c>
      <c r="E5973">
        <v>2</v>
      </c>
      <c r="F5973" t="s">
        <v>55</v>
      </c>
      <c r="G5973">
        <v>3</v>
      </c>
      <c r="H5973" t="s">
        <v>69</v>
      </c>
      <c r="I5973" t="str">
        <f t="shared" si="93"/>
        <v>Female: 45-54 years</v>
      </c>
      <c r="J5973">
        <v>3.25</v>
      </c>
      <c r="K5973">
        <v>2018</v>
      </c>
      <c r="L5973">
        <v>20</v>
      </c>
      <c r="M5973" t="s">
        <v>50</v>
      </c>
      <c r="N5973">
        <v>1.6</v>
      </c>
      <c r="O5973">
        <v>24.8</v>
      </c>
    </row>
    <row r="5974" spans="1:15" hidden="1" x14ac:dyDescent="0.5">
      <c r="A5974" t="s">
        <v>15</v>
      </c>
      <c r="B5974" t="s">
        <v>16</v>
      </c>
      <c r="C5974">
        <v>0</v>
      </c>
      <c r="D5974" t="s">
        <v>23</v>
      </c>
      <c r="E5974">
        <v>2</v>
      </c>
      <c r="F5974" t="s">
        <v>55</v>
      </c>
      <c r="G5974">
        <v>3</v>
      </c>
      <c r="H5974" t="s">
        <v>70</v>
      </c>
      <c r="I5974" t="str">
        <f t="shared" si="93"/>
        <v>Female: 55-64 years</v>
      </c>
      <c r="J5974">
        <v>3.26</v>
      </c>
      <c r="K5974">
        <v>2018</v>
      </c>
      <c r="L5974">
        <v>20</v>
      </c>
      <c r="M5974" t="s">
        <v>51</v>
      </c>
      <c r="N5974">
        <v>1.7</v>
      </c>
      <c r="O5974">
        <v>19.899999999999999</v>
      </c>
    </row>
    <row r="5975" spans="1:15" hidden="1" x14ac:dyDescent="0.5">
      <c r="A5975" t="s">
        <v>15</v>
      </c>
      <c r="B5975" t="s">
        <v>16</v>
      </c>
      <c r="C5975">
        <v>0</v>
      </c>
      <c r="D5975" t="s">
        <v>23</v>
      </c>
      <c r="E5975">
        <v>2</v>
      </c>
      <c r="F5975" t="s">
        <v>55</v>
      </c>
      <c r="G5975">
        <v>3</v>
      </c>
      <c r="H5975" t="s">
        <v>71</v>
      </c>
      <c r="I5975" t="str">
        <f t="shared" si="93"/>
        <v>Female: 65-74 years</v>
      </c>
      <c r="J5975">
        <v>3.27</v>
      </c>
      <c r="K5975">
        <v>2018</v>
      </c>
      <c r="L5975">
        <v>20</v>
      </c>
      <c r="M5975" t="s">
        <v>52</v>
      </c>
      <c r="N5975">
        <v>1.8</v>
      </c>
      <c r="O5975">
        <v>7.1</v>
      </c>
    </row>
    <row r="5976" spans="1:15" hidden="1" x14ac:dyDescent="0.5">
      <c r="A5976" t="s">
        <v>15</v>
      </c>
      <c r="B5976" t="s">
        <v>16</v>
      </c>
      <c r="C5976">
        <v>0</v>
      </c>
      <c r="D5976" t="s">
        <v>23</v>
      </c>
      <c r="E5976">
        <v>2</v>
      </c>
      <c r="F5976" t="s">
        <v>55</v>
      </c>
      <c r="G5976">
        <v>3</v>
      </c>
      <c r="H5976" t="s">
        <v>72</v>
      </c>
      <c r="I5976" t="str">
        <f t="shared" si="93"/>
        <v>Female: 75-84 years</v>
      </c>
      <c r="J5976">
        <v>3.28</v>
      </c>
      <c r="K5976">
        <v>2018</v>
      </c>
      <c r="L5976">
        <v>20</v>
      </c>
      <c r="M5976" t="s">
        <v>53</v>
      </c>
      <c r="N5976">
        <v>1.9</v>
      </c>
      <c r="O5976">
        <v>3.5</v>
      </c>
    </row>
    <row r="5977" spans="1:15" hidden="1" x14ac:dyDescent="0.5">
      <c r="A5977" t="s">
        <v>15</v>
      </c>
      <c r="B5977" t="s">
        <v>16</v>
      </c>
      <c r="C5977">
        <v>0</v>
      </c>
      <c r="D5977" t="s">
        <v>23</v>
      </c>
      <c r="E5977">
        <v>2</v>
      </c>
      <c r="F5977" t="s">
        <v>55</v>
      </c>
      <c r="G5977">
        <v>3</v>
      </c>
      <c r="H5977" t="s">
        <v>73</v>
      </c>
      <c r="I5977" t="str">
        <f t="shared" si="93"/>
        <v>Female: 85 years and over</v>
      </c>
      <c r="J5977">
        <v>3.29</v>
      </c>
      <c r="K5977">
        <v>2018</v>
      </c>
      <c r="L5977">
        <v>20</v>
      </c>
      <c r="M5977" t="s">
        <v>54</v>
      </c>
      <c r="N5977">
        <v>1.91</v>
      </c>
      <c r="O5977">
        <v>3.7</v>
      </c>
    </row>
    <row r="5978" spans="1:15" x14ac:dyDescent="0.5">
      <c r="A5978" t="s">
        <v>15</v>
      </c>
      <c r="B5978" t="s">
        <v>74</v>
      </c>
      <c r="C5978">
        <v>1</v>
      </c>
      <c r="D5978" t="s">
        <v>17</v>
      </c>
      <c r="E5978">
        <v>1</v>
      </c>
      <c r="F5978" t="s">
        <v>18</v>
      </c>
      <c r="G5978">
        <v>0</v>
      </c>
      <c r="H5978" t="s">
        <v>19</v>
      </c>
      <c r="I5978" t="str">
        <f t="shared" si="93"/>
        <v>All persons</v>
      </c>
      <c r="J5978">
        <v>0.1</v>
      </c>
      <c r="K5978">
        <v>2018</v>
      </c>
      <c r="L5978">
        <v>20</v>
      </c>
      <c r="M5978" t="s">
        <v>20</v>
      </c>
      <c r="N5978">
        <v>1.1000000000000001</v>
      </c>
      <c r="O5978">
        <v>14.6</v>
      </c>
    </row>
    <row r="5979" spans="1:15" hidden="1" x14ac:dyDescent="0.5">
      <c r="A5979" t="s">
        <v>15</v>
      </c>
      <c r="B5979" t="s">
        <v>74</v>
      </c>
      <c r="C5979">
        <v>1</v>
      </c>
      <c r="D5979" t="s">
        <v>17</v>
      </c>
      <c r="E5979">
        <v>1</v>
      </c>
      <c r="F5979" t="s">
        <v>21</v>
      </c>
      <c r="G5979">
        <v>2</v>
      </c>
      <c r="H5979" t="s">
        <v>22</v>
      </c>
      <c r="I5979" t="str">
        <f t="shared" si="93"/>
        <v>Male</v>
      </c>
      <c r="J5979">
        <v>2.1</v>
      </c>
      <c r="K5979">
        <v>2018</v>
      </c>
      <c r="L5979">
        <v>20</v>
      </c>
      <c r="M5979" t="s">
        <v>20</v>
      </c>
      <c r="N5979">
        <v>1.1000000000000001</v>
      </c>
      <c r="O5979">
        <v>20.100000000000001</v>
      </c>
    </row>
    <row r="5980" spans="1:15" hidden="1" x14ac:dyDescent="0.5">
      <c r="A5980" t="s">
        <v>15</v>
      </c>
      <c r="B5980" t="s">
        <v>74</v>
      </c>
      <c r="C5980">
        <v>1</v>
      </c>
      <c r="D5980" t="s">
        <v>17</v>
      </c>
      <c r="E5980">
        <v>1</v>
      </c>
      <c r="F5980" t="s">
        <v>21</v>
      </c>
      <c r="G5980">
        <v>2</v>
      </c>
      <c r="H5980" t="s">
        <v>24</v>
      </c>
      <c r="I5980" t="str">
        <f t="shared" si="93"/>
        <v>Female</v>
      </c>
      <c r="J5980">
        <v>2.2000000000000002</v>
      </c>
      <c r="K5980">
        <v>2018</v>
      </c>
      <c r="L5980">
        <v>20</v>
      </c>
      <c r="M5980" t="s">
        <v>20</v>
      </c>
      <c r="N5980">
        <v>1.1000000000000001</v>
      </c>
      <c r="O5980">
        <v>9</v>
      </c>
    </row>
    <row r="5981" spans="1:15" hidden="1" x14ac:dyDescent="0.5">
      <c r="A5981" t="s">
        <v>15</v>
      </c>
      <c r="B5981" t="s">
        <v>74</v>
      </c>
      <c r="C5981">
        <v>1</v>
      </c>
      <c r="D5981" t="s">
        <v>17</v>
      </c>
      <c r="E5981">
        <v>1</v>
      </c>
      <c r="F5981" t="s">
        <v>80</v>
      </c>
      <c r="G5981">
        <v>4</v>
      </c>
      <c r="H5981" t="s">
        <v>26</v>
      </c>
      <c r="I5981" t="str">
        <f t="shared" si="93"/>
        <v>Male: White</v>
      </c>
      <c r="J5981">
        <v>4.0999999999999996</v>
      </c>
      <c r="K5981">
        <v>2018</v>
      </c>
      <c r="L5981">
        <v>20</v>
      </c>
      <c r="M5981" t="s">
        <v>20</v>
      </c>
      <c r="N5981">
        <v>1.1000000000000001</v>
      </c>
      <c r="O5981">
        <v>22.3</v>
      </c>
    </row>
    <row r="5982" spans="1:15" hidden="1" x14ac:dyDescent="0.5">
      <c r="A5982" t="s">
        <v>15</v>
      </c>
      <c r="B5982" t="s">
        <v>74</v>
      </c>
      <c r="C5982">
        <v>1</v>
      </c>
      <c r="D5982" t="s">
        <v>17</v>
      </c>
      <c r="E5982">
        <v>1</v>
      </c>
      <c r="F5982" t="s">
        <v>80</v>
      </c>
      <c r="G5982">
        <v>4</v>
      </c>
      <c r="H5982" t="s">
        <v>27</v>
      </c>
      <c r="I5982" t="str">
        <f t="shared" si="93"/>
        <v>Male: Black or African American</v>
      </c>
      <c r="J5982">
        <v>4.2</v>
      </c>
      <c r="K5982">
        <v>2018</v>
      </c>
      <c r="L5982">
        <v>20</v>
      </c>
      <c r="M5982" t="s">
        <v>20</v>
      </c>
      <c r="N5982">
        <v>1.1000000000000001</v>
      </c>
      <c r="O5982">
        <v>20.9</v>
      </c>
    </row>
    <row r="5983" spans="1:15" hidden="1" x14ac:dyDescent="0.5">
      <c r="A5983" t="s">
        <v>15</v>
      </c>
      <c r="B5983" t="s">
        <v>74</v>
      </c>
      <c r="C5983">
        <v>1</v>
      </c>
      <c r="D5983" t="s">
        <v>17</v>
      </c>
      <c r="E5983">
        <v>1</v>
      </c>
      <c r="F5983" t="s">
        <v>80</v>
      </c>
      <c r="G5983">
        <v>4</v>
      </c>
      <c r="H5983" t="s">
        <v>28</v>
      </c>
      <c r="I5983" t="str">
        <f t="shared" si="93"/>
        <v>Male: American Indian or Alaska Native</v>
      </c>
      <c r="J5983">
        <v>4.3</v>
      </c>
      <c r="K5983">
        <v>2018</v>
      </c>
      <c r="L5983">
        <v>20</v>
      </c>
      <c r="M5983" t="s">
        <v>20</v>
      </c>
      <c r="N5983">
        <v>1.1000000000000001</v>
      </c>
      <c r="O5983">
        <v>10.6</v>
      </c>
    </row>
    <row r="5984" spans="1:15" hidden="1" x14ac:dyDescent="0.5">
      <c r="A5984" t="s">
        <v>15</v>
      </c>
      <c r="B5984" t="s">
        <v>74</v>
      </c>
      <c r="C5984">
        <v>1</v>
      </c>
      <c r="D5984" t="s">
        <v>17</v>
      </c>
      <c r="E5984">
        <v>1</v>
      </c>
      <c r="F5984" t="s">
        <v>80</v>
      </c>
      <c r="G5984">
        <v>4</v>
      </c>
      <c r="H5984" t="s">
        <v>30</v>
      </c>
      <c r="I5984" t="str">
        <f t="shared" si="93"/>
        <v>Female: White</v>
      </c>
      <c r="J5984">
        <v>4.4000000000000004</v>
      </c>
      <c r="K5984">
        <v>2018</v>
      </c>
      <c r="L5984">
        <v>20</v>
      </c>
      <c r="M5984" t="s">
        <v>20</v>
      </c>
      <c r="N5984">
        <v>1.1000000000000001</v>
      </c>
      <c r="O5984">
        <v>10.3</v>
      </c>
    </row>
    <row r="5985" spans="1:16" hidden="1" x14ac:dyDescent="0.5">
      <c r="A5985" t="s">
        <v>15</v>
      </c>
      <c r="B5985" t="s">
        <v>74</v>
      </c>
      <c r="C5985">
        <v>1</v>
      </c>
      <c r="D5985" t="s">
        <v>17</v>
      </c>
      <c r="E5985">
        <v>1</v>
      </c>
      <c r="F5985" t="s">
        <v>80</v>
      </c>
      <c r="G5985">
        <v>4</v>
      </c>
      <c r="H5985" t="s">
        <v>31</v>
      </c>
      <c r="I5985" t="str">
        <f t="shared" si="93"/>
        <v>Female: Black or African American</v>
      </c>
      <c r="J5985">
        <v>4.5</v>
      </c>
      <c r="K5985">
        <v>2018</v>
      </c>
      <c r="L5985">
        <v>20</v>
      </c>
      <c r="M5985" t="s">
        <v>20</v>
      </c>
      <c r="N5985">
        <v>1.1000000000000001</v>
      </c>
      <c r="O5985">
        <v>7.4</v>
      </c>
    </row>
    <row r="5986" spans="1:16" hidden="1" x14ac:dyDescent="0.5">
      <c r="A5986" t="s">
        <v>15</v>
      </c>
      <c r="B5986" t="s">
        <v>74</v>
      </c>
      <c r="C5986">
        <v>1</v>
      </c>
      <c r="D5986" t="s">
        <v>17</v>
      </c>
      <c r="E5986">
        <v>1</v>
      </c>
      <c r="F5986" t="s">
        <v>80</v>
      </c>
      <c r="G5986">
        <v>4</v>
      </c>
      <c r="H5986" t="s">
        <v>32</v>
      </c>
      <c r="I5986" t="str">
        <f t="shared" si="93"/>
        <v>Female: American Indian or Alaska Native</v>
      </c>
      <c r="J5986">
        <v>4.5999999999999996</v>
      </c>
      <c r="K5986">
        <v>2018</v>
      </c>
      <c r="L5986">
        <v>20</v>
      </c>
      <c r="M5986" t="s">
        <v>20</v>
      </c>
      <c r="N5986">
        <v>1.1000000000000001</v>
      </c>
      <c r="O5986">
        <v>6.9</v>
      </c>
    </row>
    <row r="5987" spans="1:16" hidden="1" x14ac:dyDescent="0.5">
      <c r="A5987" t="s">
        <v>15</v>
      </c>
      <c r="B5987" t="s">
        <v>74</v>
      </c>
      <c r="C5987">
        <v>1</v>
      </c>
      <c r="D5987" t="s">
        <v>17</v>
      </c>
      <c r="E5987">
        <v>1</v>
      </c>
      <c r="F5987" t="s">
        <v>81</v>
      </c>
      <c r="G5987">
        <v>5</v>
      </c>
      <c r="H5987" t="s">
        <v>35</v>
      </c>
      <c r="I5987" t="str">
        <f t="shared" si="93"/>
        <v>Male: Hispanic or Latino: All races</v>
      </c>
      <c r="J5987">
        <v>5.0999999999999996</v>
      </c>
      <c r="K5987">
        <v>2018</v>
      </c>
      <c r="L5987">
        <v>20</v>
      </c>
      <c r="M5987" t="s">
        <v>20</v>
      </c>
      <c r="N5987">
        <v>1.1000000000000001</v>
      </c>
      <c r="O5987">
        <v>11.6</v>
      </c>
    </row>
    <row r="5988" spans="1:16" hidden="1" x14ac:dyDescent="0.5">
      <c r="A5988" t="s">
        <v>15</v>
      </c>
      <c r="B5988" t="s">
        <v>74</v>
      </c>
      <c r="C5988">
        <v>1</v>
      </c>
      <c r="D5988" t="s">
        <v>17</v>
      </c>
      <c r="E5988">
        <v>1</v>
      </c>
      <c r="F5988" t="s">
        <v>81</v>
      </c>
      <c r="G5988">
        <v>5</v>
      </c>
      <c r="H5988" t="s">
        <v>36</v>
      </c>
      <c r="I5988" t="str">
        <f t="shared" si="93"/>
        <v>Male: Not Hispanic or Latino: White</v>
      </c>
      <c r="J5988">
        <v>5.2</v>
      </c>
      <c r="K5988">
        <v>2018</v>
      </c>
      <c r="L5988">
        <v>20</v>
      </c>
      <c r="M5988" t="s">
        <v>20</v>
      </c>
      <c r="N5988">
        <v>1.1000000000000001</v>
      </c>
      <c r="O5988">
        <v>25.3</v>
      </c>
    </row>
    <row r="5989" spans="1:16" hidden="1" x14ac:dyDescent="0.5">
      <c r="A5989" t="s">
        <v>15</v>
      </c>
      <c r="B5989" t="s">
        <v>74</v>
      </c>
      <c r="C5989">
        <v>1</v>
      </c>
      <c r="D5989" t="s">
        <v>17</v>
      </c>
      <c r="E5989">
        <v>1</v>
      </c>
      <c r="F5989" t="s">
        <v>81</v>
      </c>
      <c r="G5989">
        <v>5</v>
      </c>
      <c r="H5989" t="s">
        <v>37</v>
      </c>
      <c r="I5989" t="str">
        <f t="shared" si="93"/>
        <v>Male: Not Hispanic or Latino: Black</v>
      </c>
      <c r="J5989">
        <v>5.3</v>
      </c>
      <c r="K5989">
        <v>2018</v>
      </c>
      <c r="L5989">
        <v>20</v>
      </c>
      <c r="M5989" t="s">
        <v>20</v>
      </c>
      <c r="N5989">
        <v>1.1000000000000001</v>
      </c>
      <c r="O5989">
        <v>21.5</v>
      </c>
    </row>
    <row r="5990" spans="1:16" hidden="1" x14ac:dyDescent="0.5">
      <c r="A5990" t="s">
        <v>15</v>
      </c>
      <c r="B5990" t="s">
        <v>74</v>
      </c>
      <c r="C5990">
        <v>1</v>
      </c>
      <c r="D5990" t="s">
        <v>17</v>
      </c>
      <c r="E5990">
        <v>1</v>
      </c>
      <c r="F5990" t="s">
        <v>81</v>
      </c>
      <c r="G5990">
        <v>5</v>
      </c>
      <c r="H5990" t="s">
        <v>38</v>
      </c>
      <c r="I5990" t="str">
        <f t="shared" si="93"/>
        <v>Male: Not Hispanic or Latino: American Indian or Alaska Native</v>
      </c>
      <c r="J5990">
        <v>5.4</v>
      </c>
      <c r="K5990">
        <v>2018</v>
      </c>
      <c r="L5990">
        <v>20</v>
      </c>
      <c r="M5990" t="s">
        <v>20</v>
      </c>
      <c r="N5990">
        <v>1.1000000000000001</v>
      </c>
      <c r="O5990">
        <v>16.8</v>
      </c>
    </row>
    <row r="5991" spans="1:16" hidden="1" x14ac:dyDescent="0.5">
      <c r="A5991" t="s">
        <v>15</v>
      </c>
      <c r="B5991" t="s">
        <v>74</v>
      </c>
      <c r="C5991">
        <v>1</v>
      </c>
      <c r="D5991" t="s">
        <v>17</v>
      </c>
      <c r="E5991">
        <v>1</v>
      </c>
      <c r="F5991" t="s">
        <v>81</v>
      </c>
      <c r="G5991">
        <v>5</v>
      </c>
      <c r="H5991" t="s">
        <v>82</v>
      </c>
      <c r="I5991" t="str">
        <f t="shared" si="93"/>
        <v>Male: Not Hispanic or Latino: Asian</v>
      </c>
      <c r="J5991">
        <v>5.5</v>
      </c>
      <c r="K5991">
        <v>2018</v>
      </c>
      <c r="L5991">
        <v>20</v>
      </c>
      <c r="M5991" t="s">
        <v>20</v>
      </c>
      <c r="N5991">
        <v>1.1000000000000001</v>
      </c>
      <c r="O5991">
        <v>2.1</v>
      </c>
    </row>
    <row r="5992" spans="1:16" hidden="1" x14ac:dyDescent="0.5">
      <c r="A5992" t="s">
        <v>15</v>
      </c>
      <c r="B5992" t="s">
        <v>74</v>
      </c>
      <c r="C5992">
        <v>1</v>
      </c>
      <c r="D5992" t="s">
        <v>17</v>
      </c>
      <c r="E5992">
        <v>1</v>
      </c>
      <c r="F5992" t="s">
        <v>81</v>
      </c>
      <c r="G5992">
        <v>5</v>
      </c>
      <c r="H5992" t="s">
        <v>83</v>
      </c>
      <c r="I5992" t="str">
        <f t="shared" si="93"/>
        <v>Male: Not Hispanic or Latino: Native Hawaiian or Other Pacific Islander</v>
      </c>
      <c r="J5992">
        <v>5.6</v>
      </c>
      <c r="K5992">
        <v>2018</v>
      </c>
      <c r="L5992">
        <v>20</v>
      </c>
      <c r="M5992" t="s">
        <v>20</v>
      </c>
      <c r="N5992">
        <v>1.1000000000000001</v>
      </c>
      <c r="P5992" t="s">
        <v>75</v>
      </c>
    </row>
    <row r="5993" spans="1:16" hidden="1" x14ac:dyDescent="0.5">
      <c r="A5993" t="s">
        <v>15</v>
      </c>
      <c r="B5993" t="s">
        <v>74</v>
      </c>
      <c r="C5993">
        <v>1</v>
      </c>
      <c r="D5993" t="s">
        <v>17</v>
      </c>
      <c r="E5993">
        <v>1</v>
      </c>
      <c r="F5993" t="s">
        <v>81</v>
      </c>
      <c r="G5993">
        <v>5</v>
      </c>
      <c r="H5993" t="s">
        <v>40</v>
      </c>
      <c r="I5993" t="str">
        <f t="shared" si="93"/>
        <v>Female: Hispanic or Latino: All races</v>
      </c>
      <c r="J5993">
        <v>5.7</v>
      </c>
      <c r="K5993">
        <v>2018</v>
      </c>
      <c r="L5993">
        <v>20</v>
      </c>
      <c r="M5993" t="s">
        <v>20</v>
      </c>
      <c r="N5993">
        <v>1.1000000000000001</v>
      </c>
      <c r="O5993">
        <v>3.3</v>
      </c>
    </row>
    <row r="5994" spans="1:16" hidden="1" x14ac:dyDescent="0.5">
      <c r="A5994" t="s">
        <v>15</v>
      </c>
      <c r="B5994" t="s">
        <v>74</v>
      </c>
      <c r="C5994">
        <v>1</v>
      </c>
      <c r="D5994" t="s">
        <v>17</v>
      </c>
      <c r="E5994">
        <v>1</v>
      </c>
      <c r="F5994" t="s">
        <v>81</v>
      </c>
      <c r="G5994">
        <v>5</v>
      </c>
      <c r="H5994" t="s">
        <v>41</v>
      </c>
      <c r="I5994" t="str">
        <f t="shared" si="93"/>
        <v>Female: Not Hispanic or Latino: White</v>
      </c>
      <c r="J5994">
        <v>5.8</v>
      </c>
      <c r="K5994">
        <v>2018</v>
      </c>
      <c r="L5994">
        <v>20</v>
      </c>
      <c r="M5994" t="s">
        <v>20</v>
      </c>
      <c r="N5994">
        <v>1.1000000000000001</v>
      </c>
      <c r="O5994">
        <v>12.2</v>
      </c>
    </row>
    <row r="5995" spans="1:16" hidden="1" x14ac:dyDescent="0.5">
      <c r="A5995" t="s">
        <v>15</v>
      </c>
      <c r="B5995" t="s">
        <v>74</v>
      </c>
      <c r="C5995">
        <v>1</v>
      </c>
      <c r="D5995" t="s">
        <v>17</v>
      </c>
      <c r="E5995">
        <v>1</v>
      </c>
      <c r="F5995" t="s">
        <v>81</v>
      </c>
      <c r="G5995">
        <v>5</v>
      </c>
      <c r="H5995" t="s">
        <v>42</v>
      </c>
      <c r="I5995" t="str">
        <f t="shared" si="93"/>
        <v>Female: Not Hispanic or Latino: Black</v>
      </c>
      <c r="J5995">
        <v>5.9</v>
      </c>
      <c r="K5995">
        <v>2018</v>
      </c>
      <c r="L5995">
        <v>20</v>
      </c>
      <c r="M5995" t="s">
        <v>20</v>
      </c>
      <c r="N5995">
        <v>1.1000000000000001</v>
      </c>
      <c r="O5995">
        <v>7.6</v>
      </c>
    </row>
    <row r="5996" spans="1:16" hidden="1" x14ac:dyDescent="0.5">
      <c r="A5996" t="s">
        <v>15</v>
      </c>
      <c r="B5996" t="s">
        <v>74</v>
      </c>
      <c r="C5996">
        <v>1</v>
      </c>
      <c r="D5996" t="s">
        <v>17</v>
      </c>
      <c r="E5996">
        <v>1</v>
      </c>
      <c r="F5996" t="s">
        <v>81</v>
      </c>
      <c r="G5996">
        <v>5</v>
      </c>
      <c r="H5996" t="s">
        <v>43</v>
      </c>
      <c r="I5996" t="str">
        <f t="shared" si="93"/>
        <v>Female: Not Hispanic or Latino: American Indian or Alaska Native</v>
      </c>
      <c r="J5996">
        <v>5.91</v>
      </c>
      <c r="K5996">
        <v>2018</v>
      </c>
      <c r="L5996">
        <v>20</v>
      </c>
      <c r="M5996" t="s">
        <v>20</v>
      </c>
      <c r="N5996">
        <v>1.1000000000000001</v>
      </c>
      <c r="O5996">
        <v>10.8</v>
      </c>
    </row>
    <row r="5997" spans="1:16" hidden="1" x14ac:dyDescent="0.5">
      <c r="A5997" t="s">
        <v>15</v>
      </c>
      <c r="B5997" t="s">
        <v>74</v>
      </c>
      <c r="C5997">
        <v>1</v>
      </c>
      <c r="D5997" t="s">
        <v>17</v>
      </c>
      <c r="E5997">
        <v>1</v>
      </c>
      <c r="F5997" t="s">
        <v>81</v>
      </c>
      <c r="G5997">
        <v>5</v>
      </c>
      <c r="H5997" t="s">
        <v>84</v>
      </c>
      <c r="I5997" t="str">
        <f t="shared" si="93"/>
        <v>Female: Not Hispanic or Latino: Asian</v>
      </c>
      <c r="J5997">
        <v>5.92</v>
      </c>
      <c r="K5997">
        <v>2018</v>
      </c>
      <c r="L5997">
        <v>20</v>
      </c>
      <c r="M5997" t="s">
        <v>20</v>
      </c>
      <c r="N5997">
        <v>1.1000000000000001</v>
      </c>
      <c r="O5997">
        <v>0.6</v>
      </c>
    </row>
    <row r="5998" spans="1:16" hidden="1" x14ac:dyDescent="0.5">
      <c r="A5998" t="s">
        <v>15</v>
      </c>
      <c r="B5998" t="s">
        <v>74</v>
      </c>
      <c r="C5998">
        <v>1</v>
      </c>
      <c r="D5998" t="s">
        <v>17</v>
      </c>
      <c r="E5998">
        <v>1</v>
      </c>
      <c r="F5998" t="s">
        <v>81</v>
      </c>
      <c r="G5998">
        <v>5</v>
      </c>
      <c r="H5998" t="s">
        <v>85</v>
      </c>
      <c r="I5998" t="str">
        <f t="shared" si="93"/>
        <v>Female: Not Hispanic or Latino: Native Hawaiian or Other Pacific Islander</v>
      </c>
      <c r="J5998">
        <v>5.93</v>
      </c>
      <c r="K5998">
        <v>2018</v>
      </c>
      <c r="L5998">
        <v>20</v>
      </c>
      <c r="M5998" t="s">
        <v>20</v>
      </c>
      <c r="N5998">
        <v>1.1000000000000001</v>
      </c>
      <c r="P5998" t="s">
        <v>75</v>
      </c>
    </row>
    <row r="5999" spans="1:16" x14ac:dyDescent="0.5">
      <c r="A5999" t="s">
        <v>15</v>
      </c>
      <c r="B5999" t="s">
        <v>74</v>
      </c>
      <c r="C5999">
        <v>1</v>
      </c>
      <c r="D5999" t="s">
        <v>23</v>
      </c>
      <c r="E5999">
        <v>2</v>
      </c>
      <c r="F5999" t="s">
        <v>18</v>
      </c>
      <c r="G5999">
        <v>0</v>
      </c>
      <c r="H5999" t="s">
        <v>19</v>
      </c>
      <c r="I5999" t="str">
        <f t="shared" si="93"/>
        <v>All persons</v>
      </c>
      <c r="J5999">
        <v>0.1</v>
      </c>
      <c r="K5999">
        <v>2018</v>
      </c>
      <c r="L5999">
        <v>20</v>
      </c>
      <c r="M5999" t="s">
        <v>20</v>
      </c>
      <c r="N5999">
        <v>1.1000000000000001</v>
      </c>
      <c r="O5999">
        <v>14.3</v>
      </c>
    </row>
    <row r="6000" spans="1:16" hidden="1" x14ac:dyDescent="0.5">
      <c r="A6000" t="s">
        <v>15</v>
      </c>
      <c r="B6000" t="s">
        <v>74</v>
      </c>
      <c r="C6000">
        <v>1</v>
      </c>
      <c r="D6000" t="s">
        <v>23</v>
      </c>
      <c r="E6000">
        <v>2</v>
      </c>
      <c r="F6000" t="s">
        <v>45</v>
      </c>
      <c r="G6000">
        <v>1</v>
      </c>
      <c r="H6000" t="s">
        <v>46</v>
      </c>
      <c r="I6000" t="str">
        <f t="shared" si="93"/>
        <v>Under 15 years</v>
      </c>
      <c r="J6000">
        <v>1.1000000000000001</v>
      </c>
      <c r="K6000">
        <v>2018</v>
      </c>
      <c r="L6000">
        <v>20</v>
      </c>
      <c r="M6000" t="s">
        <v>46</v>
      </c>
      <c r="N6000">
        <v>1.2</v>
      </c>
      <c r="O6000">
        <v>0.1</v>
      </c>
    </row>
    <row r="6001" spans="1:15" hidden="1" x14ac:dyDescent="0.5">
      <c r="A6001" t="s">
        <v>15</v>
      </c>
      <c r="B6001" t="s">
        <v>74</v>
      </c>
      <c r="C6001">
        <v>1</v>
      </c>
      <c r="D6001" t="s">
        <v>23</v>
      </c>
      <c r="E6001">
        <v>2</v>
      </c>
      <c r="F6001" t="s">
        <v>45</v>
      </c>
      <c r="G6001">
        <v>1</v>
      </c>
      <c r="H6001" t="s">
        <v>47</v>
      </c>
      <c r="I6001" t="str">
        <f t="shared" si="93"/>
        <v>15-24 years</v>
      </c>
      <c r="J6001">
        <v>1.2</v>
      </c>
      <c r="K6001">
        <v>2018</v>
      </c>
      <c r="L6001">
        <v>20</v>
      </c>
      <c r="M6001" t="s">
        <v>47</v>
      </c>
      <c r="N6001">
        <v>1.3</v>
      </c>
      <c r="O6001">
        <v>8.4</v>
      </c>
    </row>
    <row r="6002" spans="1:15" hidden="1" x14ac:dyDescent="0.5">
      <c r="A6002" t="s">
        <v>15</v>
      </c>
      <c r="B6002" t="s">
        <v>74</v>
      </c>
      <c r="C6002">
        <v>1</v>
      </c>
      <c r="D6002" t="s">
        <v>23</v>
      </c>
      <c r="E6002">
        <v>2</v>
      </c>
      <c r="F6002" t="s">
        <v>45</v>
      </c>
      <c r="G6002">
        <v>1</v>
      </c>
      <c r="H6002" t="s">
        <v>48</v>
      </c>
      <c r="I6002" t="str">
        <f t="shared" si="93"/>
        <v>25-34 years</v>
      </c>
      <c r="J6002">
        <v>1.3</v>
      </c>
      <c r="K6002">
        <v>2018</v>
      </c>
      <c r="L6002">
        <v>20</v>
      </c>
      <c r="M6002" t="s">
        <v>48</v>
      </c>
      <c r="N6002">
        <v>1.4</v>
      </c>
      <c r="O6002">
        <v>28.1</v>
      </c>
    </row>
    <row r="6003" spans="1:15" hidden="1" x14ac:dyDescent="0.5">
      <c r="A6003" t="s">
        <v>15</v>
      </c>
      <c r="B6003" t="s">
        <v>74</v>
      </c>
      <c r="C6003">
        <v>1</v>
      </c>
      <c r="D6003" t="s">
        <v>23</v>
      </c>
      <c r="E6003">
        <v>2</v>
      </c>
      <c r="F6003" t="s">
        <v>45</v>
      </c>
      <c r="G6003">
        <v>1</v>
      </c>
      <c r="H6003" t="s">
        <v>49</v>
      </c>
      <c r="I6003" t="str">
        <f t="shared" si="93"/>
        <v>35-44 years</v>
      </c>
      <c r="J6003">
        <v>1.4</v>
      </c>
      <c r="K6003">
        <v>2018</v>
      </c>
      <c r="L6003">
        <v>20</v>
      </c>
      <c r="M6003" t="s">
        <v>49</v>
      </c>
      <c r="N6003">
        <v>1.5</v>
      </c>
      <c r="O6003">
        <v>27.7</v>
      </c>
    </row>
    <row r="6004" spans="1:15" hidden="1" x14ac:dyDescent="0.5">
      <c r="A6004" t="s">
        <v>15</v>
      </c>
      <c r="B6004" t="s">
        <v>74</v>
      </c>
      <c r="C6004">
        <v>1</v>
      </c>
      <c r="D6004" t="s">
        <v>23</v>
      </c>
      <c r="E6004">
        <v>2</v>
      </c>
      <c r="F6004" t="s">
        <v>45</v>
      </c>
      <c r="G6004">
        <v>1</v>
      </c>
      <c r="H6004" t="s">
        <v>50</v>
      </c>
      <c r="I6004" t="str">
        <f t="shared" si="93"/>
        <v>45-54 years</v>
      </c>
      <c r="J6004">
        <v>1.5</v>
      </c>
      <c r="K6004">
        <v>2018</v>
      </c>
      <c r="L6004">
        <v>20</v>
      </c>
      <c r="M6004" t="s">
        <v>50</v>
      </c>
      <c r="N6004">
        <v>1.6</v>
      </c>
      <c r="O6004">
        <v>23</v>
      </c>
    </row>
    <row r="6005" spans="1:15" hidden="1" x14ac:dyDescent="0.5">
      <c r="A6005" t="s">
        <v>15</v>
      </c>
      <c r="B6005" t="s">
        <v>74</v>
      </c>
      <c r="C6005">
        <v>1</v>
      </c>
      <c r="D6005" t="s">
        <v>23</v>
      </c>
      <c r="E6005">
        <v>2</v>
      </c>
      <c r="F6005" t="s">
        <v>45</v>
      </c>
      <c r="G6005">
        <v>1</v>
      </c>
      <c r="H6005" t="s">
        <v>51</v>
      </c>
      <c r="I6005" t="str">
        <f t="shared" si="93"/>
        <v>55-64 years</v>
      </c>
      <c r="J6005">
        <v>1.6</v>
      </c>
      <c r="K6005">
        <v>2018</v>
      </c>
      <c r="L6005">
        <v>20</v>
      </c>
      <c r="M6005" t="s">
        <v>51</v>
      </c>
      <c r="N6005">
        <v>1.7</v>
      </c>
      <c r="O6005">
        <v>17.2</v>
      </c>
    </row>
    <row r="6006" spans="1:15" hidden="1" x14ac:dyDescent="0.5">
      <c r="A6006" t="s">
        <v>15</v>
      </c>
      <c r="B6006" t="s">
        <v>74</v>
      </c>
      <c r="C6006">
        <v>1</v>
      </c>
      <c r="D6006" t="s">
        <v>23</v>
      </c>
      <c r="E6006">
        <v>2</v>
      </c>
      <c r="F6006" t="s">
        <v>45</v>
      </c>
      <c r="G6006">
        <v>1</v>
      </c>
      <c r="H6006" t="s">
        <v>52</v>
      </c>
      <c r="I6006" t="str">
        <f t="shared" si="93"/>
        <v>65-74 years</v>
      </c>
      <c r="J6006">
        <v>1.7</v>
      </c>
      <c r="K6006">
        <v>2018</v>
      </c>
      <c r="L6006">
        <v>20</v>
      </c>
      <c r="M6006" t="s">
        <v>52</v>
      </c>
      <c r="N6006">
        <v>1.8</v>
      </c>
      <c r="O6006">
        <v>5.7</v>
      </c>
    </row>
    <row r="6007" spans="1:15" hidden="1" x14ac:dyDescent="0.5">
      <c r="A6007" t="s">
        <v>15</v>
      </c>
      <c r="B6007" t="s">
        <v>74</v>
      </c>
      <c r="C6007">
        <v>1</v>
      </c>
      <c r="D6007" t="s">
        <v>23</v>
      </c>
      <c r="E6007">
        <v>2</v>
      </c>
      <c r="F6007" t="s">
        <v>45</v>
      </c>
      <c r="G6007">
        <v>1</v>
      </c>
      <c r="H6007" t="s">
        <v>53</v>
      </c>
      <c r="I6007" t="str">
        <f t="shared" si="93"/>
        <v>75-84 years</v>
      </c>
      <c r="J6007">
        <v>1.8</v>
      </c>
      <c r="K6007">
        <v>2018</v>
      </c>
      <c r="L6007">
        <v>20</v>
      </c>
      <c r="M6007" t="s">
        <v>53</v>
      </c>
      <c r="N6007">
        <v>1.9</v>
      </c>
      <c r="O6007">
        <v>1.4</v>
      </c>
    </row>
    <row r="6008" spans="1:15" hidden="1" x14ac:dyDescent="0.5">
      <c r="A6008" t="s">
        <v>15</v>
      </c>
      <c r="B6008" t="s">
        <v>74</v>
      </c>
      <c r="C6008">
        <v>1</v>
      </c>
      <c r="D6008" t="s">
        <v>23</v>
      </c>
      <c r="E6008">
        <v>2</v>
      </c>
      <c r="F6008" t="s">
        <v>45</v>
      </c>
      <c r="G6008">
        <v>1</v>
      </c>
      <c r="H6008" t="s">
        <v>54</v>
      </c>
      <c r="I6008" t="str">
        <f t="shared" si="93"/>
        <v>85 years and over</v>
      </c>
      <c r="J6008">
        <v>1.9</v>
      </c>
      <c r="K6008">
        <v>2018</v>
      </c>
      <c r="L6008">
        <v>20</v>
      </c>
      <c r="M6008" t="s">
        <v>54</v>
      </c>
      <c r="N6008">
        <v>1.91</v>
      </c>
      <c r="O6008">
        <v>0.9</v>
      </c>
    </row>
    <row r="6009" spans="1:15" hidden="1" x14ac:dyDescent="0.5">
      <c r="A6009" t="s">
        <v>15</v>
      </c>
      <c r="B6009" t="s">
        <v>74</v>
      </c>
      <c r="C6009">
        <v>1</v>
      </c>
      <c r="D6009" t="s">
        <v>23</v>
      </c>
      <c r="E6009">
        <v>2</v>
      </c>
      <c r="F6009" t="s">
        <v>21</v>
      </c>
      <c r="G6009">
        <v>2</v>
      </c>
      <c r="H6009" t="s">
        <v>22</v>
      </c>
      <c r="I6009" t="str">
        <f t="shared" si="93"/>
        <v>Male</v>
      </c>
      <c r="J6009">
        <v>2.1</v>
      </c>
      <c r="K6009">
        <v>2018</v>
      </c>
      <c r="L6009">
        <v>20</v>
      </c>
      <c r="M6009" t="s">
        <v>20</v>
      </c>
      <c r="N6009">
        <v>1.1000000000000001</v>
      </c>
      <c r="O6009">
        <v>19.899999999999999</v>
      </c>
    </row>
    <row r="6010" spans="1:15" hidden="1" x14ac:dyDescent="0.5">
      <c r="A6010" t="s">
        <v>15</v>
      </c>
      <c r="B6010" t="s">
        <v>74</v>
      </c>
      <c r="C6010">
        <v>1</v>
      </c>
      <c r="D6010" t="s">
        <v>23</v>
      </c>
      <c r="E6010">
        <v>2</v>
      </c>
      <c r="F6010" t="s">
        <v>21</v>
      </c>
      <c r="G6010">
        <v>2</v>
      </c>
      <c r="H6010" t="s">
        <v>24</v>
      </c>
      <c r="I6010" t="str">
        <f t="shared" si="93"/>
        <v>Female</v>
      </c>
      <c r="J6010">
        <v>2.2000000000000002</v>
      </c>
      <c r="K6010">
        <v>2018</v>
      </c>
      <c r="L6010">
        <v>20</v>
      </c>
      <c r="M6010" t="s">
        <v>20</v>
      </c>
      <c r="N6010">
        <v>1.1000000000000001</v>
      </c>
      <c r="O6010">
        <v>8.9</v>
      </c>
    </row>
    <row r="6011" spans="1:15" hidden="1" x14ac:dyDescent="0.5">
      <c r="A6011" t="s">
        <v>15</v>
      </c>
      <c r="B6011" t="s">
        <v>74</v>
      </c>
      <c r="C6011">
        <v>1</v>
      </c>
      <c r="D6011" t="s">
        <v>23</v>
      </c>
      <c r="E6011">
        <v>2</v>
      </c>
      <c r="F6011" t="s">
        <v>55</v>
      </c>
      <c r="G6011">
        <v>3</v>
      </c>
      <c r="H6011" t="s">
        <v>56</v>
      </c>
      <c r="I6011" t="str">
        <f t="shared" si="93"/>
        <v>Male: Under 15 years</v>
      </c>
      <c r="J6011">
        <v>3.11</v>
      </c>
      <c r="K6011">
        <v>2018</v>
      </c>
      <c r="L6011">
        <v>20</v>
      </c>
      <c r="M6011" t="s">
        <v>46</v>
      </c>
      <c r="N6011">
        <v>1.2</v>
      </c>
      <c r="O6011">
        <v>0.1</v>
      </c>
    </row>
    <row r="6012" spans="1:15" hidden="1" x14ac:dyDescent="0.5">
      <c r="A6012" t="s">
        <v>15</v>
      </c>
      <c r="B6012" t="s">
        <v>74</v>
      </c>
      <c r="C6012">
        <v>1</v>
      </c>
      <c r="D6012" t="s">
        <v>23</v>
      </c>
      <c r="E6012">
        <v>2</v>
      </c>
      <c r="F6012" t="s">
        <v>55</v>
      </c>
      <c r="G6012">
        <v>3</v>
      </c>
      <c r="H6012" t="s">
        <v>57</v>
      </c>
      <c r="I6012" t="str">
        <f t="shared" si="93"/>
        <v>Male: 15-24 years</v>
      </c>
      <c r="J6012">
        <v>3.12</v>
      </c>
      <c r="K6012">
        <v>2018</v>
      </c>
      <c r="L6012">
        <v>20</v>
      </c>
      <c r="M6012" t="s">
        <v>47</v>
      </c>
      <c r="N6012">
        <v>1.3</v>
      </c>
      <c r="O6012">
        <v>11.5</v>
      </c>
    </row>
    <row r="6013" spans="1:15" hidden="1" x14ac:dyDescent="0.5">
      <c r="A6013" t="s">
        <v>15</v>
      </c>
      <c r="B6013" t="s">
        <v>74</v>
      </c>
      <c r="C6013">
        <v>1</v>
      </c>
      <c r="D6013" t="s">
        <v>23</v>
      </c>
      <c r="E6013">
        <v>2</v>
      </c>
      <c r="F6013" t="s">
        <v>55</v>
      </c>
      <c r="G6013">
        <v>3</v>
      </c>
      <c r="H6013" t="s">
        <v>58</v>
      </c>
      <c r="I6013" t="str">
        <f t="shared" si="93"/>
        <v>Male: 25-34 years</v>
      </c>
      <c r="J6013">
        <v>3.13</v>
      </c>
      <c r="K6013">
        <v>2018</v>
      </c>
      <c r="L6013">
        <v>20</v>
      </c>
      <c r="M6013" t="s">
        <v>48</v>
      </c>
      <c r="N6013">
        <v>1.4</v>
      </c>
      <c r="O6013">
        <v>39.799999999999997</v>
      </c>
    </row>
    <row r="6014" spans="1:15" hidden="1" x14ac:dyDescent="0.5">
      <c r="A6014" t="s">
        <v>15</v>
      </c>
      <c r="B6014" t="s">
        <v>74</v>
      </c>
      <c r="C6014">
        <v>1</v>
      </c>
      <c r="D6014" t="s">
        <v>23</v>
      </c>
      <c r="E6014">
        <v>2</v>
      </c>
      <c r="F6014" t="s">
        <v>55</v>
      </c>
      <c r="G6014">
        <v>3</v>
      </c>
      <c r="H6014" t="s">
        <v>59</v>
      </c>
      <c r="I6014" t="str">
        <f t="shared" si="93"/>
        <v>Male: 35-44 years</v>
      </c>
      <c r="J6014">
        <v>3.14</v>
      </c>
      <c r="K6014">
        <v>2018</v>
      </c>
      <c r="L6014">
        <v>20</v>
      </c>
      <c r="M6014" t="s">
        <v>49</v>
      </c>
      <c r="N6014">
        <v>1.5</v>
      </c>
      <c r="O6014">
        <v>38.9</v>
      </c>
    </row>
    <row r="6015" spans="1:15" hidden="1" x14ac:dyDescent="0.5">
      <c r="A6015" t="s">
        <v>15</v>
      </c>
      <c r="B6015" t="s">
        <v>74</v>
      </c>
      <c r="C6015">
        <v>1</v>
      </c>
      <c r="D6015" t="s">
        <v>23</v>
      </c>
      <c r="E6015">
        <v>2</v>
      </c>
      <c r="F6015" t="s">
        <v>55</v>
      </c>
      <c r="G6015">
        <v>3</v>
      </c>
      <c r="H6015" t="s">
        <v>60</v>
      </c>
      <c r="I6015" t="str">
        <f t="shared" si="93"/>
        <v>Male: 45-54 years</v>
      </c>
      <c r="J6015">
        <v>3.15</v>
      </c>
      <c r="K6015">
        <v>2018</v>
      </c>
      <c r="L6015">
        <v>20</v>
      </c>
      <c r="M6015" t="s">
        <v>50</v>
      </c>
      <c r="N6015">
        <v>1.6</v>
      </c>
      <c r="O6015">
        <v>30.8</v>
      </c>
    </row>
    <row r="6016" spans="1:15" hidden="1" x14ac:dyDescent="0.5">
      <c r="A6016" t="s">
        <v>15</v>
      </c>
      <c r="B6016" t="s">
        <v>74</v>
      </c>
      <c r="C6016">
        <v>1</v>
      </c>
      <c r="D6016" t="s">
        <v>23</v>
      </c>
      <c r="E6016">
        <v>2</v>
      </c>
      <c r="F6016" t="s">
        <v>55</v>
      </c>
      <c r="G6016">
        <v>3</v>
      </c>
      <c r="H6016" t="s">
        <v>61</v>
      </c>
      <c r="I6016" t="str">
        <f t="shared" si="93"/>
        <v>Male: 55-64 years</v>
      </c>
      <c r="J6016">
        <v>3.16</v>
      </c>
      <c r="K6016">
        <v>2018</v>
      </c>
      <c r="L6016">
        <v>20</v>
      </c>
      <c r="M6016" t="s">
        <v>51</v>
      </c>
      <c r="N6016">
        <v>1.7</v>
      </c>
      <c r="O6016">
        <v>22.9</v>
      </c>
    </row>
    <row r="6017" spans="1:15" hidden="1" x14ac:dyDescent="0.5">
      <c r="A6017" t="s">
        <v>15</v>
      </c>
      <c r="B6017" t="s">
        <v>74</v>
      </c>
      <c r="C6017">
        <v>1</v>
      </c>
      <c r="D6017" t="s">
        <v>23</v>
      </c>
      <c r="E6017">
        <v>2</v>
      </c>
      <c r="F6017" t="s">
        <v>55</v>
      </c>
      <c r="G6017">
        <v>3</v>
      </c>
      <c r="H6017" t="s">
        <v>62</v>
      </c>
      <c r="I6017" t="str">
        <f t="shared" si="93"/>
        <v>Male: 65-74 years</v>
      </c>
      <c r="J6017">
        <v>3.17</v>
      </c>
      <c r="K6017">
        <v>2018</v>
      </c>
      <c r="L6017">
        <v>20</v>
      </c>
      <c r="M6017" t="s">
        <v>52</v>
      </c>
      <c r="N6017">
        <v>1.8</v>
      </c>
      <c r="O6017">
        <v>8</v>
      </c>
    </row>
    <row r="6018" spans="1:15" hidden="1" x14ac:dyDescent="0.5">
      <c r="A6018" t="s">
        <v>15</v>
      </c>
      <c r="B6018" t="s">
        <v>74</v>
      </c>
      <c r="C6018">
        <v>1</v>
      </c>
      <c r="D6018" t="s">
        <v>23</v>
      </c>
      <c r="E6018">
        <v>2</v>
      </c>
      <c r="F6018" t="s">
        <v>55</v>
      </c>
      <c r="G6018">
        <v>3</v>
      </c>
      <c r="H6018" t="s">
        <v>63</v>
      </c>
      <c r="I6018" t="str">
        <f t="shared" si="93"/>
        <v>Male: 75-84 years</v>
      </c>
      <c r="J6018">
        <v>3.18</v>
      </c>
      <c r="K6018">
        <v>2018</v>
      </c>
      <c r="L6018">
        <v>20</v>
      </c>
      <c r="M6018" t="s">
        <v>53</v>
      </c>
      <c r="N6018">
        <v>1.9</v>
      </c>
      <c r="O6018">
        <v>1.7</v>
      </c>
    </row>
    <row r="6019" spans="1:15" hidden="1" x14ac:dyDescent="0.5">
      <c r="A6019" t="s">
        <v>15</v>
      </c>
      <c r="B6019" t="s">
        <v>74</v>
      </c>
      <c r="C6019">
        <v>1</v>
      </c>
      <c r="D6019" t="s">
        <v>23</v>
      </c>
      <c r="E6019">
        <v>2</v>
      </c>
      <c r="F6019" t="s">
        <v>55</v>
      </c>
      <c r="G6019">
        <v>3</v>
      </c>
      <c r="H6019" t="s">
        <v>64</v>
      </c>
      <c r="I6019" t="str">
        <f t="shared" si="93"/>
        <v>Male: 85 years and over</v>
      </c>
      <c r="J6019">
        <v>3.19</v>
      </c>
      <c r="K6019">
        <v>2018</v>
      </c>
      <c r="L6019">
        <v>20</v>
      </c>
      <c r="M6019" t="s">
        <v>54</v>
      </c>
      <c r="N6019">
        <v>1.91</v>
      </c>
      <c r="O6019">
        <v>1</v>
      </c>
    </row>
    <row r="6020" spans="1:15" hidden="1" x14ac:dyDescent="0.5">
      <c r="A6020" t="s">
        <v>15</v>
      </c>
      <c r="B6020" t="s">
        <v>74</v>
      </c>
      <c r="C6020">
        <v>1</v>
      </c>
      <c r="D6020" t="s">
        <v>23</v>
      </c>
      <c r="E6020">
        <v>2</v>
      </c>
      <c r="F6020" t="s">
        <v>55</v>
      </c>
      <c r="G6020">
        <v>3</v>
      </c>
      <c r="H6020" t="s">
        <v>65</v>
      </c>
      <c r="I6020" t="str">
        <f t="shared" si="93"/>
        <v>Female: Under 15 years</v>
      </c>
      <c r="J6020">
        <v>3.21</v>
      </c>
      <c r="K6020">
        <v>2018</v>
      </c>
      <c r="L6020">
        <v>20</v>
      </c>
      <c r="M6020" t="s">
        <v>46</v>
      </c>
      <c r="N6020">
        <v>1.2</v>
      </c>
      <c r="O6020">
        <v>0.1</v>
      </c>
    </row>
    <row r="6021" spans="1:15" hidden="1" x14ac:dyDescent="0.5">
      <c r="A6021" t="s">
        <v>15</v>
      </c>
      <c r="B6021" t="s">
        <v>74</v>
      </c>
      <c r="C6021">
        <v>1</v>
      </c>
      <c r="D6021" t="s">
        <v>23</v>
      </c>
      <c r="E6021">
        <v>2</v>
      </c>
      <c r="F6021" t="s">
        <v>55</v>
      </c>
      <c r="G6021">
        <v>3</v>
      </c>
      <c r="H6021" t="s">
        <v>66</v>
      </c>
      <c r="I6021" t="str">
        <f t="shared" ref="I6021:I6084" si="94">H6021</f>
        <v>Female: 15-24 years</v>
      </c>
      <c r="J6021">
        <v>3.22</v>
      </c>
      <c r="K6021">
        <v>2018</v>
      </c>
      <c r="L6021">
        <v>20</v>
      </c>
      <c r="M6021" t="s">
        <v>47</v>
      </c>
      <c r="N6021">
        <v>1.3</v>
      </c>
      <c r="O6021">
        <v>5.2</v>
      </c>
    </row>
    <row r="6022" spans="1:15" hidden="1" x14ac:dyDescent="0.5">
      <c r="A6022" t="s">
        <v>15</v>
      </c>
      <c r="B6022" t="s">
        <v>74</v>
      </c>
      <c r="C6022">
        <v>1</v>
      </c>
      <c r="D6022" t="s">
        <v>23</v>
      </c>
      <c r="E6022">
        <v>2</v>
      </c>
      <c r="F6022" t="s">
        <v>55</v>
      </c>
      <c r="G6022">
        <v>3</v>
      </c>
      <c r="H6022" t="s">
        <v>67</v>
      </c>
      <c r="I6022" t="str">
        <f t="shared" si="94"/>
        <v>Female: 25-34 years</v>
      </c>
      <c r="J6022">
        <v>3.23</v>
      </c>
      <c r="K6022">
        <v>2018</v>
      </c>
      <c r="L6022">
        <v>20</v>
      </c>
      <c r="M6022" t="s">
        <v>48</v>
      </c>
      <c r="N6022">
        <v>1.4</v>
      </c>
      <c r="O6022">
        <v>16</v>
      </c>
    </row>
    <row r="6023" spans="1:15" hidden="1" x14ac:dyDescent="0.5">
      <c r="A6023" t="s">
        <v>15</v>
      </c>
      <c r="B6023" t="s">
        <v>74</v>
      </c>
      <c r="C6023">
        <v>1</v>
      </c>
      <c r="D6023" t="s">
        <v>23</v>
      </c>
      <c r="E6023">
        <v>2</v>
      </c>
      <c r="F6023" t="s">
        <v>55</v>
      </c>
      <c r="G6023">
        <v>3</v>
      </c>
      <c r="H6023" t="s">
        <v>68</v>
      </c>
      <c r="I6023" t="str">
        <f t="shared" si="94"/>
        <v>Female: 35-44 years</v>
      </c>
      <c r="J6023">
        <v>3.24</v>
      </c>
      <c r="K6023">
        <v>2018</v>
      </c>
      <c r="L6023">
        <v>20</v>
      </c>
      <c r="M6023" t="s">
        <v>49</v>
      </c>
      <c r="N6023">
        <v>1.5</v>
      </c>
      <c r="O6023">
        <v>16.5</v>
      </c>
    </row>
    <row r="6024" spans="1:15" hidden="1" x14ac:dyDescent="0.5">
      <c r="A6024" t="s">
        <v>15</v>
      </c>
      <c r="B6024" t="s">
        <v>74</v>
      </c>
      <c r="C6024">
        <v>1</v>
      </c>
      <c r="D6024" t="s">
        <v>23</v>
      </c>
      <c r="E6024">
        <v>2</v>
      </c>
      <c r="F6024" t="s">
        <v>55</v>
      </c>
      <c r="G6024">
        <v>3</v>
      </c>
      <c r="H6024" t="s">
        <v>69</v>
      </c>
      <c r="I6024" t="str">
        <f t="shared" si="94"/>
        <v>Female: 45-54 years</v>
      </c>
      <c r="J6024">
        <v>3.25</v>
      </c>
      <c r="K6024">
        <v>2018</v>
      </c>
      <c r="L6024">
        <v>20</v>
      </c>
      <c r="M6024" t="s">
        <v>50</v>
      </c>
      <c r="N6024">
        <v>1.6</v>
      </c>
      <c r="O6024">
        <v>15.4</v>
      </c>
    </row>
    <row r="6025" spans="1:15" hidden="1" x14ac:dyDescent="0.5">
      <c r="A6025" t="s">
        <v>15</v>
      </c>
      <c r="B6025" t="s">
        <v>74</v>
      </c>
      <c r="C6025">
        <v>1</v>
      </c>
      <c r="D6025" t="s">
        <v>23</v>
      </c>
      <c r="E6025">
        <v>2</v>
      </c>
      <c r="F6025" t="s">
        <v>55</v>
      </c>
      <c r="G6025">
        <v>3</v>
      </c>
      <c r="H6025" t="s">
        <v>70</v>
      </c>
      <c r="I6025" t="str">
        <f t="shared" si="94"/>
        <v>Female: 55-64 years</v>
      </c>
      <c r="J6025">
        <v>3.26</v>
      </c>
      <c r="K6025">
        <v>2018</v>
      </c>
      <c r="L6025">
        <v>20</v>
      </c>
      <c r="M6025" t="s">
        <v>51</v>
      </c>
      <c r="N6025">
        <v>1.7</v>
      </c>
      <c r="O6025">
        <v>11.9</v>
      </c>
    </row>
    <row r="6026" spans="1:15" hidden="1" x14ac:dyDescent="0.5">
      <c r="A6026" t="s">
        <v>15</v>
      </c>
      <c r="B6026" t="s">
        <v>74</v>
      </c>
      <c r="C6026">
        <v>1</v>
      </c>
      <c r="D6026" t="s">
        <v>23</v>
      </c>
      <c r="E6026">
        <v>2</v>
      </c>
      <c r="F6026" t="s">
        <v>55</v>
      </c>
      <c r="G6026">
        <v>3</v>
      </c>
      <c r="H6026" t="s">
        <v>71</v>
      </c>
      <c r="I6026" t="str">
        <f t="shared" si="94"/>
        <v>Female: 65-74 years</v>
      </c>
      <c r="J6026">
        <v>3.27</v>
      </c>
      <c r="K6026">
        <v>2018</v>
      </c>
      <c r="L6026">
        <v>20</v>
      </c>
      <c r="M6026" t="s">
        <v>52</v>
      </c>
      <c r="N6026">
        <v>1.8</v>
      </c>
      <c r="O6026">
        <v>3.6</v>
      </c>
    </row>
    <row r="6027" spans="1:15" hidden="1" x14ac:dyDescent="0.5">
      <c r="A6027" t="s">
        <v>15</v>
      </c>
      <c r="B6027" t="s">
        <v>74</v>
      </c>
      <c r="C6027">
        <v>1</v>
      </c>
      <c r="D6027" t="s">
        <v>23</v>
      </c>
      <c r="E6027">
        <v>2</v>
      </c>
      <c r="F6027" t="s">
        <v>55</v>
      </c>
      <c r="G6027">
        <v>3</v>
      </c>
      <c r="H6027" t="s">
        <v>72</v>
      </c>
      <c r="I6027" t="str">
        <f t="shared" si="94"/>
        <v>Female: 75-84 years</v>
      </c>
      <c r="J6027">
        <v>3.28</v>
      </c>
      <c r="K6027">
        <v>2018</v>
      </c>
      <c r="L6027">
        <v>20</v>
      </c>
      <c r="M6027" t="s">
        <v>53</v>
      </c>
      <c r="N6027">
        <v>1.9</v>
      </c>
      <c r="O6027">
        <v>1.2</v>
      </c>
    </row>
    <row r="6028" spans="1:15" hidden="1" x14ac:dyDescent="0.5">
      <c r="A6028" t="s">
        <v>15</v>
      </c>
      <c r="B6028" t="s">
        <v>74</v>
      </c>
      <c r="C6028">
        <v>1</v>
      </c>
      <c r="D6028" t="s">
        <v>23</v>
      </c>
      <c r="E6028">
        <v>2</v>
      </c>
      <c r="F6028" t="s">
        <v>55</v>
      </c>
      <c r="G6028">
        <v>3</v>
      </c>
      <c r="H6028" t="s">
        <v>73</v>
      </c>
      <c r="I6028" t="str">
        <f t="shared" si="94"/>
        <v>Female: 85 years and over</v>
      </c>
      <c r="J6028">
        <v>3.29</v>
      </c>
      <c r="K6028">
        <v>2018</v>
      </c>
      <c r="L6028">
        <v>20</v>
      </c>
      <c r="M6028" t="s">
        <v>54</v>
      </c>
      <c r="N6028">
        <v>1.91</v>
      </c>
      <c r="O6028">
        <v>0.9</v>
      </c>
    </row>
    <row r="6029" spans="1:15" x14ac:dyDescent="0.5">
      <c r="A6029" t="s">
        <v>15</v>
      </c>
      <c r="B6029" t="s">
        <v>76</v>
      </c>
      <c r="C6029">
        <v>2</v>
      </c>
      <c r="D6029" t="s">
        <v>17</v>
      </c>
      <c r="E6029">
        <v>1</v>
      </c>
      <c r="F6029" t="s">
        <v>18</v>
      </c>
      <c r="G6029">
        <v>0</v>
      </c>
      <c r="H6029" t="s">
        <v>19</v>
      </c>
      <c r="I6029" t="str">
        <f t="shared" si="94"/>
        <v>All persons</v>
      </c>
      <c r="J6029">
        <v>0.1</v>
      </c>
      <c r="K6029">
        <v>2018</v>
      </c>
      <c r="L6029">
        <v>20</v>
      </c>
      <c r="M6029" t="s">
        <v>20</v>
      </c>
      <c r="N6029">
        <v>1.1000000000000001</v>
      </c>
      <c r="O6029">
        <v>3.8</v>
      </c>
    </row>
    <row r="6030" spans="1:15" hidden="1" x14ac:dyDescent="0.5">
      <c r="A6030" t="s">
        <v>15</v>
      </c>
      <c r="B6030" t="s">
        <v>76</v>
      </c>
      <c r="C6030">
        <v>2</v>
      </c>
      <c r="D6030" t="s">
        <v>17</v>
      </c>
      <c r="E6030">
        <v>1</v>
      </c>
      <c r="F6030" t="s">
        <v>21</v>
      </c>
      <c r="G6030">
        <v>2</v>
      </c>
      <c r="H6030" t="s">
        <v>22</v>
      </c>
      <c r="I6030" t="str">
        <f t="shared" si="94"/>
        <v>Male</v>
      </c>
      <c r="J6030">
        <v>2.1</v>
      </c>
      <c r="K6030">
        <v>2018</v>
      </c>
      <c r="L6030">
        <v>20</v>
      </c>
      <c r="M6030" t="s">
        <v>20</v>
      </c>
      <c r="N6030">
        <v>1.1000000000000001</v>
      </c>
      <c r="O6030">
        <v>4.5</v>
      </c>
    </row>
    <row r="6031" spans="1:15" hidden="1" x14ac:dyDescent="0.5">
      <c r="A6031" t="s">
        <v>15</v>
      </c>
      <c r="B6031" t="s">
        <v>76</v>
      </c>
      <c r="C6031">
        <v>2</v>
      </c>
      <c r="D6031" t="s">
        <v>17</v>
      </c>
      <c r="E6031">
        <v>1</v>
      </c>
      <c r="F6031" t="s">
        <v>21</v>
      </c>
      <c r="G6031">
        <v>2</v>
      </c>
      <c r="H6031" t="s">
        <v>24</v>
      </c>
      <c r="I6031" t="str">
        <f t="shared" si="94"/>
        <v>Female</v>
      </c>
      <c r="J6031">
        <v>2.2000000000000002</v>
      </c>
      <c r="K6031">
        <v>2018</v>
      </c>
      <c r="L6031">
        <v>20</v>
      </c>
      <c r="M6031" t="s">
        <v>20</v>
      </c>
      <c r="N6031">
        <v>1.1000000000000001</v>
      </c>
      <c r="O6031">
        <v>3.1</v>
      </c>
    </row>
    <row r="6032" spans="1:15" hidden="1" x14ac:dyDescent="0.5">
      <c r="A6032" t="s">
        <v>15</v>
      </c>
      <c r="B6032" t="s">
        <v>76</v>
      </c>
      <c r="C6032">
        <v>2</v>
      </c>
      <c r="D6032" t="s">
        <v>17</v>
      </c>
      <c r="E6032">
        <v>1</v>
      </c>
      <c r="F6032" t="s">
        <v>80</v>
      </c>
      <c r="G6032">
        <v>4</v>
      </c>
      <c r="H6032" t="s">
        <v>26</v>
      </c>
      <c r="I6032" t="str">
        <f t="shared" si="94"/>
        <v>Male: White</v>
      </c>
      <c r="J6032">
        <v>4.0999999999999996</v>
      </c>
      <c r="K6032">
        <v>2018</v>
      </c>
      <c r="L6032">
        <v>20</v>
      </c>
      <c r="M6032" t="s">
        <v>20</v>
      </c>
      <c r="N6032">
        <v>1.1000000000000001</v>
      </c>
      <c r="O6032">
        <v>5.0999999999999996</v>
      </c>
    </row>
    <row r="6033" spans="1:16" hidden="1" x14ac:dyDescent="0.5">
      <c r="A6033" t="s">
        <v>15</v>
      </c>
      <c r="B6033" t="s">
        <v>76</v>
      </c>
      <c r="C6033">
        <v>2</v>
      </c>
      <c r="D6033" t="s">
        <v>17</v>
      </c>
      <c r="E6033">
        <v>1</v>
      </c>
      <c r="F6033" t="s">
        <v>80</v>
      </c>
      <c r="G6033">
        <v>4</v>
      </c>
      <c r="H6033" t="s">
        <v>27</v>
      </c>
      <c r="I6033" t="str">
        <f t="shared" si="94"/>
        <v>Male: Black or African American</v>
      </c>
      <c r="J6033">
        <v>4.2</v>
      </c>
      <c r="K6033">
        <v>2018</v>
      </c>
      <c r="L6033">
        <v>20</v>
      </c>
      <c r="M6033" t="s">
        <v>20</v>
      </c>
      <c r="N6033">
        <v>1.1000000000000001</v>
      </c>
      <c r="O6033">
        <v>3.4</v>
      </c>
    </row>
    <row r="6034" spans="1:16" hidden="1" x14ac:dyDescent="0.5">
      <c r="A6034" t="s">
        <v>15</v>
      </c>
      <c r="B6034" t="s">
        <v>76</v>
      </c>
      <c r="C6034">
        <v>2</v>
      </c>
      <c r="D6034" t="s">
        <v>17</v>
      </c>
      <c r="E6034">
        <v>1</v>
      </c>
      <c r="F6034" t="s">
        <v>80</v>
      </c>
      <c r="G6034">
        <v>4</v>
      </c>
      <c r="H6034" t="s">
        <v>28</v>
      </c>
      <c r="I6034" t="str">
        <f t="shared" si="94"/>
        <v>Male: American Indian or Alaska Native</v>
      </c>
      <c r="J6034">
        <v>4.3</v>
      </c>
      <c r="K6034">
        <v>2018</v>
      </c>
      <c r="L6034">
        <v>20</v>
      </c>
      <c r="M6034" t="s">
        <v>20</v>
      </c>
      <c r="N6034">
        <v>1.1000000000000001</v>
      </c>
      <c r="O6034">
        <v>2.2000000000000002</v>
      </c>
    </row>
    <row r="6035" spans="1:16" hidden="1" x14ac:dyDescent="0.5">
      <c r="A6035" t="s">
        <v>15</v>
      </c>
      <c r="B6035" t="s">
        <v>76</v>
      </c>
      <c r="C6035">
        <v>2</v>
      </c>
      <c r="D6035" t="s">
        <v>17</v>
      </c>
      <c r="E6035">
        <v>1</v>
      </c>
      <c r="F6035" t="s">
        <v>80</v>
      </c>
      <c r="G6035">
        <v>4</v>
      </c>
      <c r="H6035" t="s">
        <v>30</v>
      </c>
      <c r="I6035" t="str">
        <f t="shared" si="94"/>
        <v>Female: White</v>
      </c>
      <c r="J6035">
        <v>4.4000000000000004</v>
      </c>
      <c r="K6035">
        <v>2018</v>
      </c>
      <c r="L6035">
        <v>20</v>
      </c>
      <c r="M6035" t="s">
        <v>20</v>
      </c>
      <c r="N6035">
        <v>1.1000000000000001</v>
      </c>
      <c r="O6035">
        <v>3.6</v>
      </c>
    </row>
    <row r="6036" spans="1:16" hidden="1" x14ac:dyDescent="0.5">
      <c r="A6036" t="s">
        <v>15</v>
      </c>
      <c r="B6036" t="s">
        <v>76</v>
      </c>
      <c r="C6036">
        <v>2</v>
      </c>
      <c r="D6036" t="s">
        <v>17</v>
      </c>
      <c r="E6036">
        <v>1</v>
      </c>
      <c r="F6036" t="s">
        <v>80</v>
      </c>
      <c r="G6036">
        <v>4</v>
      </c>
      <c r="H6036" t="s">
        <v>31</v>
      </c>
      <c r="I6036" t="str">
        <f t="shared" si="94"/>
        <v>Female: Black or African American</v>
      </c>
      <c r="J6036">
        <v>4.5</v>
      </c>
      <c r="K6036">
        <v>2018</v>
      </c>
      <c r="L6036">
        <v>20</v>
      </c>
      <c r="M6036" t="s">
        <v>20</v>
      </c>
      <c r="N6036">
        <v>1.1000000000000001</v>
      </c>
      <c r="O6036">
        <v>2</v>
      </c>
    </row>
    <row r="6037" spans="1:16" hidden="1" x14ac:dyDescent="0.5">
      <c r="A6037" t="s">
        <v>15</v>
      </c>
      <c r="B6037" t="s">
        <v>76</v>
      </c>
      <c r="C6037">
        <v>2</v>
      </c>
      <c r="D6037" t="s">
        <v>17</v>
      </c>
      <c r="E6037">
        <v>1</v>
      </c>
      <c r="F6037" t="s">
        <v>80</v>
      </c>
      <c r="G6037">
        <v>4</v>
      </c>
      <c r="H6037" t="s">
        <v>32</v>
      </c>
      <c r="I6037" t="str">
        <f t="shared" si="94"/>
        <v>Female: American Indian or Alaska Native</v>
      </c>
      <c r="J6037">
        <v>4.5999999999999996</v>
      </c>
      <c r="K6037">
        <v>2018</v>
      </c>
      <c r="L6037">
        <v>20</v>
      </c>
      <c r="M6037" t="s">
        <v>20</v>
      </c>
      <c r="N6037">
        <v>1.1000000000000001</v>
      </c>
      <c r="O6037">
        <v>2.6</v>
      </c>
    </row>
    <row r="6038" spans="1:16" hidden="1" x14ac:dyDescent="0.5">
      <c r="A6038" t="s">
        <v>15</v>
      </c>
      <c r="B6038" t="s">
        <v>76</v>
      </c>
      <c r="C6038">
        <v>2</v>
      </c>
      <c r="D6038" t="s">
        <v>17</v>
      </c>
      <c r="E6038">
        <v>1</v>
      </c>
      <c r="F6038" t="s">
        <v>81</v>
      </c>
      <c r="G6038">
        <v>5</v>
      </c>
      <c r="H6038" t="s">
        <v>35</v>
      </c>
      <c r="I6038" t="str">
        <f t="shared" si="94"/>
        <v>Male: Hispanic or Latino: All races</v>
      </c>
      <c r="J6038">
        <v>5.0999999999999996</v>
      </c>
      <c r="K6038">
        <v>2018</v>
      </c>
      <c r="L6038">
        <v>20</v>
      </c>
      <c r="M6038" t="s">
        <v>20</v>
      </c>
      <c r="N6038">
        <v>1.1000000000000001</v>
      </c>
      <c r="O6038">
        <v>2.1</v>
      </c>
    </row>
    <row r="6039" spans="1:16" hidden="1" x14ac:dyDescent="0.5">
      <c r="A6039" t="s">
        <v>15</v>
      </c>
      <c r="B6039" t="s">
        <v>76</v>
      </c>
      <c r="C6039">
        <v>2</v>
      </c>
      <c r="D6039" t="s">
        <v>17</v>
      </c>
      <c r="E6039">
        <v>1</v>
      </c>
      <c r="F6039" t="s">
        <v>81</v>
      </c>
      <c r="G6039">
        <v>5</v>
      </c>
      <c r="H6039" t="s">
        <v>36</v>
      </c>
      <c r="I6039" t="str">
        <f t="shared" si="94"/>
        <v>Male: Not Hispanic or Latino: White</v>
      </c>
      <c r="J6039">
        <v>5.2</v>
      </c>
      <c r="K6039">
        <v>2018</v>
      </c>
      <c r="L6039">
        <v>20</v>
      </c>
      <c r="M6039" t="s">
        <v>20</v>
      </c>
      <c r="N6039">
        <v>1.1000000000000001</v>
      </c>
      <c r="O6039">
        <v>5.9</v>
      </c>
    </row>
    <row r="6040" spans="1:16" hidden="1" x14ac:dyDescent="0.5">
      <c r="A6040" t="s">
        <v>15</v>
      </c>
      <c r="B6040" t="s">
        <v>76</v>
      </c>
      <c r="C6040">
        <v>2</v>
      </c>
      <c r="D6040" t="s">
        <v>17</v>
      </c>
      <c r="E6040">
        <v>1</v>
      </c>
      <c r="F6040" t="s">
        <v>81</v>
      </c>
      <c r="G6040">
        <v>5</v>
      </c>
      <c r="H6040" t="s">
        <v>37</v>
      </c>
      <c r="I6040" t="str">
        <f t="shared" si="94"/>
        <v>Male: Not Hispanic or Latino: Black</v>
      </c>
      <c r="J6040">
        <v>5.3</v>
      </c>
      <c r="K6040">
        <v>2018</v>
      </c>
      <c r="L6040">
        <v>20</v>
      </c>
      <c r="M6040" t="s">
        <v>20</v>
      </c>
      <c r="N6040">
        <v>1.1000000000000001</v>
      </c>
      <c r="O6040">
        <v>3.5</v>
      </c>
    </row>
    <row r="6041" spans="1:16" hidden="1" x14ac:dyDescent="0.5">
      <c r="A6041" t="s">
        <v>15</v>
      </c>
      <c r="B6041" t="s">
        <v>76</v>
      </c>
      <c r="C6041">
        <v>2</v>
      </c>
      <c r="D6041" t="s">
        <v>17</v>
      </c>
      <c r="E6041">
        <v>1</v>
      </c>
      <c r="F6041" t="s">
        <v>81</v>
      </c>
      <c r="G6041">
        <v>5</v>
      </c>
      <c r="H6041" t="s">
        <v>38</v>
      </c>
      <c r="I6041" t="str">
        <f t="shared" si="94"/>
        <v>Male: Not Hispanic or Latino: American Indian or Alaska Native</v>
      </c>
      <c r="J6041">
        <v>5.4</v>
      </c>
      <c r="K6041">
        <v>2018</v>
      </c>
      <c r="L6041">
        <v>20</v>
      </c>
      <c r="M6041" t="s">
        <v>20</v>
      </c>
      <c r="N6041">
        <v>1.1000000000000001</v>
      </c>
      <c r="O6041">
        <v>3.5</v>
      </c>
    </row>
    <row r="6042" spans="1:16" hidden="1" x14ac:dyDescent="0.5">
      <c r="A6042" t="s">
        <v>15</v>
      </c>
      <c r="B6042" t="s">
        <v>76</v>
      </c>
      <c r="C6042">
        <v>2</v>
      </c>
      <c r="D6042" t="s">
        <v>17</v>
      </c>
      <c r="E6042">
        <v>1</v>
      </c>
      <c r="F6042" t="s">
        <v>81</v>
      </c>
      <c r="G6042">
        <v>5</v>
      </c>
      <c r="H6042" t="s">
        <v>82</v>
      </c>
      <c r="I6042" t="str">
        <f t="shared" si="94"/>
        <v>Male: Not Hispanic or Latino: Asian</v>
      </c>
      <c r="J6042">
        <v>5.5</v>
      </c>
      <c r="K6042">
        <v>2018</v>
      </c>
      <c r="L6042">
        <v>20</v>
      </c>
      <c r="M6042" t="s">
        <v>20</v>
      </c>
      <c r="N6042">
        <v>1.1000000000000001</v>
      </c>
      <c r="O6042">
        <v>0.6</v>
      </c>
    </row>
    <row r="6043" spans="1:16" hidden="1" x14ac:dyDescent="0.5">
      <c r="A6043" t="s">
        <v>15</v>
      </c>
      <c r="B6043" t="s">
        <v>76</v>
      </c>
      <c r="C6043">
        <v>2</v>
      </c>
      <c r="D6043" t="s">
        <v>17</v>
      </c>
      <c r="E6043">
        <v>1</v>
      </c>
      <c r="F6043" t="s">
        <v>81</v>
      </c>
      <c r="G6043">
        <v>5</v>
      </c>
      <c r="H6043" t="s">
        <v>83</v>
      </c>
      <c r="I6043" t="str">
        <f t="shared" si="94"/>
        <v>Male: Not Hispanic or Latino: Native Hawaiian or Other Pacific Islander</v>
      </c>
      <c r="J6043">
        <v>5.6</v>
      </c>
      <c r="K6043">
        <v>2018</v>
      </c>
      <c r="L6043">
        <v>20</v>
      </c>
      <c r="M6043" t="s">
        <v>20</v>
      </c>
      <c r="N6043">
        <v>1.1000000000000001</v>
      </c>
      <c r="P6043" t="s">
        <v>75</v>
      </c>
    </row>
    <row r="6044" spans="1:16" hidden="1" x14ac:dyDescent="0.5">
      <c r="A6044" t="s">
        <v>15</v>
      </c>
      <c r="B6044" t="s">
        <v>76</v>
      </c>
      <c r="C6044">
        <v>2</v>
      </c>
      <c r="D6044" t="s">
        <v>17</v>
      </c>
      <c r="E6044">
        <v>1</v>
      </c>
      <c r="F6044" t="s">
        <v>81</v>
      </c>
      <c r="G6044">
        <v>5</v>
      </c>
      <c r="H6044" t="s">
        <v>40</v>
      </c>
      <c r="I6044" t="str">
        <f t="shared" si="94"/>
        <v>Female: Hispanic or Latino: All races</v>
      </c>
      <c r="J6044">
        <v>5.7</v>
      </c>
      <c r="K6044">
        <v>2018</v>
      </c>
      <c r="L6044">
        <v>20</v>
      </c>
      <c r="M6044" t="s">
        <v>20</v>
      </c>
      <c r="N6044">
        <v>1.1000000000000001</v>
      </c>
      <c r="O6044">
        <v>1</v>
      </c>
    </row>
    <row r="6045" spans="1:16" hidden="1" x14ac:dyDescent="0.5">
      <c r="A6045" t="s">
        <v>15</v>
      </c>
      <c r="B6045" t="s">
        <v>76</v>
      </c>
      <c r="C6045">
        <v>2</v>
      </c>
      <c r="D6045" t="s">
        <v>17</v>
      </c>
      <c r="E6045">
        <v>1</v>
      </c>
      <c r="F6045" t="s">
        <v>81</v>
      </c>
      <c r="G6045">
        <v>5</v>
      </c>
      <c r="H6045" t="s">
        <v>41</v>
      </c>
      <c r="I6045" t="str">
        <f t="shared" si="94"/>
        <v>Female: Not Hispanic or Latino: White</v>
      </c>
      <c r="J6045">
        <v>5.8</v>
      </c>
      <c r="K6045">
        <v>2018</v>
      </c>
      <c r="L6045">
        <v>20</v>
      </c>
      <c r="M6045" t="s">
        <v>20</v>
      </c>
      <c r="N6045">
        <v>1.1000000000000001</v>
      </c>
      <c r="O6045">
        <v>4.2</v>
      </c>
    </row>
    <row r="6046" spans="1:16" hidden="1" x14ac:dyDescent="0.5">
      <c r="A6046" t="s">
        <v>15</v>
      </c>
      <c r="B6046" t="s">
        <v>76</v>
      </c>
      <c r="C6046">
        <v>2</v>
      </c>
      <c r="D6046" t="s">
        <v>17</v>
      </c>
      <c r="E6046">
        <v>1</v>
      </c>
      <c r="F6046" t="s">
        <v>81</v>
      </c>
      <c r="G6046">
        <v>5</v>
      </c>
      <c r="H6046" t="s">
        <v>42</v>
      </c>
      <c r="I6046" t="str">
        <f t="shared" si="94"/>
        <v>Female: Not Hispanic or Latino: Black</v>
      </c>
      <c r="J6046">
        <v>5.9</v>
      </c>
      <c r="K6046">
        <v>2018</v>
      </c>
      <c r="L6046">
        <v>20</v>
      </c>
      <c r="M6046" t="s">
        <v>20</v>
      </c>
      <c r="N6046">
        <v>1.1000000000000001</v>
      </c>
      <c r="O6046">
        <v>2.1</v>
      </c>
    </row>
    <row r="6047" spans="1:16" hidden="1" x14ac:dyDescent="0.5">
      <c r="A6047" t="s">
        <v>15</v>
      </c>
      <c r="B6047" t="s">
        <v>76</v>
      </c>
      <c r="C6047">
        <v>2</v>
      </c>
      <c r="D6047" t="s">
        <v>17</v>
      </c>
      <c r="E6047">
        <v>1</v>
      </c>
      <c r="F6047" t="s">
        <v>81</v>
      </c>
      <c r="G6047">
        <v>5</v>
      </c>
      <c r="H6047" t="s">
        <v>43</v>
      </c>
      <c r="I6047" t="str">
        <f t="shared" si="94"/>
        <v>Female: Not Hispanic or Latino: American Indian or Alaska Native</v>
      </c>
      <c r="J6047">
        <v>5.91</v>
      </c>
      <c r="K6047">
        <v>2018</v>
      </c>
      <c r="L6047">
        <v>20</v>
      </c>
      <c r="M6047" t="s">
        <v>20</v>
      </c>
      <c r="N6047">
        <v>1.1000000000000001</v>
      </c>
      <c r="O6047">
        <v>4</v>
      </c>
    </row>
    <row r="6048" spans="1:16" hidden="1" x14ac:dyDescent="0.5">
      <c r="A6048" t="s">
        <v>15</v>
      </c>
      <c r="B6048" t="s">
        <v>76</v>
      </c>
      <c r="C6048">
        <v>2</v>
      </c>
      <c r="D6048" t="s">
        <v>17</v>
      </c>
      <c r="E6048">
        <v>1</v>
      </c>
      <c r="F6048" t="s">
        <v>81</v>
      </c>
      <c r="G6048">
        <v>5</v>
      </c>
      <c r="H6048" t="s">
        <v>84</v>
      </c>
      <c r="I6048" t="str">
        <f t="shared" si="94"/>
        <v>Female: Not Hispanic or Latino: Asian</v>
      </c>
      <c r="J6048">
        <v>5.92</v>
      </c>
      <c r="K6048">
        <v>2018</v>
      </c>
      <c r="L6048">
        <v>20</v>
      </c>
      <c r="M6048" t="s">
        <v>20</v>
      </c>
      <c r="N6048">
        <v>1.1000000000000001</v>
      </c>
      <c r="O6048">
        <v>0.3</v>
      </c>
    </row>
    <row r="6049" spans="1:16" hidden="1" x14ac:dyDescent="0.5">
      <c r="A6049" t="s">
        <v>15</v>
      </c>
      <c r="B6049" t="s">
        <v>76</v>
      </c>
      <c r="C6049">
        <v>2</v>
      </c>
      <c r="D6049" t="s">
        <v>17</v>
      </c>
      <c r="E6049">
        <v>1</v>
      </c>
      <c r="F6049" t="s">
        <v>81</v>
      </c>
      <c r="G6049">
        <v>5</v>
      </c>
      <c r="H6049" t="s">
        <v>85</v>
      </c>
      <c r="I6049" t="str">
        <f t="shared" si="94"/>
        <v>Female: Not Hispanic or Latino: Native Hawaiian or Other Pacific Islander</v>
      </c>
      <c r="J6049">
        <v>5.93</v>
      </c>
      <c r="K6049">
        <v>2018</v>
      </c>
      <c r="L6049">
        <v>20</v>
      </c>
      <c r="M6049" t="s">
        <v>20</v>
      </c>
      <c r="N6049">
        <v>1.1000000000000001</v>
      </c>
      <c r="P6049" t="s">
        <v>75</v>
      </c>
    </row>
    <row r="6050" spans="1:16" x14ac:dyDescent="0.5">
      <c r="A6050" t="s">
        <v>15</v>
      </c>
      <c r="B6050" t="s">
        <v>76</v>
      </c>
      <c r="C6050">
        <v>2</v>
      </c>
      <c r="D6050" t="s">
        <v>23</v>
      </c>
      <c r="E6050">
        <v>2</v>
      </c>
      <c r="F6050" t="s">
        <v>18</v>
      </c>
      <c r="G6050">
        <v>0</v>
      </c>
      <c r="H6050" t="s">
        <v>19</v>
      </c>
      <c r="I6050" t="str">
        <f t="shared" si="94"/>
        <v>All persons</v>
      </c>
      <c r="J6050">
        <v>0.1</v>
      </c>
      <c r="K6050">
        <v>2018</v>
      </c>
      <c r="L6050">
        <v>20</v>
      </c>
      <c r="M6050" t="s">
        <v>20</v>
      </c>
      <c r="N6050">
        <v>1.1000000000000001</v>
      </c>
      <c r="O6050">
        <v>3.8</v>
      </c>
    </row>
    <row r="6051" spans="1:16" hidden="1" x14ac:dyDescent="0.5">
      <c r="A6051" t="s">
        <v>15</v>
      </c>
      <c r="B6051" t="s">
        <v>76</v>
      </c>
      <c r="C6051">
        <v>2</v>
      </c>
      <c r="D6051" t="s">
        <v>23</v>
      </c>
      <c r="E6051">
        <v>2</v>
      </c>
      <c r="F6051" t="s">
        <v>45</v>
      </c>
      <c r="G6051">
        <v>1</v>
      </c>
      <c r="H6051" t="s">
        <v>46</v>
      </c>
      <c r="I6051" t="str">
        <f t="shared" si="94"/>
        <v>Under 15 years</v>
      </c>
      <c r="J6051">
        <v>1.1000000000000001</v>
      </c>
      <c r="K6051">
        <v>2018</v>
      </c>
      <c r="L6051">
        <v>20</v>
      </c>
      <c r="M6051" t="s">
        <v>46</v>
      </c>
      <c r="N6051">
        <v>1.2</v>
      </c>
      <c r="O6051">
        <v>0</v>
      </c>
    </row>
    <row r="6052" spans="1:16" hidden="1" x14ac:dyDescent="0.5">
      <c r="A6052" t="s">
        <v>15</v>
      </c>
      <c r="B6052" t="s">
        <v>76</v>
      </c>
      <c r="C6052">
        <v>2</v>
      </c>
      <c r="D6052" t="s">
        <v>23</v>
      </c>
      <c r="E6052">
        <v>2</v>
      </c>
      <c r="F6052" t="s">
        <v>45</v>
      </c>
      <c r="G6052">
        <v>1</v>
      </c>
      <c r="H6052" t="s">
        <v>47</v>
      </c>
      <c r="I6052" t="str">
        <f t="shared" si="94"/>
        <v>15-24 years</v>
      </c>
      <c r="J6052">
        <v>1.2</v>
      </c>
      <c r="K6052">
        <v>2018</v>
      </c>
      <c r="L6052">
        <v>20</v>
      </c>
      <c r="M6052" t="s">
        <v>47</v>
      </c>
      <c r="N6052">
        <v>1.3</v>
      </c>
      <c r="O6052">
        <v>1.6</v>
      </c>
    </row>
    <row r="6053" spans="1:16" hidden="1" x14ac:dyDescent="0.5">
      <c r="A6053" t="s">
        <v>15</v>
      </c>
      <c r="B6053" t="s">
        <v>76</v>
      </c>
      <c r="C6053">
        <v>2</v>
      </c>
      <c r="D6053" t="s">
        <v>23</v>
      </c>
      <c r="E6053">
        <v>2</v>
      </c>
      <c r="F6053" t="s">
        <v>45</v>
      </c>
      <c r="G6053">
        <v>1</v>
      </c>
      <c r="H6053" t="s">
        <v>48</v>
      </c>
      <c r="I6053" t="str">
        <f t="shared" si="94"/>
        <v>25-34 years</v>
      </c>
      <c r="J6053">
        <v>1.3</v>
      </c>
      <c r="K6053">
        <v>2018</v>
      </c>
      <c r="L6053">
        <v>20</v>
      </c>
      <c r="M6053" t="s">
        <v>48</v>
      </c>
      <c r="N6053">
        <v>1.4</v>
      </c>
      <c r="O6053">
        <v>5.2</v>
      </c>
    </row>
    <row r="6054" spans="1:16" hidden="1" x14ac:dyDescent="0.5">
      <c r="A6054" t="s">
        <v>15</v>
      </c>
      <c r="B6054" t="s">
        <v>76</v>
      </c>
      <c r="C6054">
        <v>2</v>
      </c>
      <c r="D6054" t="s">
        <v>23</v>
      </c>
      <c r="E6054">
        <v>2</v>
      </c>
      <c r="F6054" t="s">
        <v>45</v>
      </c>
      <c r="G6054">
        <v>1</v>
      </c>
      <c r="H6054" t="s">
        <v>49</v>
      </c>
      <c r="I6054" t="str">
        <f t="shared" si="94"/>
        <v>35-44 years</v>
      </c>
      <c r="J6054">
        <v>1.4</v>
      </c>
      <c r="K6054">
        <v>2018</v>
      </c>
      <c r="L6054">
        <v>20</v>
      </c>
      <c r="M6054" t="s">
        <v>49</v>
      </c>
      <c r="N6054">
        <v>1.5</v>
      </c>
      <c r="O6054">
        <v>6.7</v>
      </c>
    </row>
    <row r="6055" spans="1:16" hidden="1" x14ac:dyDescent="0.5">
      <c r="A6055" t="s">
        <v>15</v>
      </c>
      <c r="B6055" t="s">
        <v>76</v>
      </c>
      <c r="C6055">
        <v>2</v>
      </c>
      <c r="D6055" t="s">
        <v>23</v>
      </c>
      <c r="E6055">
        <v>2</v>
      </c>
      <c r="F6055" t="s">
        <v>45</v>
      </c>
      <c r="G6055">
        <v>1</v>
      </c>
      <c r="H6055" t="s">
        <v>50</v>
      </c>
      <c r="I6055" t="str">
        <f t="shared" si="94"/>
        <v>45-54 years</v>
      </c>
      <c r="J6055">
        <v>1.5</v>
      </c>
      <c r="K6055">
        <v>2018</v>
      </c>
      <c r="L6055">
        <v>20</v>
      </c>
      <c r="M6055" t="s">
        <v>50</v>
      </c>
      <c r="N6055">
        <v>1.6</v>
      </c>
      <c r="O6055">
        <v>7</v>
      </c>
    </row>
    <row r="6056" spans="1:16" hidden="1" x14ac:dyDescent="0.5">
      <c r="A6056" t="s">
        <v>15</v>
      </c>
      <c r="B6056" t="s">
        <v>76</v>
      </c>
      <c r="C6056">
        <v>2</v>
      </c>
      <c r="D6056" t="s">
        <v>23</v>
      </c>
      <c r="E6056">
        <v>2</v>
      </c>
      <c r="F6056" t="s">
        <v>45</v>
      </c>
      <c r="G6056">
        <v>1</v>
      </c>
      <c r="H6056" t="s">
        <v>51</v>
      </c>
      <c r="I6056" t="str">
        <f t="shared" si="94"/>
        <v>55-64 years</v>
      </c>
      <c r="J6056">
        <v>1.6</v>
      </c>
      <c r="K6056">
        <v>2018</v>
      </c>
      <c r="L6056">
        <v>20</v>
      </c>
      <c r="M6056" t="s">
        <v>51</v>
      </c>
      <c r="N6056">
        <v>1.7</v>
      </c>
      <c r="O6056">
        <v>6.5</v>
      </c>
    </row>
    <row r="6057" spans="1:16" hidden="1" x14ac:dyDescent="0.5">
      <c r="A6057" t="s">
        <v>15</v>
      </c>
      <c r="B6057" t="s">
        <v>76</v>
      </c>
      <c r="C6057">
        <v>2</v>
      </c>
      <c r="D6057" t="s">
        <v>23</v>
      </c>
      <c r="E6057">
        <v>2</v>
      </c>
      <c r="F6057" t="s">
        <v>45</v>
      </c>
      <c r="G6057">
        <v>1</v>
      </c>
      <c r="H6057" t="s">
        <v>52</v>
      </c>
      <c r="I6057" t="str">
        <f t="shared" si="94"/>
        <v>65-74 years</v>
      </c>
      <c r="J6057">
        <v>1.7</v>
      </c>
      <c r="K6057">
        <v>2018</v>
      </c>
      <c r="L6057">
        <v>20</v>
      </c>
      <c r="M6057" t="s">
        <v>52</v>
      </c>
      <c r="N6057">
        <v>1.8</v>
      </c>
      <c r="O6057">
        <v>2.6</v>
      </c>
    </row>
    <row r="6058" spans="1:16" hidden="1" x14ac:dyDescent="0.5">
      <c r="A6058" t="s">
        <v>15</v>
      </c>
      <c r="B6058" t="s">
        <v>76</v>
      </c>
      <c r="C6058">
        <v>2</v>
      </c>
      <c r="D6058" t="s">
        <v>23</v>
      </c>
      <c r="E6058">
        <v>2</v>
      </c>
      <c r="F6058" t="s">
        <v>45</v>
      </c>
      <c r="G6058">
        <v>1</v>
      </c>
      <c r="H6058" t="s">
        <v>53</v>
      </c>
      <c r="I6058" t="str">
        <f t="shared" si="94"/>
        <v>75-84 years</v>
      </c>
      <c r="J6058">
        <v>1.8</v>
      </c>
      <c r="K6058">
        <v>2018</v>
      </c>
      <c r="L6058">
        <v>20</v>
      </c>
      <c r="M6058" t="s">
        <v>53</v>
      </c>
      <c r="N6058">
        <v>1.9</v>
      </c>
      <c r="O6058">
        <v>1.1000000000000001</v>
      </c>
    </row>
    <row r="6059" spans="1:16" hidden="1" x14ac:dyDescent="0.5">
      <c r="A6059" t="s">
        <v>15</v>
      </c>
      <c r="B6059" t="s">
        <v>76</v>
      </c>
      <c r="C6059">
        <v>2</v>
      </c>
      <c r="D6059" t="s">
        <v>23</v>
      </c>
      <c r="E6059">
        <v>2</v>
      </c>
      <c r="F6059" t="s">
        <v>45</v>
      </c>
      <c r="G6059">
        <v>1</v>
      </c>
      <c r="H6059" t="s">
        <v>54</v>
      </c>
      <c r="I6059" t="str">
        <f t="shared" si="94"/>
        <v>85 years and over</v>
      </c>
      <c r="J6059">
        <v>1.9</v>
      </c>
      <c r="K6059">
        <v>2018</v>
      </c>
      <c r="L6059">
        <v>20</v>
      </c>
      <c r="M6059" t="s">
        <v>54</v>
      </c>
      <c r="N6059">
        <v>1.91</v>
      </c>
      <c r="O6059">
        <v>0.7</v>
      </c>
    </row>
    <row r="6060" spans="1:16" hidden="1" x14ac:dyDescent="0.5">
      <c r="A6060" t="s">
        <v>15</v>
      </c>
      <c r="B6060" t="s">
        <v>76</v>
      </c>
      <c r="C6060">
        <v>2</v>
      </c>
      <c r="D6060" t="s">
        <v>23</v>
      </c>
      <c r="E6060">
        <v>2</v>
      </c>
      <c r="F6060" t="s">
        <v>21</v>
      </c>
      <c r="G6060">
        <v>2</v>
      </c>
      <c r="H6060" t="s">
        <v>22</v>
      </c>
      <c r="I6060" t="str">
        <f t="shared" si="94"/>
        <v>Male</v>
      </c>
      <c r="J6060">
        <v>2.1</v>
      </c>
      <c r="K6060">
        <v>2018</v>
      </c>
      <c r="L6060">
        <v>20</v>
      </c>
      <c r="M6060" t="s">
        <v>20</v>
      </c>
      <c r="N6060">
        <v>1.1000000000000001</v>
      </c>
      <c r="O6060">
        <v>4.5</v>
      </c>
    </row>
    <row r="6061" spans="1:16" hidden="1" x14ac:dyDescent="0.5">
      <c r="A6061" t="s">
        <v>15</v>
      </c>
      <c r="B6061" t="s">
        <v>76</v>
      </c>
      <c r="C6061">
        <v>2</v>
      </c>
      <c r="D6061" t="s">
        <v>23</v>
      </c>
      <c r="E6061">
        <v>2</v>
      </c>
      <c r="F6061" t="s">
        <v>21</v>
      </c>
      <c r="G6061">
        <v>2</v>
      </c>
      <c r="H6061" t="s">
        <v>24</v>
      </c>
      <c r="I6061" t="str">
        <f t="shared" si="94"/>
        <v>Female</v>
      </c>
      <c r="J6061">
        <v>2.2000000000000002</v>
      </c>
      <c r="K6061">
        <v>2018</v>
      </c>
      <c r="L6061">
        <v>20</v>
      </c>
      <c r="M6061" t="s">
        <v>20</v>
      </c>
      <c r="N6061">
        <v>1.1000000000000001</v>
      </c>
      <c r="O6061">
        <v>3.1</v>
      </c>
    </row>
    <row r="6062" spans="1:16" hidden="1" x14ac:dyDescent="0.5">
      <c r="A6062" t="s">
        <v>15</v>
      </c>
      <c r="B6062" t="s">
        <v>76</v>
      </c>
      <c r="C6062">
        <v>2</v>
      </c>
      <c r="D6062" t="s">
        <v>23</v>
      </c>
      <c r="E6062">
        <v>2</v>
      </c>
      <c r="F6062" t="s">
        <v>55</v>
      </c>
      <c r="G6062">
        <v>3</v>
      </c>
      <c r="H6062" t="s">
        <v>56</v>
      </c>
      <c r="I6062" t="str">
        <f t="shared" si="94"/>
        <v>Male: Under 15 years</v>
      </c>
      <c r="J6062">
        <v>3.11</v>
      </c>
      <c r="K6062">
        <v>2018</v>
      </c>
      <c r="L6062">
        <v>20</v>
      </c>
      <c r="M6062" t="s">
        <v>46</v>
      </c>
      <c r="N6062">
        <v>1.2</v>
      </c>
      <c r="P6062" t="s">
        <v>75</v>
      </c>
    </row>
    <row r="6063" spans="1:16" hidden="1" x14ac:dyDescent="0.5">
      <c r="A6063" t="s">
        <v>15</v>
      </c>
      <c r="B6063" t="s">
        <v>76</v>
      </c>
      <c r="C6063">
        <v>2</v>
      </c>
      <c r="D6063" t="s">
        <v>23</v>
      </c>
      <c r="E6063">
        <v>2</v>
      </c>
      <c r="F6063" t="s">
        <v>55</v>
      </c>
      <c r="G6063">
        <v>3</v>
      </c>
      <c r="H6063" t="s">
        <v>57</v>
      </c>
      <c r="I6063" t="str">
        <f t="shared" si="94"/>
        <v>Male: 15-24 years</v>
      </c>
      <c r="J6063">
        <v>3.12</v>
      </c>
      <c r="K6063">
        <v>2018</v>
      </c>
      <c r="L6063">
        <v>20</v>
      </c>
      <c r="M6063" t="s">
        <v>47</v>
      </c>
      <c r="N6063">
        <v>1.3</v>
      </c>
      <c r="O6063">
        <v>2.2000000000000002</v>
      </c>
    </row>
    <row r="6064" spans="1:16" hidden="1" x14ac:dyDescent="0.5">
      <c r="A6064" t="s">
        <v>15</v>
      </c>
      <c r="B6064" t="s">
        <v>76</v>
      </c>
      <c r="C6064">
        <v>2</v>
      </c>
      <c r="D6064" t="s">
        <v>23</v>
      </c>
      <c r="E6064">
        <v>2</v>
      </c>
      <c r="F6064" t="s">
        <v>55</v>
      </c>
      <c r="G6064">
        <v>3</v>
      </c>
      <c r="H6064" t="s">
        <v>58</v>
      </c>
      <c r="I6064" t="str">
        <f t="shared" si="94"/>
        <v>Male: 25-34 years</v>
      </c>
      <c r="J6064">
        <v>3.13</v>
      </c>
      <c r="K6064">
        <v>2018</v>
      </c>
      <c r="L6064">
        <v>20</v>
      </c>
      <c r="M6064" t="s">
        <v>48</v>
      </c>
      <c r="N6064">
        <v>1.4</v>
      </c>
      <c r="O6064">
        <v>7</v>
      </c>
    </row>
    <row r="6065" spans="1:16" hidden="1" x14ac:dyDescent="0.5">
      <c r="A6065" t="s">
        <v>15</v>
      </c>
      <c r="B6065" t="s">
        <v>76</v>
      </c>
      <c r="C6065">
        <v>2</v>
      </c>
      <c r="D6065" t="s">
        <v>23</v>
      </c>
      <c r="E6065">
        <v>2</v>
      </c>
      <c r="F6065" t="s">
        <v>55</v>
      </c>
      <c r="G6065">
        <v>3</v>
      </c>
      <c r="H6065" t="s">
        <v>59</v>
      </c>
      <c r="I6065" t="str">
        <f t="shared" si="94"/>
        <v>Male: 35-44 years</v>
      </c>
      <c r="J6065">
        <v>3.14</v>
      </c>
      <c r="K6065">
        <v>2018</v>
      </c>
      <c r="L6065">
        <v>20</v>
      </c>
      <c r="M6065" t="s">
        <v>49</v>
      </c>
      <c r="N6065">
        <v>1.5</v>
      </c>
      <c r="O6065">
        <v>8</v>
      </c>
    </row>
    <row r="6066" spans="1:16" hidden="1" x14ac:dyDescent="0.5">
      <c r="A6066" t="s">
        <v>15</v>
      </c>
      <c r="B6066" t="s">
        <v>76</v>
      </c>
      <c r="C6066">
        <v>2</v>
      </c>
      <c r="D6066" t="s">
        <v>23</v>
      </c>
      <c r="E6066">
        <v>2</v>
      </c>
      <c r="F6066" t="s">
        <v>55</v>
      </c>
      <c r="G6066">
        <v>3</v>
      </c>
      <c r="H6066" t="s">
        <v>60</v>
      </c>
      <c r="I6066" t="str">
        <f t="shared" si="94"/>
        <v>Male: 45-54 years</v>
      </c>
      <c r="J6066">
        <v>3.15</v>
      </c>
      <c r="K6066">
        <v>2018</v>
      </c>
      <c r="L6066">
        <v>20</v>
      </c>
      <c r="M6066" t="s">
        <v>50</v>
      </c>
      <c r="N6066">
        <v>1.6</v>
      </c>
      <c r="O6066">
        <v>7.6</v>
      </c>
    </row>
    <row r="6067" spans="1:16" hidden="1" x14ac:dyDescent="0.5">
      <c r="A6067" t="s">
        <v>15</v>
      </c>
      <c r="B6067" t="s">
        <v>76</v>
      </c>
      <c r="C6067">
        <v>2</v>
      </c>
      <c r="D6067" t="s">
        <v>23</v>
      </c>
      <c r="E6067">
        <v>2</v>
      </c>
      <c r="F6067" t="s">
        <v>55</v>
      </c>
      <c r="G6067">
        <v>3</v>
      </c>
      <c r="H6067" t="s">
        <v>61</v>
      </c>
      <c r="I6067" t="str">
        <f t="shared" si="94"/>
        <v>Male: 55-64 years</v>
      </c>
      <c r="J6067">
        <v>3.16</v>
      </c>
      <c r="K6067">
        <v>2018</v>
      </c>
      <c r="L6067">
        <v>20</v>
      </c>
      <c r="M6067" t="s">
        <v>51</v>
      </c>
      <c r="N6067">
        <v>1.7</v>
      </c>
      <c r="O6067">
        <v>7.3</v>
      </c>
    </row>
    <row r="6068" spans="1:16" hidden="1" x14ac:dyDescent="0.5">
      <c r="A6068" t="s">
        <v>15</v>
      </c>
      <c r="B6068" t="s">
        <v>76</v>
      </c>
      <c r="C6068">
        <v>2</v>
      </c>
      <c r="D6068" t="s">
        <v>23</v>
      </c>
      <c r="E6068">
        <v>2</v>
      </c>
      <c r="F6068" t="s">
        <v>55</v>
      </c>
      <c r="G6068">
        <v>3</v>
      </c>
      <c r="H6068" t="s">
        <v>62</v>
      </c>
      <c r="I6068" t="str">
        <f t="shared" si="94"/>
        <v>Male: 65-74 years</v>
      </c>
      <c r="J6068">
        <v>3.17</v>
      </c>
      <c r="K6068">
        <v>2018</v>
      </c>
      <c r="L6068">
        <v>20</v>
      </c>
      <c r="M6068" t="s">
        <v>52</v>
      </c>
      <c r="N6068">
        <v>1.8</v>
      </c>
      <c r="O6068">
        <v>3</v>
      </c>
    </row>
    <row r="6069" spans="1:16" hidden="1" x14ac:dyDescent="0.5">
      <c r="A6069" t="s">
        <v>15</v>
      </c>
      <c r="B6069" t="s">
        <v>76</v>
      </c>
      <c r="C6069">
        <v>2</v>
      </c>
      <c r="D6069" t="s">
        <v>23</v>
      </c>
      <c r="E6069">
        <v>2</v>
      </c>
      <c r="F6069" t="s">
        <v>55</v>
      </c>
      <c r="G6069">
        <v>3</v>
      </c>
      <c r="H6069" t="s">
        <v>63</v>
      </c>
      <c r="I6069" t="str">
        <f t="shared" si="94"/>
        <v>Male: 75-84 years</v>
      </c>
      <c r="J6069">
        <v>3.18</v>
      </c>
      <c r="K6069">
        <v>2018</v>
      </c>
      <c r="L6069">
        <v>20</v>
      </c>
      <c r="M6069" t="s">
        <v>53</v>
      </c>
      <c r="N6069">
        <v>1.9</v>
      </c>
      <c r="O6069">
        <v>1.2</v>
      </c>
    </row>
    <row r="6070" spans="1:16" hidden="1" x14ac:dyDescent="0.5">
      <c r="A6070" t="s">
        <v>15</v>
      </c>
      <c r="B6070" t="s">
        <v>76</v>
      </c>
      <c r="C6070">
        <v>2</v>
      </c>
      <c r="D6070" t="s">
        <v>23</v>
      </c>
      <c r="E6070">
        <v>2</v>
      </c>
      <c r="F6070" t="s">
        <v>55</v>
      </c>
      <c r="G6070">
        <v>3</v>
      </c>
      <c r="H6070" t="s">
        <v>64</v>
      </c>
      <c r="I6070" t="str">
        <f t="shared" si="94"/>
        <v>Male: 85 years and over</v>
      </c>
      <c r="J6070">
        <v>3.19</v>
      </c>
      <c r="K6070">
        <v>2018</v>
      </c>
      <c r="L6070">
        <v>20</v>
      </c>
      <c r="M6070" t="s">
        <v>54</v>
      </c>
      <c r="N6070">
        <v>1.91</v>
      </c>
      <c r="P6070" t="s">
        <v>75</v>
      </c>
    </row>
    <row r="6071" spans="1:16" hidden="1" x14ac:dyDescent="0.5">
      <c r="A6071" t="s">
        <v>15</v>
      </c>
      <c r="B6071" t="s">
        <v>76</v>
      </c>
      <c r="C6071">
        <v>2</v>
      </c>
      <c r="D6071" t="s">
        <v>23</v>
      </c>
      <c r="E6071">
        <v>2</v>
      </c>
      <c r="F6071" t="s">
        <v>55</v>
      </c>
      <c r="G6071">
        <v>3</v>
      </c>
      <c r="H6071" t="s">
        <v>65</v>
      </c>
      <c r="I6071" t="str">
        <f t="shared" si="94"/>
        <v>Female: Under 15 years</v>
      </c>
      <c r="J6071">
        <v>3.21</v>
      </c>
      <c r="K6071">
        <v>2018</v>
      </c>
      <c r="L6071">
        <v>20</v>
      </c>
      <c r="M6071" t="s">
        <v>46</v>
      </c>
      <c r="N6071">
        <v>1.2</v>
      </c>
      <c r="P6071" t="s">
        <v>75</v>
      </c>
    </row>
    <row r="6072" spans="1:16" hidden="1" x14ac:dyDescent="0.5">
      <c r="A6072" t="s">
        <v>15</v>
      </c>
      <c r="B6072" t="s">
        <v>76</v>
      </c>
      <c r="C6072">
        <v>2</v>
      </c>
      <c r="D6072" t="s">
        <v>23</v>
      </c>
      <c r="E6072">
        <v>2</v>
      </c>
      <c r="F6072" t="s">
        <v>55</v>
      </c>
      <c r="G6072">
        <v>3</v>
      </c>
      <c r="H6072" t="s">
        <v>66</v>
      </c>
      <c r="I6072" t="str">
        <f t="shared" si="94"/>
        <v>Female: 15-24 years</v>
      </c>
      <c r="J6072">
        <v>3.22</v>
      </c>
      <c r="K6072">
        <v>2018</v>
      </c>
      <c r="L6072">
        <v>20</v>
      </c>
      <c r="M6072" t="s">
        <v>47</v>
      </c>
      <c r="N6072">
        <v>1.3</v>
      </c>
      <c r="O6072">
        <v>1</v>
      </c>
    </row>
    <row r="6073" spans="1:16" hidden="1" x14ac:dyDescent="0.5">
      <c r="A6073" t="s">
        <v>15</v>
      </c>
      <c r="B6073" t="s">
        <v>76</v>
      </c>
      <c r="C6073">
        <v>2</v>
      </c>
      <c r="D6073" t="s">
        <v>23</v>
      </c>
      <c r="E6073">
        <v>2</v>
      </c>
      <c r="F6073" t="s">
        <v>55</v>
      </c>
      <c r="G6073">
        <v>3</v>
      </c>
      <c r="H6073" t="s">
        <v>67</v>
      </c>
      <c r="I6073" t="str">
        <f t="shared" si="94"/>
        <v>Female: 25-34 years</v>
      </c>
      <c r="J6073">
        <v>3.23</v>
      </c>
      <c r="K6073">
        <v>2018</v>
      </c>
      <c r="L6073">
        <v>20</v>
      </c>
      <c r="M6073" t="s">
        <v>48</v>
      </c>
      <c r="N6073">
        <v>1.4</v>
      </c>
      <c r="O6073">
        <v>3.4</v>
      </c>
    </row>
    <row r="6074" spans="1:16" hidden="1" x14ac:dyDescent="0.5">
      <c r="A6074" t="s">
        <v>15</v>
      </c>
      <c r="B6074" t="s">
        <v>76</v>
      </c>
      <c r="C6074">
        <v>2</v>
      </c>
      <c r="D6074" t="s">
        <v>23</v>
      </c>
      <c r="E6074">
        <v>2</v>
      </c>
      <c r="F6074" t="s">
        <v>55</v>
      </c>
      <c r="G6074">
        <v>3</v>
      </c>
      <c r="H6074" t="s">
        <v>68</v>
      </c>
      <c r="I6074" t="str">
        <f t="shared" si="94"/>
        <v>Female: 35-44 years</v>
      </c>
      <c r="J6074">
        <v>3.24</v>
      </c>
      <c r="K6074">
        <v>2018</v>
      </c>
      <c r="L6074">
        <v>20</v>
      </c>
      <c r="M6074" t="s">
        <v>49</v>
      </c>
      <c r="N6074">
        <v>1.5</v>
      </c>
      <c r="O6074">
        <v>5.4</v>
      </c>
    </row>
    <row r="6075" spans="1:16" hidden="1" x14ac:dyDescent="0.5">
      <c r="A6075" t="s">
        <v>15</v>
      </c>
      <c r="B6075" t="s">
        <v>76</v>
      </c>
      <c r="C6075">
        <v>2</v>
      </c>
      <c r="D6075" t="s">
        <v>23</v>
      </c>
      <c r="E6075">
        <v>2</v>
      </c>
      <c r="F6075" t="s">
        <v>55</v>
      </c>
      <c r="G6075">
        <v>3</v>
      </c>
      <c r="H6075" t="s">
        <v>69</v>
      </c>
      <c r="I6075" t="str">
        <f t="shared" si="94"/>
        <v>Female: 45-54 years</v>
      </c>
      <c r="J6075">
        <v>3.25</v>
      </c>
      <c r="K6075">
        <v>2018</v>
      </c>
      <c r="L6075">
        <v>20</v>
      </c>
      <c r="M6075" t="s">
        <v>50</v>
      </c>
      <c r="N6075">
        <v>1.6</v>
      </c>
      <c r="O6075">
        <v>6.4</v>
      </c>
    </row>
    <row r="6076" spans="1:16" hidden="1" x14ac:dyDescent="0.5">
      <c r="A6076" t="s">
        <v>15</v>
      </c>
      <c r="B6076" t="s">
        <v>76</v>
      </c>
      <c r="C6076">
        <v>2</v>
      </c>
      <c r="D6076" t="s">
        <v>23</v>
      </c>
      <c r="E6076">
        <v>2</v>
      </c>
      <c r="F6076" t="s">
        <v>55</v>
      </c>
      <c r="G6076">
        <v>3</v>
      </c>
      <c r="H6076" t="s">
        <v>70</v>
      </c>
      <c r="I6076" t="str">
        <f t="shared" si="94"/>
        <v>Female: 55-64 years</v>
      </c>
      <c r="J6076">
        <v>3.26</v>
      </c>
      <c r="K6076">
        <v>2018</v>
      </c>
      <c r="L6076">
        <v>20</v>
      </c>
      <c r="M6076" t="s">
        <v>51</v>
      </c>
      <c r="N6076">
        <v>1.7</v>
      </c>
      <c r="O6076">
        <v>5.9</v>
      </c>
    </row>
    <row r="6077" spans="1:16" hidden="1" x14ac:dyDescent="0.5">
      <c r="A6077" t="s">
        <v>15</v>
      </c>
      <c r="B6077" t="s">
        <v>76</v>
      </c>
      <c r="C6077">
        <v>2</v>
      </c>
      <c r="D6077" t="s">
        <v>23</v>
      </c>
      <c r="E6077">
        <v>2</v>
      </c>
      <c r="F6077" t="s">
        <v>55</v>
      </c>
      <c r="G6077">
        <v>3</v>
      </c>
      <c r="H6077" t="s">
        <v>71</v>
      </c>
      <c r="I6077" t="str">
        <f t="shared" si="94"/>
        <v>Female: 65-74 years</v>
      </c>
      <c r="J6077">
        <v>3.27</v>
      </c>
      <c r="K6077">
        <v>2018</v>
      </c>
      <c r="L6077">
        <v>20</v>
      </c>
      <c r="M6077" t="s">
        <v>52</v>
      </c>
      <c r="N6077">
        <v>1.8</v>
      </c>
      <c r="O6077">
        <v>2.2999999999999998</v>
      </c>
    </row>
    <row r="6078" spans="1:16" hidden="1" x14ac:dyDescent="0.5">
      <c r="A6078" t="s">
        <v>15</v>
      </c>
      <c r="B6078" t="s">
        <v>76</v>
      </c>
      <c r="C6078">
        <v>2</v>
      </c>
      <c r="D6078" t="s">
        <v>23</v>
      </c>
      <c r="E6078">
        <v>2</v>
      </c>
      <c r="F6078" t="s">
        <v>55</v>
      </c>
      <c r="G6078">
        <v>3</v>
      </c>
      <c r="H6078" t="s">
        <v>72</v>
      </c>
      <c r="I6078" t="str">
        <f t="shared" si="94"/>
        <v>Female: 75-84 years</v>
      </c>
      <c r="J6078">
        <v>3.28</v>
      </c>
      <c r="K6078">
        <v>2018</v>
      </c>
      <c r="L6078">
        <v>20</v>
      </c>
      <c r="M6078" t="s">
        <v>53</v>
      </c>
      <c r="N6078">
        <v>1.9</v>
      </c>
      <c r="O6078">
        <v>1</v>
      </c>
    </row>
    <row r="6079" spans="1:16" hidden="1" x14ac:dyDescent="0.5">
      <c r="A6079" t="s">
        <v>15</v>
      </c>
      <c r="B6079" t="s">
        <v>76</v>
      </c>
      <c r="C6079">
        <v>2</v>
      </c>
      <c r="D6079" t="s">
        <v>23</v>
      </c>
      <c r="E6079">
        <v>2</v>
      </c>
      <c r="F6079" t="s">
        <v>55</v>
      </c>
      <c r="G6079">
        <v>3</v>
      </c>
      <c r="H6079" t="s">
        <v>73</v>
      </c>
      <c r="I6079" t="str">
        <f t="shared" si="94"/>
        <v>Female: 85 years and over</v>
      </c>
      <c r="J6079">
        <v>3.29</v>
      </c>
      <c r="K6079">
        <v>2018</v>
      </c>
      <c r="L6079">
        <v>20</v>
      </c>
      <c r="M6079" t="s">
        <v>54</v>
      </c>
      <c r="N6079">
        <v>1.91</v>
      </c>
      <c r="O6079">
        <v>0.7</v>
      </c>
    </row>
    <row r="6080" spans="1:16" x14ac:dyDescent="0.5">
      <c r="A6080" t="s">
        <v>15</v>
      </c>
      <c r="B6080" t="s">
        <v>77</v>
      </c>
      <c r="C6080">
        <v>3</v>
      </c>
      <c r="D6080" t="s">
        <v>17</v>
      </c>
      <c r="E6080">
        <v>1</v>
      </c>
      <c r="F6080" t="s">
        <v>18</v>
      </c>
      <c r="G6080">
        <v>0</v>
      </c>
      <c r="H6080" t="s">
        <v>19</v>
      </c>
      <c r="I6080" t="str">
        <f t="shared" si="94"/>
        <v>All persons</v>
      </c>
      <c r="J6080">
        <v>0.1</v>
      </c>
      <c r="K6080">
        <v>2018</v>
      </c>
      <c r="L6080">
        <v>20</v>
      </c>
      <c r="M6080" t="s">
        <v>20</v>
      </c>
      <c r="N6080">
        <v>1.1000000000000001</v>
      </c>
      <c r="O6080">
        <v>0.9</v>
      </c>
    </row>
    <row r="6081" spans="1:16" hidden="1" x14ac:dyDescent="0.5">
      <c r="A6081" t="s">
        <v>15</v>
      </c>
      <c r="B6081" t="s">
        <v>77</v>
      </c>
      <c r="C6081">
        <v>3</v>
      </c>
      <c r="D6081" t="s">
        <v>17</v>
      </c>
      <c r="E6081">
        <v>1</v>
      </c>
      <c r="F6081" t="s">
        <v>21</v>
      </c>
      <c r="G6081">
        <v>2</v>
      </c>
      <c r="H6081" t="s">
        <v>22</v>
      </c>
      <c r="I6081" t="str">
        <f t="shared" si="94"/>
        <v>Male</v>
      </c>
      <c r="J6081">
        <v>2.1</v>
      </c>
      <c r="K6081">
        <v>2018</v>
      </c>
      <c r="L6081">
        <v>20</v>
      </c>
      <c r="M6081" t="s">
        <v>20</v>
      </c>
      <c r="N6081">
        <v>1.1000000000000001</v>
      </c>
      <c r="O6081">
        <v>1.1000000000000001</v>
      </c>
    </row>
    <row r="6082" spans="1:16" hidden="1" x14ac:dyDescent="0.5">
      <c r="A6082" t="s">
        <v>15</v>
      </c>
      <c r="B6082" t="s">
        <v>77</v>
      </c>
      <c r="C6082">
        <v>3</v>
      </c>
      <c r="D6082" t="s">
        <v>17</v>
      </c>
      <c r="E6082">
        <v>1</v>
      </c>
      <c r="F6082" t="s">
        <v>21</v>
      </c>
      <c r="G6082">
        <v>2</v>
      </c>
      <c r="H6082" t="s">
        <v>24</v>
      </c>
      <c r="I6082" t="str">
        <f t="shared" si="94"/>
        <v>Female</v>
      </c>
      <c r="J6082">
        <v>2.2000000000000002</v>
      </c>
      <c r="K6082">
        <v>2018</v>
      </c>
      <c r="L6082">
        <v>20</v>
      </c>
      <c r="M6082" t="s">
        <v>20</v>
      </c>
      <c r="N6082">
        <v>1.1000000000000001</v>
      </c>
      <c r="O6082">
        <v>0.7</v>
      </c>
    </row>
    <row r="6083" spans="1:16" hidden="1" x14ac:dyDescent="0.5">
      <c r="A6083" t="s">
        <v>15</v>
      </c>
      <c r="B6083" t="s">
        <v>77</v>
      </c>
      <c r="C6083">
        <v>3</v>
      </c>
      <c r="D6083" t="s">
        <v>17</v>
      </c>
      <c r="E6083">
        <v>1</v>
      </c>
      <c r="F6083" t="s">
        <v>80</v>
      </c>
      <c r="G6083">
        <v>4</v>
      </c>
      <c r="H6083" t="s">
        <v>26</v>
      </c>
      <c r="I6083" t="str">
        <f t="shared" si="94"/>
        <v>Male: White</v>
      </c>
      <c r="J6083">
        <v>4.0999999999999996</v>
      </c>
      <c r="K6083">
        <v>2018</v>
      </c>
      <c r="L6083">
        <v>20</v>
      </c>
      <c r="M6083" t="s">
        <v>20</v>
      </c>
      <c r="N6083">
        <v>1.1000000000000001</v>
      </c>
      <c r="O6083">
        <v>1.2</v>
      </c>
    </row>
    <row r="6084" spans="1:16" hidden="1" x14ac:dyDescent="0.5">
      <c r="A6084" t="s">
        <v>15</v>
      </c>
      <c r="B6084" t="s">
        <v>77</v>
      </c>
      <c r="C6084">
        <v>3</v>
      </c>
      <c r="D6084" t="s">
        <v>17</v>
      </c>
      <c r="E6084">
        <v>1</v>
      </c>
      <c r="F6084" t="s">
        <v>80</v>
      </c>
      <c r="G6084">
        <v>4</v>
      </c>
      <c r="H6084" t="s">
        <v>27</v>
      </c>
      <c r="I6084" t="str">
        <f t="shared" si="94"/>
        <v>Male: Black or African American</v>
      </c>
      <c r="J6084">
        <v>4.2</v>
      </c>
      <c r="K6084">
        <v>2018</v>
      </c>
      <c r="L6084">
        <v>20</v>
      </c>
      <c r="M6084" t="s">
        <v>20</v>
      </c>
      <c r="N6084">
        <v>1.1000000000000001</v>
      </c>
      <c r="O6084">
        <v>1</v>
      </c>
    </row>
    <row r="6085" spans="1:16" hidden="1" x14ac:dyDescent="0.5">
      <c r="A6085" t="s">
        <v>15</v>
      </c>
      <c r="B6085" t="s">
        <v>77</v>
      </c>
      <c r="C6085">
        <v>3</v>
      </c>
      <c r="D6085" t="s">
        <v>17</v>
      </c>
      <c r="E6085">
        <v>1</v>
      </c>
      <c r="F6085" t="s">
        <v>80</v>
      </c>
      <c r="G6085">
        <v>4</v>
      </c>
      <c r="H6085" t="s">
        <v>28</v>
      </c>
      <c r="I6085" t="str">
        <f t="shared" ref="I6085:I6148" si="95">H6085</f>
        <v>Male: American Indian or Alaska Native</v>
      </c>
      <c r="J6085">
        <v>4.3</v>
      </c>
      <c r="K6085">
        <v>2018</v>
      </c>
      <c r="L6085">
        <v>20</v>
      </c>
      <c r="M6085" t="s">
        <v>20</v>
      </c>
      <c r="N6085">
        <v>1.1000000000000001</v>
      </c>
      <c r="P6085" t="s">
        <v>75</v>
      </c>
    </row>
    <row r="6086" spans="1:16" hidden="1" x14ac:dyDescent="0.5">
      <c r="A6086" t="s">
        <v>15</v>
      </c>
      <c r="B6086" t="s">
        <v>77</v>
      </c>
      <c r="C6086">
        <v>3</v>
      </c>
      <c r="D6086" t="s">
        <v>17</v>
      </c>
      <c r="E6086">
        <v>1</v>
      </c>
      <c r="F6086" t="s">
        <v>80</v>
      </c>
      <c r="G6086">
        <v>4</v>
      </c>
      <c r="H6086" t="s">
        <v>30</v>
      </c>
      <c r="I6086" t="str">
        <f t="shared" si="95"/>
        <v>Female: White</v>
      </c>
      <c r="J6086">
        <v>4.4000000000000004</v>
      </c>
      <c r="K6086">
        <v>2018</v>
      </c>
      <c r="L6086">
        <v>20</v>
      </c>
      <c r="M6086" t="s">
        <v>20</v>
      </c>
      <c r="N6086">
        <v>1.1000000000000001</v>
      </c>
      <c r="O6086">
        <v>0.9</v>
      </c>
    </row>
    <row r="6087" spans="1:16" hidden="1" x14ac:dyDescent="0.5">
      <c r="A6087" t="s">
        <v>15</v>
      </c>
      <c r="B6087" t="s">
        <v>77</v>
      </c>
      <c r="C6087">
        <v>3</v>
      </c>
      <c r="D6087" t="s">
        <v>17</v>
      </c>
      <c r="E6087">
        <v>1</v>
      </c>
      <c r="F6087" t="s">
        <v>80</v>
      </c>
      <c r="G6087">
        <v>4</v>
      </c>
      <c r="H6087" t="s">
        <v>31</v>
      </c>
      <c r="I6087" t="str">
        <f t="shared" si="95"/>
        <v>Female: Black or African American</v>
      </c>
      <c r="J6087">
        <v>4.5</v>
      </c>
      <c r="K6087">
        <v>2018</v>
      </c>
      <c r="L6087">
        <v>20</v>
      </c>
      <c r="M6087" t="s">
        <v>20</v>
      </c>
      <c r="N6087">
        <v>1.1000000000000001</v>
      </c>
      <c r="O6087">
        <v>0.6</v>
      </c>
    </row>
    <row r="6088" spans="1:16" hidden="1" x14ac:dyDescent="0.5">
      <c r="A6088" t="s">
        <v>15</v>
      </c>
      <c r="B6088" t="s">
        <v>77</v>
      </c>
      <c r="C6088">
        <v>3</v>
      </c>
      <c r="D6088" t="s">
        <v>17</v>
      </c>
      <c r="E6088">
        <v>1</v>
      </c>
      <c r="F6088" t="s">
        <v>80</v>
      </c>
      <c r="G6088">
        <v>4</v>
      </c>
      <c r="H6088" t="s">
        <v>32</v>
      </c>
      <c r="I6088" t="str">
        <f t="shared" si="95"/>
        <v>Female: American Indian or Alaska Native</v>
      </c>
      <c r="J6088">
        <v>4.5999999999999996</v>
      </c>
      <c r="K6088">
        <v>2018</v>
      </c>
      <c r="L6088">
        <v>20</v>
      </c>
      <c r="M6088" t="s">
        <v>20</v>
      </c>
      <c r="N6088">
        <v>1.1000000000000001</v>
      </c>
      <c r="P6088" t="s">
        <v>75</v>
      </c>
    </row>
    <row r="6089" spans="1:16" hidden="1" x14ac:dyDescent="0.5">
      <c r="A6089" t="s">
        <v>15</v>
      </c>
      <c r="B6089" t="s">
        <v>77</v>
      </c>
      <c r="C6089">
        <v>3</v>
      </c>
      <c r="D6089" t="s">
        <v>17</v>
      </c>
      <c r="E6089">
        <v>1</v>
      </c>
      <c r="F6089" t="s">
        <v>81</v>
      </c>
      <c r="G6089">
        <v>5</v>
      </c>
      <c r="H6089" t="s">
        <v>35</v>
      </c>
      <c r="I6089" t="str">
        <f t="shared" si="95"/>
        <v>Male: Hispanic or Latino: All races</v>
      </c>
      <c r="J6089">
        <v>5.0999999999999996</v>
      </c>
      <c r="K6089">
        <v>2018</v>
      </c>
      <c r="L6089">
        <v>20</v>
      </c>
      <c r="M6089" t="s">
        <v>20</v>
      </c>
      <c r="N6089">
        <v>1.1000000000000001</v>
      </c>
      <c r="O6089">
        <v>0.6</v>
      </c>
    </row>
    <row r="6090" spans="1:16" hidden="1" x14ac:dyDescent="0.5">
      <c r="A6090" t="s">
        <v>15</v>
      </c>
      <c r="B6090" t="s">
        <v>77</v>
      </c>
      <c r="C6090">
        <v>3</v>
      </c>
      <c r="D6090" t="s">
        <v>17</v>
      </c>
      <c r="E6090">
        <v>1</v>
      </c>
      <c r="F6090" t="s">
        <v>81</v>
      </c>
      <c r="G6090">
        <v>5</v>
      </c>
      <c r="H6090" t="s">
        <v>36</v>
      </c>
      <c r="I6090" t="str">
        <f t="shared" si="95"/>
        <v>Male: Not Hispanic or Latino: White</v>
      </c>
      <c r="J6090">
        <v>5.2</v>
      </c>
      <c r="K6090">
        <v>2018</v>
      </c>
      <c r="L6090">
        <v>20</v>
      </c>
      <c r="M6090" t="s">
        <v>20</v>
      </c>
      <c r="N6090">
        <v>1.1000000000000001</v>
      </c>
      <c r="O6090">
        <v>1.4</v>
      </c>
    </row>
    <row r="6091" spans="1:16" hidden="1" x14ac:dyDescent="0.5">
      <c r="A6091" t="s">
        <v>15</v>
      </c>
      <c r="B6091" t="s">
        <v>77</v>
      </c>
      <c r="C6091">
        <v>3</v>
      </c>
      <c r="D6091" t="s">
        <v>17</v>
      </c>
      <c r="E6091">
        <v>1</v>
      </c>
      <c r="F6091" t="s">
        <v>81</v>
      </c>
      <c r="G6091">
        <v>5</v>
      </c>
      <c r="H6091" t="s">
        <v>37</v>
      </c>
      <c r="I6091" t="str">
        <f t="shared" si="95"/>
        <v>Male: Not Hispanic or Latino: Black</v>
      </c>
      <c r="J6091">
        <v>5.3</v>
      </c>
      <c r="K6091">
        <v>2018</v>
      </c>
      <c r="L6091">
        <v>20</v>
      </c>
      <c r="M6091" t="s">
        <v>20</v>
      </c>
      <c r="N6091">
        <v>1.1000000000000001</v>
      </c>
      <c r="O6091">
        <v>1</v>
      </c>
    </row>
    <row r="6092" spans="1:16" hidden="1" x14ac:dyDescent="0.5">
      <c r="A6092" t="s">
        <v>15</v>
      </c>
      <c r="B6092" t="s">
        <v>77</v>
      </c>
      <c r="C6092">
        <v>3</v>
      </c>
      <c r="D6092" t="s">
        <v>17</v>
      </c>
      <c r="E6092">
        <v>1</v>
      </c>
      <c r="F6092" t="s">
        <v>81</v>
      </c>
      <c r="G6092">
        <v>5</v>
      </c>
      <c r="H6092" t="s">
        <v>38</v>
      </c>
      <c r="I6092" t="str">
        <f t="shared" si="95"/>
        <v>Male: Not Hispanic or Latino: American Indian or Alaska Native</v>
      </c>
      <c r="J6092">
        <v>5.4</v>
      </c>
      <c r="K6092">
        <v>2018</v>
      </c>
      <c r="L6092">
        <v>20</v>
      </c>
      <c r="M6092" t="s">
        <v>20</v>
      </c>
      <c r="N6092">
        <v>1.1000000000000001</v>
      </c>
      <c r="P6092" t="s">
        <v>75</v>
      </c>
    </row>
    <row r="6093" spans="1:16" hidden="1" x14ac:dyDescent="0.5">
      <c r="A6093" t="s">
        <v>15</v>
      </c>
      <c r="B6093" t="s">
        <v>77</v>
      </c>
      <c r="C6093">
        <v>3</v>
      </c>
      <c r="D6093" t="s">
        <v>17</v>
      </c>
      <c r="E6093">
        <v>1</v>
      </c>
      <c r="F6093" t="s">
        <v>81</v>
      </c>
      <c r="G6093">
        <v>5</v>
      </c>
      <c r="H6093" t="s">
        <v>82</v>
      </c>
      <c r="I6093" t="str">
        <f t="shared" si="95"/>
        <v>Male: Not Hispanic or Latino: Asian</v>
      </c>
      <c r="J6093">
        <v>5.5</v>
      </c>
      <c r="K6093">
        <v>2018</v>
      </c>
      <c r="L6093">
        <v>20</v>
      </c>
      <c r="M6093" t="s">
        <v>20</v>
      </c>
      <c r="N6093">
        <v>1.1000000000000001</v>
      </c>
      <c r="P6093" t="s">
        <v>75</v>
      </c>
    </row>
    <row r="6094" spans="1:16" hidden="1" x14ac:dyDescent="0.5">
      <c r="A6094" t="s">
        <v>15</v>
      </c>
      <c r="B6094" t="s">
        <v>77</v>
      </c>
      <c r="C6094">
        <v>3</v>
      </c>
      <c r="D6094" t="s">
        <v>17</v>
      </c>
      <c r="E6094">
        <v>1</v>
      </c>
      <c r="F6094" t="s">
        <v>81</v>
      </c>
      <c r="G6094">
        <v>5</v>
      </c>
      <c r="H6094" t="s">
        <v>83</v>
      </c>
      <c r="I6094" t="str">
        <f t="shared" si="95"/>
        <v>Male: Not Hispanic or Latino: Native Hawaiian or Other Pacific Islander</v>
      </c>
      <c r="J6094">
        <v>5.6</v>
      </c>
      <c r="K6094">
        <v>2018</v>
      </c>
      <c r="L6094">
        <v>20</v>
      </c>
      <c r="M6094" t="s">
        <v>20</v>
      </c>
      <c r="N6094">
        <v>1.1000000000000001</v>
      </c>
      <c r="P6094" t="s">
        <v>75</v>
      </c>
    </row>
    <row r="6095" spans="1:16" hidden="1" x14ac:dyDescent="0.5">
      <c r="A6095" t="s">
        <v>15</v>
      </c>
      <c r="B6095" t="s">
        <v>77</v>
      </c>
      <c r="C6095">
        <v>3</v>
      </c>
      <c r="D6095" t="s">
        <v>17</v>
      </c>
      <c r="E6095">
        <v>1</v>
      </c>
      <c r="F6095" t="s">
        <v>81</v>
      </c>
      <c r="G6095">
        <v>5</v>
      </c>
      <c r="H6095" t="s">
        <v>40</v>
      </c>
      <c r="I6095" t="str">
        <f t="shared" si="95"/>
        <v>Female: Hispanic or Latino: All races</v>
      </c>
      <c r="J6095">
        <v>5.7</v>
      </c>
      <c r="K6095">
        <v>2018</v>
      </c>
      <c r="L6095">
        <v>20</v>
      </c>
      <c r="M6095" t="s">
        <v>20</v>
      </c>
      <c r="N6095">
        <v>1.1000000000000001</v>
      </c>
      <c r="O6095">
        <v>0.4</v>
      </c>
    </row>
    <row r="6096" spans="1:16" hidden="1" x14ac:dyDescent="0.5">
      <c r="A6096" t="s">
        <v>15</v>
      </c>
      <c r="B6096" t="s">
        <v>77</v>
      </c>
      <c r="C6096">
        <v>3</v>
      </c>
      <c r="D6096" t="s">
        <v>17</v>
      </c>
      <c r="E6096">
        <v>1</v>
      </c>
      <c r="F6096" t="s">
        <v>81</v>
      </c>
      <c r="G6096">
        <v>5</v>
      </c>
      <c r="H6096" t="s">
        <v>41</v>
      </c>
      <c r="I6096" t="str">
        <f t="shared" si="95"/>
        <v>Female: Not Hispanic or Latino: White</v>
      </c>
      <c r="J6096">
        <v>5.8</v>
      </c>
      <c r="K6096">
        <v>2018</v>
      </c>
      <c r="L6096">
        <v>20</v>
      </c>
      <c r="M6096" t="s">
        <v>20</v>
      </c>
      <c r="N6096">
        <v>1.1000000000000001</v>
      </c>
      <c r="O6096">
        <v>1</v>
      </c>
    </row>
    <row r="6097" spans="1:16" hidden="1" x14ac:dyDescent="0.5">
      <c r="A6097" t="s">
        <v>15</v>
      </c>
      <c r="B6097" t="s">
        <v>77</v>
      </c>
      <c r="C6097">
        <v>3</v>
      </c>
      <c r="D6097" t="s">
        <v>17</v>
      </c>
      <c r="E6097">
        <v>1</v>
      </c>
      <c r="F6097" t="s">
        <v>81</v>
      </c>
      <c r="G6097">
        <v>5</v>
      </c>
      <c r="H6097" t="s">
        <v>42</v>
      </c>
      <c r="I6097" t="str">
        <f t="shared" si="95"/>
        <v>Female: Not Hispanic or Latino: Black</v>
      </c>
      <c r="J6097">
        <v>5.9</v>
      </c>
      <c r="K6097">
        <v>2018</v>
      </c>
      <c r="L6097">
        <v>20</v>
      </c>
      <c r="M6097" t="s">
        <v>20</v>
      </c>
      <c r="N6097">
        <v>1.1000000000000001</v>
      </c>
      <c r="O6097">
        <v>0.6</v>
      </c>
    </row>
    <row r="6098" spans="1:16" hidden="1" x14ac:dyDescent="0.5">
      <c r="A6098" t="s">
        <v>15</v>
      </c>
      <c r="B6098" t="s">
        <v>77</v>
      </c>
      <c r="C6098">
        <v>3</v>
      </c>
      <c r="D6098" t="s">
        <v>17</v>
      </c>
      <c r="E6098">
        <v>1</v>
      </c>
      <c r="F6098" t="s">
        <v>81</v>
      </c>
      <c r="G6098">
        <v>5</v>
      </c>
      <c r="H6098" t="s">
        <v>43</v>
      </c>
      <c r="I6098" t="str">
        <f t="shared" si="95"/>
        <v>Female: Not Hispanic or Latino: American Indian or Alaska Native</v>
      </c>
      <c r="J6098">
        <v>5.91</v>
      </c>
      <c r="K6098">
        <v>2018</v>
      </c>
      <c r="L6098">
        <v>20</v>
      </c>
      <c r="M6098" t="s">
        <v>20</v>
      </c>
      <c r="N6098">
        <v>1.1000000000000001</v>
      </c>
      <c r="P6098" t="s">
        <v>75</v>
      </c>
    </row>
    <row r="6099" spans="1:16" hidden="1" x14ac:dyDescent="0.5">
      <c r="A6099" t="s">
        <v>15</v>
      </c>
      <c r="B6099" t="s">
        <v>77</v>
      </c>
      <c r="C6099">
        <v>3</v>
      </c>
      <c r="D6099" t="s">
        <v>17</v>
      </c>
      <c r="E6099">
        <v>1</v>
      </c>
      <c r="F6099" t="s">
        <v>81</v>
      </c>
      <c r="G6099">
        <v>5</v>
      </c>
      <c r="H6099" t="s">
        <v>84</v>
      </c>
      <c r="I6099" t="str">
        <f t="shared" si="95"/>
        <v>Female: Not Hispanic or Latino: Asian</v>
      </c>
      <c r="J6099">
        <v>5.92</v>
      </c>
      <c r="K6099">
        <v>2018</v>
      </c>
      <c r="L6099">
        <v>20</v>
      </c>
      <c r="M6099" t="s">
        <v>20</v>
      </c>
      <c r="N6099">
        <v>1.1000000000000001</v>
      </c>
      <c r="P6099" t="s">
        <v>75</v>
      </c>
    </row>
    <row r="6100" spans="1:16" hidden="1" x14ac:dyDescent="0.5">
      <c r="A6100" t="s">
        <v>15</v>
      </c>
      <c r="B6100" t="s">
        <v>77</v>
      </c>
      <c r="C6100">
        <v>3</v>
      </c>
      <c r="D6100" t="s">
        <v>17</v>
      </c>
      <c r="E6100">
        <v>1</v>
      </c>
      <c r="F6100" t="s">
        <v>81</v>
      </c>
      <c r="G6100">
        <v>5</v>
      </c>
      <c r="H6100" t="s">
        <v>85</v>
      </c>
      <c r="I6100" t="str">
        <f t="shared" si="95"/>
        <v>Female: Not Hispanic or Latino: Native Hawaiian or Other Pacific Islander</v>
      </c>
      <c r="J6100">
        <v>5.93</v>
      </c>
      <c r="K6100">
        <v>2018</v>
      </c>
      <c r="L6100">
        <v>20</v>
      </c>
      <c r="M6100" t="s">
        <v>20</v>
      </c>
      <c r="N6100">
        <v>1.1000000000000001</v>
      </c>
      <c r="P6100" t="s">
        <v>75</v>
      </c>
    </row>
    <row r="6101" spans="1:16" x14ac:dyDescent="0.5">
      <c r="A6101" t="s">
        <v>15</v>
      </c>
      <c r="B6101" t="s">
        <v>77</v>
      </c>
      <c r="C6101">
        <v>3</v>
      </c>
      <c r="D6101" t="s">
        <v>23</v>
      </c>
      <c r="E6101">
        <v>2</v>
      </c>
      <c r="F6101" t="s">
        <v>18</v>
      </c>
      <c r="G6101">
        <v>0</v>
      </c>
      <c r="H6101" t="s">
        <v>19</v>
      </c>
      <c r="I6101" t="str">
        <f t="shared" si="95"/>
        <v>All persons</v>
      </c>
      <c r="J6101">
        <v>0.1</v>
      </c>
      <c r="K6101">
        <v>2018</v>
      </c>
      <c r="L6101">
        <v>20</v>
      </c>
      <c r="M6101" t="s">
        <v>20</v>
      </c>
      <c r="N6101">
        <v>1.1000000000000001</v>
      </c>
      <c r="O6101">
        <v>0.9</v>
      </c>
    </row>
    <row r="6102" spans="1:16" hidden="1" x14ac:dyDescent="0.5">
      <c r="A6102" t="s">
        <v>15</v>
      </c>
      <c r="B6102" t="s">
        <v>77</v>
      </c>
      <c r="C6102">
        <v>3</v>
      </c>
      <c r="D6102" t="s">
        <v>23</v>
      </c>
      <c r="E6102">
        <v>2</v>
      </c>
      <c r="F6102" t="s">
        <v>45</v>
      </c>
      <c r="G6102">
        <v>1</v>
      </c>
      <c r="H6102" t="s">
        <v>46</v>
      </c>
      <c r="I6102" t="str">
        <f t="shared" si="95"/>
        <v>Under 15 years</v>
      </c>
      <c r="J6102">
        <v>1.1000000000000001</v>
      </c>
      <c r="K6102">
        <v>2018</v>
      </c>
      <c r="L6102">
        <v>20</v>
      </c>
      <c r="M6102" t="s">
        <v>46</v>
      </c>
      <c r="N6102">
        <v>1.2</v>
      </c>
      <c r="P6102" t="s">
        <v>75</v>
      </c>
    </row>
    <row r="6103" spans="1:16" hidden="1" x14ac:dyDescent="0.5">
      <c r="A6103" t="s">
        <v>15</v>
      </c>
      <c r="B6103" t="s">
        <v>77</v>
      </c>
      <c r="C6103">
        <v>3</v>
      </c>
      <c r="D6103" t="s">
        <v>23</v>
      </c>
      <c r="E6103">
        <v>2</v>
      </c>
      <c r="F6103" t="s">
        <v>45</v>
      </c>
      <c r="G6103">
        <v>1</v>
      </c>
      <c r="H6103" t="s">
        <v>47</v>
      </c>
      <c r="I6103" t="str">
        <f t="shared" si="95"/>
        <v>15-24 years</v>
      </c>
      <c r="J6103">
        <v>1.2</v>
      </c>
      <c r="K6103">
        <v>2018</v>
      </c>
      <c r="L6103">
        <v>20</v>
      </c>
      <c r="M6103" t="s">
        <v>47</v>
      </c>
      <c r="N6103">
        <v>1.3</v>
      </c>
      <c r="O6103">
        <v>0.3</v>
      </c>
    </row>
    <row r="6104" spans="1:16" hidden="1" x14ac:dyDescent="0.5">
      <c r="A6104" t="s">
        <v>15</v>
      </c>
      <c r="B6104" t="s">
        <v>77</v>
      </c>
      <c r="C6104">
        <v>3</v>
      </c>
      <c r="D6104" t="s">
        <v>23</v>
      </c>
      <c r="E6104">
        <v>2</v>
      </c>
      <c r="F6104" t="s">
        <v>45</v>
      </c>
      <c r="G6104">
        <v>1</v>
      </c>
      <c r="H6104" t="s">
        <v>48</v>
      </c>
      <c r="I6104" t="str">
        <f t="shared" si="95"/>
        <v>25-34 years</v>
      </c>
      <c r="J6104">
        <v>1.3</v>
      </c>
      <c r="K6104">
        <v>2018</v>
      </c>
      <c r="L6104">
        <v>20</v>
      </c>
      <c r="M6104" t="s">
        <v>48</v>
      </c>
      <c r="N6104">
        <v>1.4</v>
      </c>
      <c r="O6104">
        <v>1.3</v>
      </c>
    </row>
    <row r="6105" spans="1:16" hidden="1" x14ac:dyDescent="0.5">
      <c r="A6105" t="s">
        <v>15</v>
      </c>
      <c r="B6105" t="s">
        <v>77</v>
      </c>
      <c r="C6105">
        <v>3</v>
      </c>
      <c r="D6105" t="s">
        <v>23</v>
      </c>
      <c r="E6105">
        <v>2</v>
      </c>
      <c r="F6105" t="s">
        <v>45</v>
      </c>
      <c r="G6105">
        <v>1</v>
      </c>
      <c r="H6105" t="s">
        <v>49</v>
      </c>
      <c r="I6105" t="str">
        <f t="shared" si="95"/>
        <v>35-44 years</v>
      </c>
      <c r="J6105">
        <v>1.4</v>
      </c>
      <c r="K6105">
        <v>2018</v>
      </c>
      <c r="L6105">
        <v>20</v>
      </c>
      <c r="M6105" t="s">
        <v>49</v>
      </c>
      <c r="N6105">
        <v>1.5</v>
      </c>
      <c r="O6105">
        <v>1.8</v>
      </c>
    </row>
    <row r="6106" spans="1:16" hidden="1" x14ac:dyDescent="0.5">
      <c r="A6106" t="s">
        <v>15</v>
      </c>
      <c r="B6106" t="s">
        <v>77</v>
      </c>
      <c r="C6106">
        <v>3</v>
      </c>
      <c r="D6106" t="s">
        <v>23</v>
      </c>
      <c r="E6106">
        <v>2</v>
      </c>
      <c r="F6106" t="s">
        <v>45</v>
      </c>
      <c r="G6106">
        <v>1</v>
      </c>
      <c r="H6106" t="s">
        <v>50</v>
      </c>
      <c r="I6106" t="str">
        <f t="shared" si="95"/>
        <v>45-54 years</v>
      </c>
      <c r="J6106">
        <v>1.5</v>
      </c>
      <c r="K6106">
        <v>2018</v>
      </c>
      <c r="L6106">
        <v>20</v>
      </c>
      <c r="M6106" t="s">
        <v>50</v>
      </c>
      <c r="N6106">
        <v>1.6</v>
      </c>
      <c r="O6106">
        <v>1.7</v>
      </c>
    </row>
    <row r="6107" spans="1:16" hidden="1" x14ac:dyDescent="0.5">
      <c r="A6107" t="s">
        <v>15</v>
      </c>
      <c r="B6107" t="s">
        <v>77</v>
      </c>
      <c r="C6107">
        <v>3</v>
      </c>
      <c r="D6107" t="s">
        <v>23</v>
      </c>
      <c r="E6107">
        <v>2</v>
      </c>
      <c r="F6107" t="s">
        <v>45</v>
      </c>
      <c r="G6107">
        <v>1</v>
      </c>
      <c r="H6107" t="s">
        <v>51</v>
      </c>
      <c r="I6107" t="str">
        <f t="shared" si="95"/>
        <v>55-64 years</v>
      </c>
      <c r="J6107">
        <v>1.6</v>
      </c>
      <c r="K6107">
        <v>2018</v>
      </c>
      <c r="L6107">
        <v>20</v>
      </c>
      <c r="M6107" t="s">
        <v>51</v>
      </c>
      <c r="N6107">
        <v>1.7</v>
      </c>
      <c r="O6107">
        <v>1.6</v>
      </c>
    </row>
    <row r="6108" spans="1:16" hidden="1" x14ac:dyDescent="0.5">
      <c r="A6108" t="s">
        <v>15</v>
      </c>
      <c r="B6108" t="s">
        <v>77</v>
      </c>
      <c r="C6108">
        <v>3</v>
      </c>
      <c r="D6108" t="s">
        <v>23</v>
      </c>
      <c r="E6108">
        <v>2</v>
      </c>
      <c r="F6108" t="s">
        <v>45</v>
      </c>
      <c r="G6108">
        <v>1</v>
      </c>
      <c r="H6108" t="s">
        <v>52</v>
      </c>
      <c r="I6108" t="str">
        <f t="shared" si="95"/>
        <v>65-74 years</v>
      </c>
      <c r="J6108">
        <v>1.7</v>
      </c>
      <c r="K6108">
        <v>2018</v>
      </c>
      <c r="L6108">
        <v>20</v>
      </c>
      <c r="M6108" t="s">
        <v>52</v>
      </c>
      <c r="N6108">
        <v>1.8</v>
      </c>
      <c r="O6108">
        <v>0.6</v>
      </c>
    </row>
    <row r="6109" spans="1:16" hidden="1" x14ac:dyDescent="0.5">
      <c r="A6109" t="s">
        <v>15</v>
      </c>
      <c r="B6109" t="s">
        <v>77</v>
      </c>
      <c r="C6109">
        <v>3</v>
      </c>
      <c r="D6109" t="s">
        <v>23</v>
      </c>
      <c r="E6109">
        <v>2</v>
      </c>
      <c r="F6109" t="s">
        <v>45</v>
      </c>
      <c r="G6109">
        <v>1</v>
      </c>
      <c r="H6109" t="s">
        <v>53</v>
      </c>
      <c r="I6109" t="str">
        <f t="shared" si="95"/>
        <v>75-84 years</v>
      </c>
      <c r="J6109">
        <v>1.8</v>
      </c>
      <c r="K6109">
        <v>2018</v>
      </c>
      <c r="L6109">
        <v>20</v>
      </c>
      <c r="M6109" t="s">
        <v>53</v>
      </c>
      <c r="N6109">
        <v>1.9</v>
      </c>
      <c r="P6109" t="s">
        <v>75</v>
      </c>
    </row>
    <row r="6110" spans="1:16" hidden="1" x14ac:dyDescent="0.5">
      <c r="A6110" t="s">
        <v>15</v>
      </c>
      <c r="B6110" t="s">
        <v>77</v>
      </c>
      <c r="C6110">
        <v>3</v>
      </c>
      <c r="D6110" t="s">
        <v>23</v>
      </c>
      <c r="E6110">
        <v>2</v>
      </c>
      <c r="F6110" t="s">
        <v>45</v>
      </c>
      <c r="G6110">
        <v>1</v>
      </c>
      <c r="H6110" t="s">
        <v>54</v>
      </c>
      <c r="I6110" t="str">
        <f t="shared" si="95"/>
        <v>85 years and over</v>
      </c>
      <c r="J6110">
        <v>1.9</v>
      </c>
      <c r="K6110">
        <v>2018</v>
      </c>
      <c r="L6110">
        <v>20</v>
      </c>
      <c r="M6110" t="s">
        <v>54</v>
      </c>
      <c r="N6110">
        <v>1.91</v>
      </c>
      <c r="P6110" t="s">
        <v>75</v>
      </c>
    </row>
    <row r="6111" spans="1:16" hidden="1" x14ac:dyDescent="0.5">
      <c r="A6111" t="s">
        <v>15</v>
      </c>
      <c r="B6111" t="s">
        <v>77</v>
      </c>
      <c r="C6111">
        <v>3</v>
      </c>
      <c r="D6111" t="s">
        <v>23</v>
      </c>
      <c r="E6111">
        <v>2</v>
      </c>
      <c r="F6111" t="s">
        <v>21</v>
      </c>
      <c r="G6111">
        <v>2</v>
      </c>
      <c r="H6111" t="s">
        <v>22</v>
      </c>
      <c r="I6111" t="str">
        <f t="shared" si="95"/>
        <v>Male</v>
      </c>
      <c r="J6111">
        <v>2.1</v>
      </c>
      <c r="K6111">
        <v>2018</v>
      </c>
      <c r="L6111">
        <v>20</v>
      </c>
      <c r="M6111" t="s">
        <v>20</v>
      </c>
      <c r="N6111">
        <v>1.1000000000000001</v>
      </c>
      <c r="O6111">
        <v>1.1000000000000001</v>
      </c>
    </row>
    <row r="6112" spans="1:16" hidden="1" x14ac:dyDescent="0.5">
      <c r="A6112" t="s">
        <v>15</v>
      </c>
      <c r="B6112" t="s">
        <v>77</v>
      </c>
      <c r="C6112">
        <v>3</v>
      </c>
      <c r="D6112" t="s">
        <v>23</v>
      </c>
      <c r="E6112">
        <v>2</v>
      </c>
      <c r="F6112" t="s">
        <v>21</v>
      </c>
      <c r="G6112">
        <v>2</v>
      </c>
      <c r="H6112" t="s">
        <v>24</v>
      </c>
      <c r="I6112" t="str">
        <f t="shared" si="95"/>
        <v>Female</v>
      </c>
      <c r="J6112">
        <v>2.2000000000000002</v>
      </c>
      <c r="K6112">
        <v>2018</v>
      </c>
      <c r="L6112">
        <v>20</v>
      </c>
      <c r="M6112" t="s">
        <v>20</v>
      </c>
      <c r="N6112">
        <v>1.1000000000000001</v>
      </c>
      <c r="O6112">
        <v>0.8</v>
      </c>
    </row>
    <row r="6113" spans="1:16" hidden="1" x14ac:dyDescent="0.5">
      <c r="A6113" t="s">
        <v>15</v>
      </c>
      <c r="B6113" t="s">
        <v>77</v>
      </c>
      <c r="C6113">
        <v>3</v>
      </c>
      <c r="D6113" t="s">
        <v>23</v>
      </c>
      <c r="E6113">
        <v>2</v>
      </c>
      <c r="F6113" t="s">
        <v>55</v>
      </c>
      <c r="G6113">
        <v>3</v>
      </c>
      <c r="H6113" t="s">
        <v>56</v>
      </c>
      <c r="I6113" t="str">
        <f t="shared" si="95"/>
        <v>Male: Under 15 years</v>
      </c>
      <c r="J6113">
        <v>3.11</v>
      </c>
      <c r="K6113">
        <v>2018</v>
      </c>
      <c r="L6113">
        <v>20</v>
      </c>
      <c r="M6113" t="s">
        <v>46</v>
      </c>
      <c r="N6113">
        <v>1.2</v>
      </c>
      <c r="P6113" t="s">
        <v>75</v>
      </c>
    </row>
    <row r="6114" spans="1:16" hidden="1" x14ac:dyDescent="0.5">
      <c r="A6114" t="s">
        <v>15</v>
      </c>
      <c r="B6114" t="s">
        <v>77</v>
      </c>
      <c r="C6114">
        <v>3</v>
      </c>
      <c r="D6114" t="s">
        <v>23</v>
      </c>
      <c r="E6114">
        <v>2</v>
      </c>
      <c r="F6114" t="s">
        <v>55</v>
      </c>
      <c r="G6114">
        <v>3</v>
      </c>
      <c r="H6114" t="s">
        <v>57</v>
      </c>
      <c r="I6114" t="str">
        <f t="shared" si="95"/>
        <v>Male: 15-24 years</v>
      </c>
      <c r="J6114">
        <v>3.12</v>
      </c>
      <c r="K6114">
        <v>2018</v>
      </c>
      <c r="L6114">
        <v>20</v>
      </c>
      <c r="M6114" t="s">
        <v>47</v>
      </c>
      <c r="N6114">
        <v>1.3</v>
      </c>
      <c r="O6114">
        <v>0.4</v>
      </c>
    </row>
    <row r="6115" spans="1:16" hidden="1" x14ac:dyDescent="0.5">
      <c r="A6115" t="s">
        <v>15</v>
      </c>
      <c r="B6115" t="s">
        <v>77</v>
      </c>
      <c r="C6115">
        <v>3</v>
      </c>
      <c r="D6115" t="s">
        <v>23</v>
      </c>
      <c r="E6115">
        <v>2</v>
      </c>
      <c r="F6115" t="s">
        <v>55</v>
      </c>
      <c r="G6115">
        <v>3</v>
      </c>
      <c r="H6115" t="s">
        <v>58</v>
      </c>
      <c r="I6115" t="str">
        <f t="shared" si="95"/>
        <v>Male: 25-34 years</v>
      </c>
      <c r="J6115">
        <v>3.13</v>
      </c>
      <c r="K6115">
        <v>2018</v>
      </c>
      <c r="L6115">
        <v>20</v>
      </c>
      <c r="M6115" t="s">
        <v>48</v>
      </c>
      <c r="N6115">
        <v>1.4</v>
      </c>
      <c r="O6115">
        <v>1.5</v>
      </c>
    </row>
    <row r="6116" spans="1:16" hidden="1" x14ac:dyDescent="0.5">
      <c r="A6116" t="s">
        <v>15</v>
      </c>
      <c r="B6116" t="s">
        <v>77</v>
      </c>
      <c r="C6116">
        <v>3</v>
      </c>
      <c r="D6116" t="s">
        <v>23</v>
      </c>
      <c r="E6116">
        <v>2</v>
      </c>
      <c r="F6116" t="s">
        <v>55</v>
      </c>
      <c r="G6116">
        <v>3</v>
      </c>
      <c r="H6116" t="s">
        <v>59</v>
      </c>
      <c r="I6116" t="str">
        <f t="shared" si="95"/>
        <v>Male: 35-44 years</v>
      </c>
      <c r="J6116">
        <v>3.14</v>
      </c>
      <c r="K6116">
        <v>2018</v>
      </c>
      <c r="L6116">
        <v>20</v>
      </c>
      <c r="M6116" t="s">
        <v>49</v>
      </c>
      <c r="N6116">
        <v>1.5</v>
      </c>
      <c r="O6116">
        <v>2.1</v>
      </c>
    </row>
    <row r="6117" spans="1:16" hidden="1" x14ac:dyDescent="0.5">
      <c r="A6117" t="s">
        <v>15</v>
      </c>
      <c r="B6117" t="s">
        <v>77</v>
      </c>
      <c r="C6117">
        <v>3</v>
      </c>
      <c r="D6117" t="s">
        <v>23</v>
      </c>
      <c r="E6117">
        <v>2</v>
      </c>
      <c r="F6117" t="s">
        <v>55</v>
      </c>
      <c r="G6117">
        <v>3</v>
      </c>
      <c r="H6117" t="s">
        <v>60</v>
      </c>
      <c r="I6117" t="str">
        <f t="shared" si="95"/>
        <v>Male: 45-54 years</v>
      </c>
      <c r="J6117">
        <v>3.15</v>
      </c>
      <c r="K6117">
        <v>2018</v>
      </c>
      <c r="L6117">
        <v>20</v>
      </c>
      <c r="M6117" t="s">
        <v>50</v>
      </c>
      <c r="N6117">
        <v>1.6</v>
      </c>
      <c r="O6117">
        <v>1.9</v>
      </c>
    </row>
    <row r="6118" spans="1:16" hidden="1" x14ac:dyDescent="0.5">
      <c r="A6118" t="s">
        <v>15</v>
      </c>
      <c r="B6118" t="s">
        <v>77</v>
      </c>
      <c r="C6118">
        <v>3</v>
      </c>
      <c r="D6118" t="s">
        <v>23</v>
      </c>
      <c r="E6118">
        <v>2</v>
      </c>
      <c r="F6118" t="s">
        <v>55</v>
      </c>
      <c r="G6118">
        <v>3</v>
      </c>
      <c r="H6118" t="s">
        <v>61</v>
      </c>
      <c r="I6118" t="str">
        <f t="shared" si="95"/>
        <v>Male: 55-64 years</v>
      </c>
      <c r="J6118">
        <v>3.16</v>
      </c>
      <c r="K6118">
        <v>2018</v>
      </c>
      <c r="L6118">
        <v>20</v>
      </c>
      <c r="M6118" t="s">
        <v>51</v>
      </c>
      <c r="N6118">
        <v>1.7</v>
      </c>
      <c r="O6118">
        <v>1.8</v>
      </c>
    </row>
    <row r="6119" spans="1:16" hidden="1" x14ac:dyDescent="0.5">
      <c r="A6119" t="s">
        <v>15</v>
      </c>
      <c r="B6119" t="s">
        <v>77</v>
      </c>
      <c r="C6119">
        <v>3</v>
      </c>
      <c r="D6119" t="s">
        <v>23</v>
      </c>
      <c r="E6119">
        <v>2</v>
      </c>
      <c r="F6119" t="s">
        <v>55</v>
      </c>
      <c r="G6119">
        <v>3</v>
      </c>
      <c r="H6119" t="s">
        <v>62</v>
      </c>
      <c r="I6119" t="str">
        <f t="shared" si="95"/>
        <v>Male: 65-74 years</v>
      </c>
      <c r="J6119">
        <v>3.17</v>
      </c>
      <c r="K6119">
        <v>2018</v>
      </c>
      <c r="L6119">
        <v>20</v>
      </c>
      <c r="M6119" t="s">
        <v>52</v>
      </c>
      <c r="N6119">
        <v>1.8</v>
      </c>
      <c r="O6119">
        <v>0.9</v>
      </c>
    </row>
    <row r="6120" spans="1:16" hidden="1" x14ac:dyDescent="0.5">
      <c r="A6120" t="s">
        <v>15</v>
      </c>
      <c r="B6120" t="s">
        <v>77</v>
      </c>
      <c r="C6120">
        <v>3</v>
      </c>
      <c r="D6120" t="s">
        <v>23</v>
      </c>
      <c r="E6120">
        <v>2</v>
      </c>
      <c r="F6120" t="s">
        <v>55</v>
      </c>
      <c r="G6120">
        <v>3</v>
      </c>
      <c r="H6120" t="s">
        <v>63</v>
      </c>
      <c r="I6120" t="str">
        <f t="shared" si="95"/>
        <v>Male: 75-84 years</v>
      </c>
      <c r="J6120">
        <v>3.18</v>
      </c>
      <c r="K6120">
        <v>2018</v>
      </c>
      <c r="L6120">
        <v>20</v>
      </c>
      <c r="M6120" t="s">
        <v>53</v>
      </c>
      <c r="N6120">
        <v>1.9</v>
      </c>
      <c r="P6120" t="s">
        <v>75</v>
      </c>
    </row>
    <row r="6121" spans="1:16" hidden="1" x14ac:dyDescent="0.5">
      <c r="A6121" t="s">
        <v>15</v>
      </c>
      <c r="B6121" t="s">
        <v>77</v>
      </c>
      <c r="C6121">
        <v>3</v>
      </c>
      <c r="D6121" t="s">
        <v>23</v>
      </c>
      <c r="E6121">
        <v>2</v>
      </c>
      <c r="F6121" t="s">
        <v>55</v>
      </c>
      <c r="G6121">
        <v>3</v>
      </c>
      <c r="H6121" t="s">
        <v>64</v>
      </c>
      <c r="I6121" t="str">
        <f t="shared" si="95"/>
        <v>Male: 85 years and over</v>
      </c>
      <c r="J6121">
        <v>3.19</v>
      </c>
      <c r="K6121">
        <v>2018</v>
      </c>
      <c r="L6121">
        <v>20</v>
      </c>
      <c r="M6121" t="s">
        <v>54</v>
      </c>
      <c r="N6121">
        <v>1.91</v>
      </c>
      <c r="P6121" t="s">
        <v>75</v>
      </c>
    </row>
    <row r="6122" spans="1:16" hidden="1" x14ac:dyDescent="0.5">
      <c r="A6122" t="s">
        <v>15</v>
      </c>
      <c r="B6122" t="s">
        <v>77</v>
      </c>
      <c r="C6122">
        <v>3</v>
      </c>
      <c r="D6122" t="s">
        <v>23</v>
      </c>
      <c r="E6122">
        <v>2</v>
      </c>
      <c r="F6122" t="s">
        <v>55</v>
      </c>
      <c r="G6122">
        <v>3</v>
      </c>
      <c r="H6122" t="s">
        <v>65</v>
      </c>
      <c r="I6122" t="str">
        <f t="shared" si="95"/>
        <v>Female: Under 15 years</v>
      </c>
      <c r="J6122">
        <v>3.21</v>
      </c>
      <c r="K6122">
        <v>2018</v>
      </c>
      <c r="L6122">
        <v>20</v>
      </c>
      <c r="M6122" t="s">
        <v>46</v>
      </c>
      <c r="N6122">
        <v>1.2</v>
      </c>
      <c r="P6122" t="s">
        <v>75</v>
      </c>
    </row>
    <row r="6123" spans="1:16" hidden="1" x14ac:dyDescent="0.5">
      <c r="A6123" t="s">
        <v>15</v>
      </c>
      <c r="B6123" t="s">
        <v>77</v>
      </c>
      <c r="C6123">
        <v>3</v>
      </c>
      <c r="D6123" t="s">
        <v>23</v>
      </c>
      <c r="E6123">
        <v>2</v>
      </c>
      <c r="F6123" t="s">
        <v>55</v>
      </c>
      <c r="G6123">
        <v>3</v>
      </c>
      <c r="H6123" t="s">
        <v>66</v>
      </c>
      <c r="I6123" t="str">
        <f t="shared" si="95"/>
        <v>Female: 15-24 years</v>
      </c>
      <c r="J6123">
        <v>3.22</v>
      </c>
      <c r="K6123">
        <v>2018</v>
      </c>
      <c r="L6123">
        <v>20</v>
      </c>
      <c r="M6123" t="s">
        <v>47</v>
      </c>
      <c r="N6123">
        <v>1.3</v>
      </c>
      <c r="O6123">
        <v>0.2</v>
      </c>
    </row>
    <row r="6124" spans="1:16" hidden="1" x14ac:dyDescent="0.5">
      <c r="A6124" t="s">
        <v>15</v>
      </c>
      <c r="B6124" t="s">
        <v>77</v>
      </c>
      <c r="C6124">
        <v>3</v>
      </c>
      <c r="D6124" t="s">
        <v>23</v>
      </c>
      <c r="E6124">
        <v>2</v>
      </c>
      <c r="F6124" t="s">
        <v>55</v>
      </c>
      <c r="G6124">
        <v>3</v>
      </c>
      <c r="H6124" t="s">
        <v>67</v>
      </c>
      <c r="I6124" t="str">
        <f t="shared" si="95"/>
        <v>Female: 25-34 years</v>
      </c>
      <c r="J6124">
        <v>3.23</v>
      </c>
      <c r="K6124">
        <v>2018</v>
      </c>
      <c r="L6124">
        <v>20</v>
      </c>
      <c r="M6124" t="s">
        <v>48</v>
      </c>
      <c r="N6124">
        <v>1.4</v>
      </c>
      <c r="O6124">
        <v>1</v>
      </c>
    </row>
    <row r="6125" spans="1:16" hidden="1" x14ac:dyDescent="0.5">
      <c r="A6125" t="s">
        <v>15</v>
      </c>
      <c r="B6125" t="s">
        <v>77</v>
      </c>
      <c r="C6125">
        <v>3</v>
      </c>
      <c r="D6125" t="s">
        <v>23</v>
      </c>
      <c r="E6125">
        <v>2</v>
      </c>
      <c r="F6125" t="s">
        <v>55</v>
      </c>
      <c r="G6125">
        <v>3</v>
      </c>
      <c r="H6125" t="s">
        <v>68</v>
      </c>
      <c r="I6125" t="str">
        <f t="shared" si="95"/>
        <v>Female: 35-44 years</v>
      </c>
      <c r="J6125">
        <v>3.24</v>
      </c>
      <c r="K6125">
        <v>2018</v>
      </c>
      <c r="L6125">
        <v>20</v>
      </c>
      <c r="M6125" t="s">
        <v>49</v>
      </c>
      <c r="N6125">
        <v>1.5</v>
      </c>
      <c r="O6125">
        <v>1.4</v>
      </c>
    </row>
    <row r="6126" spans="1:16" hidden="1" x14ac:dyDescent="0.5">
      <c r="A6126" t="s">
        <v>15</v>
      </c>
      <c r="B6126" t="s">
        <v>77</v>
      </c>
      <c r="C6126">
        <v>3</v>
      </c>
      <c r="D6126" t="s">
        <v>23</v>
      </c>
      <c r="E6126">
        <v>2</v>
      </c>
      <c r="F6126" t="s">
        <v>55</v>
      </c>
      <c r="G6126">
        <v>3</v>
      </c>
      <c r="H6126" t="s">
        <v>69</v>
      </c>
      <c r="I6126" t="str">
        <f t="shared" si="95"/>
        <v>Female: 45-54 years</v>
      </c>
      <c r="J6126">
        <v>3.25</v>
      </c>
      <c r="K6126">
        <v>2018</v>
      </c>
      <c r="L6126">
        <v>20</v>
      </c>
      <c r="M6126" t="s">
        <v>50</v>
      </c>
      <c r="N6126">
        <v>1.6</v>
      </c>
      <c r="O6126">
        <v>1.6</v>
      </c>
    </row>
    <row r="6127" spans="1:16" hidden="1" x14ac:dyDescent="0.5">
      <c r="A6127" t="s">
        <v>15</v>
      </c>
      <c r="B6127" t="s">
        <v>77</v>
      </c>
      <c r="C6127">
        <v>3</v>
      </c>
      <c r="D6127" t="s">
        <v>23</v>
      </c>
      <c r="E6127">
        <v>2</v>
      </c>
      <c r="F6127" t="s">
        <v>55</v>
      </c>
      <c r="G6127">
        <v>3</v>
      </c>
      <c r="H6127" t="s">
        <v>70</v>
      </c>
      <c r="I6127" t="str">
        <f t="shared" si="95"/>
        <v>Female: 55-64 years</v>
      </c>
      <c r="J6127">
        <v>3.26</v>
      </c>
      <c r="K6127">
        <v>2018</v>
      </c>
      <c r="L6127">
        <v>20</v>
      </c>
      <c r="M6127" t="s">
        <v>51</v>
      </c>
      <c r="N6127">
        <v>1.7</v>
      </c>
      <c r="O6127">
        <v>1.4</v>
      </c>
    </row>
    <row r="6128" spans="1:16" hidden="1" x14ac:dyDescent="0.5">
      <c r="A6128" t="s">
        <v>15</v>
      </c>
      <c r="B6128" t="s">
        <v>77</v>
      </c>
      <c r="C6128">
        <v>3</v>
      </c>
      <c r="D6128" t="s">
        <v>23</v>
      </c>
      <c r="E6128">
        <v>2</v>
      </c>
      <c r="F6128" t="s">
        <v>55</v>
      </c>
      <c r="G6128">
        <v>3</v>
      </c>
      <c r="H6128" t="s">
        <v>71</v>
      </c>
      <c r="I6128" t="str">
        <f t="shared" si="95"/>
        <v>Female: 65-74 years</v>
      </c>
      <c r="J6128">
        <v>3.27</v>
      </c>
      <c r="K6128">
        <v>2018</v>
      </c>
      <c r="L6128">
        <v>20</v>
      </c>
      <c r="M6128" t="s">
        <v>52</v>
      </c>
      <c r="N6128">
        <v>1.8</v>
      </c>
      <c r="O6128">
        <v>0.3</v>
      </c>
    </row>
    <row r="6129" spans="1:16" hidden="1" x14ac:dyDescent="0.5">
      <c r="A6129" t="s">
        <v>15</v>
      </c>
      <c r="B6129" t="s">
        <v>77</v>
      </c>
      <c r="C6129">
        <v>3</v>
      </c>
      <c r="D6129" t="s">
        <v>23</v>
      </c>
      <c r="E6129">
        <v>2</v>
      </c>
      <c r="F6129" t="s">
        <v>55</v>
      </c>
      <c r="G6129">
        <v>3</v>
      </c>
      <c r="H6129" t="s">
        <v>72</v>
      </c>
      <c r="I6129" t="str">
        <f t="shared" si="95"/>
        <v>Female: 75-84 years</v>
      </c>
      <c r="J6129">
        <v>3.28</v>
      </c>
      <c r="K6129">
        <v>2018</v>
      </c>
      <c r="L6129">
        <v>20</v>
      </c>
      <c r="M6129" t="s">
        <v>53</v>
      </c>
      <c r="N6129">
        <v>1.9</v>
      </c>
      <c r="P6129" t="s">
        <v>75</v>
      </c>
    </row>
    <row r="6130" spans="1:16" hidden="1" x14ac:dyDescent="0.5">
      <c r="A6130" t="s">
        <v>15</v>
      </c>
      <c r="B6130" t="s">
        <v>77</v>
      </c>
      <c r="C6130">
        <v>3</v>
      </c>
      <c r="D6130" t="s">
        <v>23</v>
      </c>
      <c r="E6130">
        <v>2</v>
      </c>
      <c r="F6130" t="s">
        <v>55</v>
      </c>
      <c r="G6130">
        <v>3</v>
      </c>
      <c r="H6130" t="s">
        <v>73</v>
      </c>
      <c r="I6130" t="str">
        <f t="shared" si="95"/>
        <v>Female: 85 years and over</v>
      </c>
      <c r="J6130">
        <v>3.29</v>
      </c>
      <c r="K6130">
        <v>2018</v>
      </c>
      <c r="L6130">
        <v>20</v>
      </c>
      <c r="M6130" t="s">
        <v>54</v>
      </c>
      <c r="N6130">
        <v>1.91</v>
      </c>
      <c r="P6130" t="s">
        <v>75</v>
      </c>
    </row>
    <row r="6131" spans="1:16" x14ac:dyDescent="0.5">
      <c r="A6131" t="s">
        <v>15</v>
      </c>
      <c r="B6131" t="s">
        <v>78</v>
      </c>
      <c r="C6131">
        <v>4</v>
      </c>
      <c r="D6131" t="s">
        <v>17</v>
      </c>
      <c r="E6131">
        <v>1</v>
      </c>
      <c r="F6131" t="s">
        <v>18</v>
      </c>
      <c r="G6131">
        <v>0</v>
      </c>
      <c r="H6131" t="s">
        <v>19</v>
      </c>
      <c r="I6131" t="str">
        <f t="shared" si="95"/>
        <v>All persons</v>
      </c>
      <c r="J6131">
        <v>0.1</v>
      </c>
      <c r="K6131">
        <v>2018</v>
      </c>
      <c r="L6131">
        <v>20</v>
      </c>
      <c r="M6131" t="s">
        <v>20</v>
      </c>
      <c r="N6131">
        <v>1.1000000000000001</v>
      </c>
      <c r="O6131">
        <v>9.9</v>
      </c>
    </row>
    <row r="6132" spans="1:16" hidden="1" x14ac:dyDescent="0.5">
      <c r="A6132" t="s">
        <v>15</v>
      </c>
      <c r="B6132" t="s">
        <v>78</v>
      </c>
      <c r="C6132">
        <v>4</v>
      </c>
      <c r="D6132" t="s">
        <v>17</v>
      </c>
      <c r="E6132">
        <v>1</v>
      </c>
      <c r="F6132" t="s">
        <v>21</v>
      </c>
      <c r="G6132">
        <v>2</v>
      </c>
      <c r="H6132" t="s">
        <v>22</v>
      </c>
      <c r="I6132" t="str">
        <f t="shared" si="95"/>
        <v>Male</v>
      </c>
      <c r="J6132">
        <v>2.1</v>
      </c>
      <c r="K6132">
        <v>2018</v>
      </c>
      <c r="L6132">
        <v>20</v>
      </c>
      <c r="M6132" t="s">
        <v>20</v>
      </c>
      <c r="N6132">
        <v>1.1000000000000001</v>
      </c>
      <c r="O6132">
        <v>14.2</v>
      </c>
    </row>
    <row r="6133" spans="1:16" hidden="1" x14ac:dyDescent="0.5">
      <c r="A6133" t="s">
        <v>15</v>
      </c>
      <c r="B6133" t="s">
        <v>78</v>
      </c>
      <c r="C6133">
        <v>4</v>
      </c>
      <c r="D6133" t="s">
        <v>17</v>
      </c>
      <c r="E6133">
        <v>1</v>
      </c>
      <c r="F6133" t="s">
        <v>21</v>
      </c>
      <c r="G6133">
        <v>2</v>
      </c>
      <c r="H6133" t="s">
        <v>24</v>
      </c>
      <c r="I6133" t="str">
        <f t="shared" si="95"/>
        <v>Female</v>
      </c>
      <c r="J6133">
        <v>2.2000000000000002</v>
      </c>
      <c r="K6133">
        <v>2018</v>
      </c>
      <c r="L6133">
        <v>20</v>
      </c>
      <c r="M6133" t="s">
        <v>20</v>
      </c>
      <c r="N6133">
        <v>1.1000000000000001</v>
      </c>
      <c r="O6133">
        <v>5.5</v>
      </c>
    </row>
    <row r="6134" spans="1:16" hidden="1" x14ac:dyDescent="0.5">
      <c r="A6134" t="s">
        <v>15</v>
      </c>
      <c r="B6134" t="s">
        <v>78</v>
      </c>
      <c r="C6134">
        <v>4</v>
      </c>
      <c r="D6134" t="s">
        <v>17</v>
      </c>
      <c r="E6134">
        <v>1</v>
      </c>
      <c r="F6134" t="s">
        <v>80</v>
      </c>
      <c r="G6134">
        <v>4</v>
      </c>
      <c r="H6134" t="s">
        <v>26</v>
      </c>
      <c r="I6134" t="str">
        <f t="shared" si="95"/>
        <v>Male: White</v>
      </c>
      <c r="J6134">
        <v>4.0999999999999996</v>
      </c>
      <c r="K6134">
        <v>2018</v>
      </c>
      <c r="L6134">
        <v>20</v>
      </c>
      <c r="M6134" t="s">
        <v>20</v>
      </c>
      <c r="N6134">
        <v>1.1000000000000001</v>
      </c>
      <c r="O6134">
        <v>15.5</v>
      </c>
    </row>
    <row r="6135" spans="1:16" hidden="1" x14ac:dyDescent="0.5">
      <c r="A6135" t="s">
        <v>15</v>
      </c>
      <c r="B6135" t="s">
        <v>78</v>
      </c>
      <c r="C6135">
        <v>4</v>
      </c>
      <c r="D6135" t="s">
        <v>17</v>
      </c>
      <c r="E6135">
        <v>1</v>
      </c>
      <c r="F6135" t="s">
        <v>80</v>
      </c>
      <c r="G6135">
        <v>4</v>
      </c>
      <c r="H6135" t="s">
        <v>27</v>
      </c>
      <c r="I6135" t="str">
        <f t="shared" si="95"/>
        <v>Male: Black or African American</v>
      </c>
      <c r="J6135">
        <v>4.2</v>
      </c>
      <c r="K6135">
        <v>2018</v>
      </c>
      <c r="L6135">
        <v>20</v>
      </c>
      <c r="M6135" t="s">
        <v>20</v>
      </c>
      <c r="N6135">
        <v>1.1000000000000001</v>
      </c>
      <c r="O6135">
        <v>17.100000000000001</v>
      </c>
    </row>
    <row r="6136" spans="1:16" hidden="1" x14ac:dyDescent="0.5">
      <c r="A6136" t="s">
        <v>15</v>
      </c>
      <c r="B6136" t="s">
        <v>78</v>
      </c>
      <c r="C6136">
        <v>4</v>
      </c>
      <c r="D6136" t="s">
        <v>17</v>
      </c>
      <c r="E6136">
        <v>1</v>
      </c>
      <c r="F6136" t="s">
        <v>80</v>
      </c>
      <c r="G6136">
        <v>4</v>
      </c>
      <c r="H6136" t="s">
        <v>28</v>
      </c>
      <c r="I6136" t="str">
        <f t="shared" si="95"/>
        <v>Male: American Indian or Alaska Native</v>
      </c>
      <c r="J6136">
        <v>4.3</v>
      </c>
      <c r="K6136">
        <v>2018</v>
      </c>
      <c r="L6136">
        <v>20</v>
      </c>
      <c r="M6136" t="s">
        <v>20</v>
      </c>
      <c r="N6136">
        <v>1.1000000000000001</v>
      </c>
      <c r="O6136">
        <v>5.5</v>
      </c>
    </row>
    <row r="6137" spans="1:16" hidden="1" x14ac:dyDescent="0.5">
      <c r="A6137" t="s">
        <v>15</v>
      </c>
      <c r="B6137" t="s">
        <v>78</v>
      </c>
      <c r="C6137">
        <v>4</v>
      </c>
      <c r="D6137" t="s">
        <v>17</v>
      </c>
      <c r="E6137">
        <v>1</v>
      </c>
      <c r="F6137" t="s">
        <v>80</v>
      </c>
      <c r="G6137">
        <v>4</v>
      </c>
      <c r="H6137" t="s">
        <v>30</v>
      </c>
      <c r="I6137" t="str">
        <f t="shared" si="95"/>
        <v>Female: White</v>
      </c>
      <c r="J6137">
        <v>4.4000000000000004</v>
      </c>
      <c r="K6137">
        <v>2018</v>
      </c>
      <c r="L6137">
        <v>20</v>
      </c>
      <c r="M6137" t="s">
        <v>20</v>
      </c>
      <c r="N6137">
        <v>1.1000000000000001</v>
      </c>
      <c r="O6137">
        <v>6.3</v>
      </c>
    </row>
    <row r="6138" spans="1:16" hidden="1" x14ac:dyDescent="0.5">
      <c r="A6138" t="s">
        <v>15</v>
      </c>
      <c r="B6138" t="s">
        <v>78</v>
      </c>
      <c r="C6138">
        <v>4</v>
      </c>
      <c r="D6138" t="s">
        <v>17</v>
      </c>
      <c r="E6138">
        <v>1</v>
      </c>
      <c r="F6138" t="s">
        <v>80</v>
      </c>
      <c r="G6138">
        <v>4</v>
      </c>
      <c r="H6138" t="s">
        <v>31</v>
      </c>
      <c r="I6138" t="str">
        <f t="shared" si="95"/>
        <v>Female: Black or African American</v>
      </c>
      <c r="J6138">
        <v>4.5</v>
      </c>
      <c r="K6138">
        <v>2018</v>
      </c>
      <c r="L6138">
        <v>20</v>
      </c>
      <c r="M6138" t="s">
        <v>20</v>
      </c>
      <c r="N6138">
        <v>1.1000000000000001</v>
      </c>
      <c r="O6138">
        <v>5.3</v>
      </c>
    </row>
    <row r="6139" spans="1:16" hidden="1" x14ac:dyDescent="0.5">
      <c r="A6139" t="s">
        <v>15</v>
      </c>
      <c r="B6139" t="s">
        <v>78</v>
      </c>
      <c r="C6139">
        <v>4</v>
      </c>
      <c r="D6139" t="s">
        <v>17</v>
      </c>
      <c r="E6139">
        <v>1</v>
      </c>
      <c r="F6139" t="s">
        <v>80</v>
      </c>
      <c r="G6139">
        <v>4</v>
      </c>
      <c r="H6139" t="s">
        <v>32</v>
      </c>
      <c r="I6139" t="str">
        <f t="shared" si="95"/>
        <v>Female: American Indian or Alaska Native</v>
      </c>
      <c r="J6139">
        <v>4.5999999999999996</v>
      </c>
      <c r="K6139">
        <v>2018</v>
      </c>
      <c r="L6139">
        <v>20</v>
      </c>
      <c r="M6139" t="s">
        <v>20</v>
      </c>
      <c r="N6139">
        <v>1.1000000000000001</v>
      </c>
      <c r="O6139">
        <v>3.2</v>
      </c>
    </row>
    <row r="6140" spans="1:16" hidden="1" x14ac:dyDescent="0.5">
      <c r="A6140" t="s">
        <v>15</v>
      </c>
      <c r="B6140" t="s">
        <v>78</v>
      </c>
      <c r="C6140">
        <v>4</v>
      </c>
      <c r="D6140" t="s">
        <v>17</v>
      </c>
      <c r="E6140">
        <v>1</v>
      </c>
      <c r="F6140" t="s">
        <v>81</v>
      </c>
      <c r="G6140">
        <v>5</v>
      </c>
      <c r="H6140" t="s">
        <v>35</v>
      </c>
      <c r="I6140" t="str">
        <f t="shared" si="95"/>
        <v>Male: Hispanic or Latino: All races</v>
      </c>
      <c r="J6140">
        <v>5.0999999999999996</v>
      </c>
      <c r="K6140">
        <v>2018</v>
      </c>
      <c r="L6140">
        <v>20</v>
      </c>
      <c r="M6140" t="s">
        <v>20</v>
      </c>
      <c r="N6140">
        <v>1.1000000000000001</v>
      </c>
      <c r="O6140">
        <v>7.5</v>
      </c>
    </row>
    <row r="6141" spans="1:16" hidden="1" x14ac:dyDescent="0.5">
      <c r="A6141" t="s">
        <v>15</v>
      </c>
      <c r="B6141" t="s">
        <v>78</v>
      </c>
      <c r="C6141">
        <v>4</v>
      </c>
      <c r="D6141" t="s">
        <v>17</v>
      </c>
      <c r="E6141">
        <v>1</v>
      </c>
      <c r="F6141" t="s">
        <v>81</v>
      </c>
      <c r="G6141">
        <v>5</v>
      </c>
      <c r="H6141" t="s">
        <v>36</v>
      </c>
      <c r="I6141" t="str">
        <f t="shared" si="95"/>
        <v>Male: Not Hispanic or Latino: White</v>
      </c>
      <c r="J6141">
        <v>5.2</v>
      </c>
      <c r="K6141">
        <v>2018</v>
      </c>
      <c r="L6141">
        <v>20</v>
      </c>
      <c r="M6141" t="s">
        <v>20</v>
      </c>
      <c r="N6141">
        <v>1.1000000000000001</v>
      </c>
      <c r="O6141">
        <v>17.899999999999999</v>
      </c>
    </row>
    <row r="6142" spans="1:16" hidden="1" x14ac:dyDescent="0.5">
      <c r="A6142" t="s">
        <v>15</v>
      </c>
      <c r="B6142" t="s">
        <v>78</v>
      </c>
      <c r="C6142">
        <v>4</v>
      </c>
      <c r="D6142" t="s">
        <v>17</v>
      </c>
      <c r="E6142">
        <v>1</v>
      </c>
      <c r="F6142" t="s">
        <v>81</v>
      </c>
      <c r="G6142">
        <v>5</v>
      </c>
      <c r="H6142" t="s">
        <v>37</v>
      </c>
      <c r="I6142" t="str">
        <f t="shared" si="95"/>
        <v>Male: Not Hispanic or Latino: Black</v>
      </c>
      <c r="J6142">
        <v>5.3</v>
      </c>
      <c r="K6142">
        <v>2018</v>
      </c>
      <c r="L6142">
        <v>20</v>
      </c>
      <c r="M6142" t="s">
        <v>20</v>
      </c>
      <c r="N6142">
        <v>1.1000000000000001</v>
      </c>
      <c r="O6142">
        <v>17.600000000000001</v>
      </c>
    </row>
    <row r="6143" spans="1:16" hidden="1" x14ac:dyDescent="0.5">
      <c r="A6143" t="s">
        <v>15</v>
      </c>
      <c r="B6143" t="s">
        <v>78</v>
      </c>
      <c r="C6143">
        <v>4</v>
      </c>
      <c r="D6143" t="s">
        <v>17</v>
      </c>
      <c r="E6143">
        <v>1</v>
      </c>
      <c r="F6143" t="s">
        <v>81</v>
      </c>
      <c r="G6143">
        <v>5</v>
      </c>
      <c r="H6143" t="s">
        <v>38</v>
      </c>
      <c r="I6143" t="str">
        <f t="shared" si="95"/>
        <v>Male: Not Hispanic or Latino: American Indian or Alaska Native</v>
      </c>
      <c r="J6143">
        <v>5.4</v>
      </c>
      <c r="K6143">
        <v>2018</v>
      </c>
      <c r="L6143">
        <v>20</v>
      </c>
      <c r="M6143" t="s">
        <v>20</v>
      </c>
      <c r="N6143">
        <v>1.1000000000000001</v>
      </c>
      <c r="O6143">
        <v>9</v>
      </c>
    </row>
    <row r="6144" spans="1:16" hidden="1" x14ac:dyDescent="0.5">
      <c r="A6144" t="s">
        <v>15</v>
      </c>
      <c r="B6144" t="s">
        <v>78</v>
      </c>
      <c r="C6144">
        <v>4</v>
      </c>
      <c r="D6144" t="s">
        <v>17</v>
      </c>
      <c r="E6144">
        <v>1</v>
      </c>
      <c r="F6144" t="s">
        <v>81</v>
      </c>
      <c r="G6144">
        <v>5</v>
      </c>
      <c r="H6144" t="s">
        <v>82</v>
      </c>
      <c r="I6144" t="str">
        <f t="shared" si="95"/>
        <v>Male: Not Hispanic or Latino: Asian</v>
      </c>
      <c r="J6144">
        <v>5.5</v>
      </c>
      <c r="K6144">
        <v>2018</v>
      </c>
      <c r="L6144">
        <v>20</v>
      </c>
      <c r="M6144" t="s">
        <v>20</v>
      </c>
      <c r="N6144">
        <v>1.1000000000000001</v>
      </c>
      <c r="O6144">
        <v>1.5</v>
      </c>
    </row>
    <row r="6145" spans="1:16" hidden="1" x14ac:dyDescent="0.5">
      <c r="A6145" t="s">
        <v>15</v>
      </c>
      <c r="B6145" t="s">
        <v>78</v>
      </c>
      <c r="C6145">
        <v>4</v>
      </c>
      <c r="D6145" t="s">
        <v>17</v>
      </c>
      <c r="E6145">
        <v>1</v>
      </c>
      <c r="F6145" t="s">
        <v>81</v>
      </c>
      <c r="G6145">
        <v>5</v>
      </c>
      <c r="H6145" t="s">
        <v>83</v>
      </c>
      <c r="I6145" t="str">
        <f t="shared" si="95"/>
        <v>Male: Not Hispanic or Latino: Native Hawaiian or Other Pacific Islander</v>
      </c>
      <c r="J6145">
        <v>5.6</v>
      </c>
      <c r="K6145">
        <v>2018</v>
      </c>
      <c r="L6145">
        <v>20</v>
      </c>
      <c r="M6145" t="s">
        <v>20</v>
      </c>
      <c r="N6145">
        <v>1.1000000000000001</v>
      </c>
      <c r="P6145" t="s">
        <v>75</v>
      </c>
    </row>
    <row r="6146" spans="1:16" hidden="1" x14ac:dyDescent="0.5">
      <c r="A6146" t="s">
        <v>15</v>
      </c>
      <c r="B6146" t="s">
        <v>78</v>
      </c>
      <c r="C6146">
        <v>4</v>
      </c>
      <c r="D6146" t="s">
        <v>17</v>
      </c>
      <c r="E6146">
        <v>1</v>
      </c>
      <c r="F6146" t="s">
        <v>81</v>
      </c>
      <c r="G6146">
        <v>5</v>
      </c>
      <c r="H6146" t="s">
        <v>40</v>
      </c>
      <c r="I6146" t="str">
        <f t="shared" si="95"/>
        <v>Female: Hispanic or Latino: All races</v>
      </c>
      <c r="J6146">
        <v>5.7</v>
      </c>
      <c r="K6146">
        <v>2018</v>
      </c>
      <c r="L6146">
        <v>20</v>
      </c>
      <c r="M6146" t="s">
        <v>20</v>
      </c>
      <c r="N6146">
        <v>1.1000000000000001</v>
      </c>
      <c r="O6146">
        <v>1.9</v>
      </c>
    </row>
    <row r="6147" spans="1:16" hidden="1" x14ac:dyDescent="0.5">
      <c r="A6147" t="s">
        <v>15</v>
      </c>
      <c r="B6147" t="s">
        <v>78</v>
      </c>
      <c r="C6147">
        <v>4</v>
      </c>
      <c r="D6147" t="s">
        <v>17</v>
      </c>
      <c r="E6147">
        <v>1</v>
      </c>
      <c r="F6147" t="s">
        <v>81</v>
      </c>
      <c r="G6147">
        <v>5</v>
      </c>
      <c r="H6147" t="s">
        <v>41</v>
      </c>
      <c r="I6147" t="str">
        <f t="shared" si="95"/>
        <v>Female: Not Hispanic or Latino: White</v>
      </c>
      <c r="J6147">
        <v>5.8</v>
      </c>
      <c r="K6147">
        <v>2018</v>
      </c>
      <c r="L6147">
        <v>20</v>
      </c>
      <c r="M6147" t="s">
        <v>20</v>
      </c>
      <c r="N6147">
        <v>1.1000000000000001</v>
      </c>
      <c r="O6147">
        <v>7.5</v>
      </c>
    </row>
    <row r="6148" spans="1:16" hidden="1" x14ac:dyDescent="0.5">
      <c r="A6148" t="s">
        <v>15</v>
      </c>
      <c r="B6148" t="s">
        <v>78</v>
      </c>
      <c r="C6148">
        <v>4</v>
      </c>
      <c r="D6148" t="s">
        <v>17</v>
      </c>
      <c r="E6148">
        <v>1</v>
      </c>
      <c r="F6148" t="s">
        <v>81</v>
      </c>
      <c r="G6148">
        <v>5</v>
      </c>
      <c r="H6148" t="s">
        <v>42</v>
      </c>
      <c r="I6148" t="str">
        <f t="shared" si="95"/>
        <v>Female: Not Hispanic or Latino: Black</v>
      </c>
      <c r="J6148">
        <v>5.9</v>
      </c>
      <c r="K6148">
        <v>2018</v>
      </c>
      <c r="L6148">
        <v>20</v>
      </c>
      <c r="M6148" t="s">
        <v>20</v>
      </c>
      <c r="N6148">
        <v>1.1000000000000001</v>
      </c>
      <c r="O6148">
        <v>5.5</v>
      </c>
    </row>
    <row r="6149" spans="1:16" hidden="1" x14ac:dyDescent="0.5">
      <c r="A6149" t="s">
        <v>15</v>
      </c>
      <c r="B6149" t="s">
        <v>78</v>
      </c>
      <c r="C6149">
        <v>4</v>
      </c>
      <c r="D6149" t="s">
        <v>17</v>
      </c>
      <c r="E6149">
        <v>1</v>
      </c>
      <c r="F6149" t="s">
        <v>81</v>
      </c>
      <c r="G6149">
        <v>5</v>
      </c>
      <c r="H6149" t="s">
        <v>43</v>
      </c>
      <c r="I6149" t="str">
        <f t="shared" ref="I6149:I6212" si="96">H6149</f>
        <v>Female: Not Hispanic or Latino: American Indian or Alaska Native</v>
      </c>
      <c r="J6149">
        <v>5.91</v>
      </c>
      <c r="K6149">
        <v>2018</v>
      </c>
      <c r="L6149">
        <v>20</v>
      </c>
      <c r="M6149" t="s">
        <v>20</v>
      </c>
      <c r="N6149">
        <v>1.1000000000000001</v>
      </c>
      <c r="O6149">
        <v>5</v>
      </c>
    </row>
    <row r="6150" spans="1:16" hidden="1" x14ac:dyDescent="0.5">
      <c r="A6150" t="s">
        <v>15</v>
      </c>
      <c r="B6150" t="s">
        <v>78</v>
      </c>
      <c r="C6150">
        <v>4</v>
      </c>
      <c r="D6150" t="s">
        <v>17</v>
      </c>
      <c r="E6150">
        <v>1</v>
      </c>
      <c r="F6150" t="s">
        <v>81</v>
      </c>
      <c r="G6150">
        <v>5</v>
      </c>
      <c r="H6150" t="s">
        <v>84</v>
      </c>
      <c r="I6150" t="str">
        <f t="shared" si="96"/>
        <v>Female: Not Hispanic or Latino: Asian</v>
      </c>
      <c r="J6150">
        <v>5.92</v>
      </c>
      <c r="K6150">
        <v>2018</v>
      </c>
      <c r="L6150">
        <v>20</v>
      </c>
      <c r="M6150" t="s">
        <v>20</v>
      </c>
      <c r="N6150">
        <v>1.1000000000000001</v>
      </c>
      <c r="O6150">
        <v>0.4</v>
      </c>
    </row>
    <row r="6151" spans="1:16" hidden="1" x14ac:dyDescent="0.5">
      <c r="A6151" t="s">
        <v>15</v>
      </c>
      <c r="B6151" t="s">
        <v>78</v>
      </c>
      <c r="C6151">
        <v>4</v>
      </c>
      <c r="D6151" t="s">
        <v>17</v>
      </c>
      <c r="E6151">
        <v>1</v>
      </c>
      <c r="F6151" t="s">
        <v>81</v>
      </c>
      <c r="G6151">
        <v>5</v>
      </c>
      <c r="H6151" t="s">
        <v>85</v>
      </c>
      <c r="I6151" t="str">
        <f t="shared" si="96"/>
        <v>Female: Not Hispanic or Latino: Native Hawaiian or Other Pacific Islander</v>
      </c>
      <c r="J6151">
        <v>5.93</v>
      </c>
      <c r="K6151">
        <v>2018</v>
      </c>
      <c r="L6151">
        <v>20</v>
      </c>
      <c r="M6151" t="s">
        <v>20</v>
      </c>
      <c r="N6151">
        <v>1.1000000000000001</v>
      </c>
      <c r="P6151" t="s">
        <v>75</v>
      </c>
    </row>
    <row r="6152" spans="1:16" x14ac:dyDescent="0.5">
      <c r="A6152" t="s">
        <v>15</v>
      </c>
      <c r="B6152" t="s">
        <v>78</v>
      </c>
      <c r="C6152">
        <v>4</v>
      </c>
      <c r="D6152" t="s">
        <v>23</v>
      </c>
      <c r="E6152">
        <v>2</v>
      </c>
      <c r="F6152" t="s">
        <v>18</v>
      </c>
      <c r="G6152">
        <v>0</v>
      </c>
      <c r="H6152" t="s">
        <v>19</v>
      </c>
      <c r="I6152" t="str">
        <f t="shared" si="96"/>
        <v>All persons</v>
      </c>
      <c r="J6152">
        <v>0.1</v>
      </c>
      <c r="K6152">
        <v>2018</v>
      </c>
      <c r="L6152">
        <v>20</v>
      </c>
      <c r="M6152" t="s">
        <v>20</v>
      </c>
      <c r="N6152">
        <v>1.1000000000000001</v>
      </c>
      <c r="O6152">
        <v>9.6</v>
      </c>
    </row>
    <row r="6153" spans="1:16" hidden="1" x14ac:dyDescent="0.5">
      <c r="A6153" t="s">
        <v>15</v>
      </c>
      <c r="B6153" t="s">
        <v>78</v>
      </c>
      <c r="C6153">
        <v>4</v>
      </c>
      <c r="D6153" t="s">
        <v>23</v>
      </c>
      <c r="E6153">
        <v>2</v>
      </c>
      <c r="F6153" t="s">
        <v>45</v>
      </c>
      <c r="G6153">
        <v>1</v>
      </c>
      <c r="H6153" t="s">
        <v>46</v>
      </c>
      <c r="I6153" t="str">
        <f t="shared" si="96"/>
        <v>Under 15 years</v>
      </c>
      <c r="J6153">
        <v>1.1000000000000001</v>
      </c>
      <c r="K6153">
        <v>2018</v>
      </c>
      <c r="L6153">
        <v>20</v>
      </c>
      <c r="M6153" t="s">
        <v>46</v>
      </c>
      <c r="N6153">
        <v>1.2</v>
      </c>
      <c r="O6153">
        <v>0</v>
      </c>
    </row>
    <row r="6154" spans="1:16" hidden="1" x14ac:dyDescent="0.5">
      <c r="A6154" t="s">
        <v>15</v>
      </c>
      <c r="B6154" t="s">
        <v>78</v>
      </c>
      <c r="C6154">
        <v>4</v>
      </c>
      <c r="D6154" t="s">
        <v>23</v>
      </c>
      <c r="E6154">
        <v>2</v>
      </c>
      <c r="F6154" t="s">
        <v>45</v>
      </c>
      <c r="G6154">
        <v>1</v>
      </c>
      <c r="H6154" t="s">
        <v>47</v>
      </c>
      <c r="I6154" t="str">
        <f t="shared" si="96"/>
        <v>15-24 years</v>
      </c>
      <c r="J6154">
        <v>1.2</v>
      </c>
      <c r="K6154">
        <v>2018</v>
      </c>
      <c r="L6154">
        <v>20</v>
      </c>
      <c r="M6154" t="s">
        <v>47</v>
      </c>
      <c r="N6154">
        <v>1.3</v>
      </c>
      <c r="O6154">
        <v>6.1</v>
      </c>
    </row>
    <row r="6155" spans="1:16" hidden="1" x14ac:dyDescent="0.5">
      <c r="A6155" t="s">
        <v>15</v>
      </c>
      <c r="B6155" t="s">
        <v>78</v>
      </c>
      <c r="C6155">
        <v>4</v>
      </c>
      <c r="D6155" t="s">
        <v>23</v>
      </c>
      <c r="E6155">
        <v>2</v>
      </c>
      <c r="F6155" t="s">
        <v>45</v>
      </c>
      <c r="G6155">
        <v>1</v>
      </c>
      <c r="H6155" t="s">
        <v>48</v>
      </c>
      <c r="I6155" t="str">
        <f t="shared" si="96"/>
        <v>25-34 years</v>
      </c>
      <c r="J6155">
        <v>1.3</v>
      </c>
      <c r="K6155">
        <v>2018</v>
      </c>
      <c r="L6155">
        <v>20</v>
      </c>
      <c r="M6155" t="s">
        <v>48</v>
      </c>
      <c r="N6155">
        <v>1.4</v>
      </c>
      <c r="O6155">
        <v>20.9</v>
      </c>
    </row>
    <row r="6156" spans="1:16" hidden="1" x14ac:dyDescent="0.5">
      <c r="A6156" t="s">
        <v>15</v>
      </c>
      <c r="B6156" t="s">
        <v>78</v>
      </c>
      <c r="C6156">
        <v>4</v>
      </c>
      <c r="D6156" t="s">
        <v>23</v>
      </c>
      <c r="E6156">
        <v>2</v>
      </c>
      <c r="F6156" t="s">
        <v>45</v>
      </c>
      <c r="G6156">
        <v>1</v>
      </c>
      <c r="H6156" t="s">
        <v>49</v>
      </c>
      <c r="I6156" t="str">
        <f t="shared" si="96"/>
        <v>35-44 years</v>
      </c>
      <c r="J6156">
        <v>1.4</v>
      </c>
      <c r="K6156">
        <v>2018</v>
      </c>
      <c r="L6156">
        <v>20</v>
      </c>
      <c r="M6156" t="s">
        <v>49</v>
      </c>
      <c r="N6156">
        <v>1.5</v>
      </c>
      <c r="O6156">
        <v>19.600000000000001</v>
      </c>
    </row>
    <row r="6157" spans="1:16" hidden="1" x14ac:dyDescent="0.5">
      <c r="A6157" t="s">
        <v>15</v>
      </c>
      <c r="B6157" t="s">
        <v>78</v>
      </c>
      <c r="C6157">
        <v>4</v>
      </c>
      <c r="D6157" t="s">
        <v>23</v>
      </c>
      <c r="E6157">
        <v>2</v>
      </c>
      <c r="F6157" t="s">
        <v>45</v>
      </c>
      <c r="G6157">
        <v>1</v>
      </c>
      <c r="H6157" t="s">
        <v>50</v>
      </c>
      <c r="I6157" t="str">
        <f t="shared" si="96"/>
        <v>45-54 years</v>
      </c>
      <c r="J6157">
        <v>1.5</v>
      </c>
      <c r="K6157">
        <v>2018</v>
      </c>
      <c r="L6157">
        <v>20</v>
      </c>
      <c r="M6157" t="s">
        <v>50</v>
      </c>
      <c r="N6157">
        <v>1.6</v>
      </c>
      <c r="O6157">
        <v>14.7</v>
      </c>
    </row>
    <row r="6158" spans="1:16" hidden="1" x14ac:dyDescent="0.5">
      <c r="A6158" t="s">
        <v>15</v>
      </c>
      <c r="B6158" t="s">
        <v>78</v>
      </c>
      <c r="C6158">
        <v>4</v>
      </c>
      <c r="D6158" t="s">
        <v>23</v>
      </c>
      <c r="E6158">
        <v>2</v>
      </c>
      <c r="F6158" t="s">
        <v>45</v>
      </c>
      <c r="G6158">
        <v>1</v>
      </c>
      <c r="H6158" t="s">
        <v>51</v>
      </c>
      <c r="I6158" t="str">
        <f t="shared" si="96"/>
        <v>55-64 years</v>
      </c>
      <c r="J6158">
        <v>1.6</v>
      </c>
      <c r="K6158">
        <v>2018</v>
      </c>
      <c r="L6158">
        <v>20</v>
      </c>
      <c r="M6158" t="s">
        <v>51</v>
      </c>
      <c r="N6158">
        <v>1.7</v>
      </c>
      <c r="O6158">
        <v>9.5</v>
      </c>
    </row>
    <row r="6159" spans="1:16" hidden="1" x14ac:dyDescent="0.5">
      <c r="A6159" t="s">
        <v>15</v>
      </c>
      <c r="B6159" t="s">
        <v>78</v>
      </c>
      <c r="C6159">
        <v>4</v>
      </c>
      <c r="D6159" t="s">
        <v>23</v>
      </c>
      <c r="E6159">
        <v>2</v>
      </c>
      <c r="F6159" t="s">
        <v>45</v>
      </c>
      <c r="G6159">
        <v>1</v>
      </c>
      <c r="H6159" t="s">
        <v>52</v>
      </c>
      <c r="I6159" t="str">
        <f t="shared" si="96"/>
        <v>65-74 years</v>
      </c>
      <c r="J6159">
        <v>1.7</v>
      </c>
      <c r="K6159">
        <v>2018</v>
      </c>
      <c r="L6159">
        <v>20</v>
      </c>
      <c r="M6159" t="s">
        <v>52</v>
      </c>
      <c r="N6159">
        <v>1.8</v>
      </c>
      <c r="O6159">
        <v>2.6</v>
      </c>
    </row>
    <row r="6160" spans="1:16" hidden="1" x14ac:dyDescent="0.5">
      <c r="A6160" t="s">
        <v>15</v>
      </c>
      <c r="B6160" t="s">
        <v>78</v>
      </c>
      <c r="C6160">
        <v>4</v>
      </c>
      <c r="D6160" t="s">
        <v>23</v>
      </c>
      <c r="E6160">
        <v>2</v>
      </c>
      <c r="F6160" t="s">
        <v>45</v>
      </c>
      <c r="G6160">
        <v>1</v>
      </c>
      <c r="H6160" t="s">
        <v>53</v>
      </c>
      <c r="I6160" t="str">
        <f t="shared" si="96"/>
        <v>75-84 years</v>
      </c>
      <c r="J6160">
        <v>1.8</v>
      </c>
      <c r="K6160">
        <v>2018</v>
      </c>
      <c r="L6160">
        <v>20</v>
      </c>
      <c r="M6160" t="s">
        <v>53</v>
      </c>
      <c r="N6160">
        <v>1.9</v>
      </c>
      <c r="O6160">
        <v>0.4</v>
      </c>
    </row>
    <row r="6161" spans="1:16" hidden="1" x14ac:dyDescent="0.5">
      <c r="A6161" t="s">
        <v>15</v>
      </c>
      <c r="B6161" t="s">
        <v>78</v>
      </c>
      <c r="C6161">
        <v>4</v>
      </c>
      <c r="D6161" t="s">
        <v>23</v>
      </c>
      <c r="E6161">
        <v>2</v>
      </c>
      <c r="F6161" t="s">
        <v>45</v>
      </c>
      <c r="G6161">
        <v>1</v>
      </c>
      <c r="H6161" t="s">
        <v>54</v>
      </c>
      <c r="I6161" t="str">
        <f t="shared" si="96"/>
        <v>85 years and over</v>
      </c>
      <c r="J6161">
        <v>1.9</v>
      </c>
      <c r="K6161">
        <v>2018</v>
      </c>
      <c r="L6161">
        <v>20</v>
      </c>
      <c r="M6161" t="s">
        <v>54</v>
      </c>
      <c r="N6161">
        <v>1.91</v>
      </c>
      <c r="P6161" t="s">
        <v>75</v>
      </c>
    </row>
    <row r="6162" spans="1:16" hidden="1" x14ac:dyDescent="0.5">
      <c r="A6162" t="s">
        <v>15</v>
      </c>
      <c r="B6162" t="s">
        <v>78</v>
      </c>
      <c r="C6162">
        <v>4</v>
      </c>
      <c r="D6162" t="s">
        <v>23</v>
      </c>
      <c r="E6162">
        <v>2</v>
      </c>
      <c r="F6162" t="s">
        <v>21</v>
      </c>
      <c r="G6162">
        <v>2</v>
      </c>
      <c r="H6162" t="s">
        <v>22</v>
      </c>
      <c r="I6162" t="str">
        <f t="shared" si="96"/>
        <v>Male</v>
      </c>
      <c r="J6162">
        <v>2.1</v>
      </c>
      <c r="K6162">
        <v>2018</v>
      </c>
      <c r="L6162">
        <v>20</v>
      </c>
      <c r="M6162" t="s">
        <v>20</v>
      </c>
      <c r="N6162">
        <v>1.1000000000000001</v>
      </c>
      <c r="O6162">
        <v>14</v>
      </c>
    </row>
    <row r="6163" spans="1:16" hidden="1" x14ac:dyDescent="0.5">
      <c r="A6163" t="s">
        <v>15</v>
      </c>
      <c r="B6163" t="s">
        <v>78</v>
      </c>
      <c r="C6163">
        <v>4</v>
      </c>
      <c r="D6163" t="s">
        <v>23</v>
      </c>
      <c r="E6163">
        <v>2</v>
      </c>
      <c r="F6163" t="s">
        <v>21</v>
      </c>
      <c r="G6163">
        <v>2</v>
      </c>
      <c r="H6163" t="s">
        <v>24</v>
      </c>
      <c r="I6163" t="str">
        <f t="shared" si="96"/>
        <v>Female</v>
      </c>
      <c r="J6163">
        <v>2.2000000000000002</v>
      </c>
      <c r="K6163">
        <v>2018</v>
      </c>
      <c r="L6163">
        <v>20</v>
      </c>
      <c r="M6163" t="s">
        <v>20</v>
      </c>
      <c r="N6163">
        <v>1.1000000000000001</v>
      </c>
      <c r="O6163">
        <v>5.3</v>
      </c>
    </row>
    <row r="6164" spans="1:16" hidden="1" x14ac:dyDescent="0.5">
      <c r="A6164" t="s">
        <v>15</v>
      </c>
      <c r="B6164" t="s">
        <v>78</v>
      </c>
      <c r="C6164">
        <v>4</v>
      </c>
      <c r="D6164" t="s">
        <v>23</v>
      </c>
      <c r="E6164">
        <v>2</v>
      </c>
      <c r="F6164" t="s">
        <v>55</v>
      </c>
      <c r="G6164">
        <v>3</v>
      </c>
      <c r="H6164" t="s">
        <v>56</v>
      </c>
      <c r="I6164" t="str">
        <f t="shared" si="96"/>
        <v>Male: Under 15 years</v>
      </c>
      <c r="J6164">
        <v>3.11</v>
      </c>
      <c r="K6164">
        <v>2018</v>
      </c>
      <c r="L6164">
        <v>20</v>
      </c>
      <c r="M6164" t="s">
        <v>46</v>
      </c>
      <c r="N6164">
        <v>1.2</v>
      </c>
      <c r="P6164" t="s">
        <v>75</v>
      </c>
    </row>
    <row r="6165" spans="1:16" hidden="1" x14ac:dyDescent="0.5">
      <c r="A6165" t="s">
        <v>15</v>
      </c>
      <c r="B6165" t="s">
        <v>78</v>
      </c>
      <c r="C6165">
        <v>4</v>
      </c>
      <c r="D6165" t="s">
        <v>23</v>
      </c>
      <c r="E6165">
        <v>2</v>
      </c>
      <c r="F6165" t="s">
        <v>55</v>
      </c>
      <c r="G6165">
        <v>3</v>
      </c>
      <c r="H6165" t="s">
        <v>57</v>
      </c>
      <c r="I6165" t="str">
        <f t="shared" si="96"/>
        <v>Male: 15-24 years</v>
      </c>
      <c r="J6165">
        <v>3.12</v>
      </c>
      <c r="K6165">
        <v>2018</v>
      </c>
      <c r="L6165">
        <v>20</v>
      </c>
      <c r="M6165" t="s">
        <v>47</v>
      </c>
      <c r="N6165">
        <v>1.3</v>
      </c>
      <c r="O6165">
        <v>8.4</v>
      </c>
    </row>
    <row r="6166" spans="1:16" hidden="1" x14ac:dyDescent="0.5">
      <c r="A6166" t="s">
        <v>15</v>
      </c>
      <c r="B6166" t="s">
        <v>78</v>
      </c>
      <c r="C6166">
        <v>4</v>
      </c>
      <c r="D6166" t="s">
        <v>23</v>
      </c>
      <c r="E6166">
        <v>2</v>
      </c>
      <c r="F6166" t="s">
        <v>55</v>
      </c>
      <c r="G6166">
        <v>3</v>
      </c>
      <c r="H6166" t="s">
        <v>58</v>
      </c>
      <c r="I6166" t="str">
        <f t="shared" si="96"/>
        <v>Male: 25-34 years</v>
      </c>
      <c r="J6166">
        <v>3.13</v>
      </c>
      <c r="K6166">
        <v>2018</v>
      </c>
      <c r="L6166">
        <v>20</v>
      </c>
      <c r="M6166" t="s">
        <v>48</v>
      </c>
      <c r="N6166">
        <v>1.4</v>
      </c>
      <c r="O6166">
        <v>29.8</v>
      </c>
    </row>
    <row r="6167" spans="1:16" hidden="1" x14ac:dyDescent="0.5">
      <c r="A6167" t="s">
        <v>15</v>
      </c>
      <c r="B6167" t="s">
        <v>78</v>
      </c>
      <c r="C6167">
        <v>4</v>
      </c>
      <c r="D6167" t="s">
        <v>23</v>
      </c>
      <c r="E6167">
        <v>2</v>
      </c>
      <c r="F6167" t="s">
        <v>55</v>
      </c>
      <c r="G6167">
        <v>3</v>
      </c>
      <c r="H6167" t="s">
        <v>59</v>
      </c>
      <c r="I6167" t="str">
        <f t="shared" si="96"/>
        <v>Male: 35-44 years</v>
      </c>
      <c r="J6167">
        <v>3.14</v>
      </c>
      <c r="K6167">
        <v>2018</v>
      </c>
      <c r="L6167">
        <v>20</v>
      </c>
      <c r="M6167" t="s">
        <v>49</v>
      </c>
      <c r="N6167">
        <v>1.5</v>
      </c>
      <c r="O6167">
        <v>28.6</v>
      </c>
    </row>
    <row r="6168" spans="1:16" hidden="1" x14ac:dyDescent="0.5">
      <c r="A6168" t="s">
        <v>15</v>
      </c>
      <c r="B6168" t="s">
        <v>78</v>
      </c>
      <c r="C6168">
        <v>4</v>
      </c>
      <c r="D6168" t="s">
        <v>23</v>
      </c>
      <c r="E6168">
        <v>2</v>
      </c>
      <c r="F6168" t="s">
        <v>55</v>
      </c>
      <c r="G6168">
        <v>3</v>
      </c>
      <c r="H6168" t="s">
        <v>60</v>
      </c>
      <c r="I6168" t="str">
        <f t="shared" si="96"/>
        <v>Male: 45-54 years</v>
      </c>
      <c r="J6168">
        <v>3.15</v>
      </c>
      <c r="K6168">
        <v>2018</v>
      </c>
      <c r="L6168">
        <v>20</v>
      </c>
      <c r="M6168" t="s">
        <v>50</v>
      </c>
      <c r="N6168">
        <v>1.6</v>
      </c>
      <c r="O6168">
        <v>21.2</v>
      </c>
    </row>
    <row r="6169" spans="1:16" hidden="1" x14ac:dyDescent="0.5">
      <c r="A6169" t="s">
        <v>15</v>
      </c>
      <c r="B6169" t="s">
        <v>78</v>
      </c>
      <c r="C6169">
        <v>4</v>
      </c>
      <c r="D6169" t="s">
        <v>23</v>
      </c>
      <c r="E6169">
        <v>2</v>
      </c>
      <c r="F6169" t="s">
        <v>55</v>
      </c>
      <c r="G6169">
        <v>3</v>
      </c>
      <c r="H6169" t="s">
        <v>61</v>
      </c>
      <c r="I6169" t="str">
        <f t="shared" si="96"/>
        <v>Male: 55-64 years</v>
      </c>
      <c r="J6169">
        <v>3.16</v>
      </c>
      <c r="K6169">
        <v>2018</v>
      </c>
      <c r="L6169">
        <v>20</v>
      </c>
      <c r="M6169" t="s">
        <v>51</v>
      </c>
      <c r="N6169">
        <v>1.7</v>
      </c>
      <c r="O6169">
        <v>13.9</v>
      </c>
    </row>
    <row r="6170" spans="1:16" hidden="1" x14ac:dyDescent="0.5">
      <c r="A6170" t="s">
        <v>15</v>
      </c>
      <c r="B6170" t="s">
        <v>78</v>
      </c>
      <c r="C6170">
        <v>4</v>
      </c>
      <c r="D6170" t="s">
        <v>23</v>
      </c>
      <c r="E6170">
        <v>2</v>
      </c>
      <c r="F6170" t="s">
        <v>55</v>
      </c>
      <c r="G6170">
        <v>3</v>
      </c>
      <c r="H6170" t="s">
        <v>62</v>
      </c>
      <c r="I6170" t="str">
        <f t="shared" si="96"/>
        <v>Male: 65-74 years</v>
      </c>
      <c r="J6170">
        <v>3.17</v>
      </c>
      <c r="K6170">
        <v>2018</v>
      </c>
      <c r="L6170">
        <v>20</v>
      </c>
      <c r="M6170" t="s">
        <v>52</v>
      </c>
      <c r="N6170">
        <v>1.8</v>
      </c>
      <c r="O6170">
        <v>4.3</v>
      </c>
    </row>
    <row r="6171" spans="1:16" hidden="1" x14ac:dyDescent="0.5">
      <c r="A6171" t="s">
        <v>15</v>
      </c>
      <c r="B6171" t="s">
        <v>78</v>
      </c>
      <c r="C6171">
        <v>4</v>
      </c>
      <c r="D6171" t="s">
        <v>23</v>
      </c>
      <c r="E6171">
        <v>2</v>
      </c>
      <c r="F6171" t="s">
        <v>55</v>
      </c>
      <c r="G6171">
        <v>3</v>
      </c>
      <c r="H6171" t="s">
        <v>63</v>
      </c>
      <c r="I6171" t="str">
        <f t="shared" si="96"/>
        <v>Male: 75-84 years</v>
      </c>
      <c r="J6171">
        <v>3.18</v>
      </c>
      <c r="K6171">
        <v>2018</v>
      </c>
      <c r="L6171">
        <v>20</v>
      </c>
      <c r="M6171" t="s">
        <v>53</v>
      </c>
      <c r="N6171">
        <v>1.9</v>
      </c>
      <c r="O6171">
        <v>0.6</v>
      </c>
    </row>
    <row r="6172" spans="1:16" hidden="1" x14ac:dyDescent="0.5">
      <c r="A6172" t="s">
        <v>15</v>
      </c>
      <c r="B6172" t="s">
        <v>78</v>
      </c>
      <c r="C6172">
        <v>4</v>
      </c>
      <c r="D6172" t="s">
        <v>23</v>
      </c>
      <c r="E6172">
        <v>2</v>
      </c>
      <c r="F6172" t="s">
        <v>55</v>
      </c>
      <c r="G6172">
        <v>3</v>
      </c>
      <c r="H6172" t="s">
        <v>64</v>
      </c>
      <c r="I6172" t="str">
        <f t="shared" si="96"/>
        <v>Male: 85 years and over</v>
      </c>
      <c r="J6172">
        <v>3.19</v>
      </c>
      <c r="K6172">
        <v>2018</v>
      </c>
      <c r="L6172">
        <v>20</v>
      </c>
      <c r="M6172" t="s">
        <v>54</v>
      </c>
      <c r="N6172">
        <v>1.91</v>
      </c>
      <c r="P6172" t="s">
        <v>75</v>
      </c>
    </row>
    <row r="6173" spans="1:16" hidden="1" x14ac:dyDescent="0.5">
      <c r="A6173" t="s">
        <v>15</v>
      </c>
      <c r="B6173" t="s">
        <v>78</v>
      </c>
      <c r="C6173">
        <v>4</v>
      </c>
      <c r="D6173" t="s">
        <v>23</v>
      </c>
      <c r="E6173">
        <v>2</v>
      </c>
      <c r="F6173" t="s">
        <v>55</v>
      </c>
      <c r="G6173">
        <v>3</v>
      </c>
      <c r="H6173" t="s">
        <v>65</v>
      </c>
      <c r="I6173" t="str">
        <f t="shared" si="96"/>
        <v>Female: Under 15 years</v>
      </c>
      <c r="J6173">
        <v>3.21</v>
      </c>
      <c r="K6173">
        <v>2018</v>
      </c>
      <c r="L6173">
        <v>20</v>
      </c>
      <c r="M6173" t="s">
        <v>46</v>
      </c>
      <c r="N6173">
        <v>1.2</v>
      </c>
      <c r="P6173" t="s">
        <v>75</v>
      </c>
    </row>
    <row r="6174" spans="1:16" hidden="1" x14ac:dyDescent="0.5">
      <c r="A6174" t="s">
        <v>15</v>
      </c>
      <c r="B6174" t="s">
        <v>78</v>
      </c>
      <c r="C6174">
        <v>4</v>
      </c>
      <c r="D6174" t="s">
        <v>23</v>
      </c>
      <c r="E6174">
        <v>2</v>
      </c>
      <c r="F6174" t="s">
        <v>55</v>
      </c>
      <c r="G6174">
        <v>3</v>
      </c>
      <c r="H6174" t="s">
        <v>66</v>
      </c>
      <c r="I6174" t="str">
        <f t="shared" si="96"/>
        <v>Female: 15-24 years</v>
      </c>
      <c r="J6174">
        <v>3.22</v>
      </c>
      <c r="K6174">
        <v>2018</v>
      </c>
      <c r="L6174">
        <v>20</v>
      </c>
      <c r="M6174" t="s">
        <v>47</v>
      </c>
      <c r="N6174">
        <v>1.3</v>
      </c>
      <c r="O6174">
        <v>3.8</v>
      </c>
    </row>
    <row r="6175" spans="1:16" hidden="1" x14ac:dyDescent="0.5">
      <c r="A6175" t="s">
        <v>15</v>
      </c>
      <c r="B6175" t="s">
        <v>78</v>
      </c>
      <c r="C6175">
        <v>4</v>
      </c>
      <c r="D6175" t="s">
        <v>23</v>
      </c>
      <c r="E6175">
        <v>2</v>
      </c>
      <c r="F6175" t="s">
        <v>55</v>
      </c>
      <c r="G6175">
        <v>3</v>
      </c>
      <c r="H6175" t="s">
        <v>67</v>
      </c>
      <c r="I6175" t="str">
        <f t="shared" si="96"/>
        <v>Female: 25-34 years</v>
      </c>
      <c r="J6175">
        <v>3.23</v>
      </c>
      <c r="K6175">
        <v>2018</v>
      </c>
      <c r="L6175">
        <v>20</v>
      </c>
      <c r="M6175" t="s">
        <v>48</v>
      </c>
      <c r="N6175">
        <v>1.4</v>
      </c>
      <c r="O6175">
        <v>11.8</v>
      </c>
    </row>
    <row r="6176" spans="1:16" hidden="1" x14ac:dyDescent="0.5">
      <c r="A6176" t="s">
        <v>15</v>
      </c>
      <c r="B6176" t="s">
        <v>78</v>
      </c>
      <c r="C6176">
        <v>4</v>
      </c>
      <c r="D6176" t="s">
        <v>23</v>
      </c>
      <c r="E6176">
        <v>2</v>
      </c>
      <c r="F6176" t="s">
        <v>55</v>
      </c>
      <c r="G6176">
        <v>3</v>
      </c>
      <c r="H6176" t="s">
        <v>68</v>
      </c>
      <c r="I6176" t="str">
        <f t="shared" si="96"/>
        <v>Female: 35-44 years</v>
      </c>
      <c r="J6176">
        <v>3.24</v>
      </c>
      <c r="K6176">
        <v>2018</v>
      </c>
      <c r="L6176">
        <v>20</v>
      </c>
      <c r="M6176" t="s">
        <v>49</v>
      </c>
      <c r="N6176">
        <v>1.5</v>
      </c>
      <c r="O6176">
        <v>10.5</v>
      </c>
    </row>
    <row r="6177" spans="1:16" hidden="1" x14ac:dyDescent="0.5">
      <c r="A6177" t="s">
        <v>15</v>
      </c>
      <c r="B6177" t="s">
        <v>78</v>
      </c>
      <c r="C6177">
        <v>4</v>
      </c>
      <c r="D6177" t="s">
        <v>23</v>
      </c>
      <c r="E6177">
        <v>2</v>
      </c>
      <c r="F6177" t="s">
        <v>55</v>
      </c>
      <c r="G6177">
        <v>3</v>
      </c>
      <c r="H6177" t="s">
        <v>69</v>
      </c>
      <c r="I6177" t="str">
        <f t="shared" si="96"/>
        <v>Female: 45-54 years</v>
      </c>
      <c r="J6177">
        <v>3.25</v>
      </c>
      <c r="K6177">
        <v>2018</v>
      </c>
      <c r="L6177">
        <v>20</v>
      </c>
      <c r="M6177" t="s">
        <v>50</v>
      </c>
      <c r="N6177">
        <v>1.6</v>
      </c>
      <c r="O6177">
        <v>8.4</v>
      </c>
    </row>
    <row r="6178" spans="1:16" hidden="1" x14ac:dyDescent="0.5">
      <c r="A6178" t="s">
        <v>15</v>
      </c>
      <c r="B6178" t="s">
        <v>78</v>
      </c>
      <c r="C6178">
        <v>4</v>
      </c>
      <c r="D6178" t="s">
        <v>23</v>
      </c>
      <c r="E6178">
        <v>2</v>
      </c>
      <c r="F6178" t="s">
        <v>55</v>
      </c>
      <c r="G6178">
        <v>3</v>
      </c>
      <c r="H6178" t="s">
        <v>70</v>
      </c>
      <c r="I6178" t="str">
        <f t="shared" si="96"/>
        <v>Female: 55-64 years</v>
      </c>
      <c r="J6178">
        <v>3.26</v>
      </c>
      <c r="K6178">
        <v>2018</v>
      </c>
      <c r="L6178">
        <v>20</v>
      </c>
      <c r="M6178" t="s">
        <v>51</v>
      </c>
      <c r="N6178">
        <v>1.7</v>
      </c>
      <c r="O6178">
        <v>5.4</v>
      </c>
    </row>
    <row r="6179" spans="1:16" hidden="1" x14ac:dyDescent="0.5">
      <c r="A6179" t="s">
        <v>15</v>
      </c>
      <c r="B6179" t="s">
        <v>78</v>
      </c>
      <c r="C6179">
        <v>4</v>
      </c>
      <c r="D6179" t="s">
        <v>23</v>
      </c>
      <c r="E6179">
        <v>2</v>
      </c>
      <c r="F6179" t="s">
        <v>55</v>
      </c>
      <c r="G6179">
        <v>3</v>
      </c>
      <c r="H6179" t="s">
        <v>71</v>
      </c>
      <c r="I6179" t="str">
        <f t="shared" si="96"/>
        <v>Female: 65-74 years</v>
      </c>
      <c r="J6179">
        <v>3.27</v>
      </c>
      <c r="K6179">
        <v>2018</v>
      </c>
      <c r="L6179">
        <v>20</v>
      </c>
      <c r="M6179" t="s">
        <v>52</v>
      </c>
      <c r="N6179">
        <v>1.8</v>
      </c>
      <c r="O6179">
        <v>1.1000000000000001</v>
      </c>
    </row>
    <row r="6180" spans="1:16" hidden="1" x14ac:dyDescent="0.5">
      <c r="A6180" t="s">
        <v>15</v>
      </c>
      <c r="B6180" t="s">
        <v>78</v>
      </c>
      <c r="C6180">
        <v>4</v>
      </c>
      <c r="D6180" t="s">
        <v>23</v>
      </c>
      <c r="E6180">
        <v>2</v>
      </c>
      <c r="F6180" t="s">
        <v>55</v>
      </c>
      <c r="G6180">
        <v>3</v>
      </c>
      <c r="H6180" t="s">
        <v>72</v>
      </c>
      <c r="I6180" t="str">
        <f t="shared" si="96"/>
        <v>Female: 75-84 years</v>
      </c>
      <c r="J6180">
        <v>3.28</v>
      </c>
      <c r="K6180">
        <v>2018</v>
      </c>
      <c r="L6180">
        <v>20</v>
      </c>
      <c r="M6180" t="s">
        <v>53</v>
      </c>
      <c r="N6180">
        <v>1.9</v>
      </c>
      <c r="O6180">
        <v>0.3</v>
      </c>
    </row>
    <row r="6181" spans="1:16" hidden="1" x14ac:dyDescent="0.5">
      <c r="A6181" t="s">
        <v>15</v>
      </c>
      <c r="B6181" t="s">
        <v>78</v>
      </c>
      <c r="C6181">
        <v>4</v>
      </c>
      <c r="D6181" t="s">
        <v>23</v>
      </c>
      <c r="E6181">
        <v>2</v>
      </c>
      <c r="F6181" t="s">
        <v>55</v>
      </c>
      <c r="G6181">
        <v>3</v>
      </c>
      <c r="H6181" t="s">
        <v>73</v>
      </c>
      <c r="I6181" t="str">
        <f t="shared" si="96"/>
        <v>Female: 85 years and over</v>
      </c>
      <c r="J6181">
        <v>3.29</v>
      </c>
      <c r="K6181">
        <v>2018</v>
      </c>
      <c r="L6181">
        <v>20</v>
      </c>
      <c r="M6181" t="s">
        <v>54</v>
      </c>
      <c r="N6181">
        <v>1.91</v>
      </c>
      <c r="P6181" t="s">
        <v>75</v>
      </c>
    </row>
    <row r="6182" spans="1:16" x14ac:dyDescent="0.5">
      <c r="A6182" t="s">
        <v>15</v>
      </c>
      <c r="B6182" t="s">
        <v>79</v>
      </c>
      <c r="C6182">
        <v>5</v>
      </c>
      <c r="D6182" t="s">
        <v>17</v>
      </c>
      <c r="E6182">
        <v>1</v>
      </c>
      <c r="F6182" t="s">
        <v>18</v>
      </c>
      <c r="G6182">
        <v>0</v>
      </c>
      <c r="H6182" t="s">
        <v>19</v>
      </c>
      <c r="I6182" t="str">
        <f t="shared" si="96"/>
        <v>All persons</v>
      </c>
      <c r="J6182">
        <v>0.1</v>
      </c>
      <c r="K6182">
        <v>2018</v>
      </c>
      <c r="L6182">
        <v>20</v>
      </c>
      <c r="M6182" t="s">
        <v>20</v>
      </c>
      <c r="N6182">
        <v>1.1000000000000001</v>
      </c>
      <c r="O6182">
        <v>4.7</v>
      </c>
    </row>
    <row r="6183" spans="1:16" hidden="1" x14ac:dyDescent="0.5">
      <c r="A6183" t="s">
        <v>15</v>
      </c>
      <c r="B6183" t="s">
        <v>79</v>
      </c>
      <c r="C6183">
        <v>5</v>
      </c>
      <c r="D6183" t="s">
        <v>17</v>
      </c>
      <c r="E6183">
        <v>1</v>
      </c>
      <c r="F6183" t="s">
        <v>21</v>
      </c>
      <c r="G6183">
        <v>2</v>
      </c>
      <c r="H6183" t="s">
        <v>22</v>
      </c>
      <c r="I6183" t="str">
        <f t="shared" si="96"/>
        <v>Male</v>
      </c>
      <c r="J6183">
        <v>2.1</v>
      </c>
      <c r="K6183">
        <v>2018</v>
      </c>
      <c r="L6183">
        <v>20</v>
      </c>
      <c r="M6183" t="s">
        <v>20</v>
      </c>
      <c r="N6183">
        <v>1.1000000000000001</v>
      </c>
      <c r="O6183">
        <v>7.1</v>
      </c>
    </row>
    <row r="6184" spans="1:16" hidden="1" x14ac:dyDescent="0.5">
      <c r="A6184" t="s">
        <v>15</v>
      </c>
      <c r="B6184" t="s">
        <v>79</v>
      </c>
      <c r="C6184">
        <v>5</v>
      </c>
      <c r="D6184" t="s">
        <v>17</v>
      </c>
      <c r="E6184">
        <v>1</v>
      </c>
      <c r="F6184" t="s">
        <v>21</v>
      </c>
      <c r="G6184">
        <v>2</v>
      </c>
      <c r="H6184" t="s">
        <v>24</v>
      </c>
      <c r="I6184" t="str">
        <f t="shared" si="96"/>
        <v>Female</v>
      </c>
      <c r="J6184">
        <v>2.2000000000000002</v>
      </c>
      <c r="K6184">
        <v>2018</v>
      </c>
      <c r="L6184">
        <v>20</v>
      </c>
      <c r="M6184" t="s">
        <v>20</v>
      </c>
      <c r="N6184">
        <v>1.1000000000000001</v>
      </c>
      <c r="O6184">
        <v>2.2999999999999998</v>
      </c>
    </row>
    <row r="6185" spans="1:16" hidden="1" x14ac:dyDescent="0.5">
      <c r="A6185" t="s">
        <v>15</v>
      </c>
      <c r="B6185" t="s">
        <v>79</v>
      </c>
      <c r="C6185">
        <v>5</v>
      </c>
      <c r="D6185" t="s">
        <v>17</v>
      </c>
      <c r="E6185">
        <v>1</v>
      </c>
      <c r="F6185" t="s">
        <v>80</v>
      </c>
      <c r="G6185">
        <v>4</v>
      </c>
      <c r="H6185" t="s">
        <v>26</v>
      </c>
      <c r="I6185" t="str">
        <f t="shared" si="96"/>
        <v>Male: White</v>
      </c>
      <c r="J6185">
        <v>4.0999999999999996</v>
      </c>
      <c r="K6185">
        <v>2018</v>
      </c>
      <c r="L6185">
        <v>20</v>
      </c>
      <c r="M6185" t="s">
        <v>20</v>
      </c>
      <c r="N6185">
        <v>1.1000000000000001</v>
      </c>
      <c r="O6185">
        <v>7.8</v>
      </c>
    </row>
    <row r="6186" spans="1:16" hidden="1" x14ac:dyDescent="0.5">
      <c r="A6186" t="s">
        <v>15</v>
      </c>
      <c r="B6186" t="s">
        <v>79</v>
      </c>
      <c r="C6186">
        <v>5</v>
      </c>
      <c r="D6186" t="s">
        <v>17</v>
      </c>
      <c r="E6186">
        <v>1</v>
      </c>
      <c r="F6186" t="s">
        <v>80</v>
      </c>
      <c r="G6186">
        <v>4</v>
      </c>
      <c r="H6186" t="s">
        <v>27</v>
      </c>
      <c r="I6186" t="str">
        <f t="shared" si="96"/>
        <v>Male: Black or African American</v>
      </c>
      <c r="J6186">
        <v>4.2</v>
      </c>
      <c r="K6186">
        <v>2018</v>
      </c>
      <c r="L6186">
        <v>20</v>
      </c>
      <c r="M6186" t="s">
        <v>20</v>
      </c>
      <c r="N6186">
        <v>1.1000000000000001</v>
      </c>
      <c r="O6186">
        <v>7.8</v>
      </c>
    </row>
    <row r="6187" spans="1:16" hidden="1" x14ac:dyDescent="0.5">
      <c r="A6187" t="s">
        <v>15</v>
      </c>
      <c r="B6187" t="s">
        <v>79</v>
      </c>
      <c r="C6187">
        <v>5</v>
      </c>
      <c r="D6187" t="s">
        <v>17</v>
      </c>
      <c r="E6187">
        <v>1</v>
      </c>
      <c r="F6187" t="s">
        <v>80</v>
      </c>
      <c r="G6187">
        <v>4</v>
      </c>
      <c r="H6187" t="s">
        <v>28</v>
      </c>
      <c r="I6187" t="str">
        <f t="shared" si="96"/>
        <v>Male: American Indian or Alaska Native</v>
      </c>
      <c r="J6187">
        <v>4.3</v>
      </c>
      <c r="K6187">
        <v>2018</v>
      </c>
      <c r="L6187">
        <v>20</v>
      </c>
      <c r="M6187" t="s">
        <v>20</v>
      </c>
      <c r="N6187">
        <v>1.1000000000000001</v>
      </c>
      <c r="O6187">
        <v>4.3</v>
      </c>
    </row>
    <row r="6188" spans="1:16" hidden="1" x14ac:dyDescent="0.5">
      <c r="A6188" t="s">
        <v>15</v>
      </c>
      <c r="B6188" t="s">
        <v>79</v>
      </c>
      <c r="C6188">
        <v>5</v>
      </c>
      <c r="D6188" t="s">
        <v>17</v>
      </c>
      <c r="E6188">
        <v>1</v>
      </c>
      <c r="F6188" t="s">
        <v>80</v>
      </c>
      <c r="G6188">
        <v>4</v>
      </c>
      <c r="H6188" t="s">
        <v>30</v>
      </c>
      <c r="I6188" t="str">
        <f t="shared" si="96"/>
        <v>Female: White</v>
      </c>
      <c r="J6188">
        <v>4.4000000000000004</v>
      </c>
      <c r="K6188">
        <v>2018</v>
      </c>
      <c r="L6188">
        <v>20</v>
      </c>
      <c r="M6188" t="s">
        <v>20</v>
      </c>
      <c r="N6188">
        <v>1.1000000000000001</v>
      </c>
      <c r="O6188">
        <v>2.6</v>
      </c>
    </row>
    <row r="6189" spans="1:16" hidden="1" x14ac:dyDescent="0.5">
      <c r="A6189" t="s">
        <v>15</v>
      </c>
      <c r="B6189" t="s">
        <v>79</v>
      </c>
      <c r="C6189">
        <v>5</v>
      </c>
      <c r="D6189" t="s">
        <v>17</v>
      </c>
      <c r="E6189">
        <v>1</v>
      </c>
      <c r="F6189" t="s">
        <v>80</v>
      </c>
      <c r="G6189">
        <v>4</v>
      </c>
      <c r="H6189" t="s">
        <v>31</v>
      </c>
      <c r="I6189" t="str">
        <f t="shared" si="96"/>
        <v>Female: Black or African American</v>
      </c>
      <c r="J6189">
        <v>4.5</v>
      </c>
      <c r="K6189">
        <v>2018</v>
      </c>
      <c r="L6189">
        <v>20</v>
      </c>
      <c r="M6189" t="s">
        <v>20</v>
      </c>
      <c r="N6189">
        <v>1.1000000000000001</v>
      </c>
      <c r="O6189">
        <v>2.2999999999999998</v>
      </c>
    </row>
    <row r="6190" spans="1:16" hidden="1" x14ac:dyDescent="0.5">
      <c r="A6190" t="s">
        <v>15</v>
      </c>
      <c r="B6190" t="s">
        <v>79</v>
      </c>
      <c r="C6190">
        <v>5</v>
      </c>
      <c r="D6190" t="s">
        <v>17</v>
      </c>
      <c r="E6190">
        <v>1</v>
      </c>
      <c r="F6190" t="s">
        <v>80</v>
      </c>
      <c r="G6190">
        <v>4</v>
      </c>
      <c r="H6190" t="s">
        <v>32</v>
      </c>
      <c r="I6190" t="str">
        <f t="shared" si="96"/>
        <v>Female: American Indian or Alaska Native</v>
      </c>
      <c r="J6190">
        <v>4.5999999999999996</v>
      </c>
      <c r="K6190">
        <v>2018</v>
      </c>
      <c r="L6190">
        <v>20</v>
      </c>
      <c r="M6190" t="s">
        <v>20</v>
      </c>
      <c r="N6190">
        <v>1.1000000000000001</v>
      </c>
      <c r="O6190">
        <v>1.8</v>
      </c>
    </row>
    <row r="6191" spans="1:16" hidden="1" x14ac:dyDescent="0.5">
      <c r="A6191" t="s">
        <v>15</v>
      </c>
      <c r="B6191" t="s">
        <v>79</v>
      </c>
      <c r="C6191">
        <v>5</v>
      </c>
      <c r="D6191" t="s">
        <v>17</v>
      </c>
      <c r="E6191">
        <v>1</v>
      </c>
      <c r="F6191" t="s">
        <v>81</v>
      </c>
      <c r="G6191">
        <v>5</v>
      </c>
      <c r="H6191" t="s">
        <v>35</v>
      </c>
      <c r="I6191" t="str">
        <f t="shared" si="96"/>
        <v>Male: Hispanic or Latino: All races</v>
      </c>
      <c r="J6191">
        <v>5.0999999999999996</v>
      </c>
      <c r="K6191">
        <v>2018</v>
      </c>
      <c r="L6191">
        <v>20</v>
      </c>
      <c r="M6191" t="s">
        <v>20</v>
      </c>
      <c r="N6191">
        <v>1.1000000000000001</v>
      </c>
      <c r="O6191">
        <v>4.9000000000000004</v>
      </c>
    </row>
    <row r="6192" spans="1:16" hidden="1" x14ac:dyDescent="0.5">
      <c r="A6192" t="s">
        <v>15</v>
      </c>
      <c r="B6192" t="s">
        <v>79</v>
      </c>
      <c r="C6192">
        <v>5</v>
      </c>
      <c r="D6192" t="s">
        <v>17</v>
      </c>
      <c r="E6192">
        <v>1</v>
      </c>
      <c r="F6192" t="s">
        <v>81</v>
      </c>
      <c r="G6192">
        <v>5</v>
      </c>
      <c r="H6192" t="s">
        <v>36</v>
      </c>
      <c r="I6192" t="str">
        <f t="shared" si="96"/>
        <v>Male: Not Hispanic or Latino: White</v>
      </c>
      <c r="J6192">
        <v>5.2</v>
      </c>
      <c r="K6192">
        <v>2018</v>
      </c>
      <c r="L6192">
        <v>20</v>
      </c>
      <c r="M6192" t="s">
        <v>20</v>
      </c>
      <c r="N6192">
        <v>1.1000000000000001</v>
      </c>
      <c r="O6192">
        <v>8.6999999999999993</v>
      </c>
    </row>
    <row r="6193" spans="1:16" hidden="1" x14ac:dyDescent="0.5">
      <c r="A6193" t="s">
        <v>15</v>
      </c>
      <c r="B6193" t="s">
        <v>79</v>
      </c>
      <c r="C6193">
        <v>5</v>
      </c>
      <c r="D6193" t="s">
        <v>17</v>
      </c>
      <c r="E6193">
        <v>1</v>
      </c>
      <c r="F6193" t="s">
        <v>81</v>
      </c>
      <c r="G6193">
        <v>5</v>
      </c>
      <c r="H6193" t="s">
        <v>37</v>
      </c>
      <c r="I6193" t="str">
        <f t="shared" si="96"/>
        <v>Male: Not Hispanic or Latino: Black</v>
      </c>
      <c r="J6193">
        <v>5.3</v>
      </c>
      <c r="K6193">
        <v>2018</v>
      </c>
      <c r="L6193">
        <v>20</v>
      </c>
      <c r="M6193" t="s">
        <v>20</v>
      </c>
      <c r="N6193">
        <v>1.1000000000000001</v>
      </c>
      <c r="O6193">
        <v>7.9</v>
      </c>
    </row>
    <row r="6194" spans="1:16" hidden="1" x14ac:dyDescent="0.5">
      <c r="A6194" t="s">
        <v>15</v>
      </c>
      <c r="B6194" t="s">
        <v>79</v>
      </c>
      <c r="C6194">
        <v>5</v>
      </c>
      <c r="D6194" t="s">
        <v>17</v>
      </c>
      <c r="E6194">
        <v>1</v>
      </c>
      <c r="F6194" t="s">
        <v>81</v>
      </c>
      <c r="G6194">
        <v>5</v>
      </c>
      <c r="H6194" t="s">
        <v>38</v>
      </c>
      <c r="I6194" t="str">
        <f t="shared" si="96"/>
        <v>Male: Not Hispanic or Latino: American Indian or Alaska Native</v>
      </c>
      <c r="J6194">
        <v>5.4</v>
      </c>
      <c r="K6194">
        <v>2018</v>
      </c>
      <c r="L6194">
        <v>20</v>
      </c>
      <c r="M6194" t="s">
        <v>20</v>
      </c>
      <c r="N6194">
        <v>1.1000000000000001</v>
      </c>
      <c r="O6194">
        <v>7</v>
      </c>
    </row>
    <row r="6195" spans="1:16" hidden="1" x14ac:dyDescent="0.5">
      <c r="A6195" t="s">
        <v>15</v>
      </c>
      <c r="B6195" t="s">
        <v>79</v>
      </c>
      <c r="C6195">
        <v>5</v>
      </c>
      <c r="D6195" t="s">
        <v>17</v>
      </c>
      <c r="E6195">
        <v>1</v>
      </c>
      <c r="F6195" t="s">
        <v>81</v>
      </c>
      <c r="G6195">
        <v>5</v>
      </c>
      <c r="H6195" t="s">
        <v>82</v>
      </c>
      <c r="I6195" t="str">
        <f t="shared" si="96"/>
        <v>Male: Not Hispanic or Latino: Asian</v>
      </c>
      <c r="J6195">
        <v>5.5</v>
      </c>
      <c r="K6195">
        <v>2018</v>
      </c>
      <c r="L6195">
        <v>20</v>
      </c>
      <c r="M6195" t="s">
        <v>20</v>
      </c>
      <c r="N6195">
        <v>1.1000000000000001</v>
      </c>
      <c r="O6195">
        <v>0.5</v>
      </c>
    </row>
    <row r="6196" spans="1:16" hidden="1" x14ac:dyDescent="0.5">
      <c r="A6196" t="s">
        <v>15</v>
      </c>
      <c r="B6196" t="s">
        <v>79</v>
      </c>
      <c r="C6196">
        <v>5</v>
      </c>
      <c r="D6196" t="s">
        <v>17</v>
      </c>
      <c r="E6196">
        <v>1</v>
      </c>
      <c r="F6196" t="s">
        <v>81</v>
      </c>
      <c r="G6196">
        <v>5</v>
      </c>
      <c r="H6196" t="s">
        <v>83</v>
      </c>
      <c r="I6196" t="str">
        <f t="shared" si="96"/>
        <v>Male: Not Hispanic or Latino: Native Hawaiian or Other Pacific Islander</v>
      </c>
      <c r="J6196">
        <v>5.6</v>
      </c>
      <c r="K6196">
        <v>2018</v>
      </c>
      <c r="L6196">
        <v>20</v>
      </c>
      <c r="M6196" t="s">
        <v>20</v>
      </c>
      <c r="N6196">
        <v>1.1000000000000001</v>
      </c>
      <c r="P6196" t="s">
        <v>75</v>
      </c>
    </row>
    <row r="6197" spans="1:16" hidden="1" x14ac:dyDescent="0.5">
      <c r="A6197" t="s">
        <v>15</v>
      </c>
      <c r="B6197" t="s">
        <v>79</v>
      </c>
      <c r="C6197">
        <v>5</v>
      </c>
      <c r="D6197" t="s">
        <v>17</v>
      </c>
      <c r="E6197">
        <v>1</v>
      </c>
      <c r="F6197" t="s">
        <v>81</v>
      </c>
      <c r="G6197">
        <v>5</v>
      </c>
      <c r="H6197" t="s">
        <v>40</v>
      </c>
      <c r="I6197" t="str">
        <f t="shared" si="96"/>
        <v>Female: Hispanic or Latino: All races</v>
      </c>
      <c r="J6197">
        <v>5.7</v>
      </c>
      <c r="K6197">
        <v>2018</v>
      </c>
      <c r="L6197">
        <v>20</v>
      </c>
      <c r="M6197" t="s">
        <v>20</v>
      </c>
      <c r="N6197">
        <v>1.1000000000000001</v>
      </c>
      <c r="O6197">
        <v>1.1000000000000001</v>
      </c>
    </row>
    <row r="6198" spans="1:16" hidden="1" x14ac:dyDescent="0.5">
      <c r="A6198" t="s">
        <v>15</v>
      </c>
      <c r="B6198" t="s">
        <v>79</v>
      </c>
      <c r="C6198">
        <v>5</v>
      </c>
      <c r="D6198" t="s">
        <v>17</v>
      </c>
      <c r="E6198">
        <v>1</v>
      </c>
      <c r="F6198" t="s">
        <v>81</v>
      </c>
      <c r="G6198">
        <v>5</v>
      </c>
      <c r="H6198" t="s">
        <v>41</v>
      </c>
      <c r="I6198" t="str">
        <f t="shared" si="96"/>
        <v>Female: Not Hispanic or Latino: White</v>
      </c>
      <c r="J6198">
        <v>5.8</v>
      </c>
      <c r="K6198">
        <v>2018</v>
      </c>
      <c r="L6198">
        <v>20</v>
      </c>
      <c r="M6198" t="s">
        <v>20</v>
      </c>
      <c r="N6198">
        <v>1.1000000000000001</v>
      </c>
      <c r="O6198">
        <v>3</v>
      </c>
    </row>
    <row r="6199" spans="1:16" hidden="1" x14ac:dyDescent="0.5">
      <c r="A6199" t="s">
        <v>15</v>
      </c>
      <c r="B6199" t="s">
        <v>79</v>
      </c>
      <c r="C6199">
        <v>5</v>
      </c>
      <c r="D6199" t="s">
        <v>17</v>
      </c>
      <c r="E6199">
        <v>1</v>
      </c>
      <c r="F6199" t="s">
        <v>81</v>
      </c>
      <c r="G6199">
        <v>5</v>
      </c>
      <c r="H6199" t="s">
        <v>42</v>
      </c>
      <c r="I6199" t="str">
        <f t="shared" si="96"/>
        <v>Female: Not Hispanic or Latino: Black</v>
      </c>
      <c r="J6199">
        <v>5.9</v>
      </c>
      <c r="K6199">
        <v>2018</v>
      </c>
      <c r="L6199">
        <v>20</v>
      </c>
      <c r="M6199" t="s">
        <v>20</v>
      </c>
      <c r="N6199">
        <v>1.1000000000000001</v>
      </c>
      <c r="O6199">
        <v>2.4</v>
      </c>
    </row>
    <row r="6200" spans="1:16" hidden="1" x14ac:dyDescent="0.5">
      <c r="A6200" t="s">
        <v>15</v>
      </c>
      <c r="B6200" t="s">
        <v>79</v>
      </c>
      <c r="C6200">
        <v>5</v>
      </c>
      <c r="D6200" t="s">
        <v>17</v>
      </c>
      <c r="E6200">
        <v>1</v>
      </c>
      <c r="F6200" t="s">
        <v>81</v>
      </c>
      <c r="G6200">
        <v>5</v>
      </c>
      <c r="H6200" t="s">
        <v>43</v>
      </c>
      <c r="I6200" t="str">
        <f t="shared" si="96"/>
        <v>Female: Not Hispanic or Latino: American Indian or Alaska Native</v>
      </c>
      <c r="J6200">
        <v>5.91</v>
      </c>
      <c r="K6200">
        <v>2018</v>
      </c>
      <c r="L6200">
        <v>20</v>
      </c>
      <c r="M6200" t="s">
        <v>20</v>
      </c>
      <c r="N6200">
        <v>1.1000000000000001</v>
      </c>
      <c r="O6200">
        <v>2.7</v>
      </c>
    </row>
    <row r="6201" spans="1:16" hidden="1" x14ac:dyDescent="0.5">
      <c r="A6201" t="s">
        <v>15</v>
      </c>
      <c r="B6201" t="s">
        <v>79</v>
      </c>
      <c r="C6201">
        <v>5</v>
      </c>
      <c r="D6201" t="s">
        <v>17</v>
      </c>
      <c r="E6201">
        <v>1</v>
      </c>
      <c r="F6201" t="s">
        <v>81</v>
      </c>
      <c r="G6201">
        <v>5</v>
      </c>
      <c r="H6201" t="s">
        <v>84</v>
      </c>
      <c r="I6201" t="str">
        <f t="shared" si="96"/>
        <v>Female: Not Hispanic or Latino: Asian</v>
      </c>
      <c r="J6201">
        <v>5.92</v>
      </c>
      <c r="K6201">
        <v>2018</v>
      </c>
      <c r="L6201">
        <v>20</v>
      </c>
      <c r="M6201" t="s">
        <v>20</v>
      </c>
      <c r="N6201">
        <v>1.1000000000000001</v>
      </c>
      <c r="P6201" t="s">
        <v>75</v>
      </c>
    </row>
    <row r="6202" spans="1:16" hidden="1" x14ac:dyDescent="0.5">
      <c r="A6202" t="s">
        <v>15</v>
      </c>
      <c r="B6202" t="s">
        <v>79</v>
      </c>
      <c r="C6202">
        <v>5</v>
      </c>
      <c r="D6202" t="s">
        <v>17</v>
      </c>
      <c r="E6202">
        <v>1</v>
      </c>
      <c r="F6202" t="s">
        <v>81</v>
      </c>
      <c r="G6202">
        <v>5</v>
      </c>
      <c r="H6202" t="s">
        <v>85</v>
      </c>
      <c r="I6202" t="str">
        <f t="shared" si="96"/>
        <v>Female: Not Hispanic or Latino: Native Hawaiian or Other Pacific Islander</v>
      </c>
      <c r="J6202">
        <v>5.93</v>
      </c>
      <c r="K6202">
        <v>2018</v>
      </c>
      <c r="L6202">
        <v>20</v>
      </c>
      <c r="M6202" t="s">
        <v>20</v>
      </c>
      <c r="N6202">
        <v>1.1000000000000001</v>
      </c>
      <c r="P6202" t="s">
        <v>75</v>
      </c>
    </row>
    <row r="6203" spans="1:16" x14ac:dyDescent="0.5">
      <c r="A6203" t="s">
        <v>15</v>
      </c>
      <c r="B6203" t="s">
        <v>79</v>
      </c>
      <c r="C6203">
        <v>5</v>
      </c>
      <c r="D6203" t="s">
        <v>23</v>
      </c>
      <c r="E6203">
        <v>2</v>
      </c>
      <c r="F6203" t="s">
        <v>18</v>
      </c>
      <c r="G6203">
        <v>0</v>
      </c>
      <c r="H6203" t="s">
        <v>19</v>
      </c>
      <c r="I6203" t="str">
        <f t="shared" si="96"/>
        <v>All persons</v>
      </c>
      <c r="J6203">
        <v>0.1</v>
      </c>
      <c r="K6203">
        <v>2018</v>
      </c>
      <c r="L6203">
        <v>20</v>
      </c>
      <c r="M6203" t="s">
        <v>20</v>
      </c>
      <c r="N6203">
        <v>1.1000000000000001</v>
      </c>
      <c r="O6203">
        <v>4.5999999999999996</v>
      </c>
    </row>
    <row r="6204" spans="1:16" hidden="1" x14ac:dyDescent="0.5">
      <c r="A6204" t="s">
        <v>15</v>
      </c>
      <c r="B6204" t="s">
        <v>79</v>
      </c>
      <c r="C6204">
        <v>5</v>
      </c>
      <c r="D6204" t="s">
        <v>23</v>
      </c>
      <c r="E6204">
        <v>2</v>
      </c>
      <c r="F6204" t="s">
        <v>45</v>
      </c>
      <c r="G6204">
        <v>1</v>
      </c>
      <c r="H6204" t="s">
        <v>46</v>
      </c>
      <c r="I6204" t="str">
        <f t="shared" si="96"/>
        <v>Under 15 years</v>
      </c>
      <c r="J6204">
        <v>1.1000000000000001</v>
      </c>
      <c r="K6204">
        <v>2018</v>
      </c>
      <c r="L6204">
        <v>20</v>
      </c>
      <c r="M6204" t="s">
        <v>46</v>
      </c>
      <c r="N6204">
        <v>1.2</v>
      </c>
      <c r="P6204" t="s">
        <v>75</v>
      </c>
    </row>
    <row r="6205" spans="1:16" hidden="1" x14ac:dyDescent="0.5">
      <c r="A6205" t="s">
        <v>15</v>
      </c>
      <c r="B6205" t="s">
        <v>79</v>
      </c>
      <c r="C6205">
        <v>5</v>
      </c>
      <c r="D6205" t="s">
        <v>23</v>
      </c>
      <c r="E6205">
        <v>2</v>
      </c>
      <c r="F6205" t="s">
        <v>45</v>
      </c>
      <c r="G6205">
        <v>1</v>
      </c>
      <c r="H6205" t="s">
        <v>47</v>
      </c>
      <c r="I6205" t="str">
        <f t="shared" si="96"/>
        <v>15-24 years</v>
      </c>
      <c r="J6205">
        <v>1.2</v>
      </c>
      <c r="K6205">
        <v>2018</v>
      </c>
      <c r="L6205">
        <v>20</v>
      </c>
      <c r="M6205" t="s">
        <v>47</v>
      </c>
      <c r="N6205">
        <v>1.3</v>
      </c>
      <c r="O6205">
        <v>2.7</v>
      </c>
    </row>
    <row r="6206" spans="1:16" hidden="1" x14ac:dyDescent="0.5">
      <c r="A6206" t="s">
        <v>15</v>
      </c>
      <c r="B6206" t="s">
        <v>79</v>
      </c>
      <c r="C6206">
        <v>5</v>
      </c>
      <c r="D6206" t="s">
        <v>23</v>
      </c>
      <c r="E6206">
        <v>2</v>
      </c>
      <c r="F6206" t="s">
        <v>45</v>
      </c>
      <c r="G6206">
        <v>1</v>
      </c>
      <c r="H6206" t="s">
        <v>48</v>
      </c>
      <c r="I6206" t="str">
        <f t="shared" si="96"/>
        <v>25-34 years</v>
      </c>
      <c r="J6206">
        <v>1.3</v>
      </c>
      <c r="K6206">
        <v>2018</v>
      </c>
      <c r="L6206">
        <v>20</v>
      </c>
      <c r="M6206" t="s">
        <v>48</v>
      </c>
      <c r="N6206">
        <v>1.4</v>
      </c>
      <c r="O6206">
        <v>10.199999999999999</v>
      </c>
    </row>
    <row r="6207" spans="1:16" hidden="1" x14ac:dyDescent="0.5">
      <c r="A6207" t="s">
        <v>15</v>
      </c>
      <c r="B6207" t="s">
        <v>79</v>
      </c>
      <c r="C6207">
        <v>5</v>
      </c>
      <c r="D6207" t="s">
        <v>23</v>
      </c>
      <c r="E6207">
        <v>2</v>
      </c>
      <c r="F6207" t="s">
        <v>45</v>
      </c>
      <c r="G6207">
        <v>1</v>
      </c>
      <c r="H6207" t="s">
        <v>49</v>
      </c>
      <c r="I6207" t="str">
        <f t="shared" si="96"/>
        <v>35-44 years</v>
      </c>
      <c r="J6207">
        <v>1.4</v>
      </c>
      <c r="K6207">
        <v>2018</v>
      </c>
      <c r="L6207">
        <v>20</v>
      </c>
      <c r="M6207" t="s">
        <v>49</v>
      </c>
      <c r="N6207">
        <v>1.5</v>
      </c>
      <c r="O6207">
        <v>9.1</v>
      </c>
    </row>
    <row r="6208" spans="1:16" hidden="1" x14ac:dyDescent="0.5">
      <c r="A6208" t="s">
        <v>15</v>
      </c>
      <c r="B6208" t="s">
        <v>79</v>
      </c>
      <c r="C6208">
        <v>5</v>
      </c>
      <c r="D6208" t="s">
        <v>23</v>
      </c>
      <c r="E6208">
        <v>2</v>
      </c>
      <c r="F6208" t="s">
        <v>45</v>
      </c>
      <c r="G6208">
        <v>1</v>
      </c>
      <c r="H6208" t="s">
        <v>50</v>
      </c>
      <c r="I6208" t="str">
        <f t="shared" si="96"/>
        <v>45-54 years</v>
      </c>
      <c r="J6208">
        <v>1.5</v>
      </c>
      <c r="K6208">
        <v>2018</v>
      </c>
      <c r="L6208">
        <v>20</v>
      </c>
      <c r="M6208" t="s">
        <v>50</v>
      </c>
      <c r="N6208">
        <v>1.6</v>
      </c>
      <c r="O6208">
        <v>7</v>
      </c>
    </row>
    <row r="6209" spans="1:16" hidden="1" x14ac:dyDescent="0.5">
      <c r="A6209" t="s">
        <v>15</v>
      </c>
      <c r="B6209" t="s">
        <v>79</v>
      </c>
      <c r="C6209">
        <v>5</v>
      </c>
      <c r="D6209" t="s">
        <v>23</v>
      </c>
      <c r="E6209">
        <v>2</v>
      </c>
      <c r="F6209" t="s">
        <v>45</v>
      </c>
      <c r="G6209">
        <v>1</v>
      </c>
      <c r="H6209" t="s">
        <v>51</v>
      </c>
      <c r="I6209" t="str">
        <f t="shared" si="96"/>
        <v>55-64 years</v>
      </c>
      <c r="J6209">
        <v>1.6</v>
      </c>
      <c r="K6209">
        <v>2018</v>
      </c>
      <c r="L6209">
        <v>20</v>
      </c>
      <c r="M6209" t="s">
        <v>51</v>
      </c>
      <c r="N6209">
        <v>1.7</v>
      </c>
      <c r="O6209">
        <v>4.9000000000000004</v>
      </c>
    </row>
    <row r="6210" spans="1:16" hidden="1" x14ac:dyDescent="0.5">
      <c r="A6210" t="s">
        <v>15</v>
      </c>
      <c r="B6210" t="s">
        <v>79</v>
      </c>
      <c r="C6210">
        <v>5</v>
      </c>
      <c r="D6210" t="s">
        <v>23</v>
      </c>
      <c r="E6210">
        <v>2</v>
      </c>
      <c r="F6210" t="s">
        <v>45</v>
      </c>
      <c r="G6210">
        <v>1</v>
      </c>
      <c r="H6210" t="s">
        <v>52</v>
      </c>
      <c r="I6210" t="str">
        <f t="shared" si="96"/>
        <v>65-74 years</v>
      </c>
      <c r="J6210">
        <v>1.7</v>
      </c>
      <c r="K6210">
        <v>2018</v>
      </c>
      <c r="L6210">
        <v>20</v>
      </c>
      <c r="M6210" t="s">
        <v>52</v>
      </c>
      <c r="N6210">
        <v>1.8</v>
      </c>
      <c r="O6210">
        <v>1.4</v>
      </c>
    </row>
    <row r="6211" spans="1:16" hidden="1" x14ac:dyDescent="0.5">
      <c r="A6211" t="s">
        <v>15</v>
      </c>
      <c r="B6211" t="s">
        <v>79</v>
      </c>
      <c r="C6211">
        <v>5</v>
      </c>
      <c r="D6211" t="s">
        <v>23</v>
      </c>
      <c r="E6211">
        <v>2</v>
      </c>
      <c r="F6211" t="s">
        <v>45</v>
      </c>
      <c r="G6211">
        <v>1</v>
      </c>
      <c r="H6211" t="s">
        <v>53</v>
      </c>
      <c r="I6211" t="str">
        <f t="shared" si="96"/>
        <v>75-84 years</v>
      </c>
      <c r="J6211">
        <v>1.8</v>
      </c>
      <c r="K6211">
        <v>2018</v>
      </c>
      <c r="L6211">
        <v>20</v>
      </c>
      <c r="M6211" t="s">
        <v>53</v>
      </c>
      <c r="N6211">
        <v>1.9</v>
      </c>
      <c r="P6211" t="s">
        <v>75</v>
      </c>
    </row>
    <row r="6212" spans="1:16" hidden="1" x14ac:dyDescent="0.5">
      <c r="A6212" t="s">
        <v>15</v>
      </c>
      <c r="B6212" t="s">
        <v>79</v>
      </c>
      <c r="C6212">
        <v>5</v>
      </c>
      <c r="D6212" t="s">
        <v>23</v>
      </c>
      <c r="E6212">
        <v>2</v>
      </c>
      <c r="F6212" t="s">
        <v>45</v>
      </c>
      <c r="G6212">
        <v>1</v>
      </c>
      <c r="H6212" t="s">
        <v>54</v>
      </c>
      <c r="I6212" t="str">
        <f t="shared" si="96"/>
        <v>85 years and over</v>
      </c>
      <c r="J6212">
        <v>1.9</v>
      </c>
      <c r="K6212">
        <v>2018</v>
      </c>
      <c r="L6212">
        <v>20</v>
      </c>
      <c r="M6212" t="s">
        <v>54</v>
      </c>
      <c r="N6212">
        <v>1.91</v>
      </c>
      <c r="P6212" t="s">
        <v>75</v>
      </c>
    </row>
    <row r="6213" spans="1:16" hidden="1" x14ac:dyDescent="0.5">
      <c r="A6213" t="s">
        <v>15</v>
      </c>
      <c r="B6213" t="s">
        <v>79</v>
      </c>
      <c r="C6213">
        <v>5</v>
      </c>
      <c r="D6213" t="s">
        <v>23</v>
      </c>
      <c r="E6213">
        <v>2</v>
      </c>
      <c r="F6213" t="s">
        <v>21</v>
      </c>
      <c r="G6213">
        <v>2</v>
      </c>
      <c r="H6213" t="s">
        <v>22</v>
      </c>
      <c r="I6213" t="str">
        <f t="shared" ref="I6213:I6232" si="97">H6213</f>
        <v>Male</v>
      </c>
      <c r="J6213">
        <v>2.1</v>
      </c>
      <c r="K6213">
        <v>2018</v>
      </c>
      <c r="L6213">
        <v>20</v>
      </c>
      <c r="M6213" t="s">
        <v>20</v>
      </c>
      <c r="N6213">
        <v>1.1000000000000001</v>
      </c>
      <c r="O6213">
        <v>7</v>
      </c>
    </row>
    <row r="6214" spans="1:16" hidden="1" x14ac:dyDescent="0.5">
      <c r="A6214" t="s">
        <v>15</v>
      </c>
      <c r="B6214" t="s">
        <v>79</v>
      </c>
      <c r="C6214">
        <v>5</v>
      </c>
      <c r="D6214" t="s">
        <v>23</v>
      </c>
      <c r="E6214">
        <v>2</v>
      </c>
      <c r="F6214" t="s">
        <v>21</v>
      </c>
      <c r="G6214">
        <v>2</v>
      </c>
      <c r="H6214" t="s">
        <v>24</v>
      </c>
      <c r="I6214" t="str">
        <f t="shared" si="97"/>
        <v>Female</v>
      </c>
      <c r="J6214">
        <v>2.2000000000000002</v>
      </c>
      <c r="K6214">
        <v>2018</v>
      </c>
      <c r="L6214">
        <v>20</v>
      </c>
      <c r="M6214" t="s">
        <v>20</v>
      </c>
      <c r="N6214">
        <v>1.1000000000000001</v>
      </c>
      <c r="O6214">
        <v>2.2000000000000002</v>
      </c>
    </row>
    <row r="6215" spans="1:16" hidden="1" x14ac:dyDescent="0.5">
      <c r="A6215" t="s">
        <v>15</v>
      </c>
      <c r="B6215" t="s">
        <v>79</v>
      </c>
      <c r="C6215">
        <v>5</v>
      </c>
      <c r="D6215" t="s">
        <v>23</v>
      </c>
      <c r="E6215">
        <v>2</v>
      </c>
      <c r="F6215" t="s">
        <v>55</v>
      </c>
      <c r="G6215">
        <v>3</v>
      </c>
      <c r="H6215" t="s">
        <v>56</v>
      </c>
      <c r="I6215" t="str">
        <f t="shared" si="97"/>
        <v>Male: Under 15 years</v>
      </c>
      <c r="J6215">
        <v>3.11</v>
      </c>
      <c r="K6215">
        <v>2018</v>
      </c>
      <c r="L6215">
        <v>20</v>
      </c>
      <c r="M6215" t="s">
        <v>46</v>
      </c>
      <c r="N6215">
        <v>1.2</v>
      </c>
      <c r="P6215" t="s">
        <v>75</v>
      </c>
    </row>
    <row r="6216" spans="1:16" hidden="1" x14ac:dyDescent="0.5">
      <c r="A6216" t="s">
        <v>15</v>
      </c>
      <c r="B6216" t="s">
        <v>79</v>
      </c>
      <c r="C6216">
        <v>5</v>
      </c>
      <c r="D6216" t="s">
        <v>23</v>
      </c>
      <c r="E6216">
        <v>2</v>
      </c>
      <c r="F6216" t="s">
        <v>55</v>
      </c>
      <c r="G6216">
        <v>3</v>
      </c>
      <c r="H6216" t="s">
        <v>57</v>
      </c>
      <c r="I6216" t="str">
        <f t="shared" si="97"/>
        <v>Male: 15-24 years</v>
      </c>
      <c r="J6216">
        <v>3.12</v>
      </c>
      <c r="K6216">
        <v>2018</v>
      </c>
      <c r="L6216">
        <v>20</v>
      </c>
      <c r="M6216" t="s">
        <v>47</v>
      </c>
      <c r="N6216">
        <v>1.3</v>
      </c>
      <c r="O6216">
        <v>3.7</v>
      </c>
    </row>
    <row r="6217" spans="1:16" hidden="1" x14ac:dyDescent="0.5">
      <c r="A6217" t="s">
        <v>15</v>
      </c>
      <c r="B6217" t="s">
        <v>79</v>
      </c>
      <c r="C6217">
        <v>5</v>
      </c>
      <c r="D6217" t="s">
        <v>23</v>
      </c>
      <c r="E6217">
        <v>2</v>
      </c>
      <c r="F6217" t="s">
        <v>55</v>
      </c>
      <c r="G6217">
        <v>3</v>
      </c>
      <c r="H6217" t="s">
        <v>58</v>
      </c>
      <c r="I6217" t="str">
        <f t="shared" si="97"/>
        <v>Male: 25-34 years</v>
      </c>
      <c r="J6217">
        <v>3.13</v>
      </c>
      <c r="K6217">
        <v>2018</v>
      </c>
      <c r="L6217">
        <v>20</v>
      </c>
      <c r="M6217" t="s">
        <v>48</v>
      </c>
      <c r="N6217">
        <v>1.4</v>
      </c>
      <c r="O6217">
        <v>15</v>
      </c>
    </row>
    <row r="6218" spans="1:16" hidden="1" x14ac:dyDescent="0.5">
      <c r="A6218" t="s">
        <v>15</v>
      </c>
      <c r="B6218" t="s">
        <v>79</v>
      </c>
      <c r="C6218">
        <v>5</v>
      </c>
      <c r="D6218" t="s">
        <v>23</v>
      </c>
      <c r="E6218">
        <v>2</v>
      </c>
      <c r="F6218" t="s">
        <v>55</v>
      </c>
      <c r="G6218">
        <v>3</v>
      </c>
      <c r="H6218" t="s">
        <v>59</v>
      </c>
      <c r="I6218" t="str">
        <f t="shared" si="97"/>
        <v>Male: 35-44 years</v>
      </c>
      <c r="J6218">
        <v>3.14</v>
      </c>
      <c r="K6218">
        <v>2018</v>
      </c>
      <c r="L6218">
        <v>20</v>
      </c>
      <c r="M6218" t="s">
        <v>49</v>
      </c>
      <c r="N6218">
        <v>1.5</v>
      </c>
      <c r="O6218">
        <v>13.7</v>
      </c>
    </row>
    <row r="6219" spans="1:16" hidden="1" x14ac:dyDescent="0.5">
      <c r="A6219" t="s">
        <v>15</v>
      </c>
      <c r="B6219" t="s">
        <v>79</v>
      </c>
      <c r="C6219">
        <v>5</v>
      </c>
      <c r="D6219" t="s">
        <v>23</v>
      </c>
      <c r="E6219">
        <v>2</v>
      </c>
      <c r="F6219" t="s">
        <v>55</v>
      </c>
      <c r="G6219">
        <v>3</v>
      </c>
      <c r="H6219" t="s">
        <v>60</v>
      </c>
      <c r="I6219" t="str">
        <f t="shared" si="97"/>
        <v>Male: 45-54 years</v>
      </c>
      <c r="J6219">
        <v>3.15</v>
      </c>
      <c r="K6219">
        <v>2018</v>
      </c>
      <c r="L6219">
        <v>20</v>
      </c>
      <c r="M6219" t="s">
        <v>50</v>
      </c>
      <c r="N6219">
        <v>1.6</v>
      </c>
      <c r="O6219">
        <v>10.7</v>
      </c>
    </row>
    <row r="6220" spans="1:16" hidden="1" x14ac:dyDescent="0.5">
      <c r="A6220" t="s">
        <v>15</v>
      </c>
      <c r="B6220" t="s">
        <v>79</v>
      </c>
      <c r="C6220">
        <v>5</v>
      </c>
      <c r="D6220" t="s">
        <v>23</v>
      </c>
      <c r="E6220">
        <v>2</v>
      </c>
      <c r="F6220" t="s">
        <v>55</v>
      </c>
      <c r="G6220">
        <v>3</v>
      </c>
      <c r="H6220" t="s">
        <v>61</v>
      </c>
      <c r="I6220" t="str">
        <f t="shared" si="97"/>
        <v>Male: 55-64 years</v>
      </c>
      <c r="J6220">
        <v>3.16</v>
      </c>
      <c r="K6220">
        <v>2018</v>
      </c>
      <c r="L6220">
        <v>20</v>
      </c>
      <c r="M6220" t="s">
        <v>51</v>
      </c>
      <c r="N6220">
        <v>1.7</v>
      </c>
      <c r="O6220">
        <v>7.7</v>
      </c>
    </row>
    <row r="6221" spans="1:16" hidden="1" x14ac:dyDescent="0.5">
      <c r="A6221" t="s">
        <v>15</v>
      </c>
      <c r="B6221" t="s">
        <v>79</v>
      </c>
      <c r="C6221">
        <v>5</v>
      </c>
      <c r="D6221" t="s">
        <v>23</v>
      </c>
      <c r="E6221">
        <v>2</v>
      </c>
      <c r="F6221" t="s">
        <v>55</v>
      </c>
      <c r="G6221">
        <v>3</v>
      </c>
      <c r="H6221" t="s">
        <v>62</v>
      </c>
      <c r="I6221" t="str">
        <f t="shared" si="97"/>
        <v>Male: 65-74 years</v>
      </c>
      <c r="J6221">
        <v>3.17</v>
      </c>
      <c r="K6221">
        <v>2018</v>
      </c>
      <c r="L6221">
        <v>20</v>
      </c>
      <c r="M6221" t="s">
        <v>52</v>
      </c>
      <c r="N6221">
        <v>1.8</v>
      </c>
      <c r="O6221">
        <v>2.6</v>
      </c>
    </row>
    <row r="6222" spans="1:16" hidden="1" x14ac:dyDescent="0.5">
      <c r="A6222" t="s">
        <v>15</v>
      </c>
      <c r="B6222" t="s">
        <v>79</v>
      </c>
      <c r="C6222">
        <v>5</v>
      </c>
      <c r="D6222" t="s">
        <v>23</v>
      </c>
      <c r="E6222">
        <v>2</v>
      </c>
      <c r="F6222" t="s">
        <v>55</v>
      </c>
      <c r="G6222">
        <v>3</v>
      </c>
      <c r="H6222" t="s">
        <v>63</v>
      </c>
      <c r="I6222" t="str">
        <f t="shared" si="97"/>
        <v>Male: 75-84 years</v>
      </c>
      <c r="J6222">
        <v>3.18</v>
      </c>
      <c r="K6222">
        <v>2018</v>
      </c>
      <c r="L6222">
        <v>20</v>
      </c>
      <c r="M6222" t="s">
        <v>53</v>
      </c>
      <c r="N6222">
        <v>1.9</v>
      </c>
      <c r="P6222" t="s">
        <v>75</v>
      </c>
    </row>
    <row r="6223" spans="1:16" hidden="1" x14ac:dyDescent="0.5">
      <c r="A6223" t="s">
        <v>15</v>
      </c>
      <c r="B6223" t="s">
        <v>79</v>
      </c>
      <c r="C6223">
        <v>5</v>
      </c>
      <c r="D6223" t="s">
        <v>23</v>
      </c>
      <c r="E6223">
        <v>2</v>
      </c>
      <c r="F6223" t="s">
        <v>55</v>
      </c>
      <c r="G6223">
        <v>3</v>
      </c>
      <c r="H6223" t="s">
        <v>64</v>
      </c>
      <c r="I6223" t="str">
        <f t="shared" si="97"/>
        <v>Male: 85 years and over</v>
      </c>
      <c r="J6223">
        <v>3.19</v>
      </c>
      <c r="K6223">
        <v>2018</v>
      </c>
      <c r="L6223">
        <v>20</v>
      </c>
      <c r="M6223" t="s">
        <v>54</v>
      </c>
      <c r="N6223">
        <v>1.91</v>
      </c>
      <c r="P6223" t="s">
        <v>75</v>
      </c>
    </row>
    <row r="6224" spans="1:16" hidden="1" x14ac:dyDescent="0.5">
      <c r="A6224" t="s">
        <v>15</v>
      </c>
      <c r="B6224" t="s">
        <v>79</v>
      </c>
      <c r="C6224">
        <v>5</v>
      </c>
      <c r="D6224" t="s">
        <v>23</v>
      </c>
      <c r="E6224">
        <v>2</v>
      </c>
      <c r="F6224" t="s">
        <v>55</v>
      </c>
      <c r="G6224">
        <v>3</v>
      </c>
      <c r="H6224" t="s">
        <v>65</v>
      </c>
      <c r="I6224" t="str">
        <f t="shared" si="97"/>
        <v>Female: Under 15 years</v>
      </c>
      <c r="J6224">
        <v>3.21</v>
      </c>
      <c r="K6224">
        <v>2018</v>
      </c>
      <c r="L6224">
        <v>20</v>
      </c>
      <c r="M6224" t="s">
        <v>46</v>
      </c>
      <c r="N6224">
        <v>1.2</v>
      </c>
      <c r="P6224" t="s">
        <v>75</v>
      </c>
    </row>
    <row r="6225" spans="1:16" hidden="1" x14ac:dyDescent="0.5">
      <c r="A6225" t="s">
        <v>15</v>
      </c>
      <c r="B6225" t="s">
        <v>79</v>
      </c>
      <c r="C6225">
        <v>5</v>
      </c>
      <c r="D6225" t="s">
        <v>23</v>
      </c>
      <c r="E6225">
        <v>2</v>
      </c>
      <c r="F6225" t="s">
        <v>55</v>
      </c>
      <c r="G6225">
        <v>3</v>
      </c>
      <c r="H6225" t="s">
        <v>66</v>
      </c>
      <c r="I6225" t="str">
        <f t="shared" si="97"/>
        <v>Female: 15-24 years</v>
      </c>
      <c r="J6225">
        <v>3.22</v>
      </c>
      <c r="K6225">
        <v>2018</v>
      </c>
      <c r="L6225">
        <v>20</v>
      </c>
      <c r="M6225" t="s">
        <v>47</v>
      </c>
      <c r="N6225">
        <v>1.3</v>
      </c>
      <c r="O6225">
        <v>1.6</v>
      </c>
    </row>
    <row r="6226" spans="1:16" hidden="1" x14ac:dyDescent="0.5">
      <c r="A6226" t="s">
        <v>15</v>
      </c>
      <c r="B6226" t="s">
        <v>79</v>
      </c>
      <c r="C6226">
        <v>5</v>
      </c>
      <c r="D6226" t="s">
        <v>23</v>
      </c>
      <c r="E6226">
        <v>2</v>
      </c>
      <c r="F6226" t="s">
        <v>55</v>
      </c>
      <c r="G6226">
        <v>3</v>
      </c>
      <c r="H6226" t="s">
        <v>67</v>
      </c>
      <c r="I6226" t="str">
        <f t="shared" si="97"/>
        <v>Female: 25-34 years</v>
      </c>
      <c r="J6226">
        <v>3.23</v>
      </c>
      <c r="K6226">
        <v>2018</v>
      </c>
      <c r="L6226">
        <v>20</v>
      </c>
      <c r="M6226" t="s">
        <v>48</v>
      </c>
      <c r="N6226">
        <v>1.4</v>
      </c>
      <c r="O6226">
        <v>5.2</v>
      </c>
    </row>
    <row r="6227" spans="1:16" hidden="1" x14ac:dyDescent="0.5">
      <c r="A6227" t="s">
        <v>15</v>
      </c>
      <c r="B6227" t="s">
        <v>79</v>
      </c>
      <c r="C6227">
        <v>5</v>
      </c>
      <c r="D6227" t="s">
        <v>23</v>
      </c>
      <c r="E6227">
        <v>2</v>
      </c>
      <c r="F6227" t="s">
        <v>55</v>
      </c>
      <c r="G6227">
        <v>3</v>
      </c>
      <c r="H6227" t="s">
        <v>68</v>
      </c>
      <c r="I6227" t="str">
        <f t="shared" si="97"/>
        <v>Female: 35-44 years</v>
      </c>
      <c r="J6227">
        <v>3.24</v>
      </c>
      <c r="K6227">
        <v>2018</v>
      </c>
      <c r="L6227">
        <v>20</v>
      </c>
      <c r="M6227" t="s">
        <v>49</v>
      </c>
      <c r="N6227">
        <v>1.5</v>
      </c>
      <c r="O6227">
        <v>4.4000000000000004</v>
      </c>
    </row>
    <row r="6228" spans="1:16" hidden="1" x14ac:dyDescent="0.5">
      <c r="A6228" t="s">
        <v>15</v>
      </c>
      <c r="B6228" t="s">
        <v>79</v>
      </c>
      <c r="C6228">
        <v>5</v>
      </c>
      <c r="D6228" t="s">
        <v>23</v>
      </c>
      <c r="E6228">
        <v>2</v>
      </c>
      <c r="F6228" t="s">
        <v>55</v>
      </c>
      <c r="G6228">
        <v>3</v>
      </c>
      <c r="H6228" t="s">
        <v>69</v>
      </c>
      <c r="I6228" t="str">
        <f t="shared" si="97"/>
        <v>Female: 45-54 years</v>
      </c>
      <c r="J6228">
        <v>3.25</v>
      </c>
      <c r="K6228">
        <v>2018</v>
      </c>
      <c r="L6228">
        <v>20</v>
      </c>
      <c r="M6228" t="s">
        <v>50</v>
      </c>
      <c r="N6228">
        <v>1.6</v>
      </c>
      <c r="O6228">
        <v>3.4</v>
      </c>
    </row>
    <row r="6229" spans="1:16" hidden="1" x14ac:dyDescent="0.5">
      <c r="A6229" t="s">
        <v>15</v>
      </c>
      <c r="B6229" t="s">
        <v>79</v>
      </c>
      <c r="C6229">
        <v>5</v>
      </c>
      <c r="D6229" t="s">
        <v>23</v>
      </c>
      <c r="E6229">
        <v>2</v>
      </c>
      <c r="F6229" t="s">
        <v>55</v>
      </c>
      <c r="G6229">
        <v>3</v>
      </c>
      <c r="H6229" t="s">
        <v>70</v>
      </c>
      <c r="I6229" t="str">
        <f t="shared" si="97"/>
        <v>Female: 55-64 years</v>
      </c>
      <c r="J6229">
        <v>3.26</v>
      </c>
      <c r="K6229">
        <v>2018</v>
      </c>
      <c r="L6229">
        <v>20</v>
      </c>
      <c r="M6229" t="s">
        <v>51</v>
      </c>
      <c r="N6229">
        <v>1.7</v>
      </c>
      <c r="O6229">
        <v>2.2999999999999998</v>
      </c>
    </row>
    <row r="6230" spans="1:16" hidden="1" x14ac:dyDescent="0.5">
      <c r="A6230" t="s">
        <v>15</v>
      </c>
      <c r="B6230" t="s">
        <v>79</v>
      </c>
      <c r="C6230">
        <v>5</v>
      </c>
      <c r="D6230" t="s">
        <v>23</v>
      </c>
      <c r="E6230">
        <v>2</v>
      </c>
      <c r="F6230" t="s">
        <v>55</v>
      </c>
      <c r="G6230">
        <v>3</v>
      </c>
      <c r="H6230" t="s">
        <v>71</v>
      </c>
      <c r="I6230" t="str">
        <f t="shared" si="97"/>
        <v>Female: 65-74 years</v>
      </c>
      <c r="J6230">
        <v>3.27</v>
      </c>
      <c r="K6230">
        <v>2018</v>
      </c>
      <c r="L6230">
        <v>20</v>
      </c>
      <c r="M6230" t="s">
        <v>52</v>
      </c>
      <c r="N6230">
        <v>1.8</v>
      </c>
      <c r="O6230">
        <v>0.4</v>
      </c>
    </row>
    <row r="6231" spans="1:16" hidden="1" x14ac:dyDescent="0.5">
      <c r="A6231" t="s">
        <v>15</v>
      </c>
      <c r="B6231" t="s">
        <v>79</v>
      </c>
      <c r="C6231">
        <v>5</v>
      </c>
      <c r="D6231" t="s">
        <v>23</v>
      </c>
      <c r="E6231">
        <v>2</v>
      </c>
      <c r="F6231" t="s">
        <v>55</v>
      </c>
      <c r="G6231">
        <v>3</v>
      </c>
      <c r="H6231" t="s">
        <v>72</v>
      </c>
      <c r="I6231" t="str">
        <f t="shared" si="97"/>
        <v>Female: 75-84 years</v>
      </c>
      <c r="J6231">
        <v>3.28</v>
      </c>
      <c r="K6231">
        <v>2018</v>
      </c>
      <c r="L6231">
        <v>20</v>
      </c>
      <c r="M6231" t="s">
        <v>53</v>
      </c>
      <c r="N6231">
        <v>1.9</v>
      </c>
      <c r="P6231" t="s">
        <v>75</v>
      </c>
    </row>
    <row r="6232" spans="1:16" hidden="1" x14ac:dyDescent="0.5">
      <c r="A6232" t="s">
        <v>15</v>
      </c>
      <c r="B6232" t="s">
        <v>79</v>
      </c>
      <c r="C6232">
        <v>5</v>
      </c>
      <c r="D6232" t="s">
        <v>23</v>
      </c>
      <c r="E6232">
        <v>2</v>
      </c>
      <c r="F6232" t="s">
        <v>55</v>
      </c>
      <c r="G6232">
        <v>3</v>
      </c>
      <c r="H6232" t="s">
        <v>73</v>
      </c>
      <c r="I6232" t="str">
        <f t="shared" si="97"/>
        <v>Female: 85 years and over</v>
      </c>
      <c r="J6232">
        <v>3.29</v>
      </c>
      <c r="K6232">
        <v>2018</v>
      </c>
      <c r="L6232">
        <v>20</v>
      </c>
      <c r="M6232" t="s">
        <v>54</v>
      </c>
      <c r="N6232">
        <v>1.91</v>
      </c>
      <c r="P6232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F094-F608-46A2-97F1-FC98E05689AC}">
  <dimension ref="A1"/>
  <sheetViews>
    <sheetView workbookViewId="0">
      <selection activeCell="B5" sqref="B5"/>
    </sheetView>
  </sheetViews>
  <sheetFormatPr defaultRowHeight="18" x14ac:dyDescent="0.5"/>
  <sheetData>
    <row r="1" spans="1:1" s="2" customFormat="1" ht="40.799999999999997" x14ac:dyDescent="0.95">
      <c r="A1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CA69-9390-4D9B-802E-4E2F9CB141DE}">
  <dimension ref="A1:D27"/>
  <sheetViews>
    <sheetView workbookViewId="0">
      <selection activeCell="C11" sqref="C11"/>
    </sheetView>
  </sheetViews>
  <sheetFormatPr defaultRowHeight="18" x14ac:dyDescent="0.5"/>
  <cols>
    <col min="1" max="1" width="19.44140625" bestFit="1" customWidth="1"/>
    <col min="2" max="2" width="42.33203125" bestFit="1" customWidth="1"/>
    <col min="3" max="3" width="7.6640625" bestFit="1" customWidth="1"/>
    <col min="4" max="4" width="12.77734375" bestFit="1" customWidth="1"/>
  </cols>
  <sheetData>
    <row r="1" spans="1:4" x14ac:dyDescent="0.5">
      <c r="A1" s="3" t="s">
        <v>6</v>
      </c>
      <c r="B1" s="4">
        <v>2</v>
      </c>
    </row>
    <row r="2" spans="1:4" x14ac:dyDescent="0.5">
      <c r="A2" s="3" t="s">
        <v>1</v>
      </c>
      <c r="B2" t="s">
        <v>16</v>
      </c>
    </row>
    <row r="3" spans="1:4" x14ac:dyDescent="0.5">
      <c r="A3" s="3" t="s">
        <v>3</v>
      </c>
      <c r="B3" t="s">
        <v>23</v>
      </c>
    </row>
    <row r="5" spans="1:4" x14ac:dyDescent="0.5">
      <c r="A5" s="3" t="s">
        <v>92</v>
      </c>
      <c r="B5" s="3" t="s">
        <v>91</v>
      </c>
    </row>
    <row r="6" spans="1:4" x14ac:dyDescent="0.5">
      <c r="A6" s="3" t="s">
        <v>87</v>
      </c>
      <c r="B6" t="s">
        <v>24</v>
      </c>
      <c r="C6" t="s">
        <v>22</v>
      </c>
      <c r="D6" t="s">
        <v>88</v>
      </c>
    </row>
    <row r="7" spans="1:4" x14ac:dyDescent="0.5">
      <c r="A7" s="4">
        <v>1999</v>
      </c>
      <c r="B7">
        <v>3.9</v>
      </c>
      <c r="C7">
        <v>8.1999999999999993</v>
      </c>
      <c r="D7">
        <v>6.05</v>
      </c>
    </row>
    <row r="8" spans="1:4" x14ac:dyDescent="0.5">
      <c r="A8" s="4">
        <v>2000</v>
      </c>
      <c r="B8">
        <v>4.0999999999999996</v>
      </c>
      <c r="C8">
        <v>8.4</v>
      </c>
      <c r="D8">
        <v>6.25</v>
      </c>
    </row>
    <row r="9" spans="1:4" x14ac:dyDescent="0.5">
      <c r="A9" s="4">
        <v>2001</v>
      </c>
      <c r="B9">
        <v>4.5999999999999996</v>
      </c>
      <c r="C9">
        <v>9</v>
      </c>
      <c r="D9">
        <v>6.8</v>
      </c>
    </row>
    <row r="10" spans="1:4" x14ac:dyDescent="0.5">
      <c r="A10" s="4">
        <v>2002</v>
      </c>
      <c r="B10">
        <v>5.8</v>
      </c>
      <c r="C10">
        <v>10.6</v>
      </c>
      <c r="D10">
        <v>8.1999999999999993</v>
      </c>
    </row>
    <row r="11" spans="1:4" x14ac:dyDescent="0.5">
      <c r="A11" s="4">
        <v>2003</v>
      </c>
      <c r="B11">
        <v>6.4</v>
      </c>
      <c r="C11">
        <v>11.5</v>
      </c>
      <c r="D11">
        <v>8.9499999999999993</v>
      </c>
    </row>
    <row r="12" spans="1:4" x14ac:dyDescent="0.5">
      <c r="A12" s="4">
        <v>2004</v>
      </c>
      <c r="B12">
        <v>6.9</v>
      </c>
      <c r="C12">
        <v>11.9</v>
      </c>
      <c r="D12">
        <v>9.4</v>
      </c>
    </row>
    <row r="13" spans="1:4" x14ac:dyDescent="0.5">
      <c r="A13" s="4">
        <v>2005</v>
      </c>
      <c r="B13">
        <v>7.4</v>
      </c>
      <c r="C13">
        <v>12.9</v>
      </c>
      <c r="D13">
        <v>10.15</v>
      </c>
    </row>
    <row r="14" spans="1:4" x14ac:dyDescent="0.5">
      <c r="A14" s="4">
        <v>2006</v>
      </c>
      <c r="B14">
        <v>8.3000000000000007</v>
      </c>
      <c r="C14">
        <v>14.9</v>
      </c>
      <c r="D14">
        <v>11.600000000000001</v>
      </c>
    </row>
    <row r="15" spans="1:4" x14ac:dyDescent="0.5">
      <c r="A15" s="4">
        <v>2007</v>
      </c>
      <c r="B15">
        <v>9</v>
      </c>
      <c r="C15">
        <v>15.1</v>
      </c>
      <c r="D15">
        <v>12.05</v>
      </c>
    </row>
    <row r="16" spans="1:4" x14ac:dyDescent="0.5">
      <c r="A16" s="4">
        <v>2008</v>
      </c>
      <c r="B16">
        <v>9</v>
      </c>
      <c r="C16">
        <v>15</v>
      </c>
      <c r="D16">
        <v>12</v>
      </c>
    </row>
    <row r="17" spans="1:4" x14ac:dyDescent="0.5">
      <c r="A17" s="4">
        <v>2009</v>
      </c>
      <c r="B17">
        <v>9.1999999999999993</v>
      </c>
      <c r="C17">
        <v>15</v>
      </c>
      <c r="D17">
        <v>12.1</v>
      </c>
    </row>
    <row r="18" spans="1:4" x14ac:dyDescent="0.5">
      <c r="A18" s="4">
        <v>2010</v>
      </c>
      <c r="B18">
        <v>9.8000000000000007</v>
      </c>
      <c r="C18">
        <v>15.2</v>
      </c>
      <c r="D18">
        <v>12.5</v>
      </c>
    </row>
    <row r="19" spans="1:4" x14ac:dyDescent="0.5">
      <c r="A19" s="4">
        <v>2011</v>
      </c>
      <c r="B19">
        <v>10.3</v>
      </c>
      <c r="C19">
        <v>16.3</v>
      </c>
      <c r="D19">
        <v>13.3</v>
      </c>
    </row>
    <row r="20" spans="1:4" x14ac:dyDescent="0.5">
      <c r="A20" s="4">
        <v>2012</v>
      </c>
      <c r="B20">
        <v>10.3</v>
      </c>
      <c r="C20">
        <v>16.3</v>
      </c>
      <c r="D20">
        <v>13.3</v>
      </c>
    </row>
    <row r="21" spans="1:4" x14ac:dyDescent="0.5">
      <c r="A21" s="4">
        <v>2013</v>
      </c>
      <c r="B21">
        <v>10.7</v>
      </c>
      <c r="C21">
        <v>17.2</v>
      </c>
      <c r="D21">
        <v>13.95</v>
      </c>
    </row>
    <row r="22" spans="1:4" x14ac:dyDescent="0.5">
      <c r="A22" s="4">
        <v>2014</v>
      </c>
      <c r="B22">
        <v>11.3</v>
      </c>
      <c r="C22">
        <v>18.399999999999999</v>
      </c>
      <c r="D22">
        <v>14.85</v>
      </c>
    </row>
    <row r="23" spans="1:4" x14ac:dyDescent="0.5">
      <c r="A23" s="4">
        <v>2015</v>
      </c>
      <c r="B23">
        <v>11.9</v>
      </c>
      <c r="C23">
        <v>20.8</v>
      </c>
      <c r="D23">
        <v>16.350000000000001</v>
      </c>
    </row>
    <row r="24" spans="1:4" x14ac:dyDescent="0.5">
      <c r="A24" s="4">
        <v>2016</v>
      </c>
      <c r="B24">
        <v>13.5</v>
      </c>
      <c r="C24">
        <v>26.1</v>
      </c>
      <c r="D24">
        <v>19.8</v>
      </c>
    </row>
    <row r="25" spans="1:4" x14ac:dyDescent="0.5">
      <c r="A25" s="4">
        <v>2017</v>
      </c>
      <c r="B25">
        <v>14.3</v>
      </c>
      <c r="C25">
        <v>29</v>
      </c>
      <c r="D25">
        <v>21.65</v>
      </c>
    </row>
    <row r="26" spans="1:4" x14ac:dyDescent="0.5">
      <c r="A26" s="4">
        <v>2018</v>
      </c>
      <c r="B26">
        <v>13.5</v>
      </c>
      <c r="C26">
        <v>27.9</v>
      </c>
      <c r="D26">
        <v>20.7</v>
      </c>
    </row>
    <row r="27" spans="1:4" x14ac:dyDescent="0.5">
      <c r="A27" s="4" t="s">
        <v>88</v>
      </c>
      <c r="B27">
        <v>9.01</v>
      </c>
      <c r="C27">
        <v>15.984999999999999</v>
      </c>
      <c r="D27">
        <v>12.497499999999999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BD44-72FE-4234-AF19-7732C0DE702E}">
  <dimension ref="A1:G28"/>
  <sheetViews>
    <sheetView workbookViewId="0">
      <selection activeCell="B13" sqref="B13"/>
    </sheetView>
  </sheetViews>
  <sheetFormatPr defaultRowHeight="18" x14ac:dyDescent="0.5"/>
  <cols>
    <col min="1" max="1" width="22.6640625" bestFit="1" customWidth="1"/>
    <col min="2" max="2" width="42.33203125" bestFit="1" customWidth="1"/>
    <col min="3" max="6" width="11.6640625" bestFit="1" customWidth="1"/>
    <col min="7" max="7" width="12.77734375" bestFit="1" customWidth="1"/>
    <col min="8" max="8" width="11.6640625" bestFit="1" customWidth="1"/>
    <col min="9" max="9" width="13.33203125" bestFit="1" customWidth="1"/>
    <col min="10" max="10" width="15.5546875" bestFit="1" customWidth="1"/>
    <col min="11" max="11" width="13.33203125" bestFit="1" customWidth="1"/>
  </cols>
  <sheetData>
    <row r="1" spans="1:7" x14ac:dyDescent="0.5">
      <c r="A1" s="3" t="s">
        <v>5</v>
      </c>
      <c r="B1" t="s">
        <v>45</v>
      </c>
    </row>
    <row r="2" spans="1:7" x14ac:dyDescent="0.5">
      <c r="A2" s="3" t="s">
        <v>8</v>
      </c>
      <c r="B2" t="s">
        <v>94</v>
      </c>
    </row>
    <row r="3" spans="1:7" x14ac:dyDescent="0.5">
      <c r="A3" s="3" t="s">
        <v>1</v>
      </c>
      <c r="B3" t="s">
        <v>16</v>
      </c>
    </row>
    <row r="4" spans="1:7" x14ac:dyDescent="0.5">
      <c r="A4" s="3" t="s">
        <v>3</v>
      </c>
      <c r="B4" t="s">
        <v>23</v>
      </c>
    </row>
    <row r="6" spans="1:7" x14ac:dyDescent="0.5">
      <c r="A6" s="3" t="s">
        <v>89</v>
      </c>
      <c r="B6" s="3" t="s">
        <v>91</v>
      </c>
    </row>
    <row r="7" spans="1:7" x14ac:dyDescent="0.5">
      <c r="A7" s="3" t="s">
        <v>87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88</v>
      </c>
    </row>
    <row r="8" spans="1:7" x14ac:dyDescent="0.5">
      <c r="A8" s="4">
        <v>1999</v>
      </c>
      <c r="B8">
        <v>3.2</v>
      </c>
      <c r="C8">
        <v>8.1</v>
      </c>
      <c r="D8">
        <v>14</v>
      </c>
      <c r="E8">
        <v>11.1</v>
      </c>
      <c r="F8">
        <v>4.2</v>
      </c>
      <c r="G8">
        <v>8.120000000000001</v>
      </c>
    </row>
    <row r="9" spans="1:7" x14ac:dyDescent="0.5">
      <c r="A9" s="4">
        <v>2000</v>
      </c>
      <c r="B9">
        <v>3.7</v>
      </c>
      <c r="C9">
        <v>7.9</v>
      </c>
      <c r="D9">
        <v>14.3</v>
      </c>
      <c r="E9">
        <v>11.6</v>
      </c>
      <c r="F9">
        <v>4.2</v>
      </c>
      <c r="G9">
        <v>8.34</v>
      </c>
    </row>
    <row r="10" spans="1:7" x14ac:dyDescent="0.5">
      <c r="A10" s="4">
        <v>2001</v>
      </c>
      <c r="B10">
        <v>4.2</v>
      </c>
      <c r="C10">
        <v>8.6</v>
      </c>
      <c r="D10">
        <v>15.5</v>
      </c>
      <c r="E10">
        <v>13</v>
      </c>
      <c r="F10">
        <v>4.7</v>
      </c>
      <c r="G10">
        <v>9.1999999999999993</v>
      </c>
    </row>
    <row r="11" spans="1:7" x14ac:dyDescent="0.5">
      <c r="A11" s="4">
        <v>2002</v>
      </c>
      <c r="B11">
        <v>5.0999999999999996</v>
      </c>
      <c r="C11">
        <v>10.5</v>
      </c>
      <c r="D11">
        <v>18.100000000000001</v>
      </c>
      <c r="E11">
        <v>16.2</v>
      </c>
      <c r="F11">
        <v>6</v>
      </c>
      <c r="G11">
        <v>11.180000000000001</v>
      </c>
    </row>
    <row r="12" spans="1:7" x14ac:dyDescent="0.5">
      <c r="A12" s="4">
        <v>2003</v>
      </c>
      <c r="B12">
        <v>6</v>
      </c>
      <c r="C12">
        <v>11.4</v>
      </c>
      <c r="D12">
        <v>18.899999999999999</v>
      </c>
      <c r="E12">
        <v>17.899999999999999</v>
      </c>
      <c r="F12">
        <v>6.9</v>
      </c>
      <c r="G12">
        <v>12.219999999999999</v>
      </c>
    </row>
    <row r="13" spans="1:7" x14ac:dyDescent="0.5">
      <c r="A13" s="4">
        <v>2004</v>
      </c>
      <c r="B13">
        <v>6.6</v>
      </c>
      <c r="C13">
        <v>11.9</v>
      </c>
      <c r="D13">
        <v>19.3</v>
      </c>
      <c r="E13">
        <v>19.3</v>
      </c>
      <c r="F13">
        <v>7.8</v>
      </c>
      <c r="G13">
        <v>12.979999999999999</v>
      </c>
    </row>
    <row r="14" spans="1:7" x14ac:dyDescent="0.5">
      <c r="A14" s="4">
        <v>2005</v>
      </c>
      <c r="B14">
        <v>6.9</v>
      </c>
      <c r="C14">
        <v>13.6</v>
      </c>
      <c r="D14">
        <v>19.600000000000001</v>
      </c>
      <c r="E14">
        <v>21.1</v>
      </c>
      <c r="F14">
        <v>9</v>
      </c>
      <c r="G14">
        <v>14.040000000000001</v>
      </c>
    </row>
    <row r="15" spans="1:7" x14ac:dyDescent="0.5">
      <c r="A15" s="4">
        <v>2006</v>
      </c>
      <c r="B15">
        <v>8.1</v>
      </c>
      <c r="C15">
        <v>16.100000000000001</v>
      </c>
      <c r="D15">
        <v>21.7</v>
      </c>
      <c r="E15">
        <v>24.1</v>
      </c>
      <c r="F15">
        <v>10.5</v>
      </c>
      <c r="G15">
        <v>16.100000000000001</v>
      </c>
    </row>
    <row r="16" spans="1:7" x14ac:dyDescent="0.5">
      <c r="A16" s="4">
        <v>2007</v>
      </c>
      <c r="B16">
        <v>8.1999999999999993</v>
      </c>
      <c r="C16">
        <v>16.8</v>
      </c>
      <c r="D16">
        <v>21.4</v>
      </c>
      <c r="E16">
        <v>25.1</v>
      </c>
      <c r="F16">
        <v>12.2</v>
      </c>
      <c r="G16">
        <v>16.740000000000002</v>
      </c>
    </row>
    <row r="17" spans="1:7" x14ac:dyDescent="0.5">
      <c r="A17" s="4">
        <v>2008</v>
      </c>
      <c r="B17">
        <v>8</v>
      </c>
      <c r="C17">
        <v>16.8</v>
      </c>
      <c r="D17">
        <v>21.1</v>
      </c>
      <c r="E17">
        <v>25.2</v>
      </c>
      <c r="F17">
        <v>12.9</v>
      </c>
      <c r="G17">
        <v>16.800000000000004</v>
      </c>
    </row>
    <row r="18" spans="1:7" x14ac:dyDescent="0.5">
      <c r="A18" s="4">
        <v>2009</v>
      </c>
      <c r="B18">
        <v>7.7</v>
      </c>
      <c r="C18">
        <v>17.2</v>
      </c>
      <c r="D18">
        <v>20.5</v>
      </c>
      <c r="E18">
        <v>25.4</v>
      </c>
      <c r="F18">
        <v>13.7</v>
      </c>
      <c r="G18">
        <v>16.899999999999999</v>
      </c>
    </row>
    <row r="19" spans="1:7" x14ac:dyDescent="0.5">
      <c r="A19" s="4">
        <v>2010</v>
      </c>
      <c r="B19">
        <v>8.1999999999999993</v>
      </c>
      <c r="C19">
        <v>18.399999999999999</v>
      </c>
      <c r="D19">
        <v>20.8</v>
      </c>
      <c r="E19">
        <v>25.1</v>
      </c>
      <c r="F19">
        <v>15</v>
      </c>
      <c r="G19">
        <v>17.5</v>
      </c>
    </row>
    <row r="20" spans="1:7" x14ac:dyDescent="0.5">
      <c r="A20" s="4">
        <v>2011</v>
      </c>
      <c r="B20">
        <v>8.6</v>
      </c>
      <c r="C20">
        <v>20.2</v>
      </c>
      <c r="D20">
        <v>22.5</v>
      </c>
      <c r="E20">
        <v>26.7</v>
      </c>
      <c r="F20">
        <v>15.9</v>
      </c>
      <c r="G20">
        <v>18.78</v>
      </c>
    </row>
    <row r="21" spans="1:7" x14ac:dyDescent="0.5">
      <c r="A21" s="4">
        <v>2012</v>
      </c>
      <c r="B21">
        <v>8</v>
      </c>
      <c r="C21">
        <v>20.100000000000001</v>
      </c>
      <c r="D21">
        <v>22.1</v>
      </c>
      <c r="E21">
        <v>26.9</v>
      </c>
      <c r="F21">
        <v>16.600000000000001</v>
      </c>
      <c r="G21">
        <v>18.739999999999998</v>
      </c>
    </row>
    <row r="22" spans="1:7" x14ac:dyDescent="0.5">
      <c r="A22" s="4">
        <v>2013</v>
      </c>
      <c r="B22">
        <v>8.3000000000000007</v>
      </c>
      <c r="C22">
        <v>20.9</v>
      </c>
      <c r="D22">
        <v>23</v>
      </c>
      <c r="E22">
        <v>27.5</v>
      </c>
      <c r="F22">
        <v>19.2</v>
      </c>
      <c r="G22">
        <v>19.78</v>
      </c>
    </row>
    <row r="23" spans="1:7" x14ac:dyDescent="0.5">
      <c r="A23" s="4">
        <v>2014</v>
      </c>
      <c r="B23">
        <v>8.6</v>
      </c>
      <c r="C23">
        <v>23.1</v>
      </c>
      <c r="D23">
        <v>25</v>
      </c>
      <c r="E23">
        <v>28.2</v>
      </c>
      <c r="F23">
        <v>20.3</v>
      </c>
      <c r="G23">
        <v>21.04</v>
      </c>
    </row>
    <row r="24" spans="1:7" x14ac:dyDescent="0.5">
      <c r="A24" s="4">
        <v>2015</v>
      </c>
      <c r="B24">
        <v>9.6999999999999993</v>
      </c>
      <c r="C24">
        <v>26.9</v>
      </c>
      <c r="D24">
        <v>28.3</v>
      </c>
      <c r="E24">
        <v>30</v>
      </c>
      <c r="F24">
        <v>21.8</v>
      </c>
      <c r="G24">
        <v>23.339999999999996</v>
      </c>
    </row>
    <row r="25" spans="1:7" x14ac:dyDescent="0.5">
      <c r="A25" s="4">
        <v>2016</v>
      </c>
      <c r="B25">
        <v>12.4</v>
      </c>
      <c r="C25">
        <v>34.6</v>
      </c>
      <c r="D25">
        <v>35</v>
      </c>
      <c r="E25">
        <v>34.5</v>
      </c>
      <c r="F25">
        <v>25.6</v>
      </c>
      <c r="G25">
        <v>28.419999999999998</v>
      </c>
    </row>
    <row r="26" spans="1:7" x14ac:dyDescent="0.5">
      <c r="A26" s="4">
        <v>2017</v>
      </c>
      <c r="B26">
        <v>12.6</v>
      </c>
      <c r="C26">
        <v>38.4</v>
      </c>
      <c r="D26">
        <v>39</v>
      </c>
      <c r="E26">
        <v>37.700000000000003</v>
      </c>
      <c r="F26">
        <v>28</v>
      </c>
      <c r="G26">
        <v>31.139999999999997</v>
      </c>
    </row>
    <row r="27" spans="1:7" x14ac:dyDescent="0.5">
      <c r="A27" s="4">
        <v>2018</v>
      </c>
      <c r="B27">
        <v>10.8</v>
      </c>
      <c r="C27">
        <v>35.5</v>
      </c>
      <c r="D27">
        <v>38.299999999999997</v>
      </c>
      <c r="E27">
        <v>35.299999999999997</v>
      </c>
      <c r="F27">
        <v>28.3</v>
      </c>
      <c r="G27">
        <v>29.639999999999997</v>
      </c>
    </row>
    <row r="28" spans="1:7" x14ac:dyDescent="0.5">
      <c r="A28" s="4" t="s">
        <v>88</v>
      </c>
      <c r="B28">
        <v>7.7450000000000001</v>
      </c>
      <c r="C28">
        <v>18.849999999999998</v>
      </c>
      <c r="D28">
        <v>22.92</v>
      </c>
      <c r="E28">
        <v>24.094999999999999</v>
      </c>
      <c r="F28">
        <v>14.14</v>
      </c>
      <c r="G28">
        <v>17.55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C205-820F-4699-BA4A-4B94D19F2E06}">
  <dimension ref="A1:G26"/>
  <sheetViews>
    <sheetView workbookViewId="0">
      <selection activeCell="D8" sqref="D8"/>
    </sheetView>
  </sheetViews>
  <sheetFormatPr defaultRowHeight="18" x14ac:dyDescent="0.5"/>
  <cols>
    <col min="1" max="1" width="22.6640625" bestFit="1" customWidth="1"/>
    <col min="2" max="2" width="33.88671875" bestFit="1" customWidth="1"/>
    <col min="3" max="3" width="24.21875" bestFit="1" customWidth="1"/>
    <col min="4" max="4" width="18" bestFit="1" customWidth="1"/>
    <col min="5" max="8" width="13.33203125" bestFit="1" customWidth="1"/>
    <col min="9" max="9" width="17.88671875" bestFit="1" customWidth="1"/>
    <col min="10" max="10" width="12" bestFit="1" customWidth="1"/>
    <col min="11" max="11" width="13.33203125" bestFit="1" customWidth="1"/>
    <col min="12" max="18" width="20" bestFit="1" customWidth="1"/>
    <col min="19" max="19" width="26.21875" bestFit="1" customWidth="1"/>
    <col min="20" max="20" width="42.21875" bestFit="1" customWidth="1"/>
    <col min="21" max="21" width="32.5546875" bestFit="1" customWidth="1"/>
    <col min="22" max="22" width="35" bestFit="1" customWidth="1"/>
    <col min="23" max="23" width="36.6640625" bestFit="1" customWidth="1"/>
    <col min="24" max="24" width="65.6640625" bestFit="1" customWidth="1"/>
    <col min="25" max="25" width="38.109375" bestFit="1" customWidth="1"/>
    <col min="26" max="26" width="56.109375" bestFit="1" customWidth="1"/>
    <col min="27" max="27" width="38" bestFit="1" customWidth="1"/>
    <col min="28" max="28" width="73.21875" bestFit="1" customWidth="1"/>
    <col min="29" max="29" width="38.77734375" bestFit="1" customWidth="1"/>
    <col min="30" max="30" width="23.88671875" bestFit="1" customWidth="1"/>
    <col min="31" max="31" width="15.21875" bestFit="1" customWidth="1"/>
    <col min="32" max="32" width="13.33203125" bestFit="1" customWidth="1"/>
    <col min="33" max="39" width="17.5546875" bestFit="1" customWidth="1"/>
    <col min="40" max="40" width="23.6640625" bestFit="1" customWidth="1"/>
    <col min="41" max="41" width="33.88671875" bestFit="1" customWidth="1"/>
    <col min="42" max="42" width="24.21875" bestFit="1" customWidth="1"/>
    <col min="43" max="43" width="18" bestFit="1" customWidth="1"/>
    <col min="44" max="44" width="13.33203125" bestFit="1" customWidth="1"/>
    <col min="45" max="45" width="63.21875" bestFit="1" customWidth="1"/>
    <col min="46" max="46" width="35.5546875" bestFit="1" customWidth="1"/>
    <col min="47" max="47" width="53.5546875" bestFit="1" customWidth="1"/>
    <col min="48" max="48" width="35.44140625" bestFit="1" customWidth="1"/>
    <col min="49" max="49" width="70.77734375" bestFit="1" customWidth="1"/>
    <col min="50" max="50" width="36.21875" bestFit="1" customWidth="1"/>
    <col min="51" max="51" width="21.44140625" bestFit="1" customWidth="1"/>
    <col min="52" max="52" width="13.33203125" bestFit="1" customWidth="1"/>
    <col min="53" max="53" width="15.5546875" bestFit="1" customWidth="1"/>
    <col min="54" max="54" width="13.33203125" bestFit="1" customWidth="1"/>
  </cols>
  <sheetData>
    <row r="1" spans="1:7" x14ac:dyDescent="0.5">
      <c r="A1" s="3" t="s">
        <v>8</v>
      </c>
      <c r="B1" t="s">
        <v>93</v>
      </c>
    </row>
    <row r="2" spans="1:7" x14ac:dyDescent="0.5">
      <c r="A2" s="3" t="s">
        <v>6</v>
      </c>
      <c r="B2" t="s">
        <v>93</v>
      </c>
    </row>
    <row r="4" spans="1:7" x14ac:dyDescent="0.5">
      <c r="A4" s="3" t="s">
        <v>89</v>
      </c>
      <c r="B4" s="3" t="s">
        <v>91</v>
      </c>
    </row>
    <row r="5" spans="1:7" x14ac:dyDescent="0.5">
      <c r="A5" s="3" t="s">
        <v>87</v>
      </c>
      <c r="B5" t="s">
        <v>97</v>
      </c>
      <c r="C5" t="s">
        <v>96</v>
      </c>
      <c r="D5" t="s">
        <v>95</v>
      </c>
      <c r="E5" t="s">
        <v>98</v>
      </c>
      <c r="F5" t="s">
        <v>99</v>
      </c>
      <c r="G5" t="s">
        <v>88</v>
      </c>
    </row>
    <row r="6" spans="1:7" x14ac:dyDescent="0.5">
      <c r="A6" s="4">
        <v>1999</v>
      </c>
      <c r="B6" s="5">
        <v>4.45</v>
      </c>
      <c r="C6" s="5">
        <v>1.5</v>
      </c>
      <c r="D6" s="5">
        <v>3.96</v>
      </c>
      <c r="E6" s="5">
        <v>3.2166666666666668</v>
      </c>
      <c r="F6" s="5">
        <v>2.6666666666666665</v>
      </c>
      <c r="G6" s="5">
        <v>3.2749999999999999</v>
      </c>
    </row>
    <row r="7" spans="1:7" x14ac:dyDescent="0.5">
      <c r="A7" s="4">
        <v>2000</v>
      </c>
      <c r="B7" s="5">
        <v>4.75</v>
      </c>
      <c r="C7" s="5">
        <v>0.95</v>
      </c>
      <c r="D7" s="5">
        <v>3.2166666666666668</v>
      </c>
      <c r="E7" s="5">
        <v>2.9799999999999995</v>
      </c>
      <c r="F7" s="5">
        <v>2.7333333333333329</v>
      </c>
      <c r="G7" s="5">
        <v>2.9523809523809526</v>
      </c>
    </row>
    <row r="8" spans="1:7" x14ac:dyDescent="0.5">
      <c r="A8" s="4">
        <v>2001</v>
      </c>
      <c r="B8" s="5">
        <v>4.45</v>
      </c>
      <c r="C8" s="5">
        <v>1</v>
      </c>
      <c r="D8" s="5">
        <v>3.1833333333333336</v>
      </c>
      <c r="E8" s="5">
        <v>2.8200000000000003</v>
      </c>
      <c r="F8" s="5">
        <v>3.0333333333333332</v>
      </c>
      <c r="G8" s="5">
        <v>2.9666666666666663</v>
      </c>
    </row>
    <row r="9" spans="1:7" x14ac:dyDescent="0.5">
      <c r="A9" s="4">
        <v>2002</v>
      </c>
      <c r="B9" s="5">
        <v>4.8666666666666663</v>
      </c>
      <c r="C9" s="5">
        <v>1.0333333333333332</v>
      </c>
      <c r="D9" s="5">
        <v>3.3333333333333335</v>
      </c>
      <c r="E9" s="5">
        <v>2.8000000000000003</v>
      </c>
      <c r="F9" s="5">
        <v>3.7166666666666663</v>
      </c>
      <c r="G9" s="5">
        <v>3.1999999999999997</v>
      </c>
    </row>
    <row r="10" spans="1:7" x14ac:dyDescent="0.5">
      <c r="A10" s="4">
        <v>2003</v>
      </c>
      <c r="B10" s="5">
        <v>5.3666666666666671</v>
      </c>
      <c r="C10" s="5">
        <v>1.1000000000000001</v>
      </c>
      <c r="D10" s="5">
        <v>3.2000000000000006</v>
      </c>
      <c r="E10" s="5">
        <v>2.9499999999999997</v>
      </c>
      <c r="F10" s="5">
        <v>4.1499999999999995</v>
      </c>
      <c r="G10" s="5">
        <v>3.4826086956521736</v>
      </c>
    </row>
    <row r="11" spans="1:7" x14ac:dyDescent="0.5">
      <c r="A11" s="4">
        <v>2004</v>
      </c>
      <c r="B11" s="5">
        <v>5.3999999999999995</v>
      </c>
      <c r="C11" s="5">
        <v>1.4</v>
      </c>
      <c r="D11" s="5">
        <v>3.0833333333333335</v>
      </c>
      <c r="E11" s="5">
        <v>2.5500000000000003</v>
      </c>
      <c r="F11" s="5">
        <v>4.333333333333333</v>
      </c>
      <c r="G11" s="5">
        <v>3.5083333333333329</v>
      </c>
    </row>
    <row r="12" spans="1:7" x14ac:dyDescent="0.5">
      <c r="A12" s="4">
        <v>2005</v>
      </c>
      <c r="B12" s="5">
        <v>5.125</v>
      </c>
      <c r="C12" s="5">
        <v>1.1333333333333333</v>
      </c>
      <c r="D12" s="5">
        <v>3.5166666666666671</v>
      </c>
      <c r="E12" s="5">
        <v>2.7833333333333332</v>
      </c>
      <c r="F12" s="5">
        <v>4.6333333333333329</v>
      </c>
      <c r="G12" s="5">
        <v>3.58</v>
      </c>
    </row>
    <row r="13" spans="1:7" x14ac:dyDescent="0.5">
      <c r="A13" s="4">
        <v>2006</v>
      </c>
      <c r="B13" s="5">
        <v>6.3000000000000007</v>
      </c>
      <c r="C13" s="5">
        <v>1.1666666666666667</v>
      </c>
      <c r="D13" s="5">
        <v>4.3499999999999996</v>
      </c>
      <c r="E13" s="5">
        <v>3.0666666666666664</v>
      </c>
      <c r="F13" s="5">
        <v>5.4833333333333334</v>
      </c>
      <c r="G13" s="5">
        <v>4.2440000000000007</v>
      </c>
    </row>
    <row r="14" spans="1:7" x14ac:dyDescent="0.5">
      <c r="A14" s="4">
        <v>2007</v>
      </c>
      <c r="B14" s="5">
        <v>5.0250000000000004</v>
      </c>
      <c r="C14" s="5">
        <v>1.0666666666666667</v>
      </c>
      <c r="D14" s="5">
        <v>3.5499999999999994</v>
      </c>
      <c r="E14" s="5">
        <v>3.0166666666666671</v>
      </c>
      <c r="F14" s="5">
        <v>5.7333333333333334</v>
      </c>
      <c r="G14" s="5">
        <v>3.8839999999999999</v>
      </c>
    </row>
    <row r="15" spans="1:7" x14ac:dyDescent="0.5">
      <c r="A15" s="4">
        <v>2008</v>
      </c>
      <c r="B15" s="5">
        <v>4.916666666666667</v>
      </c>
      <c r="C15" s="5">
        <v>1.0333333333333332</v>
      </c>
      <c r="D15" s="5">
        <v>3.25</v>
      </c>
      <c r="E15" s="5">
        <v>3.0333333333333337</v>
      </c>
      <c r="F15" s="5">
        <v>5.9833333333333334</v>
      </c>
      <c r="G15" s="5">
        <v>3.9333333333333336</v>
      </c>
    </row>
    <row r="16" spans="1:7" x14ac:dyDescent="0.5">
      <c r="A16" s="4">
        <v>2009</v>
      </c>
      <c r="B16" s="5">
        <v>5.75</v>
      </c>
      <c r="C16" s="5">
        <v>1.4000000000000001</v>
      </c>
      <c r="D16" s="5">
        <v>3.2666666666666671</v>
      </c>
      <c r="E16" s="5">
        <v>2.9333333333333331</v>
      </c>
      <c r="F16" s="5">
        <v>6.05</v>
      </c>
      <c r="G16" s="5">
        <v>4.1555555555555559</v>
      </c>
    </row>
    <row r="17" spans="1:7" x14ac:dyDescent="0.5">
      <c r="A17" s="4">
        <v>2010</v>
      </c>
      <c r="B17" s="5">
        <v>5.8250000000000002</v>
      </c>
      <c r="C17" s="5">
        <v>1.3</v>
      </c>
      <c r="D17" s="5">
        <v>2.9833333333333329</v>
      </c>
      <c r="E17" s="5">
        <v>2.6333333333333333</v>
      </c>
      <c r="F17" s="5">
        <v>6.2166666666666677</v>
      </c>
      <c r="G17" s="5">
        <v>3.9279999999999995</v>
      </c>
    </row>
    <row r="18" spans="1:7" x14ac:dyDescent="0.5">
      <c r="A18" s="4">
        <v>2011</v>
      </c>
      <c r="B18" s="5">
        <v>5.28</v>
      </c>
      <c r="C18" s="5">
        <v>1.1400000000000001</v>
      </c>
      <c r="D18" s="5">
        <v>3.3000000000000003</v>
      </c>
      <c r="E18" s="5">
        <v>2.8666666666666667</v>
      </c>
      <c r="F18" s="5">
        <v>6.6666666666666679</v>
      </c>
      <c r="G18" s="5">
        <v>3.8964285714285714</v>
      </c>
    </row>
    <row r="19" spans="1:7" x14ac:dyDescent="0.5">
      <c r="A19" s="4">
        <v>2012</v>
      </c>
      <c r="B19" s="5">
        <v>5.6</v>
      </c>
      <c r="C19" s="5">
        <v>1.0399999999999998</v>
      </c>
      <c r="D19" s="5">
        <v>3.5</v>
      </c>
      <c r="E19" s="5">
        <v>3.0666666666666664</v>
      </c>
      <c r="F19" s="5">
        <v>6.7</v>
      </c>
      <c r="G19" s="5">
        <v>4.0285714285714294</v>
      </c>
    </row>
    <row r="20" spans="1:7" x14ac:dyDescent="0.5">
      <c r="A20" s="4">
        <v>2013</v>
      </c>
      <c r="B20" s="5">
        <v>5.46</v>
      </c>
      <c r="C20" s="5">
        <v>1.4</v>
      </c>
      <c r="D20" s="5">
        <v>4.2666666666666666</v>
      </c>
      <c r="E20" s="5">
        <v>3.4</v>
      </c>
      <c r="F20" s="5">
        <v>7.1499999999999995</v>
      </c>
      <c r="G20" s="5">
        <v>4.5111111111111102</v>
      </c>
    </row>
    <row r="21" spans="1:7" x14ac:dyDescent="0.5">
      <c r="A21" s="4">
        <v>2014</v>
      </c>
      <c r="B21" s="5">
        <v>6.0333333333333341</v>
      </c>
      <c r="C21" s="5">
        <v>1.22</v>
      </c>
      <c r="D21" s="5">
        <v>4.9333333333333336</v>
      </c>
      <c r="E21" s="5">
        <v>3.5333333333333332</v>
      </c>
      <c r="F21" s="5">
        <v>8.1166666666666654</v>
      </c>
      <c r="G21" s="5">
        <v>4.8896551724137947</v>
      </c>
    </row>
    <row r="22" spans="1:7" x14ac:dyDescent="0.5">
      <c r="A22" s="4">
        <v>2015</v>
      </c>
      <c r="B22" s="5">
        <v>6.0333333333333341</v>
      </c>
      <c r="C22" s="5">
        <v>1.52</v>
      </c>
      <c r="D22" s="5">
        <v>6.166666666666667</v>
      </c>
      <c r="E22" s="5">
        <v>4.2</v>
      </c>
      <c r="F22" s="5">
        <v>9.5833333333333339</v>
      </c>
      <c r="G22" s="5">
        <v>5.6379310344827589</v>
      </c>
    </row>
    <row r="23" spans="1:7" x14ac:dyDescent="0.5">
      <c r="A23" s="4">
        <v>2016</v>
      </c>
      <c r="B23" s="5">
        <v>6.6500000000000012</v>
      </c>
      <c r="C23" s="5">
        <v>1.9</v>
      </c>
      <c r="D23" s="5">
        <v>9.6833333333333318</v>
      </c>
      <c r="E23" s="5">
        <v>5.75</v>
      </c>
      <c r="F23" s="5">
        <v>12.466666666666667</v>
      </c>
      <c r="G23" s="5">
        <v>7.475862068965518</v>
      </c>
    </row>
    <row r="24" spans="1:7" x14ac:dyDescent="0.5">
      <c r="A24" s="4">
        <v>2017</v>
      </c>
      <c r="B24" s="5">
        <v>7.6833333333333327</v>
      </c>
      <c r="C24" s="5">
        <v>2.12</v>
      </c>
      <c r="D24" s="5">
        <v>12.383333333333333</v>
      </c>
      <c r="E24" s="5">
        <v>6.7</v>
      </c>
      <c r="F24" s="5">
        <v>13.983333333333333</v>
      </c>
      <c r="G24" s="5">
        <v>8.7965517241379292</v>
      </c>
    </row>
    <row r="25" spans="1:7" x14ac:dyDescent="0.5">
      <c r="A25" s="4">
        <v>2018</v>
      </c>
      <c r="B25" s="5">
        <v>8.9400000000000013</v>
      </c>
      <c r="C25" s="5">
        <v>2.2199999999999998</v>
      </c>
      <c r="D25" s="5">
        <v>13.475</v>
      </c>
      <c r="E25" s="5">
        <v>7.216666666666665</v>
      </c>
      <c r="F25" s="5">
        <v>13.616666666666665</v>
      </c>
      <c r="G25" s="5">
        <v>10.043137254901966</v>
      </c>
    </row>
    <row r="26" spans="1:7" x14ac:dyDescent="0.5">
      <c r="A26" s="4" t="s">
        <v>88</v>
      </c>
      <c r="B26" s="5">
        <v>6.0451612903225795</v>
      </c>
      <c r="C26" s="5">
        <v>1.3942028985507249</v>
      </c>
      <c r="D26" s="5">
        <v>5.3479999999999999</v>
      </c>
      <c r="E26" s="5">
        <v>3.762903225806451</v>
      </c>
      <c r="F26" s="5">
        <v>6.9825396825396817</v>
      </c>
      <c r="G26" s="5">
        <v>4.9782122905027935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6AF-ADA7-4CFB-BC54-203D2CA7C391}">
  <dimension ref="A2:G26"/>
  <sheetViews>
    <sheetView workbookViewId="0">
      <selection activeCell="C6" sqref="C6"/>
    </sheetView>
  </sheetViews>
  <sheetFormatPr defaultRowHeight="18" x14ac:dyDescent="0.5"/>
  <cols>
    <col min="1" max="1" width="22.6640625" bestFit="1" customWidth="1"/>
    <col min="2" max="2" width="33.88671875" bestFit="1" customWidth="1"/>
    <col min="3" max="3" width="24.21875" bestFit="1" customWidth="1"/>
    <col min="4" max="4" width="18" bestFit="1" customWidth="1"/>
    <col min="5" max="7" width="13.33203125" bestFit="1" customWidth="1"/>
    <col min="8" max="9" width="12.77734375" bestFit="1" customWidth="1"/>
    <col min="10" max="10" width="5.44140625" bestFit="1" customWidth="1"/>
    <col min="11" max="11" width="6.5546875" bestFit="1" customWidth="1"/>
    <col min="12" max="12" width="7.6640625" bestFit="1" customWidth="1"/>
    <col min="13" max="13" width="6.5546875" bestFit="1" customWidth="1"/>
    <col min="14" max="14" width="5.44140625" bestFit="1" customWidth="1"/>
    <col min="15" max="15" width="6.5546875" bestFit="1" customWidth="1"/>
    <col min="16" max="18" width="7.6640625" bestFit="1" customWidth="1"/>
    <col min="19" max="20" width="6.5546875" bestFit="1" customWidth="1"/>
    <col min="21" max="21" width="5.44140625" bestFit="1" customWidth="1"/>
    <col min="22" max="22" width="6.5546875" bestFit="1" customWidth="1"/>
    <col min="23" max="23" width="5.44140625" bestFit="1" customWidth="1"/>
    <col min="24" max="25" width="6.5546875" bestFit="1" customWidth="1"/>
    <col min="26" max="26" width="5.44140625" bestFit="1" customWidth="1"/>
    <col min="27" max="29" width="6.5546875" bestFit="1" customWidth="1"/>
    <col min="30" max="31" width="5.44140625" bestFit="1" customWidth="1"/>
    <col min="32" max="36" width="6.5546875" bestFit="1" customWidth="1"/>
    <col min="37" max="37" width="5" bestFit="1" customWidth="1"/>
    <col min="38" max="38" width="6.5546875" bestFit="1" customWidth="1"/>
    <col min="39" max="39" width="5.44140625" bestFit="1" customWidth="1"/>
    <col min="40" max="42" width="6.5546875" bestFit="1" customWidth="1"/>
    <col min="43" max="43" width="6" bestFit="1" customWidth="1"/>
    <col min="44" max="48" width="6.5546875" bestFit="1" customWidth="1"/>
    <col min="49" max="51" width="5.44140625" bestFit="1" customWidth="1"/>
    <col min="52" max="52" width="12.77734375" bestFit="1" customWidth="1"/>
  </cols>
  <sheetData>
    <row r="2" spans="1:7" x14ac:dyDescent="0.5">
      <c r="A2" s="3" t="s">
        <v>8</v>
      </c>
      <c r="B2" t="s">
        <v>93</v>
      </c>
    </row>
    <row r="4" spans="1:7" x14ac:dyDescent="0.5">
      <c r="A4" s="3" t="s">
        <v>89</v>
      </c>
      <c r="B4" s="3" t="s">
        <v>91</v>
      </c>
    </row>
    <row r="5" spans="1:7" x14ac:dyDescent="0.5">
      <c r="A5" s="3" t="s">
        <v>87</v>
      </c>
      <c r="B5" t="s">
        <v>97</v>
      </c>
      <c r="C5" t="s">
        <v>96</v>
      </c>
      <c r="D5" t="s">
        <v>95</v>
      </c>
      <c r="E5" t="s">
        <v>98</v>
      </c>
      <c r="F5" t="s">
        <v>99</v>
      </c>
      <c r="G5" t="s">
        <v>88</v>
      </c>
    </row>
    <row r="6" spans="1:7" x14ac:dyDescent="0.5">
      <c r="A6" s="4">
        <v>1999</v>
      </c>
      <c r="B6" s="5">
        <v>3.25</v>
      </c>
      <c r="C6" s="5">
        <v>1</v>
      </c>
      <c r="D6" s="5">
        <v>1.24</v>
      </c>
      <c r="E6" s="5">
        <v>0.92500000000000004</v>
      </c>
      <c r="F6" s="5">
        <v>1.1333333333333333</v>
      </c>
      <c r="G6" s="5">
        <v>1.3444444444444443</v>
      </c>
    </row>
    <row r="7" spans="1:7" x14ac:dyDescent="0.5">
      <c r="A7" s="4">
        <v>2000</v>
      </c>
      <c r="B7" s="5">
        <v>2.5499999999999998</v>
      </c>
      <c r="C7" s="5">
        <v>0.8</v>
      </c>
      <c r="D7" s="5">
        <v>1.2799999999999998</v>
      </c>
      <c r="E7" s="5">
        <v>0.65999999999999992</v>
      </c>
      <c r="F7" s="5">
        <v>1.25</v>
      </c>
      <c r="G7" s="5">
        <v>1.2157894736842103</v>
      </c>
    </row>
    <row r="8" spans="1:7" x14ac:dyDescent="0.5">
      <c r="A8" s="4">
        <v>2001</v>
      </c>
      <c r="B8" s="5">
        <v>3.85</v>
      </c>
      <c r="C8" s="5">
        <v>0.8</v>
      </c>
      <c r="D8" s="5">
        <v>1.1666666666666667</v>
      </c>
      <c r="E8" s="5">
        <v>0.78</v>
      </c>
      <c r="F8" s="5">
        <v>1.4666666666666668</v>
      </c>
      <c r="G8" s="5">
        <v>1.41</v>
      </c>
    </row>
    <row r="9" spans="1:7" x14ac:dyDescent="0.5">
      <c r="A9" s="4">
        <v>2002</v>
      </c>
      <c r="B9" s="5">
        <v>4.0999999999999996</v>
      </c>
      <c r="C9" s="5">
        <v>1.1000000000000001</v>
      </c>
      <c r="D9" s="5">
        <v>1.3999999999999997</v>
      </c>
      <c r="E9" s="5">
        <v>0.91666666666666663</v>
      </c>
      <c r="F9" s="5">
        <v>1.9333333333333336</v>
      </c>
      <c r="G9" s="5">
        <v>1.657142857142857</v>
      </c>
    </row>
    <row r="10" spans="1:7" x14ac:dyDescent="0.5">
      <c r="A10" s="4">
        <v>2003</v>
      </c>
      <c r="B10" s="5">
        <v>4.0666666666666664</v>
      </c>
      <c r="C10" s="5">
        <v>1.2</v>
      </c>
      <c r="D10" s="5">
        <v>1.4166666666666667</v>
      </c>
      <c r="E10" s="5">
        <v>0.8833333333333333</v>
      </c>
      <c r="F10" s="5">
        <v>2.1666666666666665</v>
      </c>
      <c r="G10" s="5">
        <v>1.8272727272727274</v>
      </c>
    </row>
    <row r="11" spans="1:7" x14ac:dyDescent="0.5">
      <c r="A11" s="4">
        <v>2004</v>
      </c>
      <c r="B11" s="5">
        <v>4.2333333333333334</v>
      </c>
      <c r="C11" s="5">
        <v>0.70000000000000007</v>
      </c>
      <c r="D11" s="5">
        <v>1.5333333333333332</v>
      </c>
      <c r="E11" s="5">
        <v>0.93333333333333324</v>
      </c>
      <c r="F11" s="5">
        <v>2.3833333333333333</v>
      </c>
      <c r="G11" s="5">
        <v>1.8782608695652172</v>
      </c>
    </row>
    <row r="12" spans="1:7" x14ac:dyDescent="0.5">
      <c r="A12" s="4">
        <v>2005</v>
      </c>
      <c r="B12" s="5">
        <v>4.125</v>
      </c>
      <c r="C12" s="5">
        <v>0.85000000000000009</v>
      </c>
      <c r="D12" s="5">
        <v>1.6500000000000001</v>
      </c>
      <c r="E12" s="5">
        <v>0.94999999999999984</v>
      </c>
      <c r="F12" s="5">
        <v>2.5999999999999996</v>
      </c>
      <c r="G12" s="5">
        <v>2.0583333333333331</v>
      </c>
    </row>
    <row r="13" spans="1:7" x14ac:dyDescent="0.5">
      <c r="A13" s="4">
        <v>2006</v>
      </c>
      <c r="B13" s="5">
        <v>3.5249999999999999</v>
      </c>
      <c r="C13" s="5">
        <v>0.89999999999999991</v>
      </c>
      <c r="D13" s="5">
        <v>1.8166666666666667</v>
      </c>
      <c r="E13" s="5">
        <v>1.0999999999999999</v>
      </c>
      <c r="F13" s="5">
        <v>2.9666666666666668</v>
      </c>
      <c r="G13" s="5">
        <v>2.1333333333333329</v>
      </c>
    </row>
    <row r="14" spans="1:7" x14ac:dyDescent="0.5">
      <c r="A14" s="4">
        <v>2007</v>
      </c>
      <c r="B14" s="5">
        <v>4.8250000000000002</v>
      </c>
      <c r="C14" s="5">
        <v>1</v>
      </c>
      <c r="D14" s="5">
        <v>1.8</v>
      </c>
      <c r="E14" s="5">
        <v>1</v>
      </c>
      <c r="F14" s="5">
        <v>3.2666666666666671</v>
      </c>
      <c r="G14" s="5">
        <v>2.4041666666666663</v>
      </c>
    </row>
    <row r="15" spans="1:7" x14ac:dyDescent="0.5">
      <c r="A15" s="4">
        <v>2008</v>
      </c>
      <c r="B15" s="5">
        <v>3.78</v>
      </c>
      <c r="C15" s="5">
        <v>0.73333333333333339</v>
      </c>
      <c r="D15" s="5">
        <v>1.6166666666666665</v>
      </c>
      <c r="E15" s="5">
        <v>1.0833333333333333</v>
      </c>
      <c r="F15" s="5">
        <v>3.3666666666666671</v>
      </c>
      <c r="G15" s="5">
        <v>2.2115384615384612</v>
      </c>
    </row>
    <row r="16" spans="1:7" x14ac:dyDescent="0.5">
      <c r="A16" s="4">
        <v>2009</v>
      </c>
      <c r="B16" s="5">
        <v>4.08</v>
      </c>
      <c r="C16" s="5">
        <v>0.66666666666666663</v>
      </c>
      <c r="D16" s="5">
        <v>1.7166666666666666</v>
      </c>
      <c r="E16" s="5">
        <v>1.1333333333333335</v>
      </c>
      <c r="F16" s="5">
        <v>3.5</v>
      </c>
      <c r="G16" s="5">
        <v>2.3269230769230762</v>
      </c>
    </row>
    <row r="17" spans="1:7" x14ac:dyDescent="0.5">
      <c r="A17" s="4">
        <v>2010</v>
      </c>
      <c r="B17" s="5">
        <v>4.22</v>
      </c>
      <c r="C17" s="5">
        <v>0.79999999999999993</v>
      </c>
      <c r="D17" s="5">
        <v>1.7833333333333334</v>
      </c>
      <c r="E17" s="5">
        <v>1.1500000000000001</v>
      </c>
      <c r="F17" s="5">
        <v>3.7333333333333329</v>
      </c>
      <c r="G17" s="5">
        <v>2.4423076923076925</v>
      </c>
    </row>
    <row r="18" spans="1:7" x14ac:dyDescent="0.5">
      <c r="A18" s="4">
        <v>2011</v>
      </c>
      <c r="B18" s="5">
        <v>4.38</v>
      </c>
      <c r="C18" s="5">
        <v>0.80000000000000016</v>
      </c>
      <c r="D18" s="5">
        <v>1.8499999999999999</v>
      </c>
      <c r="E18" s="5">
        <v>1.2833333333333334</v>
      </c>
      <c r="F18" s="5">
        <v>4</v>
      </c>
      <c r="G18" s="5">
        <v>2.5807692307692309</v>
      </c>
    </row>
    <row r="19" spans="1:7" x14ac:dyDescent="0.5">
      <c r="A19" s="4">
        <v>2012</v>
      </c>
      <c r="B19" s="5">
        <v>5.04</v>
      </c>
      <c r="C19" s="5">
        <v>0.76666666666666661</v>
      </c>
      <c r="D19" s="5">
        <v>1.9166666666666667</v>
      </c>
      <c r="E19" s="5">
        <v>1.3166666666666667</v>
      </c>
      <c r="F19" s="5">
        <v>4.0166666666666666</v>
      </c>
      <c r="G19" s="5">
        <v>2.7307692307692304</v>
      </c>
    </row>
    <row r="20" spans="1:7" x14ac:dyDescent="0.5">
      <c r="A20" s="4">
        <v>2013</v>
      </c>
      <c r="B20" s="5">
        <v>4.82</v>
      </c>
      <c r="C20" s="5">
        <v>0.70000000000000007</v>
      </c>
      <c r="D20" s="5">
        <v>2.0666666666666669</v>
      </c>
      <c r="E20" s="5">
        <v>1.3833333333333331</v>
      </c>
      <c r="F20" s="5">
        <v>4.2666666666666666</v>
      </c>
      <c r="G20" s="5">
        <v>2.7884615384615379</v>
      </c>
    </row>
    <row r="21" spans="1:7" x14ac:dyDescent="0.5">
      <c r="A21" s="4">
        <v>2014</v>
      </c>
      <c r="B21" s="5">
        <v>4.58</v>
      </c>
      <c r="C21" s="5">
        <v>0.8666666666666667</v>
      </c>
      <c r="D21" s="5">
        <v>2.4499999999999997</v>
      </c>
      <c r="E21" s="5">
        <v>1.4833333333333332</v>
      </c>
      <c r="F21" s="5">
        <v>4.7</v>
      </c>
      <c r="G21" s="5">
        <v>2.9730769230769236</v>
      </c>
    </row>
    <row r="22" spans="1:7" x14ac:dyDescent="0.5">
      <c r="A22" s="4">
        <v>2015</v>
      </c>
      <c r="B22" s="5">
        <v>4.8</v>
      </c>
      <c r="C22" s="5">
        <v>0.6</v>
      </c>
      <c r="D22" s="5">
        <v>2.7000000000000006</v>
      </c>
      <c r="E22" s="5">
        <v>1.5666666666666667</v>
      </c>
      <c r="F22" s="5">
        <v>5.2166666666666659</v>
      </c>
      <c r="G22" s="5">
        <v>3.085185185185185</v>
      </c>
    </row>
    <row r="23" spans="1:7" x14ac:dyDescent="0.5">
      <c r="A23" s="4">
        <v>2016</v>
      </c>
      <c r="B23" s="5">
        <v>5.6599999999999993</v>
      </c>
      <c r="C23" s="5">
        <v>0.7</v>
      </c>
      <c r="D23" s="5">
        <v>3.9333333333333336</v>
      </c>
      <c r="E23" s="5">
        <v>1.95</v>
      </c>
      <c r="F23" s="5">
        <v>6.1166666666666663</v>
      </c>
      <c r="G23" s="5">
        <v>3.7071428571428577</v>
      </c>
    </row>
    <row r="24" spans="1:7" x14ac:dyDescent="0.5">
      <c r="A24" s="4">
        <v>2017</v>
      </c>
      <c r="B24" s="5">
        <v>4.8833333333333329</v>
      </c>
      <c r="C24" s="5">
        <v>0.78</v>
      </c>
      <c r="D24" s="5">
        <v>4.55</v>
      </c>
      <c r="E24" s="5">
        <v>2.0166666666666666</v>
      </c>
      <c r="F24" s="5">
        <v>6.7666666666666657</v>
      </c>
      <c r="G24" s="5">
        <v>3.9034482758620688</v>
      </c>
    </row>
    <row r="25" spans="1:7" x14ac:dyDescent="0.5">
      <c r="A25" s="4">
        <v>2018</v>
      </c>
      <c r="B25" s="5">
        <v>5.44</v>
      </c>
      <c r="C25" s="5">
        <v>0.76</v>
      </c>
      <c r="D25" s="5">
        <v>4.7833333333333332</v>
      </c>
      <c r="E25" s="5">
        <v>2.15</v>
      </c>
      <c r="F25" s="5">
        <v>6.4666666666666677</v>
      </c>
      <c r="G25" s="5">
        <v>4.2941176470588234</v>
      </c>
    </row>
    <row r="26" spans="1:7" x14ac:dyDescent="0.5">
      <c r="A26" s="4" t="s">
        <v>88</v>
      </c>
      <c r="B26" s="5">
        <v>4.5149425287356326</v>
      </c>
      <c r="C26" s="5">
        <v>0.78113207547169783</v>
      </c>
      <c r="D26" s="5">
        <v>2.2758064516129033</v>
      </c>
      <c r="E26" s="5">
        <v>1.2918032786885245</v>
      </c>
      <c r="F26" s="5">
        <v>3.7039682539682528</v>
      </c>
      <c r="G26" s="5">
        <v>2.6185546875000001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9939-15AD-42FE-BA16-376BEF788B88}">
  <dimension ref="A1:H26"/>
  <sheetViews>
    <sheetView topLeftCell="A2" workbookViewId="0">
      <selection activeCell="C10" sqref="C10"/>
    </sheetView>
  </sheetViews>
  <sheetFormatPr defaultRowHeight="18" x14ac:dyDescent="0.5"/>
  <cols>
    <col min="1" max="1" width="22.6640625" bestFit="1" customWidth="1"/>
    <col min="2" max="2" width="42.33203125" bestFit="1" customWidth="1"/>
    <col min="3" max="3" width="11.6640625" bestFit="1" customWidth="1"/>
    <col min="4" max="4" width="7.6640625" bestFit="1" customWidth="1"/>
    <col min="5" max="5" width="11.77734375" bestFit="1" customWidth="1"/>
    <col min="6" max="6" width="35" bestFit="1" customWidth="1"/>
    <col min="7" max="7" width="41.88671875" bestFit="1" customWidth="1"/>
    <col min="8" max="8" width="12.77734375" bestFit="1" customWidth="1"/>
  </cols>
  <sheetData>
    <row r="1" spans="1:8" x14ac:dyDescent="0.5">
      <c r="A1" s="3" t="s">
        <v>3</v>
      </c>
      <c r="B1" t="s">
        <v>23</v>
      </c>
    </row>
    <row r="2" spans="1:8" x14ac:dyDescent="0.5">
      <c r="A2" s="3" t="s">
        <v>5</v>
      </c>
      <c r="B2" t="s">
        <v>18</v>
      </c>
    </row>
    <row r="4" spans="1:8" x14ac:dyDescent="0.5">
      <c r="A4" s="3" t="s">
        <v>89</v>
      </c>
      <c r="B4" s="3" t="s">
        <v>91</v>
      </c>
    </row>
    <row r="5" spans="1:8" x14ac:dyDescent="0.5">
      <c r="A5" s="3" t="s">
        <v>87</v>
      </c>
      <c r="B5" t="s">
        <v>113</v>
      </c>
      <c r="C5" t="s">
        <v>109</v>
      </c>
      <c r="D5" t="s">
        <v>107</v>
      </c>
      <c r="E5" t="s">
        <v>114</v>
      </c>
      <c r="F5" t="s">
        <v>115</v>
      </c>
      <c r="G5" t="s">
        <v>116</v>
      </c>
      <c r="H5" t="s">
        <v>88</v>
      </c>
    </row>
    <row r="6" spans="1:8" x14ac:dyDescent="0.5">
      <c r="A6" s="4">
        <v>1999</v>
      </c>
      <c r="B6" s="5">
        <v>6</v>
      </c>
      <c r="C6" s="5">
        <v>2.9</v>
      </c>
      <c r="D6" s="5">
        <v>0.7</v>
      </c>
      <c r="E6" s="5">
        <v>0.3</v>
      </c>
      <c r="F6" s="5">
        <v>1</v>
      </c>
      <c r="G6" s="5">
        <v>0.3</v>
      </c>
      <c r="H6" s="5">
        <v>1.8666666666666669</v>
      </c>
    </row>
    <row r="7" spans="1:8" x14ac:dyDescent="0.5">
      <c r="A7" s="4">
        <v>2000</v>
      </c>
      <c r="B7" s="5">
        <v>6.2</v>
      </c>
      <c r="C7" s="5">
        <v>3</v>
      </c>
      <c r="D7" s="5">
        <v>0.7</v>
      </c>
      <c r="E7" s="5">
        <v>0.4</v>
      </c>
      <c r="F7" s="5">
        <v>1</v>
      </c>
      <c r="G7" s="5">
        <v>0.3</v>
      </c>
      <c r="H7" s="5">
        <v>1.9333333333333333</v>
      </c>
    </row>
    <row r="8" spans="1:8" x14ac:dyDescent="0.5">
      <c r="A8" s="4">
        <v>2001</v>
      </c>
      <c r="B8" s="5">
        <v>6.8</v>
      </c>
      <c r="C8" s="5">
        <v>3.3</v>
      </c>
      <c r="D8" s="5">
        <v>0.6</v>
      </c>
      <c r="E8" s="5">
        <v>0.5</v>
      </c>
      <c r="F8" s="5">
        <v>1.2</v>
      </c>
      <c r="G8" s="5">
        <v>0.3</v>
      </c>
      <c r="H8" s="5">
        <v>2.1166666666666667</v>
      </c>
    </row>
    <row r="9" spans="1:8" x14ac:dyDescent="0.5">
      <c r="A9" s="4">
        <v>2002</v>
      </c>
      <c r="B9" s="5">
        <v>8.1999999999999993</v>
      </c>
      <c r="C9" s="5">
        <v>4.0999999999999996</v>
      </c>
      <c r="D9" s="5">
        <v>0.7</v>
      </c>
      <c r="E9" s="5">
        <v>0.8</v>
      </c>
      <c r="F9" s="5">
        <v>1.5</v>
      </c>
      <c r="G9" s="5">
        <v>0.5</v>
      </c>
      <c r="H9" s="5">
        <v>2.6333333333333333</v>
      </c>
    </row>
    <row r="10" spans="1:8" x14ac:dyDescent="0.5">
      <c r="A10" s="4">
        <v>2003</v>
      </c>
      <c r="B10" s="5">
        <v>8.9</v>
      </c>
      <c r="C10" s="5">
        <v>4.5</v>
      </c>
      <c r="D10" s="5">
        <v>0.7</v>
      </c>
      <c r="E10" s="5">
        <v>1</v>
      </c>
      <c r="F10" s="5">
        <v>1.7</v>
      </c>
      <c r="G10" s="5">
        <v>0.5</v>
      </c>
      <c r="H10" s="5">
        <v>2.8833333333333333</v>
      </c>
    </row>
    <row r="11" spans="1:8" x14ac:dyDescent="0.5">
      <c r="A11" s="4">
        <v>2004</v>
      </c>
      <c r="B11" s="5">
        <v>9.4</v>
      </c>
      <c r="C11" s="5">
        <v>4.7</v>
      </c>
      <c r="D11" s="5">
        <v>0.6</v>
      </c>
      <c r="E11" s="5">
        <v>1.3</v>
      </c>
      <c r="F11" s="5">
        <v>1.8</v>
      </c>
      <c r="G11" s="5">
        <v>0.6</v>
      </c>
      <c r="H11" s="5">
        <v>3.0666666666666669</v>
      </c>
    </row>
    <row r="12" spans="1:8" x14ac:dyDescent="0.5">
      <c r="A12" s="4">
        <v>2005</v>
      </c>
      <c r="B12" s="5">
        <v>10.1</v>
      </c>
      <c r="C12" s="5">
        <v>5</v>
      </c>
      <c r="D12" s="5">
        <v>0.7</v>
      </c>
      <c r="E12" s="5">
        <v>1.5</v>
      </c>
      <c r="F12" s="5">
        <v>2</v>
      </c>
      <c r="G12" s="5">
        <v>0.6</v>
      </c>
      <c r="H12" s="5">
        <v>3.3166666666666664</v>
      </c>
    </row>
    <row r="13" spans="1:8" x14ac:dyDescent="0.5">
      <c r="A13" s="4">
        <v>2006</v>
      </c>
      <c r="B13" s="5">
        <v>11.5</v>
      </c>
      <c r="C13" s="5">
        <v>5.9</v>
      </c>
      <c r="D13" s="5">
        <v>0.7</v>
      </c>
      <c r="E13" s="5">
        <v>1.8</v>
      </c>
      <c r="F13" s="5">
        <v>2.4</v>
      </c>
      <c r="G13" s="5">
        <v>0.9</v>
      </c>
      <c r="H13" s="5">
        <v>3.8666666666666658</v>
      </c>
    </row>
    <row r="14" spans="1:8" x14ac:dyDescent="0.5">
      <c r="A14" s="4">
        <v>2007</v>
      </c>
      <c r="B14" s="5">
        <v>12</v>
      </c>
      <c r="C14" s="5">
        <v>6.1</v>
      </c>
      <c r="D14" s="5">
        <v>0.8</v>
      </c>
      <c r="E14" s="5">
        <v>1.8</v>
      </c>
      <c r="F14" s="5">
        <v>2.7</v>
      </c>
      <c r="G14" s="5">
        <v>0.7</v>
      </c>
      <c r="H14" s="5">
        <v>4.0166666666666666</v>
      </c>
    </row>
    <row r="15" spans="1:8" x14ac:dyDescent="0.5">
      <c r="A15" s="4">
        <v>2008</v>
      </c>
      <c r="B15" s="5">
        <v>12</v>
      </c>
      <c r="C15" s="5">
        <v>6.4</v>
      </c>
      <c r="D15" s="5">
        <v>1</v>
      </c>
      <c r="E15" s="5">
        <v>1.6</v>
      </c>
      <c r="F15" s="5">
        <v>3</v>
      </c>
      <c r="G15" s="5">
        <v>0.8</v>
      </c>
      <c r="H15" s="5">
        <v>4.1333333333333337</v>
      </c>
    </row>
    <row r="16" spans="1:8" x14ac:dyDescent="0.5">
      <c r="A16" s="4">
        <v>2009</v>
      </c>
      <c r="B16" s="5">
        <v>12.1</v>
      </c>
      <c r="C16" s="5">
        <v>6.7</v>
      </c>
      <c r="D16" s="5">
        <v>1.1000000000000001</v>
      </c>
      <c r="E16" s="5">
        <v>1.5</v>
      </c>
      <c r="F16" s="5">
        <v>3.2</v>
      </c>
      <c r="G16" s="5">
        <v>1</v>
      </c>
      <c r="H16" s="5">
        <v>4.2666666666666666</v>
      </c>
    </row>
    <row r="17" spans="1:8" x14ac:dyDescent="0.5">
      <c r="A17" s="4">
        <v>2010</v>
      </c>
      <c r="B17" s="5">
        <v>12.4</v>
      </c>
      <c r="C17" s="5">
        <v>6.8</v>
      </c>
      <c r="D17" s="5">
        <v>1</v>
      </c>
      <c r="E17" s="5">
        <v>1.5</v>
      </c>
      <c r="F17" s="5">
        <v>3.5</v>
      </c>
      <c r="G17" s="5">
        <v>1</v>
      </c>
      <c r="H17" s="5">
        <v>4.3666666666666663</v>
      </c>
    </row>
    <row r="18" spans="1:8" x14ac:dyDescent="0.5">
      <c r="A18" s="4">
        <v>2011</v>
      </c>
      <c r="B18" s="5">
        <v>13.3</v>
      </c>
      <c r="C18" s="5">
        <v>7.3</v>
      </c>
      <c r="D18" s="5">
        <v>1.4</v>
      </c>
      <c r="E18" s="5">
        <v>1.4</v>
      </c>
      <c r="F18" s="5">
        <v>3.8</v>
      </c>
      <c r="G18" s="5">
        <v>0.9</v>
      </c>
      <c r="H18" s="5">
        <v>4.6833333333333327</v>
      </c>
    </row>
    <row r="19" spans="1:8" x14ac:dyDescent="0.5">
      <c r="A19" s="4">
        <v>2012</v>
      </c>
      <c r="B19" s="5">
        <v>13.2</v>
      </c>
      <c r="C19" s="5">
        <v>7.4</v>
      </c>
      <c r="D19" s="5">
        <v>1.9</v>
      </c>
      <c r="E19" s="5">
        <v>1.3</v>
      </c>
      <c r="F19" s="5">
        <v>3.5</v>
      </c>
      <c r="G19" s="5">
        <v>0.8</v>
      </c>
      <c r="H19" s="5">
        <v>4.6833333333333336</v>
      </c>
    </row>
    <row r="20" spans="1:8" x14ac:dyDescent="0.5">
      <c r="A20" s="4">
        <v>2013</v>
      </c>
      <c r="B20" s="5">
        <v>13.9</v>
      </c>
      <c r="C20" s="5">
        <v>7.9</v>
      </c>
      <c r="D20" s="5">
        <v>2.6</v>
      </c>
      <c r="E20" s="5">
        <v>1.1000000000000001</v>
      </c>
      <c r="F20" s="5">
        <v>3.6</v>
      </c>
      <c r="G20" s="5">
        <v>1</v>
      </c>
      <c r="H20" s="5">
        <v>5.0166666666666675</v>
      </c>
    </row>
    <row r="21" spans="1:8" x14ac:dyDescent="0.5">
      <c r="A21" s="4">
        <v>2014</v>
      </c>
      <c r="B21" s="5">
        <v>14.8</v>
      </c>
      <c r="C21" s="5">
        <v>9</v>
      </c>
      <c r="D21" s="5">
        <v>3.3</v>
      </c>
      <c r="E21" s="5">
        <v>1.1000000000000001</v>
      </c>
      <c r="F21" s="5">
        <v>3.8</v>
      </c>
      <c r="G21" s="5">
        <v>1.7</v>
      </c>
      <c r="H21" s="5">
        <v>5.6166666666666671</v>
      </c>
    </row>
    <row r="22" spans="1:8" x14ac:dyDescent="0.5">
      <c r="A22" s="4">
        <v>2015</v>
      </c>
      <c r="B22" s="5">
        <v>16.3</v>
      </c>
      <c r="C22" s="5">
        <v>10.3</v>
      </c>
      <c r="D22" s="5">
        <v>4</v>
      </c>
      <c r="E22" s="5">
        <v>1</v>
      </c>
      <c r="F22" s="5">
        <v>4</v>
      </c>
      <c r="G22" s="5">
        <v>3</v>
      </c>
      <c r="H22" s="5">
        <v>6.4333333333333336</v>
      </c>
    </row>
    <row r="23" spans="1:8" x14ac:dyDescent="0.5">
      <c r="A23" s="4">
        <v>2016</v>
      </c>
      <c r="B23" s="5">
        <v>19.7</v>
      </c>
      <c r="C23" s="5">
        <v>13.1</v>
      </c>
      <c r="D23" s="5">
        <v>4.8</v>
      </c>
      <c r="E23" s="5">
        <v>1</v>
      </c>
      <c r="F23" s="5">
        <v>4.5</v>
      </c>
      <c r="G23" s="5">
        <v>6</v>
      </c>
      <c r="H23" s="5">
        <v>8.1833333333333318</v>
      </c>
    </row>
    <row r="24" spans="1:8" x14ac:dyDescent="0.5">
      <c r="A24" s="4">
        <v>2017</v>
      </c>
      <c r="B24" s="5">
        <v>21.6</v>
      </c>
      <c r="C24" s="5">
        <v>14.6</v>
      </c>
      <c r="D24" s="5">
        <v>4.8</v>
      </c>
      <c r="E24" s="5">
        <v>1</v>
      </c>
      <c r="F24" s="5">
        <v>4.5</v>
      </c>
      <c r="G24" s="5">
        <v>8.6999999999999993</v>
      </c>
      <c r="H24" s="5">
        <v>9.2000000000000011</v>
      </c>
    </row>
    <row r="25" spans="1:8" x14ac:dyDescent="0.5">
      <c r="A25" s="4">
        <v>2018</v>
      </c>
      <c r="B25" s="5">
        <v>20.6</v>
      </c>
      <c r="C25" s="5">
        <v>14.3</v>
      </c>
      <c r="D25" s="5">
        <v>4.5999999999999996</v>
      </c>
      <c r="E25" s="5">
        <v>0.9</v>
      </c>
      <c r="F25" s="5">
        <v>3.8</v>
      </c>
      <c r="G25" s="5">
        <v>9.6</v>
      </c>
      <c r="H25" s="5">
        <v>8.9666666666666668</v>
      </c>
    </row>
    <row r="26" spans="1:8" x14ac:dyDescent="0.5">
      <c r="A26" s="4" t="s">
        <v>88</v>
      </c>
      <c r="B26" s="5">
        <v>12.45</v>
      </c>
      <c r="C26" s="5">
        <v>7.1650000000000009</v>
      </c>
      <c r="D26" s="5">
        <v>1.8350000000000002</v>
      </c>
      <c r="E26" s="5">
        <v>1.1400000000000001</v>
      </c>
      <c r="F26" s="5">
        <v>2.8249999999999997</v>
      </c>
      <c r="G26" s="5">
        <v>1.9599999999999997</v>
      </c>
      <c r="H26" s="5">
        <v>4.5625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E488-9077-4426-A954-1D220FF0C280}">
  <dimension ref="A1:F26"/>
  <sheetViews>
    <sheetView topLeftCell="A2" workbookViewId="0">
      <selection activeCell="C10" sqref="C10"/>
    </sheetView>
  </sheetViews>
  <sheetFormatPr defaultRowHeight="18" x14ac:dyDescent="0.5"/>
  <cols>
    <col min="1" max="1" width="22.6640625" bestFit="1" customWidth="1"/>
    <col min="2" max="2" width="42.33203125" bestFit="1" customWidth="1"/>
    <col min="3" max="3" width="11.77734375" bestFit="1" customWidth="1"/>
    <col min="4" max="4" width="35" bestFit="1" customWidth="1"/>
    <col min="5" max="5" width="41.88671875" bestFit="1" customWidth="1"/>
    <col min="6" max="6" width="12.77734375" bestFit="1" customWidth="1"/>
    <col min="7" max="7" width="41.88671875" bestFit="1" customWidth="1"/>
    <col min="8" max="8" width="12.77734375" bestFit="1" customWidth="1"/>
  </cols>
  <sheetData>
    <row r="1" spans="1:6" x14ac:dyDescent="0.5">
      <c r="A1" s="3" t="s">
        <v>3</v>
      </c>
      <c r="B1" t="s">
        <v>23</v>
      </c>
    </row>
    <row r="2" spans="1:6" x14ac:dyDescent="0.5">
      <c r="A2" s="3" t="s">
        <v>5</v>
      </c>
      <c r="B2" t="s">
        <v>18</v>
      </c>
    </row>
    <row r="4" spans="1:6" x14ac:dyDescent="0.5">
      <c r="A4" s="3" t="s">
        <v>89</v>
      </c>
      <c r="B4" s="3" t="s">
        <v>91</v>
      </c>
    </row>
    <row r="5" spans="1:6" x14ac:dyDescent="0.5">
      <c r="A5" s="3" t="s">
        <v>87</v>
      </c>
      <c r="B5" t="s">
        <v>107</v>
      </c>
      <c r="C5" t="s">
        <v>114</v>
      </c>
      <c r="D5" t="s">
        <v>115</v>
      </c>
      <c r="E5" t="s">
        <v>116</v>
      </c>
      <c r="F5" t="s">
        <v>88</v>
      </c>
    </row>
    <row r="6" spans="1:6" x14ac:dyDescent="0.5">
      <c r="A6" s="4">
        <v>1999</v>
      </c>
      <c r="B6" s="5">
        <v>0.7</v>
      </c>
      <c r="C6" s="5">
        <v>0.3</v>
      </c>
      <c r="D6" s="5">
        <v>1</v>
      </c>
      <c r="E6" s="5">
        <v>0.3</v>
      </c>
      <c r="F6" s="5">
        <v>0.57499999999999996</v>
      </c>
    </row>
    <row r="7" spans="1:6" x14ac:dyDescent="0.5">
      <c r="A7" s="4">
        <v>2000</v>
      </c>
      <c r="B7" s="5">
        <v>0.7</v>
      </c>
      <c r="C7" s="5">
        <v>0.4</v>
      </c>
      <c r="D7" s="5">
        <v>1</v>
      </c>
      <c r="E7" s="5">
        <v>0.3</v>
      </c>
      <c r="F7" s="5">
        <v>0.6</v>
      </c>
    </row>
    <row r="8" spans="1:6" x14ac:dyDescent="0.5">
      <c r="A8" s="4">
        <v>2001</v>
      </c>
      <c r="B8" s="5">
        <v>0.6</v>
      </c>
      <c r="C8" s="5">
        <v>0.5</v>
      </c>
      <c r="D8" s="5">
        <v>1.2</v>
      </c>
      <c r="E8" s="5">
        <v>0.3</v>
      </c>
      <c r="F8" s="5">
        <v>0.64999999999999991</v>
      </c>
    </row>
    <row r="9" spans="1:6" x14ac:dyDescent="0.5">
      <c r="A9" s="4">
        <v>2002</v>
      </c>
      <c r="B9" s="5">
        <v>0.7</v>
      </c>
      <c r="C9" s="5">
        <v>0.8</v>
      </c>
      <c r="D9" s="5">
        <v>1.5</v>
      </c>
      <c r="E9" s="5">
        <v>0.5</v>
      </c>
      <c r="F9" s="5">
        <v>0.875</v>
      </c>
    </row>
    <row r="10" spans="1:6" x14ac:dyDescent="0.5">
      <c r="A10" s="4">
        <v>2003</v>
      </c>
      <c r="B10" s="5">
        <v>0.7</v>
      </c>
      <c r="C10" s="5">
        <v>1</v>
      </c>
      <c r="D10" s="5">
        <v>1.7</v>
      </c>
      <c r="E10" s="5">
        <v>0.5</v>
      </c>
      <c r="F10" s="5">
        <v>0.97499999999999998</v>
      </c>
    </row>
    <row r="11" spans="1:6" x14ac:dyDescent="0.5">
      <c r="A11" s="4">
        <v>2004</v>
      </c>
      <c r="B11" s="5">
        <v>0.6</v>
      </c>
      <c r="C11" s="5">
        <v>1.3</v>
      </c>
      <c r="D11" s="5">
        <v>1.8</v>
      </c>
      <c r="E11" s="5">
        <v>0.6</v>
      </c>
      <c r="F11" s="5">
        <v>1.075</v>
      </c>
    </row>
    <row r="12" spans="1:6" x14ac:dyDescent="0.5">
      <c r="A12" s="4">
        <v>2005</v>
      </c>
      <c r="B12" s="5">
        <v>0.7</v>
      </c>
      <c r="C12" s="5">
        <v>1.5</v>
      </c>
      <c r="D12" s="5">
        <v>2</v>
      </c>
      <c r="E12" s="5">
        <v>0.6</v>
      </c>
      <c r="F12" s="5">
        <v>1.2</v>
      </c>
    </row>
    <row r="13" spans="1:6" x14ac:dyDescent="0.5">
      <c r="A13" s="4">
        <v>2006</v>
      </c>
      <c r="B13" s="5">
        <v>0.7</v>
      </c>
      <c r="C13" s="5">
        <v>1.8</v>
      </c>
      <c r="D13" s="5">
        <v>2.4</v>
      </c>
      <c r="E13" s="5">
        <v>0.9</v>
      </c>
      <c r="F13" s="5">
        <v>1.4500000000000002</v>
      </c>
    </row>
    <row r="14" spans="1:6" x14ac:dyDescent="0.5">
      <c r="A14" s="4">
        <v>2007</v>
      </c>
      <c r="B14" s="5">
        <v>0.8</v>
      </c>
      <c r="C14" s="5">
        <v>1.8</v>
      </c>
      <c r="D14" s="5">
        <v>2.7</v>
      </c>
      <c r="E14" s="5">
        <v>0.7</v>
      </c>
      <c r="F14" s="5">
        <v>1.5000000000000002</v>
      </c>
    </row>
    <row r="15" spans="1:6" x14ac:dyDescent="0.5">
      <c r="A15" s="4">
        <v>2008</v>
      </c>
      <c r="B15" s="5">
        <v>1</v>
      </c>
      <c r="C15" s="5">
        <v>1.6</v>
      </c>
      <c r="D15" s="5">
        <v>3</v>
      </c>
      <c r="E15" s="5">
        <v>0.8</v>
      </c>
      <c r="F15" s="5">
        <v>1.5999999999999999</v>
      </c>
    </row>
    <row r="16" spans="1:6" x14ac:dyDescent="0.5">
      <c r="A16" s="4">
        <v>2009</v>
      </c>
      <c r="B16" s="5">
        <v>1.1000000000000001</v>
      </c>
      <c r="C16" s="5">
        <v>1.5</v>
      </c>
      <c r="D16" s="5">
        <v>3.2</v>
      </c>
      <c r="E16" s="5">
        <v>1</v>
      </c>
      <c r="F16" s="5">
        <v>1.7000000000000002</v>
      </c>
    </row>
    <row r="17" spans="1:6" x14ac:dyDescent="0.5">
      <c r="A17" s="4">
        <v>2010</v>
      </c>
      <c r="B17" s="5">
        <v>1</v>
      </c>
      <c r="C17" s="5">
        <v>1.5</v>
      </c>
      <c r="D17" s="5">
        <v>3.5</v>
      </c>
      <c r="E17" s="5">
        <v>1</v>
      </c>
      <c r="F17" s="5">
        <v>1.75</v>
      </c>
    </row>
    <row r="18" spans="1:6" x14ac:dyDescent="0.5">
      <c r="A18" s="4">
        <v>2011</v>
      </c>
      <c r="B18" s="5">
        <v>1.4</v>
      </c>
      <c r="C18" s="5">
        <v>1.4</v>
      </c>
      <c r="D18" s="5">
        <v>3.8</v>
      </c>
      <c r="E18" s="5">
        <v>0.9</v>
      </c>
      <c r="F18" s="5">
        <v>1.875</v>
      </c>
    </row>
    <row r="19" spans="1:6" x14ac:dyDescent="0.5">
      <c r="A19" s="4">
        <v>2012</v>
      </c>
      <c r="B19" s="5">
        <v>1.9</v>
      </c>
      <c r="C19" s="5">
        <v>1.3</v>
      </c>
      <c r="D19" s="5">
        <v>3.5</v>
      </c>
      <c r="E19" s="5">
        <v>0.8</v>
      </c>
      <c r="F19" s="5">
        <v>1.875</v>
      </c>
    </row>
    <row r="20" spans="1:6" x14ac:dyDescent="0.5">
      <c r="A20" s="4">
        <v>2013</v>
      </c>
      <c r="B20" s="5">
        <v>2.6</v>
      </c>
      <c r="C20" s="5">
        <v>1.1000000000000001</v>
      </c>
      <c r="D20" s="5">
        <v>3.6</v>
      </c>
      <c r="E20" s="5">
        <v>1</v>
      </c>
      <c r="F20" s="5">
        <v>2.0750000000000002</v>
      </c>
    </row>
    <row r="21" spans="1:6" x14ac:dyDescent="0.5">
      <c r="A21" s="4">
        <v>2014</v>
      </c>
      <c r="B21" s="5">
        <v>3.3</v>
      </c>
      <c r="C21" s="5">
        <v>1.1000000000000001</v>
      </c>
      <c r="D21" s="5">
        <v>3.8</v>
      </c>
      <c r="E21" s="5">
        <v>1.7</v>
      </c>
      <c r="F21" s="5">
        <v>2.4749999999999996</v>
      </c>
    </row>
    <row r="22" spans="1:6" x14ac:dyDescent="0.5">
      <c r="A22" s="4">
        <v>2015</v>
      </c>
      <c r="B22" s="5">
        <v>4</v>
      </c>
      <c r="C22" s="5">
        <v>1</v>
      </c>
      <c r="D22" s="5">
        <v>4</v>
      </c>
      <c r="E22" s="5">
        <v>3</v>
      </c>
      <c r="F22" s="5">
        <v>3</v>
      </c>
    </row>
    <row r="23" spans="1:6" x14ac:dyDescent="0.5">
      <c r="A23" s="4">
        <v>2016</v>
      </c>
      <c r="B23" s="5">
        <v>4.8</v>
      </c>
      <c r="C23" s="5">
        <v>1</v>
      </c>
      <c r="D23" s="5">
        <v>4.5</v>
      </c>
      <c r="E23" s="5">
        <v>6</v>
      </c>
      <c r="F23" s="5">
        <v>4.0750000000000002</v>
      </c>
    </row>
    <row r="24" spans="1:6" x14ac:dyDescent="0.5">
      <c r="A24" s="4">
        <v>2017</v>
      </c>
      <c r="B24" s="5">
        <v>4.8</v>
      </c>
      <c r="C24" s="5">
        <v>1</v>
      </c>
      <c r="D24" s="5">
        <v>4.5</v>
      </c>
      <c r="E24" s="5">
        <v>8.6999999999999993</v>
      </c>
      <c r="F24" s="5">
        <v>4.75</v>
      </c>
    </row>
    <row r="25" spans="1:6" x14ac:dyDescent="0.5">
      <c r="A25" s="4">
        <v>2018</v>
      </c>
      <c r="B25" s="5">
        <v>4.5999999999999996</v>
      </c>
      <c r="C25" s="5">
        <v>0.9</v>
      </c>
      <c r="D25" s="5">
        <v>3.8</v>
      </c>
      <c r="E25" s="5">
        <v>9.6</v>
      </c>
      <c r="F25" s="5">
        <v>4.7249999999999996</v>
      </c>
    </row>
    <row r="26" spans="1:6" x14ac:dyDescent="0.5">
      <c r="A26" s="4" t="s">
        <v>88</v>
      </c>
      <c r="B26" s="5">
        <v>1.8350000000000002</v>
      </c>
      <c r="C26" s="5">
        <v>1.1400000000000001</v>
      </c>
      <c r="D26" s="5">
        <v>2.8249999999999997</v>
      </c>
      <c r="E26" s="5">
        <v>1.9599999999999997</v>
      </c>
      <c r="F26" s="5">
        <v>1.9400000000000002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A27-350E-4D61-A04F-21C3E1F7FEDC}">
  <dimension ref="A1:AB66"/>
  <sheetViews>
    <sheetView tabSelected="1" zoomScale="95" workbookViewId="0">
      <selection activeCell="V63" sqref="V63"/>
    </sheetView>
  </sheetViews>
  <sheetFormatPr defaultRowHeight="18" x14ac:dyDescent="0.5"/>
  <cols>
    <col min="1" max="1" width="3.5546875" style="8" customWidth="1"/>
    <col min="21" max="28" width="8.88671875" style="8"/>
  </cols>
  <sheetData>
    <row r="1" spans="1:28" s="2" customFormat="1" ht="40.799999999999997" x14ac:dyDescent="0.95">
      <c r="A1" s="7"/>
      <c r="B1" s="2" t="s">
        <v>90</v>
      </c>
      <c r="U1" s="7"/>
      <c r="V1" s="7"/>
      <c r="W1" s="7"/>
      <c r="X1" s="7"/>
      <c r="Y1" s="7"/>
      <c r="Z1" s="7"/>
      <c r="AA1" s="7"/>
      <c r="AB1" s="7"/>
    </row>
    <row r="2" spans="1:28" s="6" customFormat="1" x14ac:dyDescent="0.5">
      <c r="A2" s="8"/>
      <c r="U2" s="8"/>
      <c r="V2" s="8"/>
      <c r="W2" s="8"/>
      <c r="X2" s="8"/>
      <c r="Y2" s="8"/>
      <c r="Z2" s="8"/>
      <c r="AA2" s="8"/>
      <c r="AB2" s="8"/>
    </row>
    <row r="3" spans="1:28" s="14" customFormat="1" ht="24.6" x14ac:dyDescent="0.6">
      <c r="A3" s="12"/>
      <c r="B3" s="15" t="s">
        <v>112</v>
      </c>
      <c r="C3" s="16"/>
      <c r="D3" s="16"/>
      <c r="E3" s="16"/>
      <c r="G3" s="16"/>
      <c r="H3" s="16"/>
      <c r="I3" s="16"/>
      <c r="J3" s="16"/>
      <c r="L3" s="16"/>
      <c r="M3" s="16"/>
      <c r="N3" s="16"/>
      <c r="O3" s="16"/>
      <c r="Q3" s="16"/>
      <c r="R3" s="16"/>
      <c r="S3" s="16"/>
      <c r="T3" s="16"/>
    </row>
    <row r="4" spans="1:28" ht="19.8" thickBot="1" x14ac:dyDescent="0.55000000000000004">
      <c r="B4" s="19">
        <v>1999</v>
      </c>
      <c r="C4" s="20"/>
      <c r="D4" s="20"/>
      <c r="E4" s="21"/>
      <c r="F4" s="6"/>
      <c r="G4" s="19">
        <v>2017</v>
      </c>
      <c r="H4" s="20"/>
      <c r="I4" s="20"/>
      <c r="J4" s="21"/>
      <c r="K4" s="6"/>
      <c r="L4" s="19" t="s">
        <v>110</v>
      </c>
      <c r="M4" s="20"/>
      <c r="N4" s="20"/>
      <c r="O4" s="21"/>
      <c r="P4" s="6"/>
      <c r="Q4" s="19" t="s">
        <v>111</v>
      </c>
      <c r="R4" s="20"/>
      <c r="S4" s="20"/>
      <c r="T4" s="21"/>
    </row>
    <row r="5" spans="1:28" ht="19.2" x14ac:dyDescent="0.5">
      <c r="B5" s="22" t="s">
        <v>104</v>
      </c>
      <c r="C5" s="9"/>
      <c r="D5" s="9"/>
      <c r="E5" s="23">
        <f>AVERAGEIFS(tbl_drug_overdose[ESTIMATE], tbl_drug_overdose[YEAR], Data!$K$5, tbl_drug_overdose[STUB_NAME], Data!$F$5, tbl_drug_overdose[STUB_LABEL], Data!$H$5, tbl_drug_overdose[UNIT],Data!$D$5, tbl_drug_overdose[PANEL], Data!$B$5)</f>
        <v>6.1</v>
      </c>
      <c r="F5" s="6"/>
      <c r="G5" s="22" t="s">
        <v>105</v>
      </c>
      <c r="H5" s="11"/>
      <c r="I5" s="11"/>
      <c r="J5" s="28">
        <f>AVERAGEIFS(tbl_drug_overdose[ESTIMATE], tbl_drug_overdose[YEAR], Data!K62, tbl_drug_overdose[STUB_NAME], Data!F5, tbl_drug_overdose[STUB_LABEL], Data!H5, tbl_drug_overdose[UNIT],Data!D5, tbl_drug_overdose[PANEL], Data!B5)</f>
        <v>21.7</v>
      </c>
      <c r="K5" s="6"/>
      <c r="L5" s="22" t="s">
        <v>105</v>
      </c>
      <c r="M5" s="11"/>
      <c r="N5" s="11"/>
      <c r="O5" s="29">
        <f>(J5-E5)/E5</f>
        <v>2.557377049180328</v>
      </c>
      <c r="P5" s="6"/>
      <c r="Q5" s="22" t="s">
        <v>105</v>
      </c>
      <c r="R5" s="11"/>
      <c r="S5" s="11"/>
      <c r="T5" s="29">
        <f>O5/18</f>
        <v>0.14207650273224046</v>
      </c>
    </row>
    <row r="6" spans="1:28" ht="19.2" x14ac:dyDescent="0.5">
      <c r="B6" s="24" t="s">
        <v>22</v>
      </c>
      <c r="C6" s="10"/>
      <c r="D6" s="10"/>
      <c r="E6" s="23">
        <f>AVERAGEIFS(tbl_drug_overdose[ESTIMATE], tbl_drug_overdose[YEAR], B4, tbl_drug_overdose[STUB_NAME], Data!F45, tbl_drug_overdose[STUB_LABEL], Data!H27, tbl_drug_overdose[UNIT],Data!D5, tbl_drug_overdose[PANEL], Data!B5)</f>
        <v>8.1999999999999993</v>
      </c>
      <c r="F6" s="6"/>
      <c r="G6" s="24" t="s">
        <v>22</v>
      </c>
      <c r="H6" s="10"/>
      <c r="I6" s="10"/>
      <c r="J6" s="28">
        <f>AVERAGEIFS(tbl_drug_overdose[ESTIMATE], tbl_drug_overdose[YEAR], G4, tbl_drug_overdose[STUB_NAME], Data!F45, tbl_drug_overdose[STUB_LABEL], Data!H27, tbl_drug_overdose[UNIT],Data!D5, tbl_drug_overdose[PANEL], Data!B5)</f>
        <v>29.1</v>
      </c>
      <c r="K6" s="6"/>
      <c r="L6" s="24" t="s">
        <v>22</v>
      </c>
      <c r="M6" s="10"/>
      <c r="N6" s="10"/>
      <c r="O6" s="29">
        <f t="shared" ref="O6:O17" si="0">(J6-E6)/E6</f>
        <v>2.5487804878048785</v>
      </c>
      <c r="P6" s="6"/>
      <c r="Q6" s="24" t="s">
        <v>22</v>
      </c>
      <c r="R6" s="10"/>
      <c r="S6" s="10"/>
      <c r="T6" s="29">
        <f t="shared" ref="T6:T17" si="1">O6/18</f>
        <v>0.14159891598915991</v>
      </c>
    </row>
    <row r="7" spans="1:28" ht="19.2" x14ac:dyDescent="0.5">
      <c r="B7" s="24" t="s">
        <v>24</v>
      </c>
      <c r="C7" s="10"/>
      <c r="D7" s="10"/>
      <c r="E7" s="23">
        <f>AVERAGEIFS(tbl_drug_overdose[ESTIMATE], tbl_drug_overdose[YEAR], $B$4, tbl_drug_overdose[STUB_NAME], Data!F45, tbl_drug_overdose[STUB_LABEL], $B$7, tbl_drug_overdose[UNIT],Data!D5, tbl_drug_overdose[PANEL], Data!B5)</f>
        <v>3.9</v>
      </c>
      <c r="F7" s="6"/>
      <c r="G7" s="24" t="s">
        <v>24</v>
      </c>
      <c r="H7" s="10"/>
      <c r="I7" s="10"/>
      <c r="J7" s="28">
        <f>AVERAGEIFS(tbl_drug_overdose[ESTIMATE], tbl_drug_overdose[YEAR], G4, tbl_drug_overdose[STUB_NAME], Data!F45, tbl_drug_overdose[STUB_LABEL], B7, tbl_drug_overdose[UNIT],Data!D5, tbl_drug_overdose[PANEL], Data!B5)</f>
        <v>14.4</v>
      </c>
      <c r="K7" s="6"/>
      <c r="L7" s="24" t="s">
        <v>24</v>
      </c>
      <c r="M7" s="10"/>
      <c r="N7" s="10"/>
      <c r="O7" s="29">
        <f t="shared" si="0"/>
        <v>2.6923076923076925</v>
      </c>
      <c r="P7" s="6"/>
      <c r="Q7" s="24" t="s">
        <v>24</v>
      </c>
      <c r="R7" s="10"/>
      <c r="S7" s="10"/>
      <c r="T7" s="29">
        <f t="shared" si="1"/>
        <v>0.1495726495726496</v>
      </c>
    </row>
    <row r="8" spans="1:28" ht="19.2" x14ac:dyDescent="0.5">
      <c r="B8" s="24" t="s">
        <v>106</v>
      </c>
      <c r="C8" s="10"/>
      <c r="D8" s="10"/>
      <c r="E8" s="23">
        <f>(AVERAGEIFS(tbl_drug_overdose[ESTIMATE], tbl_drug_overdose[STUB_LABEL], "Female: Black or African American", tbl_drug_overdose[YEAR], 1999, tbl_drug_overdose[PANEL], Data!B82) + AVERAGEIFS(tbl_drug_overdose[ESTIMATE], tbl_drug_overdose[STUB_LABEL], "Male: Black or African American", tbl_drug_overdose[YEAR], 1999, tbl_drug_overdose[PANEL], Data!B82))/2</f>
        <v>7.7</v>
      </c>
      <c r="F8" s="6"/>
      <c r="G8" s="24" t="s">
        <v>106</v>
      </c>
      <c r="H8" s="10"/>
      <c r="I8" s="10"/>
      <c r="J8" s="28">
        <f>(AVERAGEIFS(tbl_drug_overdose[ESTIMATE], tbl_drug_overdose[STUB_LABEL], "Female: Black or African American", tbl_drug_overdose[YEAR], 2017, tbl_drug_overdose[PANEL], Data!B82) + AVERAGEIFS(tbl_drug_overdose[ESTIMATE], tbl_drug_overdose[STUB_LABEL], "Male: Black or African American", tbl_drug_overdose[YEAR], 2017, tbl_drug_overdose[PANEL], Data!B82))/2</f>
        <v>20.45</v>
      </c>
      <c r="K8" s="6"/>
      <c r="L8" s="24" t="s">
        <v>106</v>
      </c>
      <c r="M8" s="10"/>
      <c r="N8" s="10"/>
      <c r="O8" s="29">
        <f t="shared" si="0"/>
        <v>1.6558441558441559</v>
      </c>
      <c r="P8" s="6"/>
      <c r="Q8" s="24" t="s">
        <v>106</v>
      </c>
      <c r="R8" s="10"/>
      <c r="S8" s="10"/>
      <c r="T8" s="29">
        <f t="shared" si="1"/>
        <v>9.1991341991341999E-2</v>
      </c>
    </row>
    <row r="9" spans="1:28" ht="19.2" x14ac:dyDescent="0.5">
      <c r="B9" s="24" t="s">
        <v>99</v>
      </c>
      <c r="C9" s="10"/>
      <c r="D9" s="10"/>
      <c r="E9" s="23">
        <f>(AVERAGEIFS(tbl_drug_overdose[ESTIMATE], tbl_drug_overdose[STUB_LABEL], "Female: White", tbl_drug_overdose[YEAR], 1999, tbl_drug_overdose[PANEL], Data!B82) + AVERAGEIFS(tbl_drug_overdose[ESTIMATE], tbl_drug_overdose[STUB_LABEL], "Male: White", tbl_drug_overdose[YEAR], 1999, tbl_drug_overdose[PANEL], Data!B82))/2</f>
        <v>6.05</v>
      </c>
      <c r="F9" s="6"/>
      <c r="G9" s="24" t="s">
        <v>99</v>
      </c>
      <c r="H9" s="10"/>
      <c r="I9" s="10"/>
      <c r="J9" s="28">
        <f>(AVERAGEIFS(tbl_drug_overdose[ESTIMATE], tbl_drug_overdose[STUB_LABEL], "Female: White", tbl_drug_overdose[YEAR], 2017, tbl_drug_overdose[PANEL], Data!B82) + AVERAGEIFS(tbl_drug_overdose[ESTIMATE], tbl_drug_overdose[STUB_LABEL], "Male: White", tbl_drug_overdose[YEAR], 2017, tbl_drug_overdose[PANEL], Data!B82))/2</f>
        <v>23.950000000000003</v>
      </c>
      <c r="K9" s="6"/>
      <c r="L9" s="24" t="s">
        <v>99</v>
      </c>
      <c r="M9" s="10"/>
      <c r="N9" s="10"/>
      <c r="O9" s="29">
        <f t="shared" si="0"/>
        <v>2.9586776859504136</v>
      </c>
      <c r="P9" s="6"/>
      <c r="Q9" s="24" t="s">
        <v>99</v>
      </c>
      <c r="R9" s="10"/>
      <c r="S9" s="10"/>
      <c r="T9" s="29">
        <f t="shared" si="1"/>
        <v>0.16437098255280075</v>
      </c>
    </row>
    <row r="10" spans="1:28" ht="19.2" x14ac:dyDescent="0.5">
      <c r="B10" s="24" t="s">
        <v>98</v>
      </c>
      <c r="C10" s="10"/>
      <c r="D10" s="10"/>
      <c r="E10" s="23">
        <f>(AVERAGEIFS(tbl_drug_overdose[ESTIMATE], tbl_drug_overdose[STUB_LABEL], "Female: Hispanic or Latino: All races", tbl_drug_overdose[YEAR], 1999, tbl_drug_overdose[PANEL], Data!B82) + AVERAGEIFS(tbl_drug_overdose[ESTIMATE], tbl_drug_overdose[STUB_LABEL], "Male: Hispanic or Latino: All Races", tbl_drug_overdose[YEAR], 1999, tbl_drug_overdose[PANEL], Data!B82))/2</f>
        <v>5.4</v>
      </c>
      <c r="F10" s="6"/>
      <c r="G10" s="24" t="s">
        <v>98</v>
      </c>
      <c r="H10" s="10"/>
      <c r="I10" s="10"/>
      <c r="J10" s="28">
        <f>(AVERAGEIFS(tbl_drug_overdose[ESTIMATE], tbl_drug_overdose[STUB_LABEL], "Female: Hispanic or Latino: All races", tbl_drug_overdose[YEAR], 2017, tbl_drug_overdose[PANEL], Data!B82) + AVERAGEIFS(tbl_drug_overdose[ESTIMATE], tbl_drug_overdose[STUB_LABEL], "Male: Hispanic or Latino: All Races", tbl_drug_overdose[YEAR], 2017, tbl_drug_overdose[PANEL], Data!B82))/2</f>
        <v>10.5</v>
      </c>
      <c r="K10" s="6"/>
      <c r="L10" s="24" t="s">
        <v>98</v>
      </c>
      <c r="M10" s="10"/>
      <c r="N10" s="10"/>
      <c r="O10" s="29">
        <f t="shared" si="0"/>
        <v>0.94444444444444431</v>
      </c>
      <c r="P10" s="6"/>
      <c r="Q10" s="24" t="s">
        <v>98</v>
      </c>
      <c r="R10" s="10"/>
      <c r="S10" s="10"/>
      <c r="T10" s="29">
        <f t="shared" si="1"/>
        <v>5.2469135802469126E-2</v>
      </c>
    </row>
    <row r="11" spans="1:28" ht="19.2" x14ac:dyDescent="0.5">
      <c r="B11" s="24" t="s">
        <v>47</v>
      </c>
      <c r="C11" s="10"/>
      <c r="D11" s="10"/>
      <c r="E11" s="23">
        <f>AVERAGEIFS(tbl_drug_overdose[ESTIMATE], tbl_drug_overdose[YEAR], $B$4, tbl_drug_overdose[STUB_NAME], Data!$F$462, tbl_drug_overdose[STUB_LABEL], $B$11, tbl_drug_overdose[UNIT],Data!$D$462, tbl_drug_overdose[PANEL], Data!$B$9)</f>
        <v>3.2</v>
      </c>
      <c r="F11" s="6"/>
      <c r="G11" s="24" t="s">
        <v>47</v>
      </c>
      <c r="H11" s="10"/>
      <c r="I11" s="10"/>
      <c r="J11" s="28">
        <f>AVERAGEIFS(tbl_drug_overdose[ESTIMATE], tbl_drug_overdose[YEAR], $G$4, tbl_drug_overdose[STUB_NAME], Data!$F$462, tbl_drug_overdose[STUB_LABEL], $B$11, tbl_drug_overdose[UNIT],Data!$D$462, tbl_drug_overdose[PANEL], Data!$B$9)</f>
        <v>12.6</v>
      </c>
      <c r="K11" s="6"/>
      <c r="L11" s="24" t="s">
        <v>47</v>
      </c>
      <c r="M11" s="10"/>
      <c r="N11" s="10"/>
      <c r="O11" s="29">
        <f t="shared" si="0"/>
        <v>2.9374999999999996</v>
      </c>
      <c r="P11" s="6"/>
      <c r="Q11" s="24" t="s">
        <v>47</v>
      </c>
      <c r="R11" s="10"/>
      <c r="S11" s="10"/>
      <c r="T11" s="29">
        <f t="shared" si="1"/>
        <v>0.16319444444444442</v>
      </c>
    </row>
    <row r="12" spans="1:28" ht="19.2" x14ac:dyDescent="0.5">
      <c r="B12" s="24" t="s">
        <v>48</v>
      </c>
      <c r="C12" s="10"/>
      <c r="D12" s="10"/>
      <c r="E12" s="23">
        <f>AVERAGEIFS(tbl_drug_overdose[ESTIMATE], tbl_drug_overdose[YEAR], $B$4, tbl_drug_overdose[STUB_NAME], Data!$F$462, tbl_drug_overdose[STUB_LABEL], $B$12, tbl_drug_overdose[UNIT],Data!$D$462, tbl_drug_overdose[PANEL], Data!$B$9)</f>
        <v>8.1</v>
      </c>
      <c r="F12" s="6"/>
      <c r="G12" s="24" t="s">
        <v>48</v>
      </c>
      <c r="H12" s="10"/>
      <c r="I12" s="10"/>
      <c r="J12" s="28">
        <f>AVERAGEIFS(tbl_drug_overdose[ESTIMATE], tbl_drug_overdose[YEAR], $G$4, tbl_drug_overdose[STUB_NAME], Data!$F$462, tbl_drug_overdose[STUB_LABEL], $B$12, tbl_drug_overdose[UNIT],Data!$D$462, tbl_drug_overdose[PANEL], Data!$B$9)</f>
        <v>38.4</v>
      </c>
      <c r="K12" s="6"/>
      <c r="L12" s="24" t="s">
        <v>48</v>
      </c>
      <c r="M12" s="10"/>
      <c r="N12" s="10"/>
      <c r="O12" s="29">
        <f t="shared" si="0"/>
        <v>3.7407407407407405</v>
      </c>
      <c r="P12" s="6"/>
      <c r="Q12" s="24" t="s">
        <v>48</v>
      </c>
      <c r="R12" s="10"/>
      <c r="S12" s="10"/>
      <c r="T12" s="29">
        <f t="shared" si="1"/>
        <v>0.20781893004115226</v>
      </c>
    </row>
    <row r="13" spans="1:28" ht="19.2" x14ac:dyDescent="0.5">
      <c r="B13" s="24" t="s">
        <v>49</v>
      </c>
      <c r="C13" s="10"/>
      <c r="D13" s="10"/>
      <c r="E13" s="23">
        <f>AVERAGEIFS(tbl_drug_overdose[ESTIMATE], tbl_drug_overdose[YEAR], $B$4, tbl_drug_overdose[STUB_NAME], Data!$F$462, tbl_drug_overdose[STUB_LABEL], $B$13, tbl_drug_overdose[UNIT],Data!$D$462, tbl_drug_overdose[PANEL], Data!$B$9)</f>
        <v>14</v>
      </c>
      <c r="F13" s="6"/>
      <c r="G13" s="24" t="s">
        <v>49</v>
      </c>
      <c r="H13" s="10"/>
      <c r="I13" s="10"/>
      <c r="J13" s="28">
        <f>AVERAGEIFS(tbl_drug_overdose[ESTIMATE], tbl_drug_overdose[YEAR], $G$4, tbl_drug_overdose[STUB_NAME], Data!$F$462, tbl_drug_overdose[STUB_LABEL], $B$13, tbl_drug_overdose[UNIT],Data!$D$462, tbl_drug_overdose[PANEL], Data!$B$9)</f>
        <v>39</v>
      </c>
      <c r="K13" s="6"/>
      <c r="L13" s="24" t="s">
        <v>49</v>
      </c>
      <c r="M13" s="10"/>
      <c r="N13" s="10"/>
      <c r="O13" s="29">
        <f t="shared" si="0"/>
        <v>1.7857142857142858</v>
      </c>
      <c r="P13" s="6"/>
      <c r="Q13" s="24" t="s">
        <v>49</v>
      </c>
      <c r="R13" s="10"/>
      <c r="S13" s="10"/>
      <c r="T13" s="29">
        <f t="shared" si="1"/>
        <v>9.9206349206349215E-2</v>
      </c>
    </row>
    <row r="14" spans="1:28" ht="19.2" x14ac:dyDescent="0.5">
      <c r="B14" s="24" t="s">
        <v>50</v>
      </c>
      <c r="C14" s="10"/>
      <c r="D14" s="10"/>
      <c r="E14" s="23">
        <f>AVERAGEIFS(tbl_drug_overdose[ESTIMATE], tbl_drug_overdose[YEAR], $B$4, tbl_drug_overdose[STUB_NAME], Data!$F$462, tbl_drug_overdose[STUB_LABEL], $B$14, tbl_drug_overdose[UNIT],Data!$D$462, tbl_drug_overdose[PANEL], Data!$B$9)</f>
        <v>11.1</v>
      </c>
      <c r="F14" s="6"/>
      <c r="G14" s="24" t="s">
        <v>50</v>
      </c>
      <c r="H14" s="10"/>
      <c r="I14" s="10"/>
      <c r="J14" s="28">
        <f>AVERAGEIFS(tbl_drug_overdose[ESTIMATE], tbl_drug_overdose[YEAR], $G$4, tbl_drug_overdose[STUB_NAME], Data!$F$462, tbl_drug_overdose[STUB_LABEL], $B$14, tbl_drug_overdose[UNIT],Data!$D$462, tbl_drug_overdose[PANEL], Data!$B$9)</f>
        <v>37.700000000000003</v>
      </c>
      <c r="K14" s="6"/>
      <c r="L14" s="24" t="s">
        <v>50</v>
      </c>
      <c r="M14" s="10"/>
      <c r="N14" s="10"/>
      <c r="O14" s="29">
        <f t="shared" si="0"/>
        <v>2.3963963963963968</v>
      </c>
      <c r="P14" s="6"/>
      <c r="Q14" s="24" t="s">
        <v>50</v>
      </c>
      <c r="R14" s="10"/>
      <c r="S14" s="10"/>
      <c r="T14" s="29">
        <f t="shared" si="1"/>
        <v>0.13313313313313316</v>
      </c>
    </row>
    <row r="15" spans="1:28" ht="19.2" x14ac:dyDescent="0.5">
      <c r="B15" s="24" t="s">
        <v>107</v>
      </c>
      <c r="C15" s="10"/>
      <c r="D15" s="10"/>
      <c r="E15" s="23">
        <f>AVERAGEIFS(tbl_drug_overdose[ESTIMATE], tbl_drug_overdose[YEAR], $B$4, tbl_drug_overdose[STUB_NAME], Data!$F$5, tbl_drug_overdose[STUB_LABEL], Data!$H$5, tbl_drug_overdose[UNIT],Data!$D$5, tbl_drug_overdose[PANEL], Data!$B$3994)</f>
        <v>0.7</v>
      </c>
      <c r="F15" s="6"/>
      <c r="G15" s="24" t="s">
        <v>107</v>
      </c>
      <c r="H15" s="10"/>
      <c r="I15" s="10"/>
      <c r="J15" s="23">
        <f>AVERAGEIFS(tbl_drug_overdose[ESTIMATE], tbl_drug_overdose[YEAR], $G$4, tbl_drug_overdose[STUB_NAME], Data!$F$5, tbl_drug_overdose[STUB_LABEL], Data!$H$5, tbl_drug_overdose[UNIT],Data!$D$5, tbl_drug_overdose[PANEL], Data!$B$3994)</f>
        <v>4.9000000000000004</v>
      </c>
      <c r="K15" s="6"/>
      <c r="L15" s="24" t="s">
        <v>107</v>
      </c>
      <c r="M15" s="10"/>
      <c r="N15" s="10"/>
      <c r="O15" s="29">
        <f t="shared" si="0"/>
        <v>6.0000000000000009</v>
      </c>
      <c r="P15" s="6"/>
      <c r="Q15" s="24" t="s">
        <v>107</v>
      </c>
      <c r="R15" s="10"/>
      <c r="S15" s="10"/>
      <c r="T15" s="29">
        <f t="shared" si="1"/>
        <v>0.33333333333333337</v>
      </c>
    </row>
    <row r="16" spans="1:28" ht="19.2" x14ac:dyDescent="0.5">
      <c r="B16" s="24" t="s">
        <v>108</v>
      </c>
      <c r="C16" s="10"/>
      <c r="D16" s="10"/>
      <c r="E16" s="23">
        <f>AVERAGEIFS(tbl_drug_overdose[ESTIMATE], tbl_drug_overdose[YEAR], $B$4, tbl_drug_overdose[STUB_NAME], Data!$F$5, tbl_drug_overdose[STUB_LABEL], Data!$H$5, tbl_drug_overdose[UNIT],Data!$D$5, tbl_drug_overdose[PANEL], Data!$B$2371)</f>
        <v>0.3</v>
      </c>
      <c r="F16" s="6"/>
      <c r="G16" s="24" t="s">
        <v>108</v>
      </c>
      <c r="H16" s="10"/>
      <c r="I16" s="10"/>
      <c r="J16" s="23">
        <f>AVERAGEIFS(tbl_drug_overdose[ESTIMATE], tbl_drug_overdose[YEAR], $G$4, tbl_drug_overdose[STUB_NAME], Data!$F$5, tbl_drug_overdose[STUB_LABEL], Data!$H$5, tbl_drug_overdose[UNIT],Data!$D$5, tbl_drug_overdose[PANEL], Data!$B$2371)</f>
        <v>1</v>
      </c>
      <c r="K16" s="6"/>
      <c r="L16" s="24" t="s">
        <v>108</v>
      </c>
      <c r="M16" s="10"/>
      <c r="N16" s="10"/>
      <c r="O16" s="29">
        <f t="shared" si="0"/>
        <v>2.3333333333333335</v>
      </c>
      <c r="P16" s="6"/>
      <c r="Q16" s="24" t="s">
        <v>108</v>
      </c>
      <c r="R16" s="10"/>
      <c r="S16" s="10"/>
      <c r="T16" s="29">
        <f t="shared" si="1"/>
        <v>0.12962962962962965</v>
      </c>
    </row>
    <row r="17" spans="1:20" ht="19.2" x14ac:dyDescent="0.5">
      <c r="B17" s="25" t="s">
        <v>109</v>
      </c>
      <c r="C17" s="26"/>
      <c r="D17" s="26"/>
      <c r="E17" s="27">
        <f>AVERAGEIFS(tbl_drug_overdose[ESTIMATE], tbl_drug_overdose[YEAR], $B$4, tbl_drug_overdose[STUB_NAME], Data!$F$5, tbl_drug_overdose[STUB_LABEL], Data!$H$5, tbl_drug_overdose[UNIT],Data!$D$5, tbl_drug_overdose[PANEL], Data!$B$992)</f>
        <v>2.9</v>
      </c>
      <c r="F17" s="6"/>
      <c r="G17" s="25" t="s">
        <v>109</v>
      </c>
      <c r="H17" s="26"/>
      <c r="I17" s="26"/>
      <c r="J17" s="27">
        <f>AVERAGEIFS(tbl_drug_overdose[ESTIMATE], tbl_drug_overdose[YEAR], $G$4, tbl_drug_overdose[STUB_NAME], Data!$F$5, tbl_drug_overdose[STUB_LABEL], Data!$H$5, tbl_drug_overdose[UNIT],Data!$D$5, tbl_drug_overdose[PANEL], Data!$B$992)</f>
        <v>14.9</v>
      </c>
      <c r="K17" s="6"/>
      <c r="L17" s="25" t="s">
        <v>109</v>
      </c>
      <c r="M17" s="26"/>
      <c r="N17" s="26"/>
      <c r="O17" s="30">
        <f t="shared" si="0"/>
        <v>4.1379310344827589</v>
      </c>
      <c r="P17" s="6"/>
      <c r="Q17" s="25" t="s">
        <v>109</v>
      </c>
      <c r="R17" s="26"/>
      <c r="S17" s="26"/>
      <c r="T17" s="30">
        <f t="shared" si="1"/>
        <v>0.22988505747126439</v>
      </c>
    </row>
    <row r="18" spans="1:20" s="14" customFormat="1" ht="24.6" x14ac:dyDescent="0.6">
      <c r="A18" s="12"/>
      <c r="B18" s="17" t="s">
        <v>102</v>
      </c>
      <c r="C18" s="18"/>
      <c r="D18" s="18"/>
      <c r="E18" s="18"/>
      <c r="G18" s="18"/>
      <c r="H18" s="18"/>
      <c r="I18" s="18"/>
      <c r="J18" s="18"/>
      <c r="L18" s="18"/>
      <c r="M18" s="18"/>
      <c r="N18" s="18"/>
      <c r="O18" s="18"/>
      <c r="Q18" s="18"/>
      <c r="R18" s="18"/>
      <c r="S18" s="18"/>
      <c r="T18" s="18"/>
    </row>
    <row r="19" spans="1:20" x14ac:dyDescent="0.5">
      <c r="K19" s="6"/>
    </row>
    <row r="20" spans="1:20" x14ac:dyDescent="0.5">
      <c r="K20" s="6"/>
    </row>
    <row r="21" spans="1:20" x14ac:dyDescent="0.5">
      <c r="K21" s="6"/>
    </row>
    <row r="22" spans="1:20" x14ac:dyDescent="0.5">
      <c r="K22" s="6"/>
    </row>
    <row r="23" spans="1:20" x14ac:dyDescent="0.5">
      <c r="K23" s="6"/>
    </row>
    <row r="24" spans="1:20" x14ac:dyDescent="0.5">
      <c r="K24" s="6"/>
    </row>
    <row r="25" spans="1:20" x14ac:dyDescent="0.5">
      <c r="K25" s="6"/>
    </row>
    <row r="26" spans="1:20" x14ac:dyDescent="0.5">
      <c r="K26" s="6"/>
    </row>
    <row r="27" spans="1:20" x14ac:dyDescent="0.5">
      <c r="K27" s="6"/>
    </row>
    <row r="28" spans="1:20" x14ac:dyDescent="0.5">
      <c r="K28" s="6"/>
    </row>
    <row r="29" spans="1:20" x14ac:dyDescent="0.5">
      <c r="K29" s="6"/>
    </row>
    <row r="30" spans="1:20" x14ac:dyDescent="0.5">
      <c r="K30" s="6"/>
    </row>
    <row r="31" spans="1:20" x14ac:dyDescent="0.5">
      <c r="K31" s="6"/>
    </row>
    <row r="32" spans="1:20" x14ac:dyDescent="0.5">
      <c r="K32" s="6"/>
    </row>
    <row r="33" spans="1:11" x14ac:dyDescent="0.5">
      <c r="K33" s="6"/>
    </row>
    <row r="34" spans="1:11" s="14" customFormat="1" ht="24.6" x14ac:dyDescent="0.6">
      <c r="A34" s="12"/>
      <c r="B34" s="13" t="s">
        <v>101</v>
      </c>
    </row>
    <row r="35" spans="1:11" x14ac:dyDescent="0.5">
      <c r="K35" s="6"/>
    </row>
    <row r="36" spans="1:11" x14ac:dyDescent="0.5">
      <c r="K36" s="6"/>
    </row>
    <row r="37" spans="1:11" x14ac:dyDescent="0.5">
      <c r="K37" s="6"/>
    </row>
    <row r="38" spans="1:11" x14ac:dyDescent="0.5">
      <c r="K38" s="6"/>
    </row>
    <row r="39" spans="1:11" x14ac:dyDescent="0.5">
      <c r="K39" s="6"/>
    </row>
    <row r="40" spans="1:11" x14ac:dyDescent="0.5">
      <c r="K40" s="6"/>
    </row>
    <row r="41" spans="1:11" x14ac:dyDescent="0.5">
      <c r="K41" s="6"/>
    </row>
    <row r="42" spans="1:11" x14ac:dyDescent="0.5">
      <c r="K42" s="6"/>
    </row>
    <row r="43" spans="1:11" x14ac:dyDescent="0.5">
      <c r="K43" s="6"/>
    </row>
    <row r="44" spans="1:11" x14ac:dyDescent="0.5">
      <c r="K44" s="6"/>
    </row>
    <row r="45" spans="1:11" x14ac:dyDescent="0.5">
      <c r="K45" s="6"/>
    </row>
    <row r="46" spans="1:11" x14ac:dyDescent="0.5">
      <c r="K46" s="6"/>
    </row>
    <row r="47" spans="1:11" x14ac:dyDescent="0.5">
      <c r="K47" s="6"/>
    </row>
    <row r="48" spans="1:11" x14ac:dyDescent="0.5">
      <c r="K48" s="6"/>
    </row>
    <row r="49" spans="1:11" x14ac:dyDescent="0.5">
      <c r="K49" s="6"/>
    </row>
    <row r="50" spans="1:11" s="14" customFormat="1" ht="24.6" x14ac:dyDescent="0.6">
      <c r="A50" s="12"/>
      <c r="B50" s="13" t="s">
        <v>117</v>
      </c>
    </row>
    <row r="51" spans="1:11" x14ac:dyDescent="0.5">
      <c r="K51" s="6"/>
    </row>
    <row r="52" spans="1:11" x14ac:dyDescent="0.5">
      <c r="K52" s="6"/>
    </row>
    <row r="53" spans="1:11" x14ac:dyDescent="0.5">
      <c r="K53" s="6"/>
    </row>
    <row r="54" spans="1:11" x14ac:dyDescent="0.5">
      <c r="K54" s="6"/>
    </row>
    <row r="55" spans="1:11" x14ac:dyDescent="0.5">
      <c r="K55" s="6"/>
    </row>
    <row r="56" spans="1:11" x14ac:dyDescent="0.5">
      <c r="K56" s="6"/>
    </row>
    <row r="57" spans="1:11" x14ac:dyDescent="0.5">
      <c r="K57" s="6"/>
    </row>
    <row r="58" spans="1:11" x14ac:dyDescent="0.5">
      <c r="K58" s="6"/>
    </row>
    <row r="59" spans="1:11" x14ac:dyDescent="0.5">
      <c r="K59" s="6"/>
    </row>
    <row r="60" spans="1:11" x14ac:dyDescent="0.5">
      <c r="K60" s="6"/>
    </row>
    <row r="61" spans="1:11" x14ac:dyDescent="0.5">
      <c r="K61" s="6"/>
    </row>
    <row r="62" spans="1:11" x14ac:dyDescent="0.5">
      <c r="K62" s="6"/>
    </row>
    <row r="63" spans="1:11" x14ac:dyDescent="0.5">
      <c r="K63" s="6"/>
    </row>
    <row r="64" spans="1:11" x14ac:dyDescent="0.5">
      <c r="K64" s="6"/>
    </row>
    <row r="65" spans="1:11" x14ac:dyDescent="0.5">
      <c r="K65" s="6"/>
    </row>
    <row r="66" spans="1:11" s="14" customFormat="1" ht="24.6" x14ac:dyDescent="0.6">
      <c r="A66" s="12"/>
      <c r="B6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Calc</vt:lpstr>
      <vt:lpstr>Pivot_Gender</vt:lpstr>
      <vt:lpstr>Pivot_Age</vt:lpstr>
      <vt:lpstr>Pivot_Race_Male</vt:lpstr>
      <vt:lpstr>Pivot_Race_Female</vt:lpstr>
      <vt:lpstr>Pivot_Drug_Type</vt:lpstr>
      <vt:lpstr>Pivot_Drug_Type (2)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Whiting</dc:creator>
  <cp:lastModifiedBy>Michael Whiting</cp:lastModifiedBy>
  <dcterms:created xsi:type="dcterms:W3CDTF">2024-12-14T02:23:11Z</dcterms:created>
  <dcterms:modified xsi:type="dcterms:W3CDTF">2024-12-14T17:44:35Z</dcterms:modified>
</cp:coreProperties>
</file>