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codeName="ThisWorkbook" autoCompressPictures="0"/>
  <bookViews>
    <workbookView xWindow="0" yWindow="0" windowWidth="28800" windowHeight="17480" activeTab="1"/>
  </bookViews>
  <sheets>
    <sheet name="Chart1" sheetId="4" r:id="rId1"/>
    <sheet name="Sheet1" sheetId="1" r:id="rId2"/>
    <sheet name="Sheet2" sheetId="2" r:id="rId3"/>
    <sheet name="Chart2" sheetId="5" r:id="rId4"/>
    <sheet name="Sheet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5" i="3" l="1"/>
  <c r="V44" i="1"/>
  <c r="L51" i="1"/>
  <c r="V36" i="1"/>
  <c r="V31" i="1"/>
  <c r="V39" i="1"/>
  <c r="M51" i="1"/>
  <c r="W36" i="1"/>
  <c r="W31" i="1"/>
  <c r="W39" i="1"/>
  <c r="N51" i="1"/>
  <c r="X36" i="1"/>
  <c r="X31" i="1"/>
  <c r="X39" i="1"/>
  <c r="O51" i="1"/>
  <c r="Y36" i="1"/>
  <c r="Y31" i="1"/>
  <c r="Y39" i="1"/>
  <c r="P51" i="1"/>
  <c r="Z36" i="1"/>
  <c r="Z31" i="1"/>
  <c r="Z39" i="1"/>
  <c r="K51" i="1"/>
  <c r="U36" i="1"/>
  <c r="U31" i="1"/>
  <c r="U39" i="1"/>
  <c r="F27" i="3"/>
  <c r="B27" i="3"/>
  <c r="J28" i="3"/>
  <c r="J29" i="3"/>
  <c r="G5" i="3"/>
  <c r="G4" i="3"/>
  <c r="G3" i="3"/>
  <c r="G2" i="3"/>
  <c r="G1" i="3"/>
  <c r="C2" i="3"/>
  <c r="C3" i="3"/>
  <c r="C4" i="3"/>
  <c r="C5" i="3"/>
  <c r="C1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E43" i="2"/>
  <c r="E44" i="2"/>
  <c r="E45" i="2"/>
  <c r="E46" i="2"/>
  <c r="E47" i="2"/>
  <c r="E48" i="2"/>
  <c r="E49" i="2"/>
  <c r="E50" i="2"/>
  <c r="E51" i="2"/>
  <c r="E52" i="2"/>
  <c r="E3" i="2"/>
  <c r="G42" i="2"/>
  <c r="F42" i="2"/>
  <c r="B42" i="2"/>
  <c r="A42" i="2"/>
  <c r="G41" i="2"/>
  <c r="F41" i="2"/>
  <c r="B41" i="2"/>
  <c r="A41" i="2"/>
  <c r="G40" i="2"/>
  <c r="F40" i="2"/>
  <c r="B40" i="2"/>
  <c r="A40" i="2"/>
  <c r="G39" i="2"/>
  <c r="F39" i="2"/>
  <c r="B39" i="2"/>
  <c r="A39" i="2"/>
  <c r="G38" i="2"/>
  <c r="F38" i="2"/>
  <c r="B38" i="2"/>
  <c r="A38" i="2"/>
  <c r="R17" i="1"/>
  <c r="R3" i="1"/>
  <c r="R31" i="1"/>
  <c r="R58" i="1"/>
  <c r="U3" i="1"/>
  <c r="V3" i="1"/>
  <c r="W3" i="1"/>
  <c r="X3" i="1"/>
  <c r="Y3" i="1"/>
  <c r="Z3" i="1"/>
  <c r="AA3" i="1"/>
  <c r="T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H55" i="1"/>
  <c r="I55" i="1"/>
  <c r="J55" i="1"/>
  <c r="K55" i="1"/>
  <c r="L55" i="1"/>
  <c r="M55" i="1"/>
  <c r="N55" i="1"/>
  <c r="O55" i="1"/>
  <c r="P55" i="1"/>
  <c r="Q55" i="1"/>
  <c r="C52" i="1"/>
  <c r="D52" i="1"/>
  <c r="E52" i="1"/>
  <c r="F52" i="1"/>
  <c r="H52" i="1"/>
  <c r="I52" i="1"/>
  <c r="J52" i="1"/>
  <c r="K52" i="1"/>
  <c r="L52" i="1"/>
  <c r="M52" i="1"/>
  <c r="N52" i="1"/>
  <c r="O52" i="1"/>
  <c r="P52" i="1"/>
  <c r="Q52" i="1"/>
  <c r="C51" i="1"/>
  <c r="D51" i="1"/>
  <c r="E51" i="1"/>
  <c r="F51" i="1"/>
  <c r="G51" i="1"/>
  <c r="H51" i="1"/>
  <c r="I51" i="1"/>
  <c r="J51" i="1"/>
  <c r="R45" i="1"/>
  <c r="U5" i="1"/>
  <c r="V5" i="1"/>
  <c r="W5" i="1"/>
  <c r="X5" i="1"/>
  <c r="Y5" i="1"/>
  <c r="Z5" i="1"/>
  <c r="Q51" i="1"/>
  <c r="AA5" i="1"/>
  <c r="A55" i="1"/>
  <c r="A54" i="1"/>
  <c r="A53" i="1"/>
  <c r="A52" i="1"/>
  <c r="A51" i="1"/>
  <c r="B51" i="1"/>
  <c r="B52" i="1"/>
  <c r="B53" i="1"/>
  <c r="B54" i="1"/>
  <c r="B55" i="1"/>
  <c r="T7" i="1"/>
  <c r="T5" i="1"/>
</calcChain>
</file>

<file path=xl/sharedStrings.xml><?xml version="1.0" encoding="utf-8"?>
<sst xmlns="http://schemas.openxmlformats.org/spreadsheetml/2006/main" count="181" uniqueCount="29">
  <si>
    <t>Chris</t>
  </si>
  <si>
    <t>Automatic</t>
  </si>
  <si>
    <t>run</t>
  </si>
  <si>
    <t>Total Time for Completion</t>
  </si>
  <si>
    <t>Total Distance Travelled by Bot</t>
  </si>
  <si>
    <t>Total time spent driving bot</t>
  </si>
  <si>
    <t>Total distance travelled by arm</t>
  </si>
  <si>
    <t>total time spent driving arm</t>
  </si>
  <si>
    <t>number of corrections</t>
  </si>
  <si>
    <t>time spent correcting</t>
  </si>
  <si>
    <t>distance corrected</t>
  </si>
  <si>
    <t>average time</t>
  </si>
  <si>
    <t>average bot movement</t>
  </si>
  <si>
    <t>average bot time</t>
  </si>
  <si>
    <t>average arm movement</t>
  </si>
  <si>
    <t>average arm time</t>
  </si>
  <si>
    <t>average num of corrections</t>
  </si>
  <si>
    <t>average time spent correcting</t>
  </si>
  <si>
    <t>average distance corrected</t>
  </si>
  <si>
    <t>2-joystick</t>
  </si>
  <si>
    <t>florentine</t>
  </si>
  <si>
    <t>tyler</t>
  </si>
  <si>
    <t>lial</t>
  </si>
  <si>
    <t>wrock</t>
  </si>
  <si>
    <t>total average time</t>
  </si>
  <si>
    <t>total avergage 2 joystick</t>
  </si>
  <si>
    <t>improvement</t>
  </si>
  <si>
    <t>average improvement</t>
  </si>
  <si>
    <t>Bot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</si>
</sst>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Automatic Switching</c:v>
          </c:tx>
          <c:spPr>
            <a:ln w="28575">
              <a:noFill/>
            </a:ln>
          </c:spPr>
          <c:trendline>
            <c:name>Automatic Switching</c:name>
            <c:trendlineType val="linear"/>
            <c:dispRSqr val="0"/>
            <c:dispEq val="0"/>
          </c:trendline>
          <c:xVal>
            <c:numRef>
              <c:f>(Sheet1!$A$3:$A$7,Sheet1!$A$17:$A$21,Sheet1!$A$31:$A$35,Sheet1!$A$45:$A$49)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</c:numCache>
            </c:numRef>
          </c:xVal>
          <c:yVal>
            <c:numRef>
              <c:f>(Sheet1!$B$3:$B$7,Sheet1!$B$17:$B$21,Sheet1!$B$31:$B$35,Sheet1!$B$45:$B$49)</c:f>
              <c:numCache>
                <c:formatCode>General</c:formatCode>
                <c:ptCount val="20"/>
                <c:pt idx="0">
                  <c:v>133.74</c:v>
                </c:pt>
                <c:pt idx="1">
                  <c:v>129.011</c:v>
                </c:pt>
                <c:pt idx="2">
                  <c:v>91.533</c:v>
                </c:pt>
                <c:pt idx="3">
                  <c:v>96.232</c:v>
                </c:pt>
                <c:pt idx="4">
                  <c:v>82.915</c:v>
                </c:pt>
                <c:pt idx="5">
                  <c:v>116.99</c:v>
                </c:pt>
                <c:pt idx="6">
                  <c:v>125.155</c:v>
                </c:pt>
                <c:pt idx="7">
                  <c:v>80.643</c:v>
                </c:pt>
                <c:pt idx="8">
                  <c:v>55.121</c:v>
                </c:pt>
                <c:pt idx="9">
                  <c:v>46.032</c:v>
                </c:pt>
                <c:pt idx="10">
                  <c:v>177.587</c:v>
                </c:pt>
                <c:pt idx="11">
                  <c:v>63.828</c:v>
                </c:pt>
                <c:pt idx="12">
                  <c:v>115.795</c:v>
                </c:pt>
                <c:pt idx="13">
                  <c:v>80.744</c:v>
                </c:pt>
                <c:pt idx="14">
                  <c:v>67.57599999999999</c:v>
                </c:pt>
                <c:pt idx="15">
                  <c:v>134.551</c:v>
                </c:pt>
                <c:pt idx="16">
                  <c:v>79.955</c:v>
                </c:pt>
                <c:pt idx="17">
                  <c:v>105.709</c:v>
                </c:pt>
                <c:pt idx="18">
                  <c:v>66.01</c:v>
                </c:pt>
                <c:pt idx="19">
                  <c:v>44.963</c:v>
                </c:pt>
              </c:numCache>
            </c:numRef>
          </c:yVal>
          <c:smooth val="0"/>
        </c:ser>
        <c:ser>
          <c:idx val="1"/>
          <c:order val="1"/>
          <c:tx>
            <c:v>Manual Switching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(Sheet1!$A$10:$A$14,Sheet1!$A$24:$A$28,Sheet1!$A$38:$A$42,Sheet1!$A$51:$A$55)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</c:numCache>
            </c:numRef>
          </c:xVal>
          <c:yVal>
            <c:numRef>
              <c:f>(Sheet1!$B$10:$B$14,Sheet1!$B$24:$B$28,Sheet1!$B$38:$B$42,Sheet1!$B$51:$B$55)</c:f>
              <c:numCache>
                <c:formatCode>General</c:formatCode>
                <c:ptCount val="20"/>
                <c:pt idx="0">
                  <c:v>80.612</c:v>
                </c:pt>
                <c:pt idx="1">
                  <c:v>99.413</c:v>
                </c:pt>
                <c:pt idx="2">
                  <c:v>84.088</c:v>
                </c:pt>
                <c:pt idx="3">
                  <c:v>110.372</c:v>
                </c:pt>
                <c:pt idx="4">
                  <c:v>82.045</c:v>
                </c:pt>
                <c:pt idx="5">
                  <c:v>230.493</c:v>
                </c:pt>
                <c:pt idx="6">
                  <c:v>119.394</c:v>
                </c:pt>
                <c:pt idx="7">
                  <c:v>59.758</c:v>
                </c:pt>
                <c:pt idx="8">
                  <c:v>72.62</c:v>
                </c:pt>
                <c:pt idx="9">
                  <c:v>55.903</c:v>
                </c:pt>
                <c:pt idx="10">
                  <c:v>99.569</c:v>
                </c:pt>
                <c:pt idx="11">
                  <c:v>89.281</c:v>
                </c:pt>
                <c:pt idx="12">
                  <c:v>95.248</c:v>
                </c:pt>
                <c:pt idx="13">
                  <c:v>78.631</c:v>
                </c:pt>
                <c:pt idx="14">
                  <c:v>70.608</c:v>
                </c:pt>
                <c:pt idx="15">
                  <c:v>136.8973333333333</c:v>
                </c:pt>
                <c:pt idx="16">
                  <c:v>114.9236666666667</c:v>
                </c:pt>
                <c:pt idx="17">
                  <c:v>83.75466666666666</c:v>
                </c:pt>
                <c:pt idx="18">
                  <c:v>98.16266666666667</c:v>
                </c:pt>
                <c:pt idx="19">
                  <c:v>75.274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82872"/>
        <c:axId val="878085720"/>
      </c:scatterChart>
      <c:valAx>
        <c:axId val="87808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085720"/>
        <c:crosses val="autoZero"/>
        <c:crossBetween val="midCat"/>
      </c:valAx>
      <c:valAx>
        <c:axId val="87808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082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Automatic Switching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Sheet3!$A$1:$A$5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Sheet3!$C$1:$C$5</c:f>
              <c:numCache>
                <c:formatCode>General</c:formatCode>
                <c:ptCount val="5"/>
                <c:pt idx="0">
                  <c:v>130.7316</c:v>
                </c:pt>
                <c:pt idx="1">
                  <c:v>91.548</c:v>
                </c:pt>
                <c:pt idx="2">
                  <c:v>89.2954</c:v>
                </c:pt>
                <c:pt idx="3">
                  <c:v>68.7766</c:v>
                </c:pt>
                <c:pt idx="4">
                  <c:v>57.2898</c:v>
                </c:pt>
              </c:numCache>
            </c:numRef>
          </c:yVal>
          <c:smooth val="0"/>
        </c:ser>
        <c:ser>
          <c:idx val="1"/>
          <c:order val="1"/>
          <c:tx>
            <c:v>Manual Switching</c:v>
          </c:tx>
          <c:spPr>
            <a:ln w="2857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Sheet3!$E$1:$E$5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Sheet3!$G$1:$G$5</c:f>
              <c:numCache>
                <c:formatCode>General</c:formatCode>
                <c:ptCount val="5"/>
                <c:pt idx="0">
                  <c:v>129.2522</c:v>
                </c:pt>
                <c:pt idx="1">
                  <c:v>109.6104</c:v>
                </c:pt>
                <c:pt idx="2">
                  <c:v>85.9024</c:v>
                </c:pt>
                <c:pt idx="3">
                  <c:v>94.22380000000001</c:v>
                </c:pt>
                <c:pt idx="4">
                  <c:v>74.286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44312"/>
        <c:axId val="878149544"/>
      </c:scatterChart>
      <c:valAx>
        <c:axId val="878144312"/>
        <c:scaling>
          <c:orientation val="minMax"/>
          <c:max val="5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Test Run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149544"/>
        <c:crosses val="autoZero"/>
        <c:crossBetween val="midCat"/>
        <c:majorUnit val="1.0"/>
      </c:valAx>
      <c:valAx>
        <c:axId val="878149544"/>
        <c:scaling>
          <c:orientation val="minMax"/>
          <c:min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Completion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14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1825455469093"/>
          <c:y val="0.217027173145006"/>
          <c:w val="0.279376890571963"/>
          <c:h val="0.489229474530234"/>
        </c:manualLayout>
      </c:layout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A69"/>
  <sheetViews>
    <sheetView tabSelected="1" topLeftCell="D19" workbookViewId="0">
      <selection activeCell="V45" sqref="V45"/>
    </sheetView>
  </sheetViews>
  <sheetFormatPr baseColWidth="10" defaultColWidth="8.83203125" defaultRowHeight="14" x14ac:dyDescent="0"/>
  <cols>
    <col min="10" max="10" width="10.83203125" customWidth="1"/>
    <col min="11" max="11" width="13.33203125" customWidth="1"/>
    <col min="12" max="12" width="12.1640625" customWidth="1"/>
    <col min="14" max="14" width="9" customWidth="1"/>
  </cols>
  <sheetData>
    <row r="1" spans="1:27">
      <c r="A1" t="s">
        <v>0</v>
      </c>
      <c r="B1" t="s">
        <v>1</v>
      </c>
    </row>
    <row r="2" spans="1:27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26</v>
      </c>
      <c r="T2" t="s">
        <v>24</v>
      </c>
    </row>
    <row r="3" spans="1:27">
      <c r="A3">
        <v>1</v>
      </c>
      <c r="B3">
        <v>133.74</v>
      </c>
      <c r="C3">
        <v>15.640263588872022</v>
      </c>
      <c r="D3">
        <v>54.37</v>
      </c>
      <c r="E3">
        <v>4.7524322181442109</v>
      </c>
      <c r="F3">
        <v>79.37</v>
      </c>
      <c r="G3">
        <v>1</v>
      </c>
      <c r="H3">
        <v>4.657</v>
      </c>
      <c r="I3">
        <v>0.72975438934886006</v>
      </c>
      <c r="J3">
        <v>106.68619999999999</v>
      </c>
      <c r="K3">
        <v>15.917764724463249</v>
      </c>
      <c r="L3">
        <v>43.741399999999999</v>
      </c>
      <c r="M3">
        <v>3.7106348276547165</v>
      </c>
      <c r="N3">
        <v>62.944800000000001</v>
      </c>
      <c r="O3">
        <v>2.8</v>
      </c>
      <c r="P3">
        <v>4.4143999999999997</v>
      </c>
      <c r="Q3">
        <v>1.3757349645536556</v>
      </c>
      <c r="R3">
        <f>(J3/J10)*100</f>
        <v>116.84467614395548</v>
      </c>
      <c r="T3">
        <f>(J3+J17+J31+J45+J58)/5</f>
        <v>87.528279999999981</v>
      </c>
      <c r="U3">
        <f t="shared" ref="U3:AA3" si="0">(K3+K17+K31+K45+K58)/5</f>
        <v>16.740909802153432</v>
      </c>
      <c r="V3">
        <f t="shared" si="0"/>
        <v>45.222639999999998</v>
      </c>
      <c r="W3">
        <f t="shared" si="0"/>
        <v>3.3683358832586285</v>
      </c>
      <c r="X3">
        <f t="shared" si="0"/>
        <v>42.305639999999997</v>
      </c>
      <c r="Y3">
        <f t="shared" si="0"/>
        <v>4.84</v>
      </c>
      <c r="Z3">
        <f t="shared" si="0"/>
        <v>5.6292400000000011</v>
      </c>
      <c r="AA3">
        <f t="shared" si="0"/>
        <v>1.7863804319937486</v>
      </c>
    </row>
    <row r="4" spans="1:27">
      <c r="A4">
        <v>2</v>
      </c>
      <c r="B4">
        <v>129.011</v>
      </c>
      <c r="C4">
        <v>16.008190931411733</v>
      </c>
      <c r="D4">
        <v>39.444000000000003</v>
      </c>
      <c r="E4">
        <v>3.934802923478713</v>
      </c>
      <c r="F4">
        <v>89.566999999999993</v>
      </c>
      <c r="G4">
        <v>9</v>
      </c>
      <c r="H4">
        <v>9.32</v>
      </c>
      <c r="I4">
        <v>3.0523070111252202</v>
      </c>
      <c r="J4">
        <v>106.68619999999999</v>
      </c>
      <c r="K4">
        <v>15.917764724463249</v>
      </c>
      <c r="L4">
        <v>43.741399999999999</v>
      </c>
      <c r="M4">
        <v>3.7106348276547165</v>
      </c>
      <c r="N4">
        <v>62.944800000000001</v>
      </c>
      <c r="O4">
        <v>2.8</v>
      </c>
      <c r="P4">
        <v>4.4143999999999997</v>
      </c>
      <c r="Q4">
        <v>1.3757349645536556</v>
      </c>
      <c r="T4" t="s">
        <v>25</v>
      </c>
    </row>
    <row r="5" spans="1:27">
      <c r="A5">
        <v>3</v>
      </c>
      <c r="B5">
        <v>91.533000000000001</v>
      </c>
      <c r="C5">
        <v>17.033669191289103</v>
      </c>
      <c r="D5">
        <v>42.945999999999998</v>
      </c>
      <c r="E5">
        <v>3.0103572103952052</v>
      </c>
      <c r="F5">
        <v>48.587000000000003</v>
      </c>
      <c r="G5">
        <v>1</v>
      </c>
      <c r="H5">
        <v>0.152</v>
      </c>
      <c r="I5">
        <v>0</v>
      </c>
      <c r="J5">
        <v>106.68619999999999</v>
      </c>
      <c r="K5">
        <v>15.917764724463249</v>
      </c>
      <c r="L5">
        <v>43.741399999999999</v>
      </c>
      <c r="M5">
        <v>3.7106348276547165</v>
      </c>
      <c r="N5">
        <v>62.944800000000001</v>
      </c>
      <c r="O5">
        <v>2.8</v>
      </c>
      <c r="P5">
        <v>4.4143999999999997</v>
      </c>
      <c r="Q5">
        <v>1.3757349645536556</v>
      </c>
      <c r="T5">
        <f>(J10+J24+J38+J51+J65)/5</f>
        <v>98.775453333333331</v>
      </c>
      <c r="U5">
        <f t="shared" ref="U5:AA5" si="1">(K10+K24+K38+K51+K65)/5</f>
        <v>18.601810355927046</v>
      </c>
      <c r="V5">
        <f t="shared" si="1"/>
        <v>98.775453333333331</v>
      </c>
      <c r="W5">
        <f t="shared" si="1"/>
        <v>1.5229365096086191</v>
      </c>
      <c r="X5">
        <f t="shared" si="1"/>
        <v>0</v>
      </c>
      <c r="Y5">
        <f t="shared" si="1"/>
        <v>4.5333333333333332</v>
      </c>
      <c r="Z5">
        <f t="shared" si="1"/>
        <v>35.481839999999998</v>
      </c>
      <c r="AA5">
        <f t="shared" si="1"/>
        <v>0.16117985604238286</v>
      </c>
    </row>
    <row r="6" spans="1:27">
      <c r="A6">
        <v>4</v>
      </c>
      <c r="B6">
        <v>96.231999999999999</v>
      </c>
      <c r="C6">
        <v>15.337167373170312</v>
      </c>
      <c r="D6">
        <v>39.808</v>
      </c>
      <c r="E6">
        <v>3.8158488956801775</v>
      </c>
      <c r="F6">
        <v>56.423999999999999</v>
      </c>
      <c r="G6">
        <v>3</v>
      </c>
      <c r="H6">
        <v>7.9429999999999996</v>
      </c>
      <c r="I6">
        <v>3.0966134222941979</v>
      </c>
      <c r="J6">
        <v>106.68619999999999</v>
      </c>
      <c r="K6">
        <v>15.917764724463249</v>
      </c>
      <c r="L6">
        <v>43.741399999999999</v>
      </c>
      <c r="M6">
        <v>3.7106348276547165</v>
      </c>
      <c r="N6">
        <v>62.944800000000001</v>
      </c>
      <c r="O6">
        <v>2.8</v>
      </c>
      <c r="P6">
        <v>4.4143999999999997</v>
      </c>
      <c r="Q6">
        <v>1.3757349645536556</v>
      </c>
      <c r="T6" t="s">
        <v>27</v>
      </c>
    </row>
    <row r="7" spans="1:27">
      <c r="A7">
        <v>5</v>
      </c>
      <c r="B7">
        <v>82.915000000000006</v>
      </c>
      <c r="C7">
        <v>15.569532537573066</v>
      </c>
      <c r="D7">
        <v>42.139000000000003</v>
      </c>
      <c r="E7">
        <v>3.0397328905752747</v>
      </c>
      <c r="F7">
        <v>40.776000000000003</v>
      </c>
      <c r="G7">
        <v>0</v>
      </c>
      <c r="H7">
        <v>0</v>
      </c>
      <c r="I7">
        <v>0</v>
      </c>
      <c r="J7">
        <v>106.68619999999999</v>
      </c>
      <c r="K7">
        <v>15.917764724463249</v>
      </c>
      <c r="L7">
        <v>43.741399999999999</v>
      </c>
      <c r="M7">
        <v>3.7106348276547165</v>
      </c>
      <c r="N7">
        <v>62.944800000000001</v>
      </c>
      <c r="O7">
        <v>2.8</v>
      </c>
      <c r="P7">
        <v>4.4143999999999997</v>
      </c>
      <c r="Q7">
        <v>1.3757349645536556</v>
      </c>
      <c r="T7">
        <f>(R3+R17+R31+R45+R58)/5</f>
        <v>90.447992692868596</v>
      </c>
    </row>
    <row r="8" spans="1:27">
      <c r="B8" t="s">
        <v>19</v>
      </c>
    </row>
    <row r="9" spans="1:27">
      <c r="A9" t="s">
        <v>2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</row>
    <row r="10" spans="1:27">
      <c r="A10">
        <v>1</v>
      </c>
      <c r="B10">
        <v>80.611999999999995</v>
      </c>
      <c r="C10">
        <v>19.155882802338358</v>
      </c>
      <c r="D10">
        <v>80.611999999999995</v>
      </c>
      <c r="E10">
        <v>1.3878317199651429</v>
      </c>
      <c r="F10">
        <v>0</v>
      </c>
      <c r="G10">
        <v>4</v>
      </c>
      <c r="H10">
        <v>27.33</v>
      </c>
      <c r="I10">
        <v>2.9999999999996696E-4</v>
      </c>
      <c r="J10">
        <v>91.305999999999997</v>
      </c>
      <c r="K10">
        <v>18.292740556001004</v>
      </c>
      <c r="L10">
        <v>91.305999999999997</v>
      </c>
      <c r="M10">
        <v>1.7449793335686041</v>
      </c>
      <c r="N10">
        <v>0</v>
      </c>
      <c r="O10">
        <v>4.4000000000000004</v>
      </c>
      <c r="P10">
        <v>36.334600000000002</v>
      </c>
      <c r="Q10">
        <v>2.2000000000006736E-4</v>
      </c>
    </row>
    <row r="11" spans="1:27">
      <c r="A11">
        <v>2</v>
      </c>
      <c r="B11">
        <v>99.412999999999997</v>
      </c>
      <c r="C11">
        <v>19.73758781047535</v>
      </c>
      <c r="D11">
        <v>99.412999999999997</v>
      </c>
      <c r="E11">
        <v>1.9033663866358781</v>
      </c>
      <c r="F11">
        <v>0</v>
      </c>
      <c r="G11">
        <v>6</v>
      </c>
      <c r="H11">
        <v>36.966999999999999</v>
      </c>
      <c r="I11">
        <v>5.0000000000038902E-4</v>
      </c>
      <c r="J11">
        <v>91.305999999999997</v>
      </c>
      <c r="K11">
        <v>18.292740556001004</v>
      </c>
      <c r="L11">
        <v>91.305999999999997</v>
      </c>
      <c r="M11">
        <v>1.7449793335686041</v>
      </c>
      <c r="N11">
        <v>0</v>
      </c>
      <c r="O11">
        <v>4.4000000000000004</v>
      </c>
      <c r="P11">
        <v>36.334600000000002</v>
      </c>
      <c r="Q11">
        <v>2.2000000000006736E-4</v>
      </c>
    </row>
    <row r="12" spans="1:27">
      <c r="A12">
        <v>3</v>
      </c>
      <c r="B12">
        <v>84.087999999999994</v>
      </c>
      <c r="C12">
        <v>17.471935037010187</v>
      </c>
      <c r="D12">
        <v>84.087999999999994</v>
      </c>
      <c r="E12">
        <v>1.4949899699522926</v>
      </c>
      <c r="F12">
        <v>0</v>
      </c>
      <c r="G12">
        <v>7</v>
      </c>
      <c r="H12">
        <v>33.545000000000002</v>
      </c>
      <c r="I12">
        <v>0</v>
      </c>
      <c r="J12">
        <v>91.305999999999997</v>
      </c>
      <c r="K12">
        <v>18.292740556001004</v>
      </c>
      <c r="L12">
        <v>91.305999999999997</v>
      </c>
      <c r="M12">
        <v>1.7449793335686041</v>
      </c>
      <c r="N12">
        <v>0</v>
      </c>
      <c r="O12">
        <v>4.4000000000000004</v>
      </c>
      <c r="P12">
        <v>36.334600000000002</v>
      </c>
      <c r="Q12">
        <v>2.2000000000006736E-4</v>
      </c>
    </row>
    <row r="13" spans="1:27">
      <c r="A13">
        <v>4</v>
      </c>
      <c r="B13">
        <v>110.372</v>
      </c>
      <c r="C13">
        <v>18.447919166668935</v>
      </c>
      <c r="D13">
        <v>110.372</v>
      </c>
      <c r="E13">
        <v>2.5473976673874272</v>
      </c>
      <c r="F13">
        <v>0</v>
      </c>
      <c r="G13">
        <v>3</v>
      </c>
      <c r="H13">
        <v>54.502000000000002</v>
      </c>
      <c r="I13">
        <v>1.0000000000000286E-4</v>
      </c>
      <c r="J13">
        <v>91.305999999999997</v>
      </c>
      <c r="K13">
        <v>18.292740556001004</v>
      </c>
      <c r="L13">
        <v>91.305999999999997</v>
      </c>
      <c r="M13">
        <v>1.7449793335686041</v>
      </c>
      <c r="N13">
        <v>0</v>
      </c>
      <c r="O13">
        <v>4.4000000000000004</v>
      </c>
      <c r="P13">
        <v>36.334600000000002</v>
      </c>
      <c r="Q13">
        <v>2.2000000000006736E-4</v>
      </c>
    </row>
    <row r="14" spans="1:27">
      <c r="A14">
        <v>5</v>
      </c>
      <c r="B14">
        <v>82.045000000000002</v>
      </c>
      <c r="C14">
        <v>16.650377963512184</v>
      </c>
      <c r="D14">
        <v>82.045000000000002</v>
      </c>
      <c r="E14">
        <v>1.3913109239022792</v>
      </c>
      <c r="F14">
        <v>0</v>
      </c>
      <c r="G14">
        <v>2</v>
      </c>
      <c r="H14">
        <v>29.329000000000001</v>
      </c>
      <c r="I14">
        <v>1.9999999999997797E-4</v>
      </c>
      <c r="J14">
        <v>91.305999999999997</v>
      </c>
      <c r="K14">
        <v>18.292740556001004</v>
      </c>
      <c r="L14">
        <v>91.305999999999997</v>
      </c>
      <c r="M14">
        <v>1.7449793335686041</v>
      </c>
      <c r="N14">
        <v>0</v>
      </c>
      <c r="O14">
        <v>4.4000000000000004</v>
      </c>
      <c r="P14">
        <v>36.334600000000002</v>
      </c>
      <c r="Q14">
        <v>2.2000000000006736E-4</v>
      </c>
    </row>
    <row r="15" spans="1:27">
      <c r="A15" t="s">
        <v>20</v>
      </c>
      <c r="B15" t="s">
        <v>1</v>
      </c>
    </row>
    <row r="16" spans="1:27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 t="s">
        <v>12</v>
      </c>
      <c r="L16" t="s">
        <v>13</v>
      </c>
      <c r="M16" t="s">
        <v>14</v>
      </c>
      <c r="N16" t="s">
        <v>15</v>
      </c>
      <c r="O16" t="s">
        <v>16</v>
      </c>
      <c r="P16" t="s">
        <v>17</v>
      </c>
      <c r="Q16" t="s">
        <v>18</v>
      </c>
    </row>
    <row r="17" spans="1:26">
      <c r="A17">
        <v>1</v>
      </c>
      <c r="B17">
        <v>116.99</v>
      </c>
      <c r="C17">
        <v>24.105123908442444</v>
      </c>
      <c r="D17">
        <v>67.239000000000004</v>
      </c>
      <c r="E17">
        <v>3.2266795846664302</v>
      </c>
      <c r="F17">
        <v>49.750999999999998</v>
      </c>
      <c r="G17">
        <v>1</v>
      </c>
      <c r="H17">
        <v>0.218</v>
      </c>
      <c r="I17">
        <v>0</v>
      </c>
      <c r="J17">
        <v>84.788199999999989</v>
      </c>
      <c r="K17">
        <v>19.366124546902618</v>
      </c>
      <c r="L17">
        <v>51.497</v>
      </c>
      <c r="M17">
        <v>3.2249123255435896</v>
      </c>
      <c r="N17">
        <v>33.291199999999996</v>
      </c>
      <c r="O17">
        <v>3.8</v>
      </c>
      <c r="P17">
        <v>9.8954000000000022</v>
      </c>
      <c r="Q17">
        <v>3.1576553029114414</v>
      </c>
      <c r="R17">
        <f>(J17/J24)*100</f>
        <v>78.774843543280156</v>
      </c>
    </row>
    <row r="18" spans="1:26">
      <c r="A18">
        <v>2</v>
      </c>
      <c r="B18">
        <v>125.155</v>
      </c>
      <c r="C18">
        <v>20.43413565587657</v>
      </c>
      <c r="D18">
        <v>78.932000000000002</v>
      </c>
      <c r="E18">
        <v>4.3275329972426064</v>
      </c>
      <c r="F18">
        <v>46.222999999999999</v>
      </c>
      <c r="G18">
        <v>16</v>
      </c>
      <c r="H18">
        <v>48.075000000000003</v>
      </c>
      <c r="I18">
        <v>15.524008158728783</v>
      </c>
      <c r="J18">
        <v>84.788199999999989</v>
      </c>
      <c r="K18">
        <v>19.366124546902618</v>
      </c>
      <c r="L18">
        <v>51.497</v>
      </c>
      <c r="M18">
        <v>3.2249123255435896</v>
      </c>
      <c r="N18">
        <v>33.291199999999996</v>
      </c>
      <c r="O18">
        <v>3.8</v>
      </c>
      <c r="P18">
        <v>9.8954000000000022</v>
      </c>
      <c r="Q18">
        <v>3.1576553029114414</v>
      </c>
    </row>
    <row r="19" spans="1:26">
      <c r="A19">
        <v>3</v>
      </c>
      <c r="B19">
        <v>80.643000000000001</v>
      </c>
      <c r="C19">
        <v>19.627650284278744</v>
      </c>
      <c r="D19">
        <v>45.930999999999997</v>
      </c>
      <c r="E19">
        <v>3.8093295810316525</v>
      </c>
      <c r="F19">
        <v>34.712000000000003</v>
      </c>
      <c r="G19">
        <v>0</v>
      </c>
      <c r="H19">
        <v>0</v>
      </c>
      <c r="I19">
        <v>0</v>
      </c>
      <c r="J19">
        <v>84.788199999999989</v>
      </c>
      <c r="K19">
        <v>19.366124546902618</v>
      </c>
      <c r="L19">
        <v>51.497</v>
      </c>
      <c r="M19">
        <v>3.2249123255435896</v>
      </c>
      <c r="N19">
        <v>33.291199999999996</v>
      </c>
      <c r="O19">
        <v>3.8</v>
      </c>
      <c r="P19">
        <v>9.8954000000000022</v>
      </c>
      <c r="Q19">
        <v>3.1576553029114414</v>
      </c>
    </row>
    <row r="20" spans="1:26">
      <c r="A20">
        <v>4</v>
      </c>
      <c r="B20">
        <v>55.121000000000002</v>
      </c>
      <c r="C20">
        <v>17.338814027634129</v>
      </c>
      <c r="D20">
        <v>34.514000000000003</v>
      </c>
      <c r="E20">
        <v>2.477164805845899</v>
      </c>
      <c r="F20">
        <v>20.606999999999999</v>
      </c>
      <c r="G20">
        <v>1</v>
      </c>
      <c r="H20">
        <v>0.255</v>
      </c>
      <c r="I20">
        <v>1.7093030635176733E-2</v>
      </c>
      <c r="J20">
        <v>84.788199999999989</v>
      </c>
      <c r="K20">
        <v>19.366124546902618</v>
      </c>
      <c r="L20">
        <v>51.497</v>
      </c>
      <c r="M20">
        <v>3.2249123255435896</v>
      </c>
      <c r="N20">
        <v>33.291199999999996</v>
      </c>
      <c r="O20">
        <v>3.8</v>
      </c>
      <c r="P20">
        <v>9.8954000000000022</v>
      </c>
      <c r="Q20">
        <v>3.1576553029114414</v>
      </c>
    </row>
    <row r="21" spans="1:26">
      <c r="A21">
        <v>5</v>
      </c>
      <c r="B21">
        <v>46.031999999999996</v>
      </c>
      <c r="C21">
        <v>15.324898858281202</v>
      </c>
      <c r="D21">
        <v>30.869</v>
      </c>
      <c r="E21">
        <v>2.2838546589313604</v>
      </c>
      <c r="F21">
        <v>15.163</v>
      </c>
      <c r="G21">
        <v>1</v>
      </c>
      <c r="H21">
        <v>0.92900000000000005</v>
      </c>
      <c r="I21">
        <v>0.24717532519324667</v>
      </c>
      <c r="J21">
        <v>84.788199999999989</v>
      </c>
      <c r="K21">
        <v>19.366124546902618</v>
      </c>
      <c r="L21">
        <v>51.497</v>
      </c>
      <c r="M21">
        <v>3.2249123255435896</v>
      </c>
      <c r="N21">
        <v>33.291199999999996</v>
      </c>
      <c r="O21">
        <v>3.8</v>
      </c>
      <c r="P21">
        <v>9.8954000000000022</v>
      </c>
      <c r="Q21">
        <v>3.1576553029114414</v>
      </c>
    </row>
    <row r="22" spans="1:26">
      <c r="B22" t="s">
        <v>19</v>
      </c>
    </row>
    <row r="23" spans="1:26">
      <c r="A23" t="s">
        <v>2</v>
      </c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  <c r="N23" t="s">
        <v>15</v>
      </c>
      <c r="O23" t="s">
        <v>16</v>
      </c>
      <c r="P23" t="s">
        <v>17</v>
      </c>
      <c r="Q23" t="s">
        <v>18</v>
      </c>
    </row>
    <row r="24" spans="1:26">
      <c r="A24">
        <v>1</v>
      </c>
      <c r="B24">
        <v>230.49299999999999</v>
      </c>
      <c r="C24">
        <v>24.333235547856219</v>
      </c>
      <c r="D24">
        <v>230.49299999999999</v>
      </c>
      <c r="E24">
        <v>1.3157230070301567</v>
      </c>
      <c r="F24">
        <v>0</v>
      </c>
      <c r="G24">
        <v>8</v>
      </c>
      <c r="H24">
        <v>38.451999999999998</v>
      </c>
      <c r="I24">
        <v>9.3263178553314743E-2</v>
      </c>
      <c r="J24">
        <v>107.6336</v>
      </c>
      <c r="K24">
        <v>18.823091183535606</v>
      </c>
      <c r="L24">
        <v>107.6336</v>
      </c>
      <c r="M24">
        <v>1.1224273386327477</v>
      </c>
      <c r="N24">
        <v>0</v>
      </c>
      <c r="O24">
        <v>5.6</v>
      </c>
      <c r="P24">
        <v>26.262399999999996</v>
      </c>
      <c r="Q24">
        <v>0.54259995547442652</v>
      </c>
    </row>
    <row r="25" spans="1:26">
      <c r="A25">
        <v>2</v>
      </c>
      <c r="B25">
        <v>119.39400000000001</v>
      </c>
      <c r="C25">
        <v>16.929608822597384</v>
      </c>
      <c r="D25">
        <v>119.39400000000001</v>
      </c>
      <c r="E25">
        <v>1.0337109526151362</v>
      </c>
      <c r="F25">
        <v>0</v>
      </c>
      <c r="G25">
        <v>7</v>
      </c>
      <c r="H25">
        <v>21.457999999999998</v>
      </c>
      <c r="I25">
        <v>3.7922694913043321E-2</v>
      </c>
      <c r="J25">
        <v>107.6336</v>
      </c>
      <c r="K25">
        <v>18.823091183535606</v>
      </c>
      <c r="L25">
        <v>107.6336</v>
      </c>
      <c r="M25">
        <v>1.1224273386327477</v>
      </c>
      <c r="N25">
        <v>0</v>
      </c>
      <c r="O25">
        <v>5.6</v>
      </c>
      <c r="P25">
        <v>26.262399999999996</v>
      </c>
      <c r="Q25">
        <v>0.54259995547442652</v>
      </c>
    </row>
    <row r="26" spans="1:26">
      <c r="A26">
        <v>3</v>
      </c>
      <c r="B26">
        <v>59.758000000000003</v>
      </c>
      <c r="C26">
        <v>16.156811189610256</v>
      </c>
      <c r="D26">
        <v>59.758000000000003</v>
      </c>
      <c r="E26">
        <v>0.92176147923461971</v>
      </c>
      <c r="F26">
        <v>0</v>
      </c>
      <c r="G26">
        <v>2</v>
      </c>
      <c r="H26">
        <v>22.524000000000001</v>
      </c>
      <c r="I26">
        <v>6.9666048340733477E-2</v>
      </c>
      <c r="J26">
        <v>107.6336</v>
      </c>
      <c r="K26">
        <v>18.823091183535606</v>
      </c>
      <c r="L26">
        <v>107.6336</v>
      </c>
      <c r="M26">
        <v>1.1224273386327477</v>
      </c>
      <c r="N26">
        <v>0</v>
      </c>
      <c r="O26">
        <v>5.6</v>
      </c>
      <c r="P26">
        <v>26.262399999999996</v>
      </c>
      <c r="Q26">
        <v>0.54259995547442652</v>
      </c>
    </row>
    <row r="27" spans="1:26">
      <c r="A27">
        <v>4</v>
      </c>
      <c r="B27">
        <v>72.62</v>
      </c>
      <c r="C27">
        <v>17.086595715959504</v>
      </c>
      <c r="D27">
        <v>72.62</v>
      </c>
      <c r="E27">
        <v>1.3888998139829996</v>
      </c>
      <c r="F27">
        <v>0</v>
      </c>
      <c r="G27">
        <v>8</v>
      </c>
      <c r="H27">
        <v>26.696000000000002</v>
      </c>
      <c r="I27">
        <v>0.14228805804192643</v>
      </c>
      <c r="J27">
        <v>107.6336</v>
      </c>
      <c r="K27">
        <v>18.823091183535606</v>
      </c>
      <c r="L27">
        <v>107.6336</v>
      </c>
      <c r="M27">
        <v>1.1224273386327477</v>
      </c>
      <c r="N27">
        <v>0</v>
      </c>
      <c r="O27">
        <v>5.6</v>
      </c>
      <c r="P27">
        <v>26.262399999999996</v>
      </c>
      <c r="Q27">
        <v>0.54259995547442652</v>
      </c>
    </row>
    <row r="28" spans="1:26">
      <c r="A28">
        <v>5</v>
      </c>
      <c r="B28">
        <v>55.902999999999999</v>
      </c>
      <c r="C28">
        <v>19.609204641654667</v>
      </c>
      <c r="D28">
        <v>55.902999999999999</v>
      </c>
      <c r="E28">
        <v>0.95204144030082671</v>
      </c>
      <c r="F28">
        <v>0</v>
      </c>
      <c r="G28">
        <v>3</v>
      </c>
      <c r="H28">
        <v>22.181999999999999</v>
      </c>
      <c r="I28">
        <v>2.3698597975231146</v>
      </c>
      <c r="J28">
        <v>107.6336</v>
      </c>
      <c r="K28">
        <v>18.823091183535606</v>
      </c>
      <c r="L28">
        <v>107.6336</v>
      </c>
      <c r="M28">
        <v>1.1224273386327477</v>
      </c>
      <c r="N28">
        <v>0</v>
      </c>
      <c r="O28">
        <v>5.6</v>
      </c>
      <c r="P28">
        <v>26.262399999999996</v>
      </c>
      <c r="Q28">
        <v>0.54259995547442652</v>
      </c>
    </row>
    <row r="29" spans="1:26">
      <c r="A29" t="s">
        <v>21</v>
      </c>
      <c r="B29" t="s">
        <v>1</v>
      </c>
    </row>
    <row r="30" spans="1:26">
      <c r="A30" t="s">
        <v>2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  <c r="G30" t="s">
        <v>8</v>
      </c>
      <c r="H30" t="s">
        <v>9</v>
      </c>
      <c r="I30" t="s">
        <v>10</v>
      </c>
      <c r="J30" t="s">
        <v>11</v>
      </c>
      <c r="K30" t="s">
        <v>12</v>
      </c>
      <c r="L30" t="s">
        <v>13</v>
      </c>
      <c r="M30" t="s">
        <v>14</v>
      </c>
      <c r="N30" t="s">
        <v>15</v>
      </c>
      <c r="O30" t="s">
        <v>16</v>
      </c>
      <c r="P30" t="s">
        <v>17</v>
      </c>
      <c r="Q30" t="s">
        <v>18</v>
      </c>
    </row>
    <row r="31" spans="1:26">
      <c r="A31">
        <v>1</v>
      </c>
      <c r="B31">
        <v>177.58699999999999</v>
      </c>
      <c r="C31">
        <v>23.592573533983263</v>
      </c>
      <c r="D31">
        <v>89.527000000000001</v>
      </c>
      <c r="E31">
        <v>6.7013032159662078</v>
      </c>
      <c r="F31">
        <v>88.06</v>
      </c>
      <c r="G31">
        <v>21</v>
      </c>
      <c r="H31">
        <v>17.199000000000002</v>
      </c>
      <c r="I31">
        <v>3.8375176617459399</v>
      </c>
      <c r="J31">
        <v>101.10599999999999</v>
      </c>
      <c r="K31">
        <v>17.214281956455999</v>
      </c>
      <c r="L31">
        <v>53.292200000000001</v>
      </c>
      <c r="M31">
        <v>4.1349073275013861</v>
      </c>
      <c r="N31">
        <v>47.813800000000001</v>
      </c>
      <c r="O31">
        <v>7.4</v>
      </c>
      <c r="P31">
        <v>5.1219999999999999</v>
      </c>
      <c r="Q31">
        <v>1.3525300982001727</v>
      </c>
      <c r="R31">
        <f t="shared" ref="R31:R58" si="2">(J31/J38)*100</f>
        <v>116.65978210953595</v>
      </c>
      <c r="U31">
        <f>(K31+K45+K58+K17+K3)/5</f>
        <v>16.740909802153432</v>
      </c>
      <c r="V31">
        <f t="shared" ref="V31:Z31" si="3">(L31+L45+L58+L17+L3)/5</f>
        <v>45.222639999999998</v>
      </c>
      <c r="W31">
        <f t="shared" si="3"/>
        <v>3.3683358832586285</v>
      </c>
      <c r="X31">
        <f t="shared" si="3"/>
        <v>42.305640000000004</v>
      </c>
      <c r="Y31">
        <f t="shared" si="3"/>
        <v>4.8400000000000007</v>
      </c>
      <c r="Z31">
        <f t="shared" si="3"/>
        <v>5.6292400000000002</v>
      </c>
    </row>
    <row r="32" spans="1:26">
      <c r="A32">
        <v>2</v>
      </c>
      <c r="B32">
        <v>63.828000000000003</v>
      </c>
      <c r="C32">
        <v>13.047542446411798</v>
      </c>
      <c r="D32">
        <v>33.838000000000001</v>
      </c>
      <c r="E32">
        <v>2.6285520418138604</v>
      </c>
      <c r="F32">
        <v>29.99</v>
      </c>
      <c r="G32">
        <v>0</v>
      </c>
      <c r="H32">
        <v>0</v>
      </c>
      <c r="I32">
        <v>0</v>
      </c>
      <c r="J32">
        <v>101.10599999999999</v>
      </c>
      <c r="K32">
        <v>17.214281956455999</v>
      </c>
      <c r="L32">
        <v>53.292200000000001</v>
      </c>
      <c r="M32">
        <v>4.1349073275013861</v>
      </c>
      <c r="N32">
        <v>47.813800000000001</v>
      </c>
      <c r="O32">
        <v>7.4</v>
      </c>
      <c r="P32">
        <v>5.1219999999999999</v>
      </c>
      <c r="Q32">
        <v>1.3525300982001727</v>
      </c>
    </row>
    <row r="33" spans="1:26">
      <c r="A33">
        <v>3</v>
      </c>
      <c r="B33">
        <v>115.795</v>
      </c>
      <c r="C33">
        <v>17.431481601809637</v>
      </c>
      <c r="D33">
        <v>59.981999999999999</v>
      </c>
      <c r="E33">
        <v>4.279703070417832</v>
      </c>
      <c r="F33">
        <v>55.813000000000002</v>
      </c>
      <c r="G33">
        <v>0</v>
      </c>
      <c r="H33">
        <v>0</v>
      </c>
      <c r="I33">
        <v>0</v>
      </c>
      <c r="J33">
        <v>101.10599999999999</v>
      </c>
      <c r="K33">
        <v>17.214281956455999</v>
      </c>
      <c r="L33">
        <v>53.292200000000001</v>
      </c>
      <c r="M33">
        <v>4.1349073275013861</v>
      </c>
      <c r="N33">
        <v>47.813800000000001</v>
      </c>
      <c r="O33">
        <v>7.4</v>
      </c>
      <c r="P33">
        <v>5.1219999999999999</v>
      </c>
      <c r="Q33">
        <v>1.3525300982001727</v>
      </c>
    </row>
    <row r="34" spans="1:26">
      <c r="A34">
        <v>4</v>
      </c>
      <c r="B34">
        <v>80.744</v>
      </c>
      <c r="C34">
        <v>13.972822476448462</v>
      </c>
      <c r="D34">
        <v>37.646999999999998</v>
      </c>
      <c r="E34">
        <v>4.1709674088570639</v>
      </c>
      <c r="F34">
        <v>43.097000000000001</v>
      </c>
      <c r="G34">
        <v>7</v>
      </c>
      <c r="H34">
        <v>3.298</v>
      </c>
      <c r="I34">
        <v>1.5087473256971984</v>
      </c>
      <c r="J34">
        <v>101.10599999999999</v>
      </c>
      <c r="K34">
        <v>17.214281956455999</v>
      </c>
      <c r="L34">
        <v>53.292200000000001</v>
      </c>
      <c r="M34">
        <v>4.1349073275013861</v>
      </c>
      <c r="N34">
        <v>47.813800000000001</v>
      </c>
      <c r="O34">
        <v>7.4</v>
      </c>
      <c r="P34">
        <v>5.1219999999999999</v>
      </c>
      <c r="Q34">
        <v>1.3525300982001727</v>
      </c>
    </row>
    <row r="35" spans="1:26">
      <c r="A35">
        <v>5</v>
      </c>
      <c r="B35">
        <v>67.575999999999993</v>
      </c>
      <c r="C35">
        <v>18.026989723626848</v>
      </c>
      <c r="D35">
        <v>45.466999999999999</v>
      </c>
      <c r="E35">
        <v>2.8940109004519696</v>
      </c>
      <c r="F35">
        <v>22.109000000000002</v>
      </c>
      <c r="G35">
        <v>9</v>
      </c>
      <c r="H35">
        <v>5.1130000000000004</v>
      </c>
      <c r="I35">
        <v>1.4163855035577257</v>
      </c>
      <c r="J35">
        <v>101.10599999999999</v>
      </c>
      <c r="K35">
        <v>17.214281956455999</v>
      </c>
      <c r="L35">
        <v>53.292200000000001</v>
      </c>
      <c r="M35">
        <v>4.1349073275013861</v>
      </c>
      <c r="N35">
        <v>47.813800000000001</v>
      </c>
      <c r="O35">
        <v>7.4</v>
      </c>
      <c r="P35">
        <v>5.1219999999999999</v>
      </c>
      <c r="Q35">
        <v>1.3525300982001727</v>
      </c>
    </row>
    <row r="36" spans="1:26">
      <c r="B36" t="s">
        <v>19</v>
      </c>
      <c r="U36">
        <f>(K10+K24+K38+K51+K65)/5</f>
        <v>18.601810355927046</v>
      </c>
      <c r="V36">
        <f t="shared" ref="V36:Z36" si="4">(L10+L24+L38+L51+L65)/5</f>
        <v>98.775453333333331</v>
      </c>
      <c r="W36">
        <f t="shared" si="4"/>
        <v>1.5229365096086191</v>
      </c>
      <c r="X36">
        <f t="shared" si="4"/>
        <v>0</v>
      </c>
      <c r="Y36">
        <f t="shared" si="4"/>
        <v>4.5333333333333332</v>
      </c>
      <c r="Z36">
        <f t="shared" si="4"/>
        <v>35.481839999999998</v>
      </c>
    </row>
    <row r="37" spans="1:26">
      <c r="A37" t="s">
        <v>2</v>
      </c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  <c r="J37" t="s">
        <v>11</v>
      </c>
      <c r="K37" t="s">
        <v>12</v>
      </c>
      <c r="L37" t="s">
        <v>13</v>
      </c>
      <c r="M37" t="s">
        <v>14</v>
      </c>
      <c r="N37" t="s">
        <v>15</v>
      </c>
      <c r="O37" t="s">
        <v>16</v>
      </c>
      <c r="P37" t="s">
        <v>17</v>
      </c>
      <c r="Q37" t="s">
        <v>18</v>
      </c>
    </row>
    <row r="38" spans="1:26">
      <c r="A38">
        <v>1</v>
      </c>
      <c r="B38">
        <v>99.569000000000003</v>
      </c>
      <c r="C38">
        <v>17.511222025609634</v>
      </c>
      <c r="D38">
        <v>99.569000000000003</v>
      </c>
      <c r="E38">
        <v>1.9619285950609244</v>
      </c>
      <c r="F38">
        <v>0</v>
      </c>
      <c r="G38">
        <v>2</v>
      </c>
      <c r="H38">
        <v>50.334000000000003</v>
      </c>
      <c r="I38">
        <v>2.1000000000001295E-3</v>
      </c>
      <c r="J38">
        <v>86.667400000000015</v>
      </c>
      <c r="K38">
        <v>17.337985239962237</v>
      </c>
      <c r="L38">
        <v>86.667400000000015</v>
      </c>
      <c r="M38">
        <v>1.7365199750673135</v>
      </c>
      <c r="N38">
        <v>0</v>
      </c>
      <c r="O38">
        <v>4</v>
      </c>
      <c r="P38">
        <v>34.005200000000002</v>
      </c>
      <c r="Q38">
        <v>8.0429871627842903E-2</v>
      </c>
    </row>
    <row r="39" spans="1:26">
      <c r="A39">
        <v>2</v>
      </c>
      <c r="B39">
        <v>89.281000000000006</v>
      </c>
      <c r="C39">
        <v>16.966517915052556</v>
      </c>
      <c r="D39">
        <v>89.281000000000006</v>
      </c>
      <c r="E39">
        <v>2.150827706231027</v>
      </c>
      <c r="F39">
        <v>0</v>
      </c>
      <c r="G39">
        <v>4</v>
      </c>
      <c r="H39">
        <v>39.722000000000001</v>
      </c>
      <c r="I39">
        <v>5.2360679775003229E-4</v>
      </c>
      <c r="J39">
        <v>86.667400000000015</v>
      </c>
      <c r="K39">
        <v>17.337985239962237</v>
      </c>
      <c r="L39">
        <v>86.667400000000015</v>
      </c>
      <c r="M39">
        <v>1.7365199750673135</v>
      </c>
      <c r="N39">
        <v>0</v>
      </c>
      <c r="O39">
        <v>4</v>
      </c>
      <c r="P39">
        <v>34.005200000000002</v>
      </c>
      <c r="Q39">
        <v>8.0429871627842903E-2</v>
      </c>
      <c r="U39">
        <f>(U36-U31)/U36</f>
        <v>0.1000386800084047</v>
      </c>
      <c r="V39">
        <f t="shared" ref="V39:Z39" si="5">(V36-V31)/V36</f>
        <v>0.54216722400261663</v>
      </c>
      <c r="W39">
        <f t="shared" si="5"/>
        <v>-1.2117375622732036</v>
      </c>
      <c r="X39" t="e">
        <f t="shared" si="5"/>
        <v>#DIV/0!</v>
      </c>
      <c r="Y39">
        <f t="shared" si="5"/>
        <v>-6.7647058823529602E-2</v>
      </c>
      <c r="Z39">
        <f t="shared" si="5"/>
        <v>0.84134870119475202</v>
      </c>
    </row>
    <row r="40" spans="1:26">
      <c r="A40">
        <v>3</v>
      </c>
      <c r="B40">
        <v>95.248000000000005</v>
      </c>
      <c r="C40">
        <v>19.875906440108995</v>
      </c>
      <c r="D40">
        <v>95.248000000000005</v>
      </c>
      <c r="E40">
        <v>1.371626221513722</v>
      </c>
      <c r="F40">
        <v>0</v>
      </c>
      <c r="G40">
        <v>4</v>
      </c>
      <c r="H40">
        <v>32.892000000000003</v>
      </c>
      <c r="I40">
        <v>0.39678432998522711</v>
      </c>
      <c r="J40">
        <v>86.667400000000015</v>
      </c>
      <c r="K40">
        <v>17.337985239962237</v>
      </c>
      <c r="L40">
        <v>86.667400000000015</v>
      </c>
      <c r="M40">
        <v>1.7365199750673135</v>
      </c>
      <c r="N40">
        <v>0</v>
      </c>
      <c r="O40">
        <v>4</v>
      </c>
      <c r="P40">
        <v>34.005200000000002</v>
      </c>
      <c r="Q40">
        <v>8.0429871627842903E-2</v>
      </c>
    </row>
    <row r="41" spans="1:26">
      <c r="A41">
        <v>4</v>
      </c>
      <c r="B41">
        <v>78.631</v>
      </c>
      <c r="C41">
        <v>15.81434798742219</v>
      </c>
      <c r="D41">
        <v>78.631</v>
      </c>
      <c r="E41">
        <v>1.2938604562055716</v>
      </c>
      <c r="F41">
        <v>0</v>
      </c>
      <c r="G41">
        <v>6</v>
      </c>
      <c r="H41">
        <v>20.774000000000001</v>
      </c>
      <c r="I41">
        <v>1.54142135623729E-3</v>
      </c>
      <c r="J41">
        <v>86.667400000000015</v>
      </c>
      <c r="K41">
        <v>17.337985239962237</v>
      </c>
      <c r="L41">
        <v>86.667400000000015</v>
      </c>
      <c r="M41">
        <v>1.7365199750673135</v>
      </c>
      <c r="N41">
        <v>0</v>
      </c>
      <c r="O41">
        <v>4</v>
      </c>
      <c r="P41">
        <v>34.005200000000002</v>
      </c>
      <c r="Q41">
        <v>8.0429871627842903E-2</v>
      </c>
    </row>
    <row r="42" spans="1:26">
      <c r="A42">
        <v>5</v>
      </c>
      <c r="B42">
        <v>70.608000000000004</v>
      </c>
      <c r="C42">
        <v>16.521931831617803</v>
      </c>
      <c r="D42">
        <v>70.608000000000004</v>
      </c>
      <c r="E42">
        <v>1.9043568963253221</v>
      </c>
      <c r="F42">
        <v>0</v>
      </c>
      <c r="G42">
        <v>4</v>
      </c>
      <c r="H42">
        <v>26.303999999999998</v>
      </c>
      <c r="I42">
        <v>1.1999999999999789E-3</v>
      </c>
      <c r="J42">
        <v>86.667400000000015</v>
      </c>
      <c r="K42">
        <v>17.337985239962237</v>
      </c>
      <c r="L42">
        <v>86.667400000000015</v>
      </c>
      <c r="M42">
        <v>1.7365199750673135</v>
      </c>
      <c r="N42">
        <v>0</v>
      </c>
      <c r="O42">
        <v>4</v>
      </c>
      <c r="P42">
        <v>34.005200000000002</v>
      </c>
      <c r="Q42">
        <v>8.0429871627842903E-2</v>
      </c>
    </row>
    <row r="43" spans="1:26">
      <c r="A43" t="s">
        <v>22</v>
      </c>
      <c r="B43" t="s">
        <v>1</v>
      </c>
      <c r="U43">
        <v>211.4</v>
      </c>
    </row>
    <row r="44" spans="1:26">
      <c r="A44" t="s">
        <v>2</v>
      </c>
      <c r="B44" t="s">
        <v>3</v>
      </c>
      <c r="C44" t="s">
        <v>4</v>
      </c>
      <c r="D44" t="s">
        <v>5</v>
      </c>
      <c r="E44" t="s">
        <v>6</v>
      </c>
      <c r="F44" t="s">
        <v>7</v>
      </c>
      <c r="G44" t="s">
        <v>8</v>
      </c>
      <c r="H44" t="s">
        <v>9</v>
      </c>
      <c r="I44" t="s">
        <v>10</v>
      </c>
      <c r="J44" t="s">
        <v>11</v>
      </c>
      <c r="K44" t="s">
        <v>12</v>
      </c>
      <c r="L44" t="s">
        <v>13</v>
      </c>
      <c r="M44" t="s">
        <v>14</v>
      </c>
      <c r="N44" t="s">
        <v>15</v>
      </c>
      <c r="O44" t="s">
        <v>16</v>
      </c>
      <c r="P44" t="s">
        <v>17</v>
      </c>
      <c r="Q44" t="s">
        <v>18</v>
      </c>
      <c r="U44">
        <v>295.3</v>
      </c>
      <c r="V44">
        <f>(U44-U43)/U44</f>
        <v>0.28411784625804265</v>
      </c>
    </row>
    <row r="45" spans="1:26">
      <c r="A45">
        <v>1</v>
      </c>
      <c r="B45">
        <v>134.55099999999999</v>
      </c>
      <c r="C45">
        <v>18.245265267307165</v>
      </c>
      <c r="D45">
        <v>60.634</v>
      </c>
      <c r="E45">
        <v>5.5452566357231419</v>
      </c>
      <c r="F45">
        <v>73.917000000000002</v>
      </c>
      <c r="G45">
        <v>36</v>
      </c>
      <c r="H45">
        <v>33.981999999999999</v>
      </c>
      <c r="I45">
        <v>12.868239463276465</v>
      </c>
      <c r="J45">
        <v>86.2376</v>
      </c>
      <c r="K45">
        <v>16.030272469727485</v>
      </c>
      <c r="L45">
        <v>42.834400000000002</v>
      </c>
      <c r="M45">
        <v>3.7386294690659847</v>
      </c>
      <c r="N45">
        <v>43.403199999999998</v>
      </c>
      <c r="O45">
        <v>8.4</v>
      </c>
      <c r="P45">
        <v>7.4438000000000004</v>
      </c>
      <c r="Q45">
        <v>2.6926116550810075</v>
      </c>
      <c r="R45">
        <f>(J45/J51)*100</f>
        <v>84.710717553012799</v>
      </c>
    </row>
    <row r="46" spans="1:26">
      <c r="A46">
        <v>2</v>
      </c>
      <c r="B46">
        <v>79.954999999999998</v>
      </c>
      <c r="C46">
        <v>17.726023631029221</v>
      </c>
      <c r="D46">
        <v>43.042000000000002</v>
      </c>
      <c r="E46">
        <v>3.8085239499833121</v>
      </c>
      <c r="F46">
        <v>36.912999999999997</v>
      </c>
      <c r="G46">
        <v>0</v>
      </c>
      <c r="H46">
        <v>0</v>
      </c>
      <c r="I46">
        <v>0</v>
      </c>
      <c r="J46">
        <v>86.2376</v>
      </c>
      <c r="K46">
        <v>16.030272469727485</v>
      </c>
      <c r="L46">
        <v>42.834400000000002</v>
      </c>
      <c r="M46">
        <v>3.7386294690659847</v>
      </c>
      <c r="N46">
        <v>43.403199999999998</v>
      </c>
      <c r="O46">
        <v>8.4</v>
      </c>
      <c r="P46">
        <v>7.4438000000000004</v>
      </c>
      <c r="Q46">
        <v>2.6926116550810075</v>
      </c>
    </row>
    <row r="47" spans="1:26">
      <c r="A47">
        <v>3</v>
      </c>
      <c r="B47">
        <v>105.709</v>
      </c>
      <c r="C47">
        <v>18.027166760892726</v>
      </c>
      <c r="D47">
        <v>49.345999999999997</v>
      </c>
      <c r="E47">
        <v>4.4634148521356609</v>
      </c>
      <c r="F47">
        <v>56.363</v>
      </c>
      <c r="G47">
        <v>3</v>
      </c>
      <c r="H47">
        <v>0.83899999999999997</v>
      </c>
      <c r="I47">
        <v>0.10330585434718029</v>
      </c>
      <c r="J47">
        <v>86.2376</v>
      </c>
      <c r="K47">
        <v>16.030272469727485</v>
      </c>
      <c r="L47">
        <v>42.834400000000002</v>
      </c>
      <c r="M47">
        <v>3.7386294690659847</v>
      </c>
      <c r="N47">
        <v>43.403199999999998</v>
      </c>
      <c r="O47">
        <v>8.4</v>
      </c>
      <c r="P47">
        <v>7.4438000000000004</v>
      </c>
      <c r="Q47">
        <v>2.6926116550810075</v>
      </c>
    </row>
    <row r="48" spans="1:26">
      <c r="A48">
        <v>4</v>
      </c>
      <c r="B48">
        <v>66.010000000000005</v>
      </c>
      <c r="C48">
        <v>13.534429072638897</v>
      </c>
      <c r="D48">
        <v>33.500999999999998</v>
      </c>
      <c r="E48">
        <v>3.161972152095355</v>
      </c>
      <c r="F48">
        <v>32.509</v>
      </c>
      <c r="G48">
        <v>2</v>
      </c>
      <c r="H48">
        <v>2.2559999999999998</v>
      </c>
      <c r="I48">
        <v>0.45987456152699968</v>
      </c>
      <c r="J48">
        <v>86.2376</v>
      </c>
      <c r="K48">
        <v>16.030272469727485</v>
      </c>
      <c r="L48">
        <v>42.834400000000002</v>
      </c>
      <c r="M48">
        <v>3.7386294690659847</v>
      </c>
      <c r="N48">
        <v>43.403199999999998</v>
      </c>
      <c r="O48">
        <v>8.4</v>
      </c>
      <c r="P48">
        <v>7.4438000000000004</v>
      </c>
      <c r="Q48">
        <v>2.6926116550810075</v>
      </c>
    </row>
    <row r="49" spans="1:18">
      <c r="A49">
        <v>5</v>
      </c>
      <c r="B49">
        <v>44.963000000000001</v>
      </c>
      <c r="C49">
        <v>12.61847761676942</v>
      </c>
      <c r="D49">
        <v>27.649000000000001</v>
      </c>
      <c r="E49">
        <v>1.7139797553924518</v>
      </c>
      <c r="F49">
        <v>17.314</v>
      </c>
      <c r="G49">
        <v>1</v>
      </c>
      <c r="H49">
        <v>0.14199999999999999</v>
      </c>
      <c r="I49">
        <v>3.1638396254392138E-2</v>
      </c>
      <c r="J49">
        <v>86.2376</v>
      </c>
      <c r="K49">
        <v>16.030272469727485</v>
      </c>
      <c r="L49">
        <v>42.834400000000002</v>
      </c>
      <c r="M49">
        <v>3.7386294690659847</v>
      </c>
      <c r="N49">
        <v>43.403199999999998</v>
      </c>
      <c r="O49">
        <v>8.4</v>
      </c>
      <c r="P49">
        <v>7.4438000000000004</v>
      </c>
      <c r="Q49">
        <v>2.6926116550810075</v>
      </c>
    </row>
    <row r="50" spans="1:18">
      <c r="B50" t="s">
        <v>19</v>
      </c>
    </row>
    <row r="51" spans="1:18">
      <c r="A51">
        <f t="shared" ref="A51:B55" si="6">(A65+A24+A10)/3</f>
        <v>1</v>
      </c>
      <c r="B51">
        <f t="shared" si="6"/>
        <v>136.89733333333334</v>
      </c>
      <c r="C51">
        <f t="shared" ref="C51:Q51" si="7">(C65+C24+C10)/3</f>
        <v>21.40555683307743</v>
      </c>
      <c r="D51">
        <f t="shared" si="7"/>
        <v>136.89733333333334</v>
      </c>
      <c r="E51">
        <f t="shared" si="7"/>
        <v>1.4423559470234437</v>
      </c>
      <c r="F51">
        <f t="shared" si="7"/>
        <v>0</v>
      </c>
      <c r="G51">
        <f t="shared" si="7"/>
        <v>6</v>
      </c>
      <c r="H51">
        <f t="shared" si="7"/>
        <v>37.154666666666664</v>
      </c>
      <c r="I51">
        <f t="shared" si="7"/>
        <v>3.1462261783688238E-2</v>
      </c>
      <c r="J51">
        <f t="shared" si="7"/>
        <v>101.80246666666666</v>
      </c>
      <c r="K51">
        <f t="shared" si="7"/>
        <v>18.917766634918252</v>
      </c>
      <c r="L51">
        <f t="shared" si="7"/>
        <v>101.80246666666666</v>
      </c>
      <c r="M51">
        <f t="shared" si="7"/>
        <v>1.4695406432439455</v>
      </c>
      <c r="N51">
        <f t="shared" si="7"/>
        <v>0</v>
      </c>
      <c r="O51">
        <f t="shared" si="7"/>
        <v>4.666666666666667</v>
      </c>
      <c r="P51">
        <f t="shared" si="7"/>
        <v>35.850999999999999</v>
      </c>
      <c r="Q51">
        <f t="shared" si="7"/>
        <v>0.18136735214601785</v>
      </c>
    </row>
    <row r="52" spans="1:18">
      <c r="A52">
        <f t="shared" si="6"/>
        <v>2</v>
      </c>
      <c r="B52">
        <f t="shared" si="6"/>
        <v>114.92366666666668</v>
      </c>
      <c r="C52">
        <f t="shared" ref="C52:Q52" si="8">(C66+C25+C11)/3</f>
        <v>18.628312433450475</v>
      </c>
      <c r="D52">
        <f t="shared" si="8"/>
        <v>114.92366666666668</v>
      </c>
      <c r="E52">
        <f t="shared" si="8"/>
        <v>1.7475734719449048</v>
      </c>
      <c r="F52">
        <f t="shared" si="8"/>
        <v>0</v>
      </c>
      <c r="G52">
        <v>6</v>
      </c>
      <c r="H52">
        <f t="shared" si="8"/>
        <v>37.087333333333333</v>
      </c>
      <c r="I52">
        <f t="shared" si="8"/>
        <v>1.372744017302715E-2</v>
      </c>
      <c r="J52">
        <f t="shared" si="8"/>
        <v>101.80246666666666</v>
      </c>
      <c r="K52">
        <f t="shared" si="8"/>
        <v>18.917766634918252</v>
      </c>
      <c r="L52">
        <f t="shared" si="8"/>
        <v>101.80246666666666</v>
      </c>
      <c r="M52">
        <f t="shared" si="8"/>
        <v>1.4695406432439455</v>
      </c>
      <c r="N52">
        <f t="shared" si="8"/>
        <v>0</v>
      </c>
      <c r="O52">
        <f t="shared" si="8"/>
        <v>4.666666666666667</v>
      </c>
      <c r="P52">
        <f t="shared" si="8"/>
        <v>35.850999999999999</v>
      </c>
      <c r="Q52">
        <f t="shared" si="8"/>
        <v>0.18136735214601785</v>
      </c>
    </row>
    <row r="53" spans="1:18">
      <c r="A53">
        <f t="shared" si="6"/>
        <v>3</v>
      </c>
      <c r="B53">
        <f t="shared" si="6"/>
        <v>83.754666666666665</v>
      </c>
      <c r="C53">
        <f t="shared" ref="C53:Q53" si="9">(C67+C26+C12)/3</f>
        <v>17.584448297924215</v>
      </c>
      <c r="D53">
        <f t="shared" si="9"/>
        <v>83.754666666666665</v>
      </c>
      <c r="E53">
        <f t="shared" si="9"/>
        <v>1.2604958488554598</v>
      </c>
      <c r="F53">
        <f t="shared" si="9"/>
        <v>0</v>
      </c>
      <c r="G53">
        <f t="shared" si="9"/>
        <v>4</v>
      </c>
      <c r="H53">
        <f t="shared" si="9"/>
        <v>34.225000000000001</v>
      </c>
      <c r="I53">
        <f t="shared" si="9"/>
        <v>2.3296551712827813E-2</v>
      </c>
      <c r="J53">
        <f t="shared" si="9"/>
        <v>101.80246666666666</v>
      </c>
      <c r="K53">
        <f t="shared" si="9"/>
        <v>18.917766634918252</v>
      </c>
      <c r="L53">
        <f t="shared" si="9"/>
        <v>101.80246666666666</v>
      </c>
      <c r="M53">
        <f t="shared" si="9"/>
        <v>1.4695406432439455</v>
      </c>
      <c r="N53">
        <f t="shared" si="9"/>
        <v>0</v>
      </c>
      <c r="O53">
        <f t="shared" si="9"/>
        <v>4.666666666666667</v>
      </c>
      <c r="P53">
        <f t="shared" si="9"/>
        <v>35.850999999999999</v>
      </c>
      <c r="Q53">
        <f t="shared" si="9"/>
        <v>0.18136735214601785</v>
      </c>
    </row>
    <row r="54" spans="1:18">
      <c r="A54">
        <f t="shared" si="6"/>
        <v>4</v>
      </c>
      <c r="B54">
        <f t="shared" si="6"/>
        <v>98.162666666666667</v>
      </c>
      <c r="C54">
        <f t="shared" ref="C54:Q54" si="10">(C68+C27+C13)/3</f>
        <v>18.248745113176088</v>
      </c>
      <c r="D54">
        <f t="shared" si="10"/>
        <v>98.162666666666667</v>
      </c>
      <c r="E54">
        <f t="shared" si="10"/>
        <v>1.7123898611224189</v>
      </c>
      <c r="F54">
        <f t="shared" si="10"/>
        <v>0</v>
      </c>
      <c r="G54">
        <v>4</v>
      </c>
      <c r="H54">
        <f t="shared" si="10"/>
        <v>42.639000000000003</v>
      </c>
      <c r="I54">
        <f t="shared" si="10"/>
        <v>4.7496019347308814E-2</v>
      </c>
      <c r="J54">
        <f t="shared" si="10"/>
        <v>101.80246666666666</v>
      </c>
      <c r="K54">
        <f t="shared" si="10"/>
        <v>18.917766634918252</v>
      </c>
      <c r="L54">
        <f t="shared" si="10"/>
        <v>101.80246666666666</v>
      </c>
      <c r="M54">
        <f t="shared" si="10"/>
        <v>1.4695406432439455</v>
      </c>
      <c r="N54">
        <f t="shared" si="10"/>
        <v>0</v>
      </c>
      <c r="O54">
        <f t="shared" si="10"/>
        <v>4.666666666666667</v>
      </c>
      <c r="P54">
        <f t="shared" si="10"/>
        <v>35.850999999999999</v>
      </c>
      <c r="Q54">
        <f t="shared" si="10"/>
        <v>0.18136735214601785</v>
      </c>
    </row>
    <row r="55" spans="1:18">
      <c r="A55">
        <f t="shared" si="6"/>
        <v>5</v>
      </c>
      <c r="B55">
        <f t="shared" si="6"/>
        <v>75.274000000000001</v>
      </c>
      <c r="C55">
        <f t="shared" ref="C55:Q55" si="11">(C69+C28+C14)/3</f>
        <v>18.721770496963046</v>
      </c>
      <c r="D55">
        <f t="shared" si="11"/>
        <v>75.274000000000001</v>
      </c>
      <c r="E55">
        <f t="shared" si="11"/>
        <v>1.1848880872735006</v>
      </c>
      <c r="F55">
        <f t="shared" si="11"/>
        <v>0</v>
      </c>
      <c r="G55">
        <v>2</v>
      </c>
      <c r="H55">
        <f t="shared" si="11"/>
        <v>28.149000000000001</v>
      </c>
      <c r="I55">
        <f t="shared" si="11"/>
        <v>0.79085448771323719</v>
      </c>
      <c r="J55">
        <f t="shared" si="11"/>
        <v>101.80246666666666</v>
      </c>
      <c r="K55">
        <f t="shared" si="11"/>
        <v>18.917766634918252</v>
      </c>
      <c r="L55">
        <f t="shared" si="11"/>
        <v>101.80246666666666</v>
      </c>
      <c r="M55">
        <f t="shared" si="11"/>
        <v>1.4695406432439455</v>
      </c>
      <c r="N55">
        <f t="shared" si="11"/>
        <v>0</v>
      </c>
      <c r="O55">
        <f t="shared" si="11"/>
        <v>4.666666666666667</v>
      </c>
      <c r="P55">
        <f t="shared" si="11"/>
        <v>35.850999999999999</v>
      </c>
      <c r="Q55">
        <f t="shared" si="11"/>
        <v>0.18136735214601785</v>
      </c>
    </row>
    <row r="56" spans="1:18">
      <c r="A56" t="s">
        <v>23</v>
      </c>
      <c r="B56" t="s">
        <v>1</v>
      </c>
    </row>
    <row r="57" spans="1:18">
      <c r="A57" t="s">
        <v>2</v>
      </c>
      <c r="B57" t="s">
        <v>3</v>
      </c>
      <c r="C57" t="s">
        <v>4</v>
      </c>
      <c r="D57" t="s">
        <v>5</v>
      </c>
      <c r="E57" t="s">
        <v>6</v>
      </c>
      <c r="F57" t="s">
        <v>7</v>
      </c>
      <c r="G57" t="s">
        <v>8</v>
      </c>
      <c r="H57" t="s">
        <v>9</v>
      </c>
      <c r="I57" t="s">
        <v>10</v>
      </c>
      <c r="J57" t="s">
        <v>11</v>
      </c>
      <c r="K57" t="s">
        <v>12</v>
      </c>
      <c r="L57" t="s">
        <v>13</v>
      </c>
      <c r="M57" t="s">
        <v>14</v>
      </c>
      <c r="N57" t="s">
        <v>15</v>
      </c>
      <c r="O57" t="s">
        <v>16</v>
      </c>
      <c r="P57" t="s">
        <v>17</v>
      </c>
      <c r="Q57" t="s">
        <v>18</v>
      </c>
    </row>
    <row r="58" spans="1:18">
      <c r="A58">
        <v>1</v>
      </c>
      <c r="B58">
        <v>90.79</v>
      </c>
      <c r="C58">
        <v>18.359155020562483</v>
      </c>
      <c r="D58">
        <v>50.423000000000002</v>
      </c>
      <c r="E58">
        <v>2.3930993004099053</v>
      </c>
      <c r="F58">
        <v>40.366999999999997</v>
      </c>
      <c r="G58">
        <v>3</v>
      </c>
      <c r="H58">
        <v>4.6710000000000003</v>
      </c>
      <c r="I58">
        <v>1.2335605580046198</v>
      </c>
      <c r="J58">
        <v>58.823400000000007</v>
      </c>
      <c r="K58">
        <v>15.176105313217807</v>
      </c>
      <c r="L58">
        <v>34.748200000000004</v>
      </c>
      <c r="M58">
        <v>2.0325954665274666</v>
      </c>
      <c r="N58">
        <v>24.075200000000002</v>
      </c>
      <c r="O58">
        <v>1.8</v>
      </c>
      <c r="P58">
        <v>1.2706000000000002</v>
      </c>
      <c r="Q58">
        <v>0.3533701392224663</v>
      </c>
      <c r="R58">
        <f t="shared" si="2"/>
        <v>55.249944114558588</v>
      </c>
    </row>
    <row r="59" spans="1:18">
      <c r="A59">
        <v>2</v>
      </c>
      <c r="B59">
        <v>59.790999999999997</v>
      </c>
      <c r="C59">
        <v>16.991794697086945</v>
      </c>
      <c r="D59">
        <v>36.39</v>
      </c>
      <c r="E59">
        <v>2.367066600797302</v>
      </c>
      <c r="F59">
        <v>23.401</v>
      </c>
      <c r="G59">
        <v>3</v>
      </c>
      <c r="H59">
        <v>1.2130000000000001</v>
      </c>
      <c r="I59">
        <v>0.50165174185331929</v>
      </c>
      <c r="J59">
        <v>58.823400000000007</v>
      </c>
      <c r="K59">
        <v>15.176105313217807</v>
      </c>
      <c r="L59">
        <v>34.748200000000004</v>
      </c>
      <c r="M59">
        <v>2.0325954665274666</v>
      </c>
      <c r="N59">
        <v>24.075200000000002</v>
      </c>
      <c r="O59">
        <v>1.8</v>
      </c>
      <c r="P59">
        <v>1.2706000000000002</v>
      </c>
      <c r="Q59">
        <v>0.3533701392224663</v>
      </c>
    </row>
    <row r="60" spans="1:18">
      <c r="A60">
        <v>3</v>
      </c>
      <c r="B60">
        <v>52.796999999999997</v>
      </c>
      <c r="C60">
        <v>14.044510248400439</v>
      </c>
      <c r="D60">
        <v>30.337</v>
      </c>
      <c r="E60">
        <v>1.9549854682388434</v>
      </c>
      <c r="F60">
        <v>22.46</v>
      </c>
      <c r="G60">
        <v>1</v>
      </c>
      <c r="H60">
        <v>0.17799999999999999</v>
      </c>
      <c r="I60">
        <v>0</v>
      </c>
      <c r="J60">
        <v>58.823400000000007</v>
      </c>
      <c r="K60">
        <v>15.176105313217807</v>
      </c>
      <c r="L60">
        <v>34.748200000000004</v>
      </c>
      <c r="M60">
        <v>2.0325954665274666</v>
      </c>
      <c r="N60">
        <v>24.075200000000002</v>
      </c>
      <c r="O60">
        <v>1.8</v>
      </c>
      <c r="P60">
        <v>1.2706000000000002</v>
      </c>
      <c r="Q60">
        <v>0.3533701392224663</v>
      </c>
    </row>
    <row r="61" spans="1:18">
      <c r="A61">
        <v>4</v>
      </c>
      <c r="B61">
        <v>45.776000000000003</v>
      </c>
      <c r="C61">
        <v>13.86658898326974</v>
      </c>
      <c r="D61">
        <v>28.942</v>
      </c>
      <c r="E61">
        <v>1.7338462077988313</v>
      </c>
      <c r="F61">
        <v>16.834</v>
      </c>
      <c r="G61">
        <v>1</v>
      </c>
      <c r="H61">
        <v>0.14899999999999999</v>
      </c>
      <c r="I61">
        <v>0</v>
      </c>
      <c r="J61">
        <v>58.823400000000007</v>
      </c>
      <c r="K61">
        <v>15.176105313217807</v>
      </c>
      <c r="L61">
        <v>34.748200000000004</v>
      </c>
      <c r="M61">
        <v>2.0325954665274666</v>
      </c>
      <c r="N61">
        <v>24.075200000000002</v>
      </c>
      <c r="O61">
        <v>1.8</v>
      </c>
      <c r="P61">
        <v>1.2706000000000002</v>
      </c>
      <c r="Q61">
        <v>0.3533701392224663</v>
      </c>
    </row>
    <row r="62" spans="1:18">
      <c r="A62">
        <v>5</v>
      </c>
      <c r="B62">
        <v>44.963000000000001</v>
      </c>
      <c r="C62">
        <v>12.61847761676942</v>
      </c>
      <c r="D62">
        <v>27.649000000000001</v>
      </c>
      <c r="E62">
        <v>1.7139797553924518</v>
      </c>
      <c r="F62">
        <v>17.314</v>
      </c>
      <c r="G62">
        <v>1</v>
      </c>
      <c r="H62">
        <v>0.14199999999999999</v>
      </c>
      <c r="I62">
        <v>3.1638396254392138E-2</v>
      </c>
      <c r="J62">
        <v>58.823400000000007</v>
      </c>
      <c r="K62">
        <v>15.176105313217807</v>
      </c>
      <c r="L62">
        <v>34.748200000000004</v>
      </c>
      <c r="M62">
        <v>2.0325954665274666</v>
      </c>
      <c r="N62">
        <v>24.075200000000002</v>
      </c>
      <c r="O62">
        <v>1.8</v>
      </c>
      <c r="P62">
        <v>1.2706000000000002</v>
      </c>
      <c r="Q62">
        <v>0.3533701392224663</v>
      </c>
    </row>
    <row r="63" spans="1:18">
      <c r="B63" t="s">
        <v>19</v>
      </c>
    </row>
    <row r="64" spans="1:18">
      <c r="A64" t="s">
        <v>2</v>
      </c>
      <c r="B64" t="s">
        <v>3</v>
      </c>
      <c r="C64" t="s">
        <v>4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I64" t="s">
        <v>10</v>
      </c>
      <c r="J64" t="s">
        <v>11</v>
      </c>
      <c r="K64" t="s">
        <v>12</v>
      </c>
      <c r="L64" t="s">
        <v>13</v>
      </c>
      <c r="M64" t="s">
        <v>14</v>
      </c>
      <c r="N64" t="s">
        <v>15</v>
      </c>
      <c r="O64" t="s">
        <v>16</v>
      </c>
      <c r="P64" t="s">
        <v>17</v>
      </c>
      <c r="Q64" t="s">
        <v>18</v>
      </c>
    </row>
    <row r="65" spans="1:17">
      <c r="A65">
        <v>1</v>
      </c>
      <c r="B65">
        <v>99.587000000000003</v>
      </c>
      <c r="C65">
        <v>20.727552149037717</v>
      </c>
      <c r="D65">
        <v>99.587000000000003</v>
      </c>
      <c r="E65">
        <v>1.6235131140750316</v>
      </c>
      <c r="F65">
        <v>0</v>
      </c>
      <c r="G65">
        <v>6</v>
      </c>
      <c r="H65">
        <v>45.682000000000002</v>
      </c>
      <c r="I65">
        <v>8.2360679774999925E-4</v>
      </c>
      <c r="J65">
        <v>106.46779999999998</v>
      </c>
      <c r="K65">
        <v>19.637468165218145</v>
      </c>
      <c r="L65">
        <v>106.46779999999998</v>
      </c>
      <c r="M65">
        <v>1.5412152575304847</v>
      </c>
      <c r="N65">
        <v>0</v>
      </c>
      <c r="O65">
        <v>4</v>
      </c>
      <c r="P65">
        <v>44.956000000000003</v>
      </c>
      <c r="Q65">
        <v>1.2821009636269046E-3</v>
      </c>
    </row>
    <row r="66" spans="1:17">
      <c r="A66">
        <v>2</v>
      </c>
      <c r="B66">
        <v>125.964</v>
      </c>
      <c r="C66">
        <v>19.217740667278687</v>
      </c>
      <c r="D66">
        <v>125.964</v>
      </c>
      <c r="E66">
        <v>2.3056430765837006</v>
      </c>
      <c r="F66">
        <v>0</v>
      </c>
      <c r="G66">
        <v>7</v>
      </c>
      <c r="H66">
        <v>52.837000000000003</v>
      </c>
      <c r="I66">
        <v>2.7596256060377412E-3</v>
      </c>
      <c r="J66">
        <v>106.46779999999998</v>
      </c>
      <c r="K66">
        <v>19.637468165218145</v>
      </c>
      <c r="L66">
        <v>106.46779999999998</v>
      </c>
      <c r="M66">
        <v>1.5412152575304847</v>
      </c>
      <c r="N66">
        <v>0</v>
      </c>
      <c r="O66">
        <v>4</v>
      </c>
      <c r="P66">
        <v>44.956000000000003</v>
      </c>
      <c r="Q66">
        <v>1.2821009636269046E-3</v>
      </c>
    </row>
    <row r="67" spans="1:17">
      <c r="A67">
        <v>3</v>
      </c>
      <c r="B67">
        <v>107.41800000000001</v>
      </c>
      <c r="C67">
        <v>19.12459866715221</v>
      </c>
      <c r="D67">
        <v>107.41800000000001</v>
      </c>
      <c r="E67">
        <v>1.3647360973794673</v>
      </c>
      <c r="F67">
        <v>0</v>
      </c>
      <c r="G67">
        <v>3</v>
      </c>
      <c r="H67">
        <v>46.606000000000002</v>
      </c>
      <c r="I67">
        <v>2.23606797749959E-4</v>
      </c>
      <c r="J67">
        <v>106.46779999999998</v>
      </c>
      <c r="K67">
        <v>19.637468165218145</v>
      </c>
      <c r="L67">
        <v>106.46779999999998</v>
      </c>
      <c r="M67">
        <v>1.5412152575304847</v>
      </c>
      <c r="N67">
        <v>0</v>
      </c>
      <c r="O67">
        <v>4</v>
      </c>
      <c r="P67">
        <v>44.956000000000003</v>
      </c>
      <c r="Q67">
        <v>1.2821009636269046E-3</v>
      </c>
    </row>
    <row r="68" spans="1:17">
      <c r="A68">
        <v>4</v>
      </c>
      <c r="B68">
        <v>111.496</v>
      </c>
      <c r="C68">
        <v>19.211720456899823</v>
      </c>
      <c r="D68">
        <v>111.496</v>
      </c>
      <c r="E68">
        <v>1.2008721019968296</v>
      </c>
      <c r="F68">
        <v>0</v>
      </c>
      <c r="G68">
        <v>2</v>
      </c>
      <c r="H68">
        <v>46.719000000000001</v>
      </c>
      <c r="I68">
        <v>9.9999999999988987E-5</v>
      </c>
      <c r="J68">
        <v>106.46779999999998</v>
      </c>
      <c r="K68">
        <v>19.637468165218145</v>
      </c>
      <c r="L68">
        <v>106.46779999999998</v>
      </c>
      <c r="M68">
        <v>1.5412152575304847</v>
      </c>
      <c r="N68">
        <v>0</v>
      </c>
      <c r="O68">
        <v>4</v>
      </c>
      <c r="P68">
        <v>44.956000000000003</v>
      </c>
      <c r="Q68">
        <v>1.2821009636269046E-3</v>
      </c>
    </row>
    <row r="69" spans="1:17">
      <c r="A69">
        <v>5</v>
      </c>
      <c r="B69">
        <v>87.873999999999995</v>
      </c>
      <c r="C69">
        <v>19.90572888572229</v>
      </c>
      <c r="D69">
        <v>87.873999999999995</v>
      </c>
      <c r="E69">
        <v>1.211311897617396</v>
      </c>
      <c r="F69">
        <v>0</v>
      </c>
      <c r="G69">
        <v>2</v>
      </c>
      <c r="H69">
        <v>32.936</v>
      </c>
      <c r="I69">
        <v>2.5036656165968348E-3</v>
      </c>
      <c r="J69">
        <v>106.46779999999998</v>
      </c>
      <c r="K69">
        <v>19.637468165218145</v>
      </c>
      <c r="L69">
        <v>106.46779999999998</v>
      </c>
      <c r="M69">
        <v>1.5412152575304847</v>
      </c>
      <c r="N69">
        <v>0</v>
      </c>
      <c r="O69">
        <v>4</v>
      </c>
      <c r="P69">
        <v>44.956000000000003</v>
      </c>
      <c r="Q69">
        <v>1.2821009636269046E-3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2"/>
  <sheetViews>
    <sheetView topLeftCell="A7" workbookViewId="0">
      <selection activeCell="C2" sqref="C2"/>
    </sheetView>
  </sheetViews>
  <sheetFormatPr baseColWidth="10" defaultColWidth="8.83203125" defaultRowHeight="14" x14ac:dyDescent="0"/>
  <cols>
    <col min="3" max="3" width="15" customWidth="1"/>
    <col min="6" max="6" width="26.83203125" customWidth="1"/>
    <col min="7" max="7" width="34.83203125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  <c r="C2" t="s">
        <v>4</v>
      </c>
      <c r="D2" t="s">
        <v>5</v>
      </c>
      <c r="E2" t="s">
        <v>28</v>
      </c>
      <c r="F2" t="s">
        <v>6</v>
      </c>
      <c r="G2" t="s">
        <v>7</v>
      </c>
    </row>
    <row r="3" spans="1:7">
      <c r="A3">
        <v>1</v>
      </c>
      <c r="B3">
        <v>133.74</v>
      </c>
      <c r="C3">
        <v>15.640263588872022</v>
      </c>
      <c r="D3">
        <v>54.37</v>
      </c>
      <c r="E3">
        <f>C3/D3</f>
        <v>0.28766348333404496</v>
      </c>
      <c r="F3">
        <v>4.7524322181442109</v>
      </c>
      <c r="G3">
        <v>79.37</v>
      </c>
    </row>
    <row r="4" spans="1:7">
      <c r="A4">
        <v>2</v>
      </c>
      <c r="B4">
        <v>129.011</v>
      </c>
      <c r="C4">
        <v>16.008190931411733</v>
      </c>
      <c r="D4">
        <v>39.444000000000003</v>
      </c>
      <c r="E4">
        <f t="shared" ref="E4:E52" si="0">C4/D4</f>
        <v>0.40584603314602302</v>
      </c>
      <c r="F4">
        <v>3.934802923478713</v>
      </c>
      <c r="G4">
        <v>89.566999999999993</v>
      </c>
    </row>
    <row r="5" spans="1:7">
      <c r="A5">
        <v>3</v>
      </c>
      <c r="B5">
        <v>91.533000000000001</v>
      </c>
      <c r="C5">
        <v>17.033669191289103</v>
      </c>
      <c r="D5">
        <v>42.945999999999998</v>
      </c>
      <c r="E5">
        <f t="shared" si="0"/>
        <v>0.39662993506471161</v>
      </c>
      <c r="F5">
        <v>3.0103572103952052</v>
      </c>
      <c r="G5">
        <v>48.587000000000003</v>
      </c>
    </row>
    <row r="6" spans="1:7">
      <c r="A6">
        <v>4</v>
      </c>
      <c r="B6">
        <v>96.231999999999999</v>
      </c>
      <c r="C6">
        <v>15.337167373170312</v>
      </c>
      <c r="D6">
        <v>39.808</v>
      </c>
      <c r="E6">
        <f t="shared" si="0"/>
        <v>0.3852785212311674</v>
      </c>
      <c r="F6">
        <v>3.8158488956801775</v>
      </c>
      <c r="G6">
        <v>56.423999999999999</v>
      </c>
    </row>
    <row r="7" spans="1:7">
      <c r="A7">
        <v>5</v>
      </c>
      <c r="B7">
        <v>82.915000000000006</v>
      </c>
      <c r="C7">
        <v>15.569532537573066</v>
      </c>
      <c r="D7">
        <v>42.139000000000003</v>
      </c>
      <c r="E7">
        <f t="shared" si="0"/>
        <v>0.36948035163561227</v>
      </c>
      <c r="F7">
        <v>3.0397328905752747</v>
      </c>
      <c r="G7">
        <v>40.776000000000003</v>
      </c>
    </row>
    <row r="8" spans="1:7">
      <c r="A8">
        <v>1</v>
      </c>
      <c r="B8">
        <v>80.611999999999995</v>
      </c>
      <c r="C8">
        <v>2.9999999999996696E-4</v>
      </c>
      <c r="D8">
        <v>27.33</v>
      </c>
      <c r="E8">
        <f t="shared" si="0"/>
        <v>1.0976948408341273E-5</v>
      </c>
      <c r="F8">
        <v>2.2011109561950112E-2</v>
      </c>
      <c r="G8">
        <v>53.281999999999996</v>
      </c>
    </row>
    <row r="9" spans="1:7">
      <c r="A9">
        <v>2</v>
      </c>
      <c r="B9">
        <v>99.412999999999997</v>
      </c>
      <c r="C9">
        <v>5.0000000000038902E-4</v>
      </c>
      <c r="D9">
        <v>36.966999999999999</v>
      </c>
      <c r="E9">
        <f t="shared" si="0"/>
        <v>1.3525576865863852E-5</v>
      </c>
      <c r="F9">
        <v>1.7271489655973329E-2</v>
      </c>
      <c r="G9">
        <v>62.445999999999998</v>
      </c>
    </row>
    <row r="10" spans="1:7">
      <c r="A10">
        <v>3</v>
      </c>
      <c r="B10">
        <v>84.087999999999994</v>
      </c>
      <c r="C10">
        <v>0</v>
      </c>
      <c r="D10">
        <v>33.545000000000002</v>
      </c>
      <c r="E10">
        <f t="shared" si="0"/>
        <v>0</v>
      </c>
      <c r="F10">
        <v>2.1697183930343179E-2</v>
      </c>
      <c r="G10">
        <v>50.542999999999999</v>
      </c>
    </row>
    <row r="11" spans="1:7">
      <c r="A11">
        <v>4</v>
      </c>
      <c r="B11">
        <v>110.372</v>
      </c>
      <c r="C11">
        <v>1.0000000000000286E-4</v>
      </c>
      <c r="D11">
        <v>54.502000000000002</v>
      </c>
      <c r="E11">
        <f t="shared" si="0"/>
        <v>1.8347950533925885E-6</v>
      </c>
      <c r="F11">
        <v>2.2862733677610519E-2</v>
      </c>
      <c r="G11">
        <v>55.87</v>
      </c>
    </row>
    <row r="12" spans="1:7">
      <c r="A12">
        <v>5</v>
      </c>
      <c r="B12">
        <v>82.045000000000002</v>
      </c>
      <c r="C12">
        <v>1.9999999999997797E-4</v>
      </c>
      <c r="D12">
        <v>29.329000000000001</v>
      </c>
      <c r="E12">
        <f t="shared" si="0"/>
        <v>6.8191891984035585E-6</v>
      </c>
      <c r="F12">
        <v>1.0922347295252481E-2</v>
      </c>
      <c r="G12">
        <v>52.716000000000001</v>
      </c>
    </row>
    <row r="13" spans="1:7">
      <c r="A13">
        <v>1</v>
      </c>
      <c r="B13">
        <v>116.99</v>
      </c>
      <c r="C13">
        <v>24.105123908442444</v>
      </c>
      <c r="D13">
        <v>67.239000000000004</v>
      </c>
      <c r="E13">
        <f t="shared" si="0"/>
        <v>0.358499143479862</v>
      </c>
      <c r="F13">
        <v>3.2266795846664302</v>
      </c>
      <c r="G13">
        <v>49.750999999999998</v>
      </c>
    </row>
    <row r="14" spans="1:7">
      <c r="A14">
        <v>2</v>
      </c>
      <c r="B14">
        <v>125.155</v>
      </c>
      <c r="C14">
        <v>20.43413565587657</v>
      </c>
      <c r="D14">
        <v>78.932000000000002</v>
      </c>
      <c r="E14">
        <f t="shared" si="0"/>
        <v>0.25888278082243665</v>
      </c>
      <c r="F14">
        <v>4.3275329972426064</v>
      </c>
      <c r="G14">
        <v>46.222999999999999</v>
      </c>
    </row>
    <row r="15" spans="1:7">
      <c r="A15">
        <v>3</v>
      </c>
      <c r="B15">
        <v>80.643000000000001</v>
      </c>
      <c r="C15">
        <v>19.627650284278744</v>
      </c>
      <c r="D15">
        <v>45.930999999999997</v>
      </c>
      <c r="E15">
        <f t="shared" si="0"/>
        <v>0.42732904322306819</v>
      </c>
      <c r="F15">
        <v>3.8093295810316525</v>
      </c>
      <c r="G15">
        <v>34.712000000000003</v>
      </c>
    </row>
    <row r="16" spans="1:7">
      <c r="A16">
        <v>4</v>
      </c>
      <c r="B16">
        <v>55.121000000000002</v>
      </c>
      <c r="C16">
        <v>17.338814027634129</v>
      </c>
      <c r="D16">
        <v>34.514000000000003</v>
      </c>
      <c r="E16">
        <f t="shared" si="0"/>
        <v>0.50237045916538581</v>
      </c>
      <c r="F16">
        <v>2.477164805845899</v>
      </c>
      <c r="G16">
        <v>20.606999999999999</v>
      </c>
    </row>
    <row r="17" spans="1:7">
      <c r="A17">
        <v>5</v>
      </c>
      <c r="B17">
        <v>46.031999999999996</v>
      </c>
      <c r="C17">
        <v>15.324898858281202</v>
      </c>
      <c r="D17">
        <v>30.869</v>
      </c>
      <c r="E17">
        <f t="shared" si="0"/>
        <v>0.49644947546992785</v>
      </c>
      <c r="F17">
        <v>2.2838546589313604</v>
      </c>
      <c r="G17">
        <v>15.163</v>
      </c>
    </row>
    <row r="18" spans="1:7">
      <c r="A18">
        <v>1</v>
      </c>
      <c r="B18">
        <v>230.49299999999999</v>
      </c>
      <c r="C18">
        <v>9.3263178553314743E-2</v>
      </c>
      <c r="D18">
        <v>38.451999999999998</v>
      </c>
      <c r="E18">
        <f t="shared" si="0"/>
        <v>2.4254441525360122E-3</v>
      </c>
      <c r="F18">
        <v>2.3007890643051022E-2</v>
      </c>
      <c r="G18">
        <v>192.041</v>
      </c>
    </row>
    <row r="19" spans="1:7">
      <c r="A19">
        <v>2</v>
      </c>
      <c r="B19">
        <v>119.39400000000001</v>
      </c>
      <c r="C19">
        <v>3.7922694913043321E-2</v>
      </c>
      <c r="D19">
        <v>21.457999999999998</v>
      </c>
      <c r="E19">
        <f t="shared" si="0"/>
        <v>1.7672986724318819E-3</v>
      </c>
      <c r="F19">
        <v>2.956325778804705E-2</v>
      </c>
      <c r="G19">
        <v>97.936000000000007</v>
      </c>
    </row>
    <row r="20" spans="1:7">
      <c r="A20">
        <v>3</v>
      </c>
      <c r="B20">
        <v>59.758000000000003</v>
      </c>
      <c r="C20">
        <v>6.9666048340733477E-2</v>
      </c>
      <c r="D20">
        <v>22.524000000000001</v>
      </c>
      <c r="E20">
        <f t="shared" si="0"/>
        <v>3.092969647519689E-3</v>
      </c>
      <c r="F20">
        <v>9.2997104692095264E-3</v>
      </c>
      <c r="G20">
        <v>37.234000000000002</v>
      </c>
    </row>
    <row r="21" spans="1:7">
      <c r="A21">
        <v>4</v>
      </c>
      <c r="B21">
        <v>72.62</v>
      </c>
      <c r="C21">
        <v>0.14330786194464504</v>
      </c>
      <c r="D21">
        <v>27.111999999999998</v>
      </c>
      <c r="E21">
        <f t="shared" si="0"/>
        <v>5.2857724234525319E-3</v>
      </c>
      <c r="F21">
        <v>2.0294128748718707E-2</v>
      </c>
      <c r="G21">
        <v>45.508000000000003</v>
      </c>
    </row>
    <row r="22" spans="1:7">
      <c r="A22">
        <v>5</v>
      </c>
      <c r="B22">
        <v>55.902999999999999</v>
      </c>
      <c r="C22">
        <v>2.3698597975231146</v>
      </c>
      <c r="D22">
        <v>22.181999999999999</v>
      </c>
      <c r="E22">
        <f t="shared" si="0"/>
        <v>0.10683706597796028</v>
      </c>
      <c r="F22">
        <v>8.76760798635981E-3</v>
      </c>
      <c r="G22">
        <v>33.720999999999997</v>
      </c>
    </row>
    <row r="23" spans="1:7">
      <c r="A23">
        <v>1</v>
      </c>
      <c r="B23">
        <v>177.58699999999999</v>
      </c>
      <c r="C23">
        <v>23.592573533983263</v>
      </c>
      <c r="D23">
        <v>89.527000000000001</v>
      </c>
      <c r="E23">
        <f t="shared" si="0"/>
        <v>0.26352467450024308</v>
      </c>
      <c r="F23">
        <v>6.7013032159662078</v>
      </c>
      <c r="G23">
        <v>88.06</v>
      </c>
    </row>
    <row r="24" spans="1:7">
      <c r="A24">
        <v>2</v>
      </c>
      <c r="B24">
        <v>63.828000000000003</v>
      </c>
      <c r="C24">
        <v>13.047542446411798</v>
      </c>
      <c r="D24">
        <v>33.838000000000001</v>
      </c>
      <c r="E24">
        <f t="shared" si="0"/>
        <v>0.38558846404668712</v>
      </c>
      <c r="F24">
        <v>2.6285520418138604</v>
      </c>
      <c r="G24">
        <v>29.99</v>
      </c>
    </row>
    <row r="25" spans="1:7">
      <c r="A25">
        <v>3</v>
      </c>
      <c r="B25">
        <v>115.795</v>
      </c>
      <c r="C25">
        <v>17.431481601809637</v>
      </c>
      <c r="D25">
        <v>59.981999999999999</v>
      </c>
      <c r="E25">
        <f t="shared" si="0"/>
        <v>0.29061187692657192</v>
      </c>
      <c r="F25">
        <v>4.279703070417832</v>
      </c>
      <c r="G25">
        <v>55.813000000000002</v>
      </c>
    </row>
    <row r="26" spans="1:7">
      <c r="A26">
        <v>4</v>
      </c>
      <c r="B26">
        <v>80.744</v>
      </c>
      <c r="C26">
        <v>13.972822476448462</v>
      </c>
      <c r="D26">
        <v>37.646999999999998</v>
      </c>
      <c r="E26">
        <f t="shared" si="0"/>
        <v>0.37115367695828255</v>
      </c>
      <c r="F26">
        <v>4.1709674088570639</v>
      </c>
      <c r="G26">
        <v>43.097000000000001</v>
      </c>
    </row>
    <row r="27" spans="1:7">
      <c r="A27">
        <v>5</v>
      </c>
      <c r="B27">
        <v>67.575999999999993</v>
      </c>
      <c r="C27">
        <v>18.026989723626848</v>
      </c>
      <c r="D27">
        <v>45.466999999999999</v>
      </c>
      <c r="E27">
        <f t="shared" si="0"/>
        <v>0.39648513699225479</v>
      </c>
      <c r="F27">
        <v>2.8940109004519696</v>
      </c>
      <c r="G27">
        <v>22.109000000000002</v>
      </c>
    </row>
    <row r="28" spans="1:7">
      <c r="A28">
        <v>1</v>
      </c>
      <c r="B28">
        <v>99.569000000000003</v>
      </c>
      <c r="C28">
        <v>2.1000000000001295E-3</v>
      </c>
      <c r="D28">
        <v>50.334000000000003</v>
      </c>
      <c r="E28">
        <f t="shared" si="0"/>
        <v>4.1721301704615754E-5</v>
      </c>
      <c r="F28">
        <v>1.4133439957496319E-2</v>
      </c>
      <c r="G28">
        <v>49.234999999999999</v>
      </c>
    </row>
    <row r="29" spans="1:7">
      <c r="A29">
        <v>2</v>
      </c>
      <c r="B29">
        <v>89.281000000000006</v>
      </c>
      <c r="C29">
        <v>5.2360679775003229E-4</v>
      </c>
      <c r="D29">
        <v>39.722000000000001</v>
      </c>
      <c r="E29">
        <f t="shared" si="0"/>
        <v>1.3181783337949556E-5</v>
      </c>
      <c r="F29">
        <v>4.4504818821432757E-2</v>
      </c>
      <c r="G29">
        <v>49.558999999999997</v>
      </c>
    </row>
    <row r="30" spans="1:7">
      <c r="A30">
        <v>3</v>
      </c>
      <c r="B30">
        <v>95.248000000000005</v>
      </c>
      <c r="C30">
        <v>0.39678432998522711</v>
      </c>
      <c r="D30">
        <v>32.906999999999996</v>
      </c>
      <c r="E30">
        <f t="shared" si="0"/>
        <v>1.2057748502909022E-2</v>
      </c>
      <c r="F30">
        <v>1.9011602392186307E-2</v>
      </c>
      <c r="G30">
        <v>62.341000000000001</v>
      </c>
    </row>
    <row r="31" spans="1:7">
      <c r="A31">
        <v>4</v>
      </c>
      <c r="B31">
        <v>78.631</v>
      </c>
      <c r="C31">
        <v>1.54142135623729E-3</v>
      </c>
      <c r="D31">
        <v>20.774000000000001</v>
      </c>
      <c r="E31">
        <f t="shared" si="0"/>
        <v>7.4199545404702506E-5</v>
      </c>
      <c r="F31">
        <v>3.6330804797099464E-2</v>
      </c>
      <c r="G31">
        <v>57.856999999999999</v>
      </c>
    </row>
    <row r="32" spans="1:7">
      <c r="A32">
        <v>5</v>
      </c>
      <c r="B32">
        <v>70.608000000000004</v>
      </c>
      <c r="C32">
        <v>1.1999999999999789E-3</v>
      </c>
      <c r="D32">
        <v>26.303999999999998</v>
      </c>
      <c r="E32">
        <f t="shared" si="0"/>
        <v>4.5620437956203577E-5</v>
      </c>
      <c r="F32">
        <v>2.3023167873308284E-2</v>
      </c>
      <c r="G32">
        <v>44.304000000000002</v>
      </c>
    </row>
    <row r="33" spans="1:7">
      <c r="A33">
        <v>1</v>
      </c>
      <c r="B33">
        <v>134.55099999999999</v>
      </c>
      <c r="C33">
        <v>18.245265267307165</v>
      </c>
      <c r="D33">
        <v>60.634</v>
      </c>
      <c r="E33">
        <f t="shared" si="0"/>
        <v>0.30090815824961514</v>
      </c>
      <c r="F33">
        <v>5.5452566357231419</v>
      </c>
      <c r="G33">
        <v>73.917000000000002</v>
      </c>
    </row>
    <row r="34" spans="1:7">
      <c r="A34">
        <v>2</v>
      </c>
      <c r="B34">
        <v>79.954999999999998</v>
      </c>
      <c r="C34">
        <v>17.726023631029221</v>
      </c>
      <c r="D34">
        <v>43.042000000000002</v>
      </c>
      <c r="E34">
        <f t="shared" si="0"/>
        <v>0.41183085430577626</v>
      </c>
      <c r="F34">
        <v>3.8085239499833121</v>
      </c>
      <c r="G34">
        <v>36.912999999999997</v>
      </c>
    </row>
    <row r="35" spans="1:7">
      <c r="A35">
        <v>3</v>
      </c>
      <c r="B35">
        <v>105.709</v>
      </c>
      <c r="C35">
        <v>18.027166760892726</v>
      </c>
      <c r="D35">
        <v>49.345999999999997</v>
      </c>
      <c r="E35">
        <f t="shared" si="0"/>
        <v>0.36532174362446251</v>
      </c>
      <c r="F35">
        <v>4.4634148521356609</v>
      </c>
      <c r="G35">
        <v>56.363</v>
      </c>
    </row>
    <row r="36" spans="1:7">
      <c r="A36">
        <v>4</v>
      </c>
      <c r="B36">
        <v>66.010000000000005</v>
      </c>
      <c r="C36">
        <v>13.534429072638897</v>
      </c>
      <c r="D36">
        <v>33.500999999999998</v>
      </c>
      <c r="E36">
        <f t="shared" si="0"/>
        <v>0.40400074841464129</v>
      </c>
      <c r="F36">
        <v>3.161972152095355</v>
      </c>
      <c r="G36">
        <v>32.509</v>
      </c>
    </row>
    <row r="37" spans="1:7">
      <c r="A37">
        <v>5</v>
      </c>
      <c r="B37">
        <v>44.963000000000001</v>
      </c>
      <c r="C37">
        <v>12.61847761676942</v>
      </c>
      <c r="D37">
        <v>27.649000000000001</v>
      </c>
      <c r="E37">
        <f t="shared" si="0"/>
        <v>0.45638097641033742</v>
      </c>
      <c r="F37">
        <v>1.7139797553924518</v>
      </c>
      <c r="G37">
        <v>17.314</v>
      </c>
    </row>
    <row r="38" spans="1:7">
      <c r="A38">
        <f t="shared" ref="A38:D42" si="1">(A48+A18+A8)/3</f>
        <v>1</v>
      </c>
      <c r="B38">
        <f t="shared" si="1"/>
        <v>136.89733333333334</v>
      </c>
      <c r="C38">
        <f t="shared" si="1"/>
        <v>2.8744832255987567</v>
      </c>
      <c r="D38">
        <f t="shared" si="1"/>
        <v>44.245666666666665</v>
      </c>
      <c r="E38">
        <f t="shared" si="0"/>
        <v>6.4966434956314142E-2</v>
      </c>
      <c r="F38">
        <f t="shared" ref="F38:G42" si="2">(F48+F18+F8)/3</f>
        <v>1.6413579168030563E-2</v>
      </c>
      <c r="G38">
        <f t="shared" si="2"/>
        <v>92.651666666666657</v>
      </c>
    </row>
    <row r="39" spans="1:7">
      <c r="A39">
        <f t="shared" si="1"/>
        <v>2</v>
      </c>
      <c r="B39">
        <f t="shared" si="1"/>
        <v>114.92366666666668</v>
      </c>
      <c r="C39">
        <f t="shared" si="1"/>
        <v>1.1848517451297058</v>
      </c>
      <c r="D39">
        <f t="shared" si="1"/>
        <v>41.021333333333331</v>
      </c>
      <c r="E39">
        <f t="shared" si="0"/>
        <v>2.8883794085915602E-2</v>
      </c>
      <c r="F39">
        <f t="shared" si="2"/>
        <v>2.323503138759779E-2</v>
      </c>
      <c r="G39">
        <f t="shared" si="2"/>
        <v>73.902333333333345</v>
      </c>
    </row>
    <row r="40" spans="1:7">
      <c r="A40">
        <f t="shared" si="1"/>
        <v>3</v>
      </c>
      <c r="B40">
        <f t="shared" si="1"/>
        <v>83.754666666666665</v>
      </c>
      <c r="C40">
        <f t="shared" si="1"/>
        <v>5.3310515294975414</v>
      </c>
      <c r="D40">
        <f t="shared" si="1"/>
        <v>49.590666666666664</v>
      </c>
      <c r="E40">
        <f t="shared" si="0"/>
        <v>0.10750110631363849</v>
      </c>
      <c r="F40">
        <f t="shared" si="2"/>
        <v>1.1466193067934475E-2</v>
      </c>
      <c r="G40">
        <f t="shared" si="2"/>
        <v>34.163999999999994</v>
      </c>
    </row>
    <row r="41" spans="1:7">
      <c r="A41">
        <f t="shared" si="1"/>
        <v>4</v>
      </c>
      <c r="B41">
        <f t="shared" si="1"/>
        <v>98.162666666666667</v>
      </c>
      <c r="C41">
        <f t="shared" si="1"/>
        <v>4.783595398154835E-2</v>
      </c>
      <c r="D41">
        <f t="shared" si="1"/>
        <v>42.777666666666669</v>
      </c>
      <c r="E41">
        <f t="shared" si="0"/>
        <v>1.1182459846231683E-3</v>
      </c>
      <c r="F41">
        <f t="shared" si="2"/>
        <v>1.7796692716208345E-2</v>
      </c>
      <c r="G41">
        <f t="shared" si="2"/>
        <v>55.384999999999998</v>
      </c>
    </row>
    <row r="42" spans="1:7">
      <c r="A42">
        <f t="shared" si="1"/>
        <v>5</v>
      </c>
      <c r="B42">
        <f t="shared" si="1"/>
        <v>75.274000000000001</v>
      </c>
      <c r="C42">
        <f t="shared" si="1"/>
        <v>0.79085448771323719</v>
      </c>
      <c r="D42">
        <f t="shared" si="1"/>
        <v>28.149000000000001</v>
      </c>
      <c r="E42">
        <f t="shared" si="0"/>
        <v>2.8095296021643297E-2</v>
      </c>
      <c r="F42">
        <f t="shared" si="2"/>
        <v>9.4842932623809533E-3</v>
      </c>
      <c r="G42">
        <f t="shared" si="2"/>
        <v>47.125</v>
      </c>
    </row>
    <row r="43" spans="1:7">
      <c r="A43">
        <v>1</v>
      </c>
      <c r="B43">
        <v>90.79</v>
      </c>
      <c r="C43">
        <v>18.359155020562483</v>
      </c>
      <c r="D43">
        <v>50.423000000000002</v>
      </c>
      <c r="E43">
        <f t="shared" si="0"/>
        <v>0.36410279080107255</v>
      </c>
      <c r="F43">
        <v>2.3930993004099053</v>
      </c>
      <c r="G43">
        <v>40.366999999999997</v>
      </c>
    </row>
    <row r="44" spans="1:7">
      <c r="A44">
        <v>2</v>
      </c>
      <c r="B44">
        <v>59.790999999999997</v>
      </c>
      <c r="C44">
        <v>16.991794697086945</v>
      </c>
      <c r="D44">
        <v>36.39</v>
      </c>
      <c r="E44">
        <f t="shared" si="0"/>
        <v>0.46693582569626119</v>
      </c>
      <c r="F44">
        <v>2.367066600797302</v>
      </c>
      <c r="G44">
        <v>23.401</v>
      </c>
    </row>
    <row r="45" spans="1:7">
      <c r="A45">
        <v>3</v>
      </c>
      <c r="B45">
        <v>52.796999999999997</v>
      </c>
      <c r="C45">
        <v>14.044510248400439</v>
      </c>
      <c r="D45">
        <v>30.337</v>
      </c>
      <c r="E45">
        <f t="shared" si="0"/>
        <v>0.46294987139138472</v>
      </c>
      <c r="F45">
        <v>1.9549854682388434</v>
      </c>
      <c r="G45">
        <v>22.46</v>
      </c>
    </row>
    <row r="46" spans="1:7">
      <c r="A46">
        <v>4</v>
      </c>
      <c r="B46">
        <v>45.776000000000003</v>
      </c>
      <c r="C46">
        <v>13.86658898326974</v>
      </c>
      <c r="D46">
        <v>28.942</v>
      </c>
      <c r="E46">
        <f t="shared" si="0"/>
        <v>0.47911647374990463</v>
      </c>
      <c r="F46">
        <v>1.7338462077988313</v>
      </c>
      <c r="G46">
        <v>16.834</v>
      </c>
    </row>
    <row r="47" spans="1:7">
      <c r="A47">
        <v>5</v>
      </c>
      <c r="B47">
        <v>44.963000000000001</v>
      </c>
      <c r="C47">
        <v>12.61847761676942</v>
      </c>
      <c r="D47">
        <v>27.649000000000001</v>
      </c>
      <c r="E47">
        <f t="shared" si="0"/>
        <v>0.45638097641033742</v>
      </c>
      <c r="F47">
        <v>1.7139797553924518</v>
      </c>
      <c r="G47">
        <v>17.314</v>
      </c>
    </row>
    <row r="48" spans="1:7">
      <c r="A48">
        <v>1</v>
      </c>
      <c r="B48">
        <v>99.587000000000003</v>
      </c>
      <c r="C48">
        <v>8.5298864982429556</v>
      </c>
      <c r="D48">
        <v>66.954999999999998</v>
      </c>
      <c r="E48">
        <f t="shared" si="0"/>
        <v>0.12739730413326794</v>
      </c>
      <c r="F48">
        <v>4.2217372990905541E-3</v>
      </c>
      <c r="G48">
        <v>32.631999999999998</v>
      </c>
    </row>
    <row r="49" spans="1:7">
      <c r="A49">
        <v>2</v>
      </c>
      <c r="B49">
        <v>125.964</v>
      </c>
      <c r="C49">
        <v>3.5161325404760744</v>
      </c>
      <c r="D49">
        <v>64.638999999999996</v>
      </c>
      <c r="E49">
        <f t="shared" si="0"/>
        <v>5.4396456326305707E-2</v>
      </c>
      <c r="F49">
        <v>2.2870346718772989E-2</v>
      </c>
      <c r="G49">
        <v>61.325000000000003</v>
      </c>
    </row>
    <row r="50" spans="1:7">
      <c r="A50">
        <v>3</v>
      </c>
      <c r="B50">
        <v>107.41800000000001</v>
      </c>
      <c r="C50">
        <v>15.92348854015189</v>
      </c>
      <c r="D50">
        <v>92.703000000000003</v>
      </c>
      <c r="E50">
        <f t="shared" si="0"/>
        <v>0.17176885904611383</v>
      </c>
      <c r="F50">
        <v>3.4016848042507171E-3</v>
      </c>
      <c r="G50">
        <v>14.715</v>
      </c>
    </row>
    <row r="51" spans="1:7">
      <c r="A51">
        <v>4</v>
      </c>
      <c r="B51">
        <v>111.496</v>
      </c>
      <c r="C51">
        <v>9.9999999999988987E-5</v>
      </c>
      <c r="D51">
        <v>46.719000000000001</v>
      </c>
      <c r="E51">
        <f t="shared" si="0"/>
        <v>2.1404567734752239E-6</v>
      </c>
      <c r="F51">
        <v>1.0233215722295809E-2</v>
      </c>
      <c r="G51">
        <v>64.777000000000001</v>
      </c>
    </row>
    <row r="52" spans="1:7">
      <c r="A52">
        <v>5</v>
      </c>
      <c r="B52">
        <v>87.873999999999995</v>
      </c>
      <c r="C52">
        <v>2.5036656165968348E-3</v>
      </c>
      <c r="D52">
        <v>32.936</v>
      </c>
      <c r="E52">
        <f t="shared" si="0"/>
        <v>7.601608017357405E-5</v>
      </c>
      <c r="F52">
        <v>8.7629245055305654E-3</v>
      </c>
      <c r="G52">
        <v>54.938000000000002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O29"/>
  <sheetViews>
    <sheetView workbookViewId="0">
      <selection activeCell="O26" sqref="O26"/>
    </sheetView>
  </sheetViews>
  <sheetFormatPr baseColWidth="10" defaultColWidth="8.83203125" defaultRowHeight="14" x14ac:dyDescent="0"/>
  <sheetData>
    <row r="1" spans="1:7">
      <c r="A1">
        <v>1</v>
      </c>
      <c r="B1">
        <v>133.74</v>
      </c>
      <c r="C1">
        <f>(B1+B6+B11+B16+B21)/5</f>
        <v>130.73159999999999</v>
      </c>
      <c r="E1">
        <v>1</v>
      </c>
      <c r="F1">
        <v>80.611999999999995</v>
      </c>
      <c r="G1">
        <f>(F1+F6+F11+F16+F21)/5</f>
        <v>129.25219999999999</v>
      </c>
    </row>
    <row r="2" spans="1:7">
      <c r="A2">
        <v>2</v>
      </c>
      <c r="B2">
        <v>129.011</v>
      </c>
      <c r="C2">
        <f t="shared" ref="C2:C5" si="0">(B2+B7+B12+B17+B22)/5</f>
        <v>91.548000000000002</v>
      </c>
      <c r="E2">
        <v>2</v>
      </c>
      <c r="F2">
        <v>99.412999999999997</v>
      </c>
      <c r="G2">
        <f t="shared" ref="G2:G5" si="1">(F2+F7+F12+F17+F22)/5</f>
        <v>109.6104</v>
      </c>
    </row>
    <row r="3" spans="1:7">
      <c r="A3">
        <v>3</v>
      </c>
      <c r="B3">
        <v>91.533000000000001</v>
      </c>
      <c r="C3">
        <f t="shared" si="0"/>
        <v>89.295400000000001</v>
      </c>
      <c r="E3">
        <v>3</v>
      </c>
      <c r="F3">
        <v>84.087999999999994</v>
      </c>
      <c r="G3">
        <f t="shared" si="1"/>
        <v>85.9024</v>
      </c>
    </row>
    <row r="4" spans="1:7">
      <c r="A4">
        <v>4</v>
      </c>
      <c r="B4">
        <v>96.231999999999999</v>
      </c>
      <c r="C4">
        <f t="shared" si="0"/>
        <v>68.776600000000002</v>
      </c>
      <c r="E4">
        <v>4</v>
      </c>
      <c r="F4">
        <v>110.372</v>
      </c>
      <c r="G4">
        <f t="shared" si="1"/>
        <v>94.223800000000011</v>
      </c>
    </row>
    <row r="5" spans="1:7">
      <c r="A5">
        <v>5</v>
      </c>
      <c r="B5">
        <v>82.915000000000006</v>
      </c>
      <c r="C5">
        <f t="shared" si="0"/>
        <v>57.2898</v>
      </c>
      <c r="E5">
        <v>5</v>
      </c>
      <c r="F5">
        <v>82.045000000000002</v>
      </c>
      <c r="G5">
        <f t="shared" si="1"/>
        <v>74.286000000000001</v>
      </c>
    </row>
    <row r="6" spans="1:7">
      <c r="A6">
        <v>1</v>
      </c>
      <c r="B6">
        <v>116.99</v>
      </c>
      <c r="E6">
        <v>1</v>
      </c>
      <c r="F6">
        <v>230.49299999999999</v>
      </c>
    </row>
    <row r="7" spans="1:7">
      <c r="A7">
        <v>2</v>
      </c>
      <c r="B7">
        <v>125.155</v>
      </c>
      <c r="E7">
        <v>2</v>
      </c>
      <c r="F7">
        <v>119.39400000000001</v>
      </c>
    </row>
    <row r="8" spans="1:7">
      <c r="A8">
        <v>3</v>
      </c>
      <c r="B8">
        <v>80.643000000000001</v>
      </c>
      <c r="E8">
        <v>3</v>
      </c>
      <c r="F8">
        <v>59.758000000000003</v>
      </c>
    </row>
    <row r="9" spans="1:7">
      <c r="A9">
        <v>4</v>
      </c>
      <c r="B9">
        <v>55.121000000000002</v>
      </c>
      <c r="E9">
        <v>4</v>
      </c>
      <c r="F9">
        <v>72.62</v>
      </c>
    </row>
    <row r="10" spans="1:7">
      <c r="A10">
        <v>5</v>
      </c>
      <c r="B10">
        <v>46.031999999999996</v>
      </c>
      <c r="E10">
        <v>5</v>
      </c>
      <c r="F10">
        <v>55.902999999999999</v>
      </c>
    </row>
    <row r="11" spans="1:7">
      <c r="A11">
        <v>1</v>
      </c>
      <c r="B11">
        <v>177.58699999999999</v>
      </c>
      <c r="E11">
        <v>1</v>
      </c>
      <c r="F11">
        <v>99.569000000000003</v>
      </c>
    </row>
    <row r="12" spans="1:7">
      <c r="A12">
        <v>2</v>
      </c>
      <c r="B12">
        <v>63.828000000000003</v>
      </c>
      <c r="E12">
        <v>2</v>
      </c>
      <c r="F12">
        <v>89.281000000000006</v>
      </c>
    </row>
    <row r="13" spans="1:7">
      <c r="A13">
        <v>3</v>
      </c>
      <c r="B13">
        <v>115.795</v>
      </c>
      <c r="E13">
        <v>3</v>
      </c>
      <c r="F13">
        <v>95.248000000000005</v>
      </c>
    </row>
    <row r="14" spans="1:7">
      <c r="A14">
        <v>4</v>
      </c>
      <c r="B14">
        <v>80.744</v>
      </c>
      <c r="E14">
        <v>4</v>
      </c>
      <c r="F14">
        <v>78.631</v>
      </c>
    </row>
    <row r="15" spans="1:7">
      <c r="A15">
        <v>5</v>
      </c>
      <c r="B15">
        <v>67.575999999999993</v>
      </c>
      <c r="E15">
        <v>5</v>
      </c>
      <c r="F15">
        <v>70.608000000000004</v>
      </c>
    </row>
    <row r="16" spans="1:7">
      <c r="A16">
        <v>1</v>
      </c>
      <c r="B16">
        <v>134.55099999999999</v>
      </c>
      <c r="E16">
        <v>1</v>
      </c>
      <c r="F16">
        <v>99.587000000000003</v>
      </c>
    </row>
    <row r="17" spans="1:15">
      <c r="A17">
        <v>2</v>
      </c>
      <c r="B17">
        <v>79.954999999999998</v>
      </c>
      <c r="E17">
        <v>2</v>
      </c>
      <c r="F17">
        <v>125.964</v>
      </c>
    </row>
    <row r="18" spans="1:15">
      <c r="A18">
        <v>3</v>
      </c>
      <c r="B18">
        <v>105.709</v>
      </c>
      <c r="E18">
        <v>3</v>
      </c>
      <c r="F18">
        <v>107.41800000000001</v>
      </c>
    </row>
    <row r="19" spans="1:15">
      <c r="A19">
        <v>4</v>
      </c>
      <c r="B19">
        <v>66.010000000000005</v>
      </c>
      <c r="E19">
        <v>4</v>
      </c>
      <c r="F19">
        <v>111.496</v>
      </c>
    </row>
    <row r="20" spans="1:15">
      <c r="A20">
        <v>5</v>
      </c>
      <c r="B20">
        <v>44.963000000000001</v>
      </c>
      <c r="E20">
        <v>5</v>
      </c>
      <c r="F20">
        <v>87.873999999999995</v>
      </c>
    </row>
    <row r="21" spans="1:15">
      <c r="A21">
        <v>1</v>
      </c>
      <c r="B21">
        <v>90.79</v>
      </c>
      <c r="E21">
        <v>1</v>
      </c>
      <c r="F21">
        <v>136</v>
      </c>
    </row>
    <row r="22" spans="1:15">
      <c r="A22">
        <v>2</v>
      </c>
      <c r="B22">
        <v>59.790999999999997</v>
      </c>
      <c r="E22">
        <v>2</v>
      </c>
      <c r="F22">
        <v>114</v>
      </c>
    </row>
    <row r="23" spans="1:15">
      <c r="A23">
        <v>3</v>
      </c>
      <c r="B23">
        <v>52.796999999999997</v>
      </c>
      <c r="E23">
        <v>3</v>
      </c>
      <c r="F23">
        <v>83</v>
      </c>
    </row>
    <row r="24" spans="1:15">
      <c r="A24">
        <v>4</v>
      </c>
      <c r="B24">
        <v>45.776000000000003</v>
      </c>
      <c r="E24">
        <v>4</v>
      </c>
      <c r="F24">
        <v>98</v>
      </c>
    </row>
    <row r="25" spans="1:15">
      <c r="A25">
        <v>5</v>
      </c>
      <c r="B25">
        <v>44.963000000000001</v>
      </c>
      <c r="E25">
        <v>5</v>
      </c>
      <c r="F25">
        <v>75</v>
      </c>
      <c r="O25">
        <f>(17-12.5)/17</f>
        <v>0.26470588235294118</v>
      </c>
    </row>
    <row r="27" spans="1:15">
      <c r="B27">
        <f>SUM(B1:B25)/25</f>
        <v>87.528279999999981</v>
      </c>
      <c r="F27">
        <f>SUM(F1:F25)/25</f>
        <v>98.654959999999988</v>
      </c>
    </row>
    <row r="28" spans="1:15">
      <c r="J28">
        <f>F27-B27</f>
        <v>11.126680000000007</v>
      </c>
    </row>
    <row r="29" spans="1:15">
      <c r="J29">
        <f>J28/F27</f>
        <v>0.11278378704932837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>UOIT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 User</dc:creator>
  <cp:lastModifiedBy>michael wrock</cp:lastModifiedBy>
  <dcterms:created xsi:type="dcterms:W3CDTF">2011-11-01T21:27:20Z</dcterms:created>
  <dcterms:modified xsi:type="dcterms:W3CDTF">2012-11-14T21:16:28Z</dcterms:modified>
</cp:coreProperties>
</file>