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projects\blog-srouce\source\_posts\2019房价分析\"/>
    </mc:Choice>
  </mc:AlternateContent>
  <xr:revisionPtr revIDLastSave="0" documentId="13_ncr:1_{84E01D1A-A87E-4789-AF34-56D06ABF4440}" xr6:coauthVersionLast="45" xr6:coauthVersionMax="45" xr10:uidLastSave="{00000000-0000-0000-0000-000000000000}"/>
  <bookViews>
    <workbookView xWindow="510" yWindow="405" windowWidth="21600" windowHeight="15165" activeTab="3" xr2:uid="{8C693CC2-1CB4-4DEC-BF63-AAECF5083BEC}"/>
  </bookViews>
  <sheets>
    <sheet name="房地产GDP总值" sheetId="1" r:id="rId1"/>
    <sheet name="南京居民收入" sheetId="2" r:id="rId2"/>
    <sheet name="南京房价" sheetId="3" r:id="rId3"/>
    <sheet name="南京人口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C6" i="4"/>
  <c r="C5" i="4"/>
  <c r="C4" i="4"/>
  <c r="C3" i="4"/>
  <c r="C2" i="4"/>
  <c r="C18" i="3" l="1"/>
  <c r="C10" i="3"/>
  <c r="C11" i="3"/>
  <c r="C6" i="3"/>
  <c r="C7" i="3"/>
  <c r="C8" i="3"/>
  <c r="C9" i="3"/>
  <c r="C5" i="3"/>
  <c r="C4" i="3"/>
  <c r="C3" i="3"/>
  <c r="C2" i="3"/>
  <c r="C3" i="2" l="1"/>
  <c r="C4" i="2"/>
  <c r="C5" i="2"/>
  <c r="C2" i="2"/>
  <c r="E3" i="1" l="1"/>
  <c r="E4" i="1"/>
  <c r="E5" i="1"/>
  <c r="E2" i="1"/>
</calcChain>
</file>

<file path=xl/sharedStrings.xml><?xml version="1.0" encoding="utf-8"?>
<sst xmlns="http://schemas.openxmlformats.org/spreadsheetml/2006/main" count="22" uniqueCount="18">
  <si>
    <t>GDP</t>
    <phoneticPr fontId="1" type="noConversion"/>
  </si>
  <si>
    <t>房地产总市值</t>
    <phoneticPr fontId="1" type="noConversion"/>
  </si>
  <si>
    <t>股市总市值</t>
    <phoneticPr fontId="1" type="noConversion"/>
  </si>
  <si>
    <t>中国</t>
    <phoneticPr fontId="1" type="noConversion"/>
  </si>
  <si>
    <t>房地产/GDP</t>
    <phoneticPr fontId="1" type="noConversion"/>
  </si>
  <si>
    <t>美国</t>
    <phoneticPr fontId="1" type="noConversion"/>
  </si>
  <si>
    <t>欧盟</t>
    <phoneticPr fontId="1" type="noConversion"/>
  </si>
  <si>
    <t>日本</t>
    <phoneticPr fontId="1" type="noConversion"/>
  </si>
  <si>
    <t>单位：万亿美圆</t>
    <phoneticPr fontId="1" type="noConversion"/>
  </si>
  <si>
    <t>年份</t>
    <phoneticPr fontId="1" type="noConversion"/>
  </si>
  <si>
    <t>收入</t>
    <phoneticPr fontId="1" type="noConversion"/>
  </si>
  <si>
    <t>增长率</t>
    <phoneticPr fontId="1" type="noConversion"/>
  </si>
  <si>
    <t>求和项:收入</t>
  </si>
  <si>
    <t>行标签</t>
  </si>
  <si>
    <t>总计</t>
  </si>
  <si>
    <t>均价</t>
    <phoneticPr fontId="1" type="noConversion"/>
  </si>
  <si>
    <t>平均增长率</t>
    <phoneticPr fontId="1" type="noConversion"/>
  </si>
  <si>
    <t>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</si>
</sst>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[房地产GDP总值.xlsx]南京居民收入!数据透视表1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南京居民收入!$F$1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南京居民收入!$E$2:$E$7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南京居民收入!$F$2:$F$7</c:f>
              <c:numCache>
                <c:formatCode>General</c:formatCode>
                <c:ptCount val="5"/>
                <c:pt idx="0">
                  <c:v>42568</c:v>
                </c:pt>
                <c:pt idx="1">
                  <c:v>46104</c:v>
                </c:pt>
                <c:pt idx="2">
                  <c:v>49997</c:v>
                </c:pt>
                <c:pt idx="3">
                  <c:v>54538</c:v>
                </c:pt>
                <c:pt idx="4">
                  <c:v>59308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A-4F20-9A82-142907B9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056328"/>
        <c:axId val="485056000"/>
      </c:barChart>
      <c:catAx>
        <c:axId val="485056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056000"/>
        <c:crosses val="autoZero"/>
        <c:auto val="1"/>
        <c:lblAlgn val="ctr"/>
        <c:lblOffset val="100"/>
        <c:noMultiLvlLbl val="0"/>
      </c:catAx>
      <c:valAx>
        <c:axId val="4850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05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500062</xdr:colOff>
      <xdr:row>0</xdr:row>
      <xdr:rowOff>166687</xdr:rowOff>
    </xdr:from>
    <xdr:to>
      <xdr:col>13</xdr:col>
      <xdr:colOff>271462</xdr:colOff>
      <xdr:row>16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FA0495A-81EE-4377-8166-E4792DEB2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 Xiao" refreshedDate="43805.491958101855" createdVersion="6" refreshedVersion="6" minRefreshableVersion="3" recordCount="5" xr:uid="{68A45CAB-B72A-41FA-AFBF-2949095275C6}">
  <cacheSource type="worksheet">
    <worksheetSource ref="A1:B6" sheet="南京居民收入"/>
  </cacheSource>
  <cacheFields count="2">
    <cacheField name="年份" numFmtId="0">
      <sharedItems containsSemiMixedTypes="0" containsString="0" containsNumber="1" containsInteger="1" minValue="2014" maxValue="2018" count="5">
        <n v="2018"/>
        <n v="2017"/>
        <n v="2016"/>
        <n v="2015"/>
        <n v="2014"/>
      </sharedItems>
    </cacheField>
    <cacheField name="收入" numFmtId="0">
      <sharedItems containsSemiMixedTypes="0" containsString="0" containsNumber="1" containsInteger="1" minValue="42568" maxValue="593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59308"/>
  </r>
  <r>
    <x v="1"/>
    <n v="54538"/>
  </r>
  <r>
    <x v="2"/>
    <n v="49997"/>
  </r>
  <r>
    <x v="3"/>
    <n v="46104"/>
  </r>
  <r>
    <x v="4"/>
    <n v="425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62ED96-A996-463B-A1BF-8920FD000FB9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E1:F7" firstHeaderRow="1" firstDataRow="1" firstDataCol="1"/>
  <pivotFields count="2"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求和项:收入" fld="1" baseField="0" baseItem="1048828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E223-0BDA-494B-B45B-500437A51B3A}">
  <dimension ref="A1:E7"/>
  <sheetViews>
    <sheetView workbookViewId="0">
      <selection activeCell="H11" sqref="H11"/>
    </sheetView>
  </sheetViews>
  <sheetFormatPr defaultRowHeight="14.25" x14ac:dyDescent="0.2"/>
  <cols>
    <col min="2" max="2" width="6" customWidth="1"/>
    <col min="3" max="3" width="12.125" customWidth="1"/>
    <col min="4" max="4" width="14.625" hidden="1" customWidth="1"/>
    <col min="5" max="5" width="15.87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3</v>
      </c>
      <c r="B2">
        <v>14</v>
      </c>
      <c r="C2">
        <v>65</v>
      </c>
      <c r="E2" s="1">
        <f>SUM(C2/B2)</f>
        <v>4.6428571428571432</v>
      </c>
    </row>
    <row r="3" spans="1:5" x14ac:dyDescent="0.2">
      <c r="A3" t="s">
        <v>5</v>
      </c>
      <c r="B3">
        <v>21</v>
      </c>
      <c r="C3">
        <v>30</v>
      </c>
      <c r="E3" s="1">
        <f t="shared" ref="E3:E5" si="0">SUM(C3/B3)</f>
        <v>1.4285714285714286</v>
      </c>
    </row>
    <row r="4" spans="1:5" x14ac:dyDescent="0.2">
      <c r="A4" t="s">
        <v>6</v>
      </c>
      <c r="B4">
        <v>19</v>
      </c>
      <c r="C4">
        <v>20</v>
      </c>
      <c r="E4" s="1">
        <f t="shared" si="0"/>
        <v>1.0526315789473684</v>
      </c>
    </row>
    <row r="5" spans="1:5" x14ac:dyDescent="0.2">
      <c r="A5" t="s">
        <v>7</v>
      </c>
      <c r="B5">
        <v>5</v>
      </c>
      <c r="C5">
        <v>10</v>
      </c>
      <c r="E5" s="1">
        <f t="shared" si="0"/>
        <v>2</v>
      </c>
    </row>
    <row r="6" spans="1:5" x14ac:dyDescent="0.2">
      <c r="E6" s="1"/>
    </row>
    <row r="7" spans="1:5" x14ac:dyDescent="0.2">
      <c r="A7" t="s">
        <v>8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E668-5A96-45A7-AA5A-AC7871A8FE44}">
  <dimension ref="A1:F7"/>
  <sheetViews>
    <sheetView workbookViewId="0">
      <selection activeCell="C6" sqref="A1:C6"/>
    </sheetView>
  </sheetViews>
  <sheetFormatPr defaultRowHeight="14.25" x14ac:dyDescent="0.2"/>
  <cols>
    <col min="5" max="5" width="9.125" bestFit="1" customWidth="1"/>
    <col min="6" max="6" width="11.5" bestFit="1" customWidth="1"/>
  </cols>
  <sheetData>
    <row r="1" spans="1:6" x14ac:dyDescent="0.2">
      <c r="A1" t="s">
        <v>9</v>
      </c>
      <c r="B1" t="s">
        <v>10</v>
      </c>
      <c r="C1" t="s">
        <v>11</v>
      </c>
      <c r="E1" s="4" t="s">
        <v>13</v>
      </c>
      <c r="F1" t="s">
        <v>12</v>
      </c>
    </row>
    <row r="2" spans="1:6" x14ac:dyDescent="0.2">
      <c r="A2" s="2">
        <v>2018</v>
      </c>
      <c r="B2" s="2">
        <v>59308</v>
      </c>
      <c r="C2" s="6">
        <f>SUM(B2/B3-1*100%)</f>
        <v>8.746195313359495E-2</v>
      </c>
      <c r="E2" s="5">
        <v>2014</v>
      </c>
      <c r="F2" s="3">
        <v>42568</v>
      </c>
    </row>
    <row r="3" spans="1:6" x14ac:dyDescent="0.2">
      <c r="A3" s="2">
        <v>2017</v>
      </c>
      <c r="B3" s="2">
        <v>54538</v>
      </c>
      <c r="C3" s="6">
        <f t="shared" ref="C3:C5" si="0">SUM(B3/B4-1*100%)</f>
        <v>9.082544952697158E-2</v>
      </c>
      <c r="E3" s="5">
        <v>2015</v>
      </c>
      <c r="F3" s="3">
        <v>46104</v>
      </c>
    </row>
    <row r="4" spans="1:6" x14ac:dyDescent="0.2">
      <c r="A4" s="2">
        <v>2016</v>
      </c>
      <c r="B4" s="2">
        <v>49997</v>
      </c>
      <c r="C4" s="6">
        <f t="shared" si="0"/>
        <v>8.4439528023598776E-2</v>
      </c>
      <c r="E4" s="5">
        <v>2016</v>
      </c>
      <c r="F4" s="3">
        <v>49997</v>
      </c>
    </row>
    <row r="5" spans="1:6" x14ac:dyDescent="0.2">
      <c r="A5" s="2">
        <v>2015</v>
      </c>
      <c r="B5" s="2">
        <v>46104</v>
      </c>
      <c r="C5" s="6">
        <f t="shared" si="0"/>
        <v>8.3067092651757157E-2</v>
      </c>
      <c r="E5" s="5">
        <v>2017</v>
      </c>
      <c r="F5" s="3">
        <v>54538</v>
      </c>
    </row>
    <row r="6" spans="1:6" x14ac:dyDescent="0.2">
      <c r="A6" s="2">
        <v>2014</v>
      </c>
      <c r="B6" s="2">
        <v>42568</v>
      </c>
      <c r="E6" s="5">
        <v>2018</v>
      </c>
      <c r="F6" s="3">
        <v>59308</v>
      </c>
    </row>
    <row r="7" spans="1:6" x14ac:dyDescent="0.2">
      <c r="E7" s="5" t="s">
        <v>14</v>
      </c>
      <c r="F7" s="3">
        <v>252515</v>
      </c>
    </row>
  </sheetData>
  <phoneticPr fontId="1" type="noConversion"/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68BC-DE46-4E80-B22E-C6A16DCE63FC}">
  <dimension ref="A1:C18"/>
  <sheetViews>
    <sheetView workbookViewId="0">
      <selection activeCell="C13" sqref="A1:C13"/>
    </sheetView>
  </sheetViews>
  <sheetFormatPr defaultRowHeight="14.25" x14ac:dyDescent="0.2"/>
  <cols>
    <col min="3" max="3" width="10.875" customWidth="1"/>
  </cols>
  <sheetData>
    <row r="1" spans="1:3" x14ac:dyDescent="0.2">
      <c r="A1" s="7" t="s">
        <v>9</v>
      </c>
      <c r="B1" s="7" t="s">
        <v>15</v>
      </c>
      <c r="C1" s="7" t="s">
        <v>11</v>
      </c>
    </row>
    <row r="2" spans="1:3" x14ac:dyDescent="0.2">
      <c r="A2" s="2">
        <v>2018</v>
      </c>
      <c r="B2" s="2">
        <v>26359</v>
      </c>
      <c r="C2" s="6">
        <f>SUM(B2/B3-1*100%)</f>
        <v>0.36979680922933023</v>
      </c>
    </row>
    <row r="3" spans="1:3" x14ac:dyDescent="0.2">
      <c r="A3" s="2">
        <v>2017</v>
      </c>
      <c r="B3" s="2">
        <v>19243</v>
      </c>
      <c r="C3" s="6">
        <f t="shared" ref="C3:C11" si="0">SUM(B3/B4-1*100%)</f>
        <v>0.234871334146185</v>
      </c>
    </row>
    <row r="4" spans="1:3" x14ac:dyDescent="0.2">
      <c r="A4" s="2">
        <v>2016</v>
      </c>
      <c r="B4" s="2">
        <v>15583</v>
      </c>
      <c r="C4" s="6">
        <f t="shared" si="0"/>
        <v>0.12019265329595274</v>
      </c>
    </row>
    <row r="5" spans="1:3" x14ac:dyDescent="0.2">
      <c r="A5" s="2">
        <v>2015</v>
      </c>
      <c r="B5" s="2">
        <v>13911</v>
      </c>
      <c r="C5" s="6">
        <f t="shared" si="0"/>
        <v>8.8071959327336691E-2</v>
      </c>
    </row>
    <row r="6" spans="1:3" x14ac:dyDescent="0.2">
      <c r="A6" s="2">
        <v>2014</v>
      </c>
      <c r="B6" s="2">
        <v>12785</v>
      </c>
      <c r="C6" s="6">
        <f t="shared" si="0"/>
        <v>0.15890137781000724</v>
      </c>
    </row>
    <row r="7" spans="1:3" x14ac:dyDescent="0.2">
      <c r="A7" s="2">
        <v>2013</v>
      </c>
      <c r="B7" s="2">
        <v>11032</v>
      </c>
      <c r="C7" s="6">
        <f t="shared" si="0"/>
        <v>-4.4186449488823443E-2</v>
      </c>
    </row>
    <row r="8" spans="1:3" x14ac:dyDescent="0.2">
      <c r="A8" s="2">
        <v>2012</v>
      </c>
      <c r="B8" s="2">
        <v>11542</v>
      </c>
      <c r="C8" s="6">
        <f t="shared" si="0"/>
        <v>4.7558540569976326E-2</v>
      </c>
    </row>
    <row r="9" spans="1:3" x14ac:dyDescent="0.2">
      <c r="A9" s="2">
        <v>2011</v>
      </c>
      <c r="B9" s="2">
        <v>11018</v>
      </c>
      <c r="C9" s="6">
        <f t="shared" si="0"/>
        <v>0.49073197131646595</v>
      </c>
    </row>
    <row r="10" spans="1:3" x14ac:dyDescent="0.2">
      <c r="A10" s="2">
        <v>2010</v>
      </c>
      <c r="B10" s="2">
        <v>7391</v>
      </c>
      <c r="C10" s="6">
        <f t="shared" si="0"/>
        <v>0.16375373956857198</v>
      </c>
    </row>
    <row r="11" spans="1:3" x14ac:dyDescent="0.2">
      <c r="A11" s="2">
        <v>2009</v>
      </c>
      <c r="B11" s="2">
        <v>6351</v>
      </c>
      <c r="C11" s="6">
        <f t="shared" si="0"/>
        <v>0.14185544768069036</v>
      </c>
    </row>
    <row r="12" spans="1:3" x14ac:dyDescent="0.2">
      <c r="A12" s="2">
        <v>2008</v>
      </c>
      <c r="B12" s="2">
        <v>5562</v>
      </c>
    </row>
    <row r="13" spans="1:3" x14ac:dyDescent="0.2">
      <c r="A13" s="2">
        <v>2007</v>
      </c>
    </row>
    <row r="18" spans="1:3" x14ac:dyDescent="0.2">
      <c r="A18" t="s">
        <v>16</v>
      </c>
      <c r="C18" s="6">
        <f>SUM(C2:C11)</f>
        <v>1.771547383455693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ABB0-200B-414F-A0C8-C72A7680DEE8}">
  <dimension ref="A1:C13"/>
  <sheetViews>
    <sheetView tabSelected="1" workbookViewId="0">
      <selection activeCell="F20" sqref="F20"/>
    </sheetView>
  </sheetViews>
  <sheetFormatPr defaultRowHeight="14.25" x14ac:dyDescent="0.2"/>
  <sheetData>
    <row r="1" spans="1:3" x14ac:dyDescent="0.2">
      <c r="A1" s="7" t="s">
        <v>9</v>
      </c>
      <c r="B1" s="7" t="s">
        <v>17</v>
      </c>
      <c r="C1" s="7" t="s">
        <v>11</v>
      </c>
    </row>
    <row r="2" spans="1:3" x14ac:dyDescent="0.2">
      <c r="A2" s="2">
        <v>2018</v>
      </c>
      <c r="B2" s="2"/>
      <c r="C2" s="6">
        <f>SUM(B2/B3-1*100%)</f>
        <v>-1</v>
      </c>
    </row>
    <row r="3" spans="1:3" x14ac:dyDescent="0.2">
      <c r="A3" s="2">
        <v>2017</v>
      </c>
      <c r="B3" s="2">
        <v>833</v>
      </c>
      <c r="C3" s="6">
        <f t="shared" ref="C3:C11" si="0">SUM(B3/B4-1*100%)</f>
        <v>7.2551390568318386E-3</v>
      </c>
    </row>
    <row r="4" spans="1:3" x14ac:dyDescent="0.2">
      <c r="A4" s="2">
        <v>2016</v>
      </c>
      <c r="B4" s="2">
        <v>827</v>
      </c>
      <c r="C4" s="6">
        <f t="shared" si="0"/>
        <v>4.8602673147022379E-3</v>
      </c>
    </row>
    <row r="5" spans="1:3" x14ac:dyDescent="0.2">
      <c r="A5" s="2">
        <v>2015</v>
      </c>
      <c r="B5" s="2">
        <v>823</v>
      </c>
      <c r="C5" s="6">
        <f t="shared" si="0"/>
        <v>2.4360535931791105E-3</v>
      </c>
    </row>
    <row r="6" spans="1:3" x14ac:dyDescent="0.2">
      <c r="A6" s="2">
        <v>2014</v>
      </c>
      <c r="B6" s="2">
        <v>821</v>
      </c>
      <c r="C6" s="6">
        <f t="shared" si="0"/>
        <v>3.6674816625916762E-3</v>
      </c>
    </row>
    <row r="7" spans="1:3" x14ac:dyDescent="0.2">
      <c r="A7" s="2">
        <v>2013</v>
      </c>
      <c r="B7" s="2">
        <v>818</v>
      </c>
      <c r="C7" s="6">
        <f t="shared" si="0"/>
        <v>2.450980392156854E-3</v>
      </c>
    </row>
    <row r="8" spans="1:3" x14ac:dyDescent="0.2">
      <c r="A8" s="2">
        <v>2012</v>
      </c>
      <c r="B8" s="2">
        <v>816</v>
      </c>
      <c r="C8" s="6">
        <f t="shared" si="0"/>
        <v>7.4074074074073071E-3</v>
      </c>
    </row>
    <row r="9" spans="1:3" x14ac:dyDescent="0.2">
      <c r="A9" s="2">
        <v>2011</v>
      </c>
      <c r="B9" s="2">
        <v>810</v>
      </c>
      <c r="C9" s="6">
        <f t="shared" si="0"/>
        <v>1.2499999999999956E-2</v>
      </c>
    </row>
    <row r="10" spans="1:3" x14ac:dyDescent="0.2">
      <c r="A10" s="2">
        <v>2010</v>
      </c>
      <c r="B10" s="2">
        <v>800</v>
      </c>
      <c r="C10" s="6"/>
    </row>
    <row r="11" spans="1:3" x14ac:dyDescent="0.2">
      <c r="A11" s="2"/>
      <c r="B11" s="2"/>
      <c r="C11" s="6"/>
    </row>
    <row r="12" spans="1:3" x14ac:dyDescent="0.2">
      <c r="A12" s="2"/>
      <c r="B12" s="2"/>
    </row>
    <row r="13" spans="1:3" x14ac:dyDescent="0.2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房地产GDP总值</vt:lpstr>
      <vt:lpstr>南京居民收入</vt:lpstr>
      <vt:lpstr>南京房价</vt:lpstr>
      <vt:lpstr>南京人口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Xiao</dc:creator>
  <cp:lastModifiedBy>Yang Xiao</cp:lastModifiedBy>
  <dcterms:created xsi:type="dcterms:W3CDTF">2019-11-28T07:16:53Z</dcterms:created>
  <dcterms:modified xsi:type="dcterms:W3CDTF">2019-12-30T06:51:09Z</dcterms:modified>
</cp:coreProperties>
</file>