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<sst xmlns="http://schemas.openxmlformats.org/spreadsheetml/2006/main" count="22" uniqueCount="22">
  <si>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Month</t>
  </si>
  <si>
    <t>Action description</t>
  </si>
  <si>
    <t>Costs</t>
  </si>
  <si>
    <t>Income</t>
  </si>
  <si>
    <t>Make Matherials</t>
  </si>
  <si>
    <t>poduction</t>
  </si>
  <si>
    <t>Marketing</t>
  </si>
  <si>
    <t>Sales</t>
  </si>
  <si>
    <t>number of sales</t>
  </si>
  <si>
    <t>CAC</t>
  </si>
  <si>
    <t>LTV</t>
  </si>
  <si>
    <t>UE</t>
  </si>
  <si>
    <t>Total</t>
  </si>
  <si>
    <t>Total Investment</t>
  </si>
  <si>
    <t>ROI</t>
  </si>
  <si>
    <t>h</t>
  </si>
  <si>
    <t>Rate</t>
  </si>
  <si>
    <t>total</t>
  </si>
  <si>
    <t>Prepearing materials and site developing. And spent money near 1800 ＄</t>
  </si>
  <si>
    <t xml:space="preserve">Start adverthing and free marketing event. And spent money near 800 ＄ for site developing and making materials. And 1000 ＄ for advetising </t>
  </si>
  <si>
    <t>First order for 1000 ＄ And we take near 20 hours for done this order by 30＄ per hour. And we spent 400 ＄ for marketing and 200 ＄sales.</t>
  </si>
  <si>
    <t>Order for 2500 ＄ And we take near 50 hours for done this order by 30＄ per hour. And we spent 600 ＄ for marketing and 500 ＄sales.</t>
  </si>
</sst>
</file>

<file path=xl/styles.xml><?xml version="1.0" encoding="utf-8"?>
<styleSheet xmlns="http://schemas.openxmlformats.org/spreadsheetml/2006/main">
  <numFmts count="27">
    <numFmt numFmtId="176" formatCode="mmmmm"/>
    <numFmt numFmtId="177" formatCode="mmmm\-yy"/>
    <numFmt numFmtId="7" formatCode="&quot;$&quot;#,##0.00_);\(&quot;$&quot;#,##0.00\)"/>
    <numFmt numFmtId="178" formatCode="m/d"/>
    <numFmt numFmtId="179" formatCode="m/d/yy\ h:mm"/>
    <numFmt numFmtId="180" formatCode="dddd"/>
    <numFmt numFmtId="5" formatCode="&quot;$&quot;#,##0_);\(&quot;$&quot;#,##0\)"/>
    <numFmt numFmtId="8" formatCode="&quot;$&quot;#,##0.00_);[Red]\(&quot;$&quot;#,##0.00\)"/>
    <numFmt numFmtId="181" formatCode="dddd\,\ mmm\ dd\,\ yyyy"/>
    <numFmt numFmtId="182" formatCode="#\ ??/??"/>
    <numFmt numFmtId="183" formatCode="_ * #,##0.00_ ;_ * \-#,##0.00_ ;_ * &quot;-&quot;??_ ;_ @_ "/>
    <numFmt numFmtId="41" formatCode="_(* #,##0_);_(* \(#,##0\);_(* &quot;-&quot;_);_(@_)"/>
    <numFmt numFmtId="184" formatCode="ddd"/>
    <numFmt numFmtId="185" formatCode="d\-mmm\-yyyy"/>
    <numFmt numFmtId="43" formatCode="_(* #,##0.00_);_(* \(#,##0.00\);_(* &quot;-&quot;??_);_(@_)"/>
    <numFmt numFmtId="186" formatCode="#\ ?/?"/>
    <numFmt numFmtId="187" formatCode="h:mm:ss\ AM/PM"/>
    <numFmt numFmtId="42" formatCode="_(&quot;$&quot;* #,##0_);_(&quot;$&quot;* \(#,##0\);_(&quot;$&quot;* &quot;-&quot;_);_(@_)"/>
    <numFmt numFmtId="188" formatCode="h:mm\ AM/PM"/>
    <numFmt numFmtId="189" formatCode="m/d/yy\ h:mm\ AM/PM"/>
    <numFmt numFmtId="44" formatCode="_(&quot;$&quot;* #,##0.00_);_(&quot;$&quot;* \(#,##0.00\);_(&quot;$&quot;* &quot;-&quot;??_);_(@_)"/>
    <numFmt numFmtId="190" formatCode="#\ ??"/>
    <numFmt numFmtId="6" formatCode="&quot;$&quot;#,##0_);[Red]\(&quot;$&quot;#,##0\)"/>
    <numFmt numFmtId="191" formatCode="dd\-mmm\-yy"/>
    <numFmt numFmtId="192" formatCode="_ * #,##0_ ;_ * \-#,##0_ ;_ * &quot;-&quot;_ ;_ @_ "/>
    <numFmt numFmtId="193" formatCode="mm/dd/yy"/>
    <numFmt numFmtId="194" formatCode="mmmmm\-yy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92" fontId="4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83" fontId="4" fillId="0" borderId="0" applyFon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topLeftCell="C15" workbookViewId="0">
      <selection activeCell="C4" sqref="C4:C16"/>
    </sheetView>
  </sheetViews>
  <sheetFormatPr defaultColWidth="9" defaultRowHeight="15"/>
  <cols>
    <col min="2" max="2" width="46.7142857142857" customWidth="1"/>
    <col min="3" max="3" width="17.4285714285714" customWidth="1"/>
    <col min="7" max="7" width="10.8571428571429" customWidth="1"/>
    <col min="12" max="12" width="12.8571428571429"/>
    <col min="14" max="16" width="12.8571428571429"/>
    <col min="17" max="17" width="14"/>
  </cols>
  <sheetData>
    <row r="1" spans="1:10">
      <c r="A1" s="1" t="s">
        <v>0</v>
      </c>
      <c r="B1" s="2" t="s">
        <v>1</v>
      </c>
      <c r="C1" s="2"/>
      <c r="D1" s="2" t="s">
        <v>2</v>
      </c>
      <c r="E1" s="2"/>
      <c r="F1" s="2"/>
      <c r="J1" s="6" t="s">
        <v>3</v>
      </c>
    </row>
    <row r="2" ht="30" spans="1:17">
      <c r="A2" s="1"/>
      <c r="B2" s="2"/>
      <c r="C2" s="2" t="s">
        <v>4</v>
      </c>
      <c r="D2" s="1" t="s">
        <v>5</v>
      </c>
      <c r="E2" s="1"/>
      <c r="F2" s="1"/>
      <c r="G2" s="2" t="s">
        <v>6</v>
      </c>
      <c r="H2" s="2" t="s">
        <v>7</v>
      </c>
      <c r="I2" s="7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</row>
    <row r="3" spans="1:9">
      <c r="A3" s="1"/>
      <c r="B3" s="2"/>
      <c r="C3" s="2"/>
      <c r="D3" s="1" t="s">
        <v>15</v>
      </c>
      <c r="E3" s="1" t="s">
        <v>16</v>
      </c>
      <c r="F3" s="1" t="s">
        <v>17</v>
      </c>
      <c r="G3" s="6"/>
      <c r="H3" s="6"/>
      <c r="I3" s="6"/>
    </row>
    <row r="4" ht="30" spans="1:17">
      <c r="A4" s="3">
        <v>1</v>
      </c>
      <c r="B4" s="4" t="s">
        <v>18</v>
      </c>
      <c r="C4" s="5">
        <v>1800</v>
      </c>
      <c r="D4" s="3"/>
      <c r="E4" s="3"/>
      <c r="F4" s="3"/>
      <c r="G4" s="3"/>
      <c r="H4" s="3"/>
      <c r="I4" s="3"/>
      <c r="J4" s="3"/>
      <c r="O4" s="3">
        <f>N4-C4</f>
        <v>-1800</v>
      </c>
      <c r="P4" s="3">
        <f>C4</f>
        <v>1800</v>
      </c>
      <c r="Q4" s="3">
        <f>O4/P4</f>
        <v>-1</v>
      </c>
    </row>
    <row r="5" ht="45" spans="1:17">
      <c r="A5" s="3">
        <v>2</v>
      </c>
      <c r="B5" s="4" t="s">
        <v>19</v>
      </c>
      <c r="C5" s="5">
        <v>1800</v>
      </c>
      <c r="D5" s="3"/>
      <c r="E5" s="3"/>
      <c r="F5" s="3"/>
      <c r="G5" s="3"/>
      <c r="H5" s="3"/>
      <c r="I5" s="3"/>
      <c r="J5" s="3"/>
      <c r="O5" s="3">
        <f t="shared" ref="O5:O15" si="0">N5-C5</f>
        <v>-1800</v>
      </c>
      <c r="P5" s="3">
        <f>P4+C5</f>
        <v>3600</v>
      </c>
      <c r="Q5" s="3">
        <f t="shared" ref="Q5:Q15" si="1">O5/P5</f>
        <v>-0.5</v>
      </c>
    </row>
    <row r="6" ht="45" spans="1:17">
      <c r="A6" s="3">
        <v>3</v>
      </c>
      <c r="B6" s="4" t="s">
        <v>20</v>
      </c>
      <c r="C6" s="5"/>
      <c r="D6" s="3">
        <v>20</v>
      </c>
      <c r="E6" s="3">
        <v>30</v>
      </c>
      <c r="F6" s="3">
        <f>D6*E6</f>
        <v>600</v>
      </c>
      <c r="G6" s="3">
        <v>500</v>
      </c>
      <c r="H6" s="3"/>
      <c r="I6" s="3">
        <v>1</v>
      </c>
      <c r="J6" s="3">
        <v>1000</v>
      </c>
      <c r="L6" s="3">
        <f>G6/I6</f>
        <v>500</v>
      </c>
      <c r="M6" s="3">
        <f>J6-F6</f>
        <v>400</v>
      </c>
      <c r="N6" s="3">
        <f>M6-L6</f>
        <v>-100</v>
      </c>
      <c r="O6" s="3">
        <f t="shared" si="0"/>
        <v>-100</v>
      </c>
      <c r="P6" s="3">
        <f t="shared" ref="P6:P15" si="2">P5+C6</f>
        <v>3600</v>
      </c>
      <c r="Q6" s="3">
        <f t="shared" si="1"/>
        <v>-0.0277777777777778</v>
      </c>
    </row>
    <row r="7" ht="45" spans="1:17">
      <c r="A7" s="3">
        <v>4</v>
      </c>
      <c r="B7" s="4" t="s">
        <v>21</v>
      </c>
      <c r="C7" s="5"/>
      <c r="D7" s="3">
        <v>50</v>
      </c>
      <c r="E7" s="3">
        <v>30</v>
      </c>
      <c r="F7" s="3">
        <f>D7*E7</f>
        <v>1500</v>
      </c>
      <c r="G7" s="3">
        <v>600</v>
      </c>
      <c r="H7" s="3">
        <v>500</v>
      </c>
      <c r="I7" s="3">
        <v>2</v>
      </c>
      <c r="J7" s="3">
        <v>2500</v>
      </c>
      <c r="L7" s="3">
        <f>(G7+H7)/I7</f>
        <v>550</v>
      </c>
      <c r="M7" s="3">
        <f t="shared" ref="M7:M15" si="3">J7-F7</f>
        <v>1000</v>
      </c>
      <c r="N7" s="3">
        <f t="shared" ref="N7:N15" si="4">M7-L7</f>
        <v>450</v>
      </c>
      <c r="O7" s="3">
        <f t="shared" si="0"/>
        <v>450</v>
      </c>
      <c r="P7" s="3">
        <f t="shared" si="2"/>
        <v>3600</v>
      </c>
      <c r="Q7" s="3">
        <f t="shared" si="1"/>
        <v>0.125</v>
      </c>
    </row>
    <row r="8" spans="1:17">
      <c r="A8" s="3">
        <v>5</v>
      </c>
      <c r="D8" s="3">
        <v>180</v>
      </c>
      <c r="E8" s="3">
        <v>30</v>
      </c>
      <c r="F8" s="3">
        <f>D8*E8</f>
        <v>5400</v>
      </c>
      <c r="G8" s="3">
        <v>1000</v>
      </c>
      <c r="H8" s="3">
        <f>0.1*J8</f>
        <v>900</v>
      </c>
      <c r="I8" s="3">
        <v>4</v>
      </c>
      <c r="J8" s="3">
        <v>9000</v>
      </c>
      <c r="L8" s="3">
        <f t="shared" ref="L8:L15" si="5">(G8+H8)/I8</f>
        <v>475</v>
      </c>
      <c r="M8" s="3">
        <f t="shared" si="3"/>
        <v>3600</v>
      </c>
      <c r="N8" s="3">
        <f t="shared" si="4"/>
        <v>3125</v>
      </c>
      <c r="O8" s="3">
        <f t="shared" si="0"/>
        <v>3125</v>
      </c>
      <c r="P8" s="3">
        <f t="shared" si="2"/>
        <v>3600</v>
      </c>
      <c r="Q8" s="3">
        <f t="shared" si="1"/>
        <v>0.868055555555556</v>
      </c>
    </row>
    <row r="9" spans="1:17">
      <c r="A9" s="3">
        <v>6</v>
      </c>
      <c r="D9" s="3">
        <v>200</v>
      </c>
      <c r="E9" s="3">
        <v>30</v>
      </c>
      <c r="F9" s="3">
        <f t="shared" ref="F9:F15" si="6">D9*E9</f>
        <v>6000</v>
      </c>
      <c r="G9" s="3">
        <v>1100</v>
      </c>
      <c r="H9" s="3">
        <f t="shared" ref="H9:H15" si="7">0.1*J9</f>
        <v>1000</v>
      </c>
      <c r="I9" s="3">
        <v>5</v>
      </c>
      <c r="J9" s="3">
        <v>10000</v>
      </c>
      <c r="L9" s="3">
        <f t="shared" si="5"/>
        <v>420</v>
      </c>
      <c r="M9" s="3">
        <f t="shared" si="3"/>
        <v>4000</v>
      </c>
      <c r="N9" s="3">
        <f t="shared" si="4"/>
        <v>3580</v>
      </c>
      <c r="O9" s="3">
        <f t="shared" si="0"/>
        <v>3580</v>
      </c>
      <c r="P9" s="3">
        <f t="shared" si="2"/>
        <v>3600</v>
      </c>
      <c r="Q9" s="3">
        <f t="shared" si="1"/>
        <v>0.994444444444444</v>
      </c>
    </row>
    <row r="10" spans="1:17">
      <c r="A10" s="3">
        <v>7</v>
      </c>
      <c r="D10" s="3">
        <v>220</v>
      </c>
      <c r="E10" s="3">
        <v>30</v>
      </c>
      <c r="F10" s="3">
        <f t="shared" si="6"/>
        <v>6600</v>
      </c>
      <c r="G10" s="3">
        <v>900</v>
      </c>
      <c r="H10" s="3">
        <f t="shared" si="7"/>
        <v>1200</v>
      </c>
      <c r="I10" s="3">
        <v>4</v>
      </c>
      <c r="J10" s="3">
        <v>12000</v>
      </c>
      <c r="L10" s="3">
        <f t="shared" si="5"/>
        <v>525</v>
      </c>
      <c r="M10" s="3">
        <f t="shared" si="3"/>
        <v>5400</v>
      </c>
      <c r="N10" s="3">
        <f t="shared" si="4"/>
        <v>4875</v>
      </c>
      <c r="O10" s="3">
        <f t="shared" si="0"/>
        <v>4875</v>
      </c>
      <c r="P10" s="3">
        <f t="shared" si="2"/>
        <v>3600</v>
      </c>
      <c r="Q10" s="3">
        <f t="shared" si="1"/>
        <v>1.35416666666667</v>
      </c>
    </row>
    <row r="11" spans="1:17">
      <c r="A11" s="3">
        <v>8</v>
      </c>
      <c r="C11" s="3">
        <v>1000</v>
      </c>
      <c r="D11" s="3">
        <v>210</v>
      </c>
      <c r="E11" s="3">
        <v>30</v>
      </c>
      <c r="F11" s="3">
        <f t="shared" si="6"/>
        <v>6300</v>
      </c>
      <c r="G11" s="3">
        <v>1200</v>
      </c>
      <c r="H11" s="3">
        <f t="shared" si="7"/>
        <v>1000</v>
      </c>
      <c r="I11" s="3">
        <v>3</v>
      </c>
      <c r="J11" s="3">
        <v>10000</v>
      </c>
      <c r="L11" s="3">
        <f t="shared" si="5"/>
        <v>733.333333333333</v>
      </c>
      <c r="M11" s="3">
        <f t="shared" si="3"/>
        <v>3700</v>
      </c>
      <c r="N11" s="3">
        <f t="shared" si="4"/>
        <v>2966.66666666667</v>
      </c>
      <c r="O11" s="3">
        <f t="shared" si="0"/>
        <v>1966.66666666667</v>
      </c>
      <c r="P11" s="3">
        <f t="shared" si="2"/>
        <v>4600</v>
      </c>
      <c r="Q11" s="3">
        <f t="shared" si="1"/>
        <v>0.427536231884058</v>
      </c>
    </row>
    <row r="12" spans="1:17">
      <c r="A12" s="3">
        <v>9</v>
      </c>
      <c r="D12" s="3">
        <v>200</v>
      </c>
      <c r="E12" s="3">
        <v>30</v>
      </c>
      <c r="F12" s="3">
        <f t="shared" si="6"/>
        <v>6000</v>
      </c>
      <c r="G12" s="3">
        <v>1100</v>
      </c>
      <c r="H12" s="3">
        <f t="shared" si="7"/>
        <v>1100</v>
      </c>
      <c r="I12" s="3">
        <v>6</v>
      </c>
      <c r="J12" s="3">
        <v>11000</v>
      </c>
      <c r="L12" s="3">
        <f t="shared" si="5"/>
        <v>366.666666666667</v>
      </c>
      <c r="M12" s="3">
        <f t="shared" si="3"/>
        <v>5000</v>
      </c>
      <c r="N12" s="3">
        <f t="shared" si="4"/>
        <v>4633.33333333333</v>
      </c>
      <c r="O12" s="3">
        <f t="shared" si="0"/>
        <v>4633.33333333333</v>
      </c>
      <c r="P12" s="3">
        <f t="shared" si="2"/>
        <v>4600</v>
      </c>
      <c r="Q12" s="3">
        <f t="shared" si="1"/>
        <v>1.00724637681159</v>
      </c>
    </row>
    <row r="13" spans="1:17">
      <c r="A13" s="3">
        <v>10</v>
      </c>
      <c r="D13" s="3">
        <v>240</v>
      </c>
      <c r="E13" s="3">
        <v>30</v>
      </c>
      <c r="F13" s="3">
        <f t="shared" si="6"/>
        <v>7200</v>
      </c>
      <c r="G13" s="3">
        <v>1200</v>
      </c>
      <c r="H13" s="3">
        <f t="shared" si="7"/>
        <v>1400</v>
      </c>
      <c r="I13" s="3">
        <v>7</v>
      </c>
      <c r="J13" s="3">
        <v>14000</v>
      </c>
      <c r="L13" s="3">
        <f t="shared" si="5"/>
        <v>371.428571428571</v>
      </c>
      <c r="M13" s="3">
        <f t="shared" si="3"/>
        <v>6800</v>
      </c>
      <c r="N13" s="3">
        <f t="shared" si="4"/>
        <v>6428.57142857143</v>
      </c>
      <c r="O13" s="3">
        <f t="shared" si="0"/>
        <v>6428.57142857143</v>
      </c>
      <c r="P13" s="3">
        <f t="shared" si="2"/>
        <v>4600</v>
      </c>
      <c r="Q13" s="3">
        <f t="shared" si="1"/>
        <v>1.39751552795031</v>
      </c>
    </row>
    <row r="14" spans="1:17">
      <c r="A14" s="3">
        <v>11</v>
      </c>
      <c r="D14" s="3">
        <v>210</v>
      </c>
      <c r="E14" s="3">
        <v>30</v>
      </c>
      <c r="F14" s="3">
        <f t="shared" si="6"/>
        <v>6300</v>
      </c>
      <c r="G14" s="3">
        <v>1000</v>
      </c>
      <c r="H14" s="3">
        <f t="shared" si="7"/>
        <v>1200</v>
      </c>
      <c r="I14" s="3">
        <v>6</v>
      </c>
      <c r="J14" s="3">
        <v>12000</v>
      </c>
      <c r="L14" s="3">
        <f t="shared" si="5"/>
        <v>366.666666666667</v>
      </c>
      <c r="M14" s="3">
        <f t="shared" si="3"/>
        <v>5700</v>
      </c>
      <c r="N14" s="3">
        <f t="shared" si="4"/>
        <v>5333.33333333333</v>
      </c>
      <c r="O14" s="3">
        <f t="shared" si="0"/>
        <v>5333.33333333333</v>
      </c>
      <c r="P14" s="3">
        <f t="shared" si="2"/>
        <v>4600</v>
      </c>
      <c r="Q14" s="3">
        <f t="shared" si="1"/>
        <v>1.15942028985507</v>
      </c>
    </row>
    <row r="15" spans="1:17">
      <c r="A15" s="3">
        <v>12</v>
      </c>
      <c r="C15" s="3"/>
      <c r="D15" s="3">
        <v>230</v>
      </c>
      <c r="E15" s="3">
        <v>30</v>
      </c>
      <c r="F15" s="3">
        <f t="shared" si="6"/>
        <v>6900</v>
      </c>
      <c r="G15" s="3">
        <v>1100</v>
      </c>
      <c r="H15" s="3">
        <f t="shared" si="7"/>
        <v>1300</v>
      </c>
      <c r="I15" s="3">
        <v>7</v>
      </c>
      <c r="J15" s="3">
        <v>13000</v>
      </c>
      <c r="L15" s="3">
        <f t="shared" si="5"/>
        <v>342.857142857143</v>
      </c>
      <c r="M15" s="3">
        <f t="shared" si="3"/>
        <v>6100</v>
      </c>
      <c r="N15" s="3">
        <f t="shared" si="4"/>
        <v>5757.14285714286</v>
      </c>
      <c r="O15" s="3">
        <f t="shared" si="0"/>
        <v>5757.14285714286</v>
      </c>
      <c r="P15" s="3">
        <f t="shared" si="2"/>
        <v>4600</v>
      </c>
      <c r="Q15" s="3">
        <f t="shared" si="1"/>
        <v>1.25155279503106</v>
      </c>
    </row>
    <row r="16" spans="3:16">
      <c r="C16" s="3">
        <f>SUM(C4:C15)</f>
        <v>4600</v>
      </c>
      <c r="O16" s="8">
        <f>SUM(O4:O15)</f>
        <v>32449.0476190476</v>
      </c>
      <c r="P16" s="8"/>
    </row>
  </sheetData>
  <sheetProtection formatCells="0" insertHyperlinks="0" autoFilter="0"/>
  <mergeCells count="1">
    <mergeCell ref="D2:F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WWO_wpscloud_20230707210828-148622b8ac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2024-04-17T13:32:52Z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