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8" r:id="rId2"/>
    <sheet name="Отчет о результатах 4" sheetId="18" r:id="rId3"/>
    <sheet name="Отчет об устойчивости 3" sheetId="19" r:id="rId4"/>
    <sheet name="Отчет о пределах 3" sheetId="20" r:id="rId5"/>
    <sheet name="Отчет о результатах 1" sheetId="3" state="hidden" r:id="rId6"/>
    <sheet name="Отчет об устойчивости 1" sheetId="4" state="hidden" r:id="rId7"/>
    <sheet name="Отчет о пределах 1" sheetId="5" state="hidden" r:id="rId8"/>
    <sheet name="Отчет о результатах 2" sheetId="6" state="hidden" r:id="rId9"/>
  </sheets>
  <definedNames>
    <definedName name="solver_adj" localSheetId="1" hidden="1">Лист2!$B$2:$C$2</definedName>
    <definedName name="solver_cvg" localSheetId="1" hidden="1">0.0001</definedName>
    <definedName name="solver_drv" localSheetId="1" hidden="1">2</definedName>
    <definedName name="solver_eng" localSheetId="0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Лист2!$D$5</definedName>
    <definedName name="solver_lhs2" localSheetId="1" hidden="1">Лист2!$D$6</definedName>
    <definedName name="solver_lhs3" localSheetId="1" hidden="1">Лист2!$D$7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1" hidden="1">2147483647</definedName>
    <definedName name="solver_num" localSheetId="0" hidden="1">0</definedName>
    <definedName name="solver_num" localSheetId="1" hidden="1">3</definedName>
    <definedName name="solver_nwt" localSheetId="1" hidden="1">1</definedName>
    <definedName name="solver_opt" localSheetId="0" hidden="1">Лист1!$I$16</definedName>
    <definedName name="solver_opt" localSheetId="1" hidden="1">Лист2!$D$3</definedName>
    <definedName name="solver_pre" localSheetId="1" hidden="1">0.000001</definedName>
    <definedName name="solver_rbv" localSheetId="1" hidden="1">2</definedName>
    <definedName name="solver_rel1" localSheetId="1" hidden="1">1</definedName>
    <definedName name="solver_rel2" localSheetId="1" hidden="1">1</definedName>
    <definedName name="solver_rel3" localSheetId="1" hidden="1">1</definedName>
    <definedName name="solver_rhs1" localSheetId="1" hidden="1">Лист2!$F$5</definedName>
    <definedName name="solver_rhs2" localSheetId="1" hidden="1">Лист2!$F$6</definedName>
    <definedName name="solver_rhs3" localSheetId="1" hidden="1">Лист2!$F$7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ho" localSheetId="7" hidden="1">2</definedName>
    <definedName name="solver_sho" localSheetId="4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8" l="1"/>
  <c r="D5" i="8"/>
  <c r="D6" i="8"/>
  <c r="D7" i="8"/>
  <c r="H18" i="1"/>
  <c r="H17" i="1"/>
  <c r="H16" i="1"/>
  <c r="H15" i="1" l="1"/>
  <c r="F18" i="1"/>
  <c r="F17" i="1"/>
  <c r="F16" i="1"/>
  <c r="F15" i="1"/>
  <c r="C18" i="1"/>
  <c r="C17" i="1"/>
  <c r="C15" i="1"/>
  <c r="C16" i="1"/>
  <c r="I12" i="1"/>
  <c r="I13" i="1"/>
  <c r="I11" i="1"/>
</calcChain>
</file>

<file path=xl/sharedStrings.xml><?xml version="1.0" encoding="utf-8"?>
<sst xmlns="http://schemas.openxmlformats.org/spreadsheetml/2006/main" count="309" uniqueCount="109">
  <si>
    <t>Тип машины</t>
  </si>
  <si>
    <t>А</t>
  </si>
  <si>
    <t>Б</t>
  </si>
  <si>
    <t>Грузоподъемность</t>
  </si>
  <si>
    <t>Смазочные материалы</t>
  </si>
  <si>
    <t>Горючее</t>
  </si>
  <si>
    <t>Прибыль</t>
  </si>
  <si>
    <t>Переменная</t>
  </si>
  <si>
    <t>x1</t>
  </si>
  <si>
    <t>x2</t>
  </si>
  <si>
    <t>Целевая функция</t>
  </si>
  <si>
    <t>Ограничение (1)</t>
  </si>
  <si>
    <t>Ограничение (2)</t>
  </si>
  <si>
    <t>Ограничение (3)</t>
  </si>
  <si>
    <t>max</t>
  </si>
  <si>
    <t>Microsoft Excel 16.0 Отчет о результатах</t>
  </si>
  <si>
    <t>Лист: [Лист Microsoft Excel.xlsx]Лист2</t>
  </si>
  <si>
    <t>Отчет создан: 15.02.2021 18:45:58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</si>
  <si>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</si>
  <si>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</si>
  <si>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лин. задач симплекс-методом</t>
  </si>
  <si>
    <t>Время решения: 0,015 секунд.</t>
  </si>
  <si>
    <t>Число итераций: 0 Число подзадач: 0</t>
  </si>
  <si>
    <t>Параметры поиска решения</t>
  </si>
  <si>
    <t>Максимальное время Без пределов,  Число итераций Без пределов, Precision 0,000001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</si>
  <si>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</si>
  <si>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Ячейка целевой функции (Максимум)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</si>
  <si>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</si>
  <si>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</si>
  <si>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</si>
  <si>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</si>
  <si>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</si>
  <si>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</si>
  <si>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Ограничения</t>
  </si>
  <si>
    <t>Значение ячейки</t>
  </si>
  <si>
    <t>Формула</t>
  </si>
  <si>
    <t>Состояние</t>
  </si>
  <si>
    <t>Допуск</t>
  </si>
  <si>
    <t>$D$3</t>
  </si>
  <si>
    <t>$B$3</t>
  </si>
  <si>
    <t>Целевая функция x1</t>
  </si>
  <si>
    <t>Продолжить</t>
  </si>
  <si>
    <t>$C$3</t>
  </si>
  <si>
    <t>Целевая функция x2</t>
  </si>
  <si>
    <t>$D$5</t>
  </si>
  <si>
    <t>Ограничение (1) левая часть</t>
  </si>
  <si>
    <t>$D$5&lt;=$F$5</t>
  </si>
  <si>
    <t>Без привязки</t>
  </si>
  <si>
    <t>$D$6</t>
  </si>
  <si>
    <t>Ограничение (2) левая часть</t>
  </si>
  <si>
    <t>$D$6&lt;=$F$6</t>
  </si>
  <si>
    <t>$D$7</t>
  </si>
  <si>
    <t>Ограничение (3) левая часть</t>
  </si>
  <si>
    <t>$D$7&lt;=$F$7</t>
  </si>
  <si>
    <t>Microsoft Excel 16.0 Отчет об устойчивости</t>
  </si>
  <si>
    <t>Отчет создан: 15.02.2021 18:45:59</t>
  </si>
  <si>
    <t>Окончательное</t>
  </si>
  <si>
    <t>Значение</t>
  </si>
  <si>
    <t>Приведенн.</t>
  </si>
  <si>
    <t>Стоимость</t>
  </si>
  <si>
    <t>Коэффициент</t>
  </si>
  <si>
    <t>Допустимое</t>
  </si>
  <si>
    <t>Увеличение</t>
  </si>
  <si>
    <t>Уменьшение</t>
  </si>
  <si>
    <t>Тень</t>
  </si>
  <si>
    <t>Цена</t>
  </si>
  <si>
    <t>Ограничение</t>
  </si>
  <si>
    <t>Правая сторона</t>
  </si>
  <si>
    <t>Microsoft Excel 16.0 Отчет о пределах</t>
  </si>
  <si>
    <t>Нижний</t>
  </si>
  <si>
    <t>Предел</t>
  </si>
  <si>
    <t>Результат</t>
  </si>
  <si>
    <t>Верхний</t>
  </si>
  <si>
    <t>#Н/Д</t>
  </si>
  <si>
    <t>Отчет создан: 15.02.2021 18:46:17</t>
  </si>
  <si>
    <t>Время решения: 0 секунд.</t>
  </si>
  <si>
    <t>Итерация</t>
  </si>
  <si>
    <t>х2</t>
  </si>
  <si>
    <t>х3</t>
  </si>
  <si>
    <t>х4</t>
  </si>
  <si>
    <t>х5</t>
  </si>
  <si>
    <t>b1</t>
  </si>
  <si>
    <t>b/a</t>
  </si>
  <si>
    <t>x3</t>
  </si>
  <si>
    <t>x4</t>
  </si>
  <si>
    <t>x5</t>
  </si>
  <si>
    <t>F</t>
  </si>
  <si>
    <t>Значения</t>
  </si>
  <si>
    <t>Левая часть</t>
  </si>
  <si>
    <t>&lt;=</t>
  </si>
  <si>
    <t>Количество ресурса</t>
  </si>
  <si>
    <t>Базисное решение (оптимальное) =(0;23,33;83,33;0;433,3)</t>
  </si>
  <si>
    <r>
      <t>Целевая функция F=5*0+8*23,33=</t>
    </r>
    <r>
      <rPr>
        <sz val="14"/>
        <color rgb="FFFF0000"/>
        <rFont val="Times New Roman"/>
        <family val="1"/>
        <charset val="204"/>
      </rPr>
      <t xml:space="preserve">186,7 </t>
    </r>
    <r>
      <rPr>
        <sz val="14"/>
        <rFont val="Times New Roman"/>
        <family val="1"/>
        <charset val="204"/>
      </rPr>
      <t>= по смыслу задачи округляем до 186</t>
    </r>
  </si>
  <si>
    <t>Ограничение (2) Левая часть</t>
  </si>
  <si>
    <t>$B$2</t>
  </si>
  <si>
    <t>Значения x1</t>
  </si>
  <si>
    <t>$C$2</t>
  </si>
  <si>
    <t>Значения x2</t>
  </si>
  <si>
    <t>Ограничение (1) Левая часть</t>
  </si>
  <si>
    <t>Привязка</t>
  </si>
  <si>
    <t>Ограничение (3) Левая часть</t>
  </si>
  <si>
    <t>Модуль: Поиск решения нелинейных задач методом ОПГ</t>
  </si>
  <si>
    <t xml:space="preserve"> Сходимость 0,0001, Размер совокупности 100, Случайное начальное значение 0, Центральные производные</t>
  </si>
  <si>
    <t>Градиент</t>
  </si>
  <si>
    <t>Лагранжа</t>
  </si>
  <si>
    <t>Множитель</t>
  </si>
  <si>
    <t>Отчет создан: 15.02.2021 21:22:51</t>
  </si>
  <si>
    <t>Время решения: 0,016 секунд.</t>
  </si>
  <si>
    <t>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</si>
</sst>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4"/>
      <color theme="1"/>
      <name val="Times New Roman"/>
      <family val="1"/>
    </font>
    <font>
      <sz val="14"/>
      <color rgb="FFFF0000"/>
      <name val="Calibri"/>
      <family val="2"/>
      <scheme val="minor"/>
    </font>
    <font>
      <sz val="14"/>
      <color rgb="FFFF0000"/>
      <name val="Times New Roman"/>
      <family val="1"/>
      <charset val="204"/>
    </font>
    <font>
      <sz val="14"/>
      <name val="Times New Roman"/>
      <family val="1"/>
      <charset val="204"/>
    </font>
    <font>
      <sz val="14"/>
      <color rgb="FFFF0000"/>
      <name val="Times New Roman"/>
      <family val="1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2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4" xfId="0" applyFill="1" applyBorder="1" applyAlignment="1"/>
    <xf numFmtId="0" fontId="4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6" xfId="0" applyFont="1" applyBorder="1"/>
    <xf numFmtId="0" fontId="3" fillId="0" borderId="6" xfId="0" applyFont="1" applyFill="1" applyBorder="1"/>
    <xf numFmtId="0" fontId="6" fillId="0" borderId="6" xfId="0" applyFont="1" applyFill="1" applyBorder="1"/>
    <xf numFmtId="0" fontId="3" fillId="2" borderId="6" xfId="0" applyFont="1" applyFill="1" applyBorder="1"/>
    <xf numFmtId="0" fontId="6" fillId="2" borderId="6" xfId="0" applyFont="1" applyFill="1" applyBorder="1"/>
    <xf numFmtId="0" fontId="3" fillId="0" borderId="6" xfId="0" applyFont="1" applyBorder="1" applyAlignment="1">
      <alignment horizontal="center"/>
    </xf>
    <xf numFmtId="0" fontId="10" fillId="0" borderId="0" xfId="1"/>
    <xf numFmtId="0" fontId="5" fillId="0" borderId="6" xfId="1" applyFont="1" applyFill="1" applyBorder="1" applyAlignment="1">
      <alignment horizontal="left"/>
    </xf>
    <xf numFmtId="0" fontId="5" fillId="0" borderId="6" xfId="1" quotePrefix="1" applyFont="1" applyFill="1" applyBorder="1" applyAlignment="1">
      <alignment horizontal="left"/>
    </xf>
    <xf numFmtId="0" fontId="9" fillId="0" borderId="6" xfId="1" applyFont="1" applyFill="1" applyBorder="1" applyAlignment="1">
      <alignment horizontal="left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K13" sqref="K13"/>
    </sheetView>
  </sheetViews>
  <sheetFormatPr defaultRowHeight="15" x14ac:dyDescent="0.25"/>
  <cols>
    <col min="1" max="1" width="17.42578125" customWidth="1"/>
    <col min="2" max="2" width="13.5703125" customWidth="1"/>
    <col min="3" max="3" width="14" customWidth="1"/>
    <col min="4" max="4" width="16" customWidth="1"/>
  </cols>
  <sheetData>
    <row r="1" spans="1:9" ht="18.75" x14ac:dyDescent="0.25">
      <c r="A1" s="22"/>
      <c r="B1" s="22" t="s">
        <v>0</v>
      </c>
      <c r="C1" s="22"/>
      <c r="D1" s="22" t="s">
        <v>90</v>
      </c>
    </row>
    <row r="2" spans="1:9" ht="18.75" x14ac:dyDescent="0.25">
      <c r="A2" s="22"/>
      <c r="B2" s="10" t="s">
        <v>1</v>
      </c>
      <c r="C2" s="10" t="s">
        <v>2</v>
      </c>
      <c r="D2" s="22"/>
    </row>
    <row r="3" spans="1:9" ht="37.5" x14ac:dyDescent="0.25">
      <c r="A3" s="11" t="s">
        <v>3</v>
      </c>
      <c r="B3" s="10">
        <v>5</v>
      </c>
      <c r="C3" s="10">
        <v>5</v>
      </c>
      <c r="D3" s="10">
        <v>200</v>
      </c>
    </row>
    <row r="4" spans="1:9" ht="37.5" x14ac:dyDescent="0.25">
      <c r="A4" s="11" t="s">
        <v>4</v>
      </c>
      <c r="B4" s="10">
        <v>2</v>
      </c>
      <c r="C4" s="10">
        <v>1.5</v>
      </c>
      <c r="D4" s="10">
        <v>35</v>
      </c>
    </row>
    <row r="5" spans="1:9" ht="18.75" x14ac:dyDescent="0.25">
      <c r="A5" s="11" t="s">
        <v>5</v>
      </c>
      <c r="B5" s="10">
        <v>50</v>
      </c>
      <c r="C5" s="10">
        <v>20</v>
      </c>
      <c r="D5" s="10">
        <v>900</v>
      </c>
    </row>
    <row r="6" spans="1:9" ht="18.75" x14ac:dyDescent="0.25">
      <c r="A6" s="11" t="s">
        <v>6</v>
      </c>
      <c r="B6" s="10">
        <v>5</v>
      </c>
      <c r="C6" s="10">
        <v>8</v>
      </c>
      <c r="D6" s="10"/>
    </row>
    <row r="10" spans="1:9" ht="18.75" x14ac:dyDescent="0.3">
      <c r="A10" s="12" t="s">
        <v>76</v>
      </c>
      <c r="B10" s="17" t="s">
        <v>2</v>
      </c>
      <c r="C10" s="17" t="s">
        <v>8</v>
      </c>
      <c r="D10" s="17" t="s">
        <v>77</v>
      </c>
      <c r="E10" s="17" t="s">
        <v>78</v>
      </c>
      <c r="F10" s="17" t="s">
        <v>79</v>
      </c>
      <c r="G10" s="17" t="s">
        <v>80</v>
      </c>
      <c r="H10" s="17" t="s">
        <v>81</v>
      </c>
      <c r="I10" s="17" t="s">
        <v>82</v>
      </c>
    </row>
    <row r="11" spans="1:9" ht="18.75" x14ac:dyDescent="0.3">
      <c r="A11" s="23">
        <v>0</v>
      </c>
      <c r="B11" s="13" t="s">
        <v>83</v>
      </c>
      <c r="C11" s="13">
        <v>5</v>
      </c>
      <c r="D11" s="13">
        <v>5</v>
      </c>
      <c r="E11" s="13">
        <v>1</v>
      </c>
      <c r="F11" s="13">
        <v>0</v>
      </c>
      <c r="G11" s="13">
        <v>0</v>
      </c>
      <c r="H11" s="13">
        <v>200</v>
      </c>
      <c r="I11" s="13">
        <f>H11/D11</f>
        <v>40</v>
      </c>
    </row>
    <row r="12" spans="1:9" ht="18.75" x14ac:dyDescent="0.3">
      <c r="A12" s="24"/>
      <c r="B12" s="13" t="s">
        <v>84</v>
      </c>
      <c r="C12" s="13">
        <v>2</v>
      </c>
      <c r="D12" s="14">
        <v>1.5</v>
      </c>
      <c r="E12" s="13">
        <v>0</v>
      </c>
      <c r="F12" s="13">
        <v>1</v>
      </c>
      <c r="G12" s="13">
        <v>0</v>
      </c>
      <c r="H12" s="13">
        <v>35</v>
      </c>
      <c r="I12" s="14">
        <f t="shared" ref="I12:I13" si="0">H12/D12</f>
        <v>23.333333333333332</v>
      </c>
    </row>
    <row r="13" spans="1:9" ht="18.75" x14ac:dyDescent="0.3">
      <c r="A13" s="24"/>
      <c r="B13" s="13" t="s">
        <v>85</v>
      </c>
      <c r="C13" s="13">
        <v>50</v>
      </c>
      <c r="D13" s="13">
        <v>20</v>
      </c>
      <c r="E13" s="13">
        <v>0</v>
      </c>
      <c r="F13" s="13">
        <v>0</v>
      </c>
      <c r="G13" s="13">
        <v>1</v>
      </c>
      <c r="H13" s="13">
        <v>900</v>
      </c>
      <c r="I13" s="13">
        <f t="shared" si="0"/>
        <v>45</v>
      </c>
    </row>
    <row r="14" spans="1:9" ht="18.75" x14ac:dyDescent="0.3">
      <c r="A14" s="25"/>
      <c r="B14" s="15" t="s">
        <v>86</v>
      </c>
      <c r="C14" s="15">
        <v>-5</v>
      </c>
      <c r="D14" s="16">
        <v>-8</v>
      </c>
      <c r="E14" s="15">
        <v>0</v>
      </c>
      <c r="F14" s="15">
        <v>0</v>
      </c>
      <c r="G14" s="15">
        <v>0</v>
      </c>
      <c r="H14" s="15">
        <v>0</v>
      </c>
      <c r="I14" s="15"/>
    </row>
    <row r="15" spans="1:9" ht="18.75" x14ac:dyDescent="0.3">
      <c r="A15" s="23">
        <v>1</v>
      </c>
      <c r="B15" s="13" t="s">
        <v>83</v>
      </c>
      <c r="C15" s="13">
        <f>(C11*D12-C12*D11)/D12</f>
        <v>-1.6666666666666667</v>
      </c>
      <c r="D15" s="13">
        <v>0</v>
      </c>
      <c r="E15" s="13">
        <v>1</v>
      </c>
      <c r="F15" s="13">
        <f>(F11*D12-D11*F12)/D12</f>
        <v>-3.3333333333333335</v>
      </c>
      <c r="G15" s="13">
        <v>0</v>
      </c>
      <c r="H15" s="13">
        <f>(H11*D12-D11*H12)/D12</f>
        <v>83.333333333333329</v>
      </c>
      <c r="I15" s="13"/>
    </row>
    <row r="16" spans="1:9" ht="18.75" x14ac:dyDescent="0.3">
      <c r="A16" s="24"/>
      <c r="B16" s="13" t="s">
        <v>9</v>
      </c>
      <c r="C16" s="13">
        <f>C12/D12</f>
        <v>1.3333333333333333</v>
      </c>
      <c r="D16" s="13">
        <v>1</v>
      </c>
      <c r="E16" s="13">
        <v>0</v>
      </c>
      <c r="F16" s="13">
        <f>(F12/D12)</f>
        <v>0.66666666666666663</v>
      </c>
      <c r="G16" s="13">
        <v>0</v>
      </c>
      <c r="H16" s="13">
        <f>H12/D12</f>
        <v>23.333333333333332</v>
      </c>
      <c r="I16" s="13"/>
    </row>
    <row r="17" spans="1:9" ht="18.75" x14ac:dyDescent="0.3">
      <c r="A17" s="24"/>
      <c r="B17" s="13" t="s">
        <v>85</v>
      </c>
      <c r="C17" s="13">
        <f>(C13*D12-C12*D13)/D12</f>
        <v>23.333333333333332</v>
      </c>
      <c r="D17" s="13">
        <v>0</v>
      </c>
      <c r="E17" s="13">
        <v>0</v>
      </c>
      <c r="F17" s="13">
        <f>(F13*D12-D13*F12)/D12</f>
        <v>-13.333333333333334</v>
      </c>
      <c r="G17" s="13">
        <v>1</v>
      </c>
      <c r="H17" s="13">
        <f>(D12*H13-D13*H12)/D12</f>
        <v>433.33333333333331</v>
      </c>
      <c r="I17" s="13"/>
    </row>
    <row r="18" spans="1:9" ht="18.75" x14ac:dyDescent="0.3">
      <c r="A18" s="25"/>
      <c r="B18" s="15" t="s">
        <v>86</v>
      </c>
      <c r="C18" s="15">
        <f>(C14*D12-C12*D14)/D12</f>
        <v>5.666666666666667</v>
      </c>
      <c r="D18" s="15">
        <v>0</v>
      </c>
      <c r="E18" s="15">
        <v>0</v>
      </c>
      <c r="F18" s="15">
        <f>(F14*D12-D14*F12)/D12</f>
        <v>5.333333333333333</v>
      </c>
      <c r="G18" s="15">
        <v>0</v>
      </c>
      <c r="H18" s="16">
        <f>(H14*D12-D14*H12)/D12</f>
        <v>186.66666666666666</v>
      </c>
      <c r="I18" s="15"/>
    </row>
    <row r="20" spans="1:9" ht="18.75" x14ac:dyDescent="0.3">
      <c r="A20" s="1" t="s">
        <v>91</v>
      </c>
      <c r="B20" s="1"/>
      <c r="C20" s="1"/>
      <c r="D20" s="1"/>
    </row>
    <row r="21" spans="1:9" ht="18.75" x14ac:dyDescent="0.3">
      <c r="A21" s="1" t="s">
        <v>92</v>
      </c>
      <c r="B21" s="1"/>
      <c r="C21" s="1"/>
      <c r="D21" s="1"/>
    </row>
  </sheetData>
  <mergeCells count="5">
    <mergeCell ref="A1:A2"/>
    <mergeCell ref="B1:C1"/>
    <mergeCell ref="D1:D2"/>
    <mergeCell ref="A11:A14"/>
    <mergeCell ref="A15:A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Formulas="1" tabSelected="1" workbookViewId="0">
      <selection activeCell="E11" sqref="E11"/>
    </sheetView>
  </sheetViews>
  <sheetFormatPr defaultColWidth="12.5703125" defaultRowHeight="15.75" x14ac:dyDescent="0.25"/>
  <cols>
    <col min="1" max="1" width="21.28515625" style="18" bestFit="1" customWidth="1"/>
    <col min="2" max="2" width="3.85546875" style="18" bestFit="1" customWidth="1"/>
    <col min="3" max="3" width="15.5703125" style="18" bestFit="1" customWidth="1"/>
    <col min="4" max="4" width="21.85546875" style="18" customWidth="1"/>
    <col min="5" max="5" width="12.5703125" style="18"/>
    <col min="6" max="6" width="5.7109375" style="18" bestFit="1" customWidth="1"/>
    <col min="7" max="16384" width="12.5703125" style="18"/>
  </cols>
  <sheetData>
    <row r="1" spans="1:6" ht="18.75" x14ac:dyDescent="0.3">
      <c r="A1" s="19" t="s">
        <v>7</v>
      </c>
      <c r="B1" s="19" t="s">
        <v>8</v>
      </c>
      <c r="C1" s="19" t="s">
        <v>9</v>
      </c>
      <c r="D1" s="19"/>
      <c r="E1" s="19"/>
      <c r="F1" s="19"/>
    </row>
    <row r="2" spans="1:6" ht="18.75" x14ac:dyDescent="0.3">
      <c r="A2" s="19" t="s">
        <v>87</v>
      </c>
      <c r="B2" s="19">
        <v>0</v>
      </c>
      <c r="C2" s="19">
        <v>23.333333333333329</v>
      </c>
      <c r="D2" s="19"/>
      <c r="E2" s="19"/>
      <c r="F2" s="19"/>
    </row>
    <row r="3" spans="1:6" ht="18.75" x14ac:dyDescent="0.3">
      <c r="A3" s="19" t="s">
        <v>10</v>
      </c>
      <c r="B3" s="19">
        <v>5</v>
      </c>
      <c r="C3" s="19">
        <v>8</v>
      </c>
      <c r="D3" s="21">
        <f>SUMPRODUCT(B3:C3,$B$2:$C$2)</f>
        <v>186.66666666666663</v>
      </c>
      <c r="E3" s="20" t="s">
        <v>108</v>
      </c>
      <c r="F3" s="19" t="s">
        <v>14</v>
      </c>
    </row>
    <row r="4" spans="1:6" ht="18.75" x14ac:dyDescent="0.3">
      <c r="A4" s="19"/>
      <c r="B4" s="19"/>
      <c r="C4" s="19"/>
      <c r="D4" s="19" t="s">
        <v>88</v>
      </c>
      <c r="E4" s="19"/>
      <c r="F4" s="19"/>
    </row>
    <row r="5" spans="1:6" ht="18.75" x14ac:dyDescent="0.3">
      <c r="A5" s="19" t="s">
        <v>11</v>
      </c>
      <c r="B5" s="19">
        <v>5</v>
      </c>
      <c r="C5" s="19">
        <v>5</v>
      </c>
      <c r="D5" s="19">
        <f>SUMPRODUCT(B5:C5,$B$2:$C$2)</f>
        <v>116.66666666666664</v>
      </c>
      <c r="E5" s="19" t="s">
        <v>89</v>
      </c>
      <c r="F5" s="19">
        <v>200</v>
      </c>
    </row>
    <row r="6" spans="1:6" ht="18.75" x14ac:dyDescent="0.3">
      <c r="A6" s="19" t="s">
        <v>12</v>
      </c>
      <c r="B6" s="19">
        <v>2</v>
      </c>
      <c r="C6" s="19">
        <v>1.5</v>
      </c>
      <c r="D6" s="19">
        <f>SUMPRODUCT(B6:C6,$B$2:$C$2)</f>
        <v>34.999999999999993</v>
      </c>
      <c r="E6" s="19" t="s">
        <v>89</v>
      </c>
      <c r="F6" s="19">
        <v>35</v>
      </c>
    </row>
    <row r="7" spans="1:6" ht="18.75" x14ac:dyDescent="0.3">
      <c r="A7" s="19" t="s">
        <v>13</v>
      </c>
      <c r="B7" s="19">
        <v>50</v>
      </c>
      <c r="C7" s="19">
        <v>20</v>
      </c>
      <c r="D7" s="19">
        <f>SUMPRODUCT(B7:C7,$B$2:$C$2)</f>
        <v>466.66666666666657</v>
      </c>
      <c r="E7" s="19" t="s">
        <v>89</v>
      </c>
      <c r="F7" s="19">
        <v>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showGridLines="0" workbookViewId="0"/>
  </sheetViews>
  <sheetFormatPr defaultRowHeight="15" outlineLevelRow="1" x14ac:dyDescent="0.25"/>
  <cols>
    <col min="1" max="1" width="2.28515625" customWidth="1"/>
    <col min="2" max="2" width="7.5703125" customWidth="1"/>
    <col min="3" max="3" width="27.5703125" customWidth="1"/>
    <col min="4" max="4" width="19.42578125" bestFit="1" customWidth="1"/>
    <col min="5" max="5" width="24.7109375" bestFit="1" customWidth="1"/>
    <col min="6" max="6" width="15.85546875" bestFit="1" customWidth="1"/>
    <col min="7" max="7" width="12" bestFit="1" customWidth="1"/>
  </cols>
  <sheetData>
    <row r="1" spans="1:5" x14ac:dyDescent="0.25">
      <c r="A1" s="2" t="s">
        <v>15</v>
      </c>
    </row>
    <row r="2" spans="1:5" x14ac:dyDescent="0.25">
      <c r="A2" s="2" t="s">
        <v>16</v>
      </c>
    </row>
    <row r="3" spans="1:5" x14ac:dyDescent="0.25">
      <c r="A3" s="2" t="s">
        <v>106</v>
      </c>
    </row>
    <row r="4" spans="1:5" x14ac:dyDescent="0.25">
      <c r="A4" s="2" t="s">
        <v>18</v>
      </c>
    </row>
    <row r="5" spans="1:5" x14ac:dyDescent="0.25">
      <c r="A5" s="2" t="s">
        <v>19</v>
      </c>
    </row>
    <row r="6" spans="1:5" hidden="1" outlineLevel="1" x14ac:dyDescent="0.25">
      <c r="A6" s="2"/>
      <c r="B6" t="s">
        <v>101</v>
      </c>
    </row>
    <row r="7" spans="1:5" hidden="1" outlineLevel="1" x14ac:dyDescent="0.25">
      <c r="A7" s="2"/>
      <c r="B7" t="s">
        <v>107</v>
      </c>
    </row>
    <row r="8" spans="1:5" hidden="1" outlineLevel="1" x14ac:dyDescent="0.25">
      <c r="A8" s="2"/>
      <c r="B8" t="s">
        <v>22</v>
      </c>
    </row>
    <row r="9" spans="1:5" collapsed="1" x14ac:dyDescent="0.25">
      <c r="A9" s="2" t="s">
        <v>23</v>
      </c>
    </row>
    <row r="10" spans="1:5" hidden="1" outlineLevel="1" x14ac:dyDescent="0.25">
      <c r="B10" t="s">
        <v>24</v>
      </c>
    </row>
    <row r="11" spans="1:5" hidden="1" outlineLevel="1" x14ac:dyDescent="0.25">
      <c r="B11" t="s">
        <v>102</v>
      </c>
    </row>
    <row r="12" spans="1:5" hidden="1" outlineLevel="1" x14ac:dyDescent="0.25">
      <c r="B12" t="s">
        <v>25</v>
      </c>
    </row>
    <row r="13" spans="1:5" collapsed="1" x14ac:dyDescent="0.25"/>
    <row r="14" spans="1:5" ht="15.75" thickBot="1" x14ac:dyDescent="0.3">
      <c r="A14" t="s">
        <v>26</v>
      </c>
    </row>
    <row r="15" spans="1:5" ht="15.75" thickBot="1" x14ac:dyDescent="0.3">
      <c r="B15" s="4" t="s">
        <v>27</v>
      </c>
      <c r="C15" s="4" t="s">
        <v>28</v>
      </c>
      <c r="D15" s="4" t="s">
        <v>29</v>
      </c>
      <c r="E15" s="4" t="s">
        <v>30</v>
      </c>
    </row>
    <row r="16" spans="1:5" ht="15.75" thickBot="1" x14ac:dyDescent="0.3">
      <c r="B16" s="3" t="s">
        <v>38</v>
      </c>
      <c r="C16" s="3" t="s">
        <v>10</v>
      </c>
      <c r="D16" s="6">
        <v>186.66666666666663</v>
      </c>
      <c r="E16" s="6">
        <v>186.66666666666663</v>
      </c>
    </row>
    <row r="19" spans="1:7" ht="15.75" thickBot="1" x14ac:dyDescent="0.3">
      <c r="A19" t="s">
        <v>31</v>
      </c>
    </row>
    <row r="20" spans="1:7" ht="15.75" thickBot="1" x14ac:dyDescent="0.3">
      <c r="B20" s="4" t="s">
        <v>27</v>
      </c>
      <c r="C20" s="4" t="s">
        <v>28</v>
      </c>
      <c r="D20" s="4" t="s">
        <v>29</v>
      </c>
      <c r="E20" s="4" t="s">
        <v>30</v>
      </c>
      <c r="F20" s="4" t="s">
        <v>32</v>
      </c>
    </row>
    <row r="21" spans="1:7" x14ac:dyDescent="0.25">
      <c r="B21" s="5" t="s">
        <v>94</v>
      </c>
      <c r="C21" s="5" t="s">
        <v>95</v>
      </c>
      <c r="D21" s="7">
        <v>0</v>
      </c>
      <c r="E21" s="7">
        <v>0</v>
      </c>
      <c r="F21" s="5" t="s">
        <v>41</v>
      </c>
    </row>
    <row r="22" spans="1:7" ht="15.75" thickBot="1" x14ac:dyDescent="0.3">
      <c r="B22" s="3" t="s">
        <v>96</v>
      </c>
      <c r="C22" s="3" t="s">
        <v>97</v>
      </c>
      <c r="D22" s="6">
        <v>23.333333333333329</v>
      </c>
      <c r="E22" s="6">
        <v>23.333333333333329</v>
      </c>
      <c r="F22" s="3" t="s">
        <v>41</v>
      </c>
    </row>
    <row r="25" spans="1:7" ht="15.75" thickBot="1" x14ac:dyDescent="0.3">
      <c r="A25" t="s">
        <v>33</v>
      </c>
    </row>
    <row r="26" spans="1:7" ht="15.75" thickBot="1" x14ac:dyDescent="0.3">
      <c r="B26" s="4" t="s">
        <v>27</v>
      </c>
      <c r="C26" s="4" t="s">
        <v>28</v>
      </c>
      <c r="D26" s="4" t="s">
        <v>34</v>
      </c>
      <c r="E26" s="4" t="s">
        <v>35</v>
      </c>
      <c r="F26" s="4" t="s">
        <v>36</v>
      </c>
      <c r="G26" s="4" t="s">
        <v>37</v>
      </c>
    </row>
    <row r="27" spans="1:7" x14ac:dyDescent="0.25">
      <c r="B27" s="5" t="s">
        <v>44</v>
      </c>
      <c r="C27" s="5" t="s">
        <v>98</v>
      </c>
      <c r="D27" s="7">
        <v>116.66666666666664</v>
      </c>
      <c r="E27" s="5" t="s">
        <v>46</v>
      </c>
      <c r="F27" s="5" t="s">
        <v>47</v>
      </c>
      <c r="G27" s="5">
        <v>83.333333333333357</v>
      </c>
    </row>
    <row r="28" spans="1:7" x14ac:dyDescent="0.25">
      <c r="B28" s="5" t="s">
        <v>48</v>
      </c>
      <c r="C28" s="5" t="s">
        <v>93</v>
      </c>
      <c r="D28" s="7">
        <v>34.999999999999993</v>
      </c>
      <c r="E28" s="5" t="s">
        <v>50</v>
      </c>
      <c r="F28" s="5" t="s">
        <v>99</v>
      </c>
      <c r="G28" s="5">
        <v>0</v>
      </c>
    </row>
    <row r="29" spans="1:7" ht="15.75" thickBot="1" x14ac:dyDescent="0.3">
      <c r="B29" s="3" t="s">
        <v>51</v>
      </c>
      <c r="C29" s="3" t="s">
        <v>100</v>
      </c>
      <c r="D29" s="6">
        <v>466.66666666666657</v>
      </c>
      <c r="E29" s="3" t="s">
        <v>53</v>
      </c>
      <c r="F29" s="3" t="s">
        <v>47</v>
      </c>
      <c r="G29" s="3">
        <v>433.33333333333343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GridLines="0" workbookViewId="0"/>
  </sheetViews>
  <sheetFormatPr defaultRowHeight="15" x14ac:dyDescent="0.25"/>
  <cols>
    <col min="1" max="1" width="2.28515625" customWidth="1"/>
    <col min="2" max="2" width="7.5703125" customWidth="1"/>
    <col min="3" max="3" width="27.5703125" bestFit="1" customWidth="1"/>
    <col min="4" max="4" width="15.42578125" bestFit="1" customWidth="1"/>
    <col min="5" max="5" width="12.7109375" bestFit="1" customWidth="1"/>
  </cols>
  <sheetData>
    <row r="1" spans="1:5" x14ac:dyDescent="0.25">
      <c r="A1" s="2" t="s">
        <v>54</v>
      </c>
    </row>
    <row r="2" spans="1:5" x14ac:dyDescent="0.25">
      <c r="A2" s="2" t="s">
        <v>16</v>
      </c>
    </row>
    <row r="3" spans="1:5" x14ac:dyDescent="0.25">
      <c r="A3" s="2" t="s">
        <v>106</v>
      </c>
    </row>
    <row r="6" spans="1:5" ht="15.75" thickBot="1" x14ac:dyDescent="0.3">
      <c r="A6" t="s">
        <v>31</v>
      </c>
    </row>
    <row r="7" spans="1:5" x14ac:dyDescent="0.25">
      <c r="B7" s="8"/>
      <c r="C7" s="8"/>
      <c r="D7" s="8" t="s">
        <v>56</v>
      </c>
      <c r="E7" s="8" t="s">
        <v>58</v>
      </c>
    </row>
    <row r="8" spans="1:5" ht="15.75" thickBot="1" x14ac:dyDescent="0.3">
      <c r="B8" s="9" t="s">
        <v>27</v>
      </c>
      <c r="C8" s="9" t="s">
        <v>28</v>
      </c>
      <c r="D8" s="9" t="s">
        <v>57</v>
      </c>
      <c r="E8" s="9" t="s">
        <v>103</v>
      </c>
    </row>
    <row r="9" spans="1:5" x14ac:dyDescent="0.25">
      <c r="B9" s="5" t="s">
        <v>94</v>
      </c>
      <c r="C9" s="5" t="s">
        <v>95</v>
      </c>
      <c r="D9" s="5">
        <v>0</v>
      </c>
      <c r="E9" s="5">
        <v>-5.6666666666666661</v>
      </c>
    </row>
    <row r="10" spans="1:5" ht="15.75" thickBot="1" x14ac:dyDescent="0.3">
      <c r="B10" s="3" t="s">
        <v>96</v>
      </c>
      <c r="C10" s="3" t="s">
        <v>97</v>
      </c>
      <c r="D10" s="3">
        <v>23.333333333333329</v>
      </c>
      <c r="E10" s="3">
        <v>0</v>
      </c>
    </row>
    <row r="12" spans="1:5" ht="15.75" thickBot="1" x14ac:dyDescent="0.3">
      <c r="A12" t="s">
        <v>33</v>
      </c>
    </row>
    <row r="13" spans="1:5" x14ac:dyDescent="0.25">
      <c r="B13" s="8"/>
      <c r="C13" s="8"/>
      <c r="D13" s="8" t="s">
        <v>56</v>
      </c>
      <c r="E13" s="8" t="s">
        <v>104</v>
      </c>
    </row>
    <row r="14" spans="1:5" ht="15.75" thickBot="1" x14ac:dyDescent="0.3">
      <c r="B14" s="9" t="s">
        <v>27</v>
      </c>
      <c r="C14" s="9" t="s">
        <v>28</v>
      </c>
      <c r="D14" s="9" t="s">
        <v>57</v>
      </c>
      <c r="E14" s="9" t="s">
        <v>105</v>
      </c>
    </row>
    <row r="15" spans="1:5" x14ac:dyDescent="0.25">
      <c r="B15" s="5" t="s">
        <v>44</v>
      </c>
      <c r="C15" s="5" t="s">
        <v>98</v>
      </c>
      <c r="D15" s="5">
        <v>116.66666666666664</v>
      </c>
      <c r="E15" s="5">
        <v>0</v>
      </c>
    </row>
    <row r="16" spans="1:5" x14ac:dyDescent="0.25">
      <c r="B16" s="5" t="s">
        <v>48</v>
      </c>
      <c r="C16" s="5" t="s">
        <v>93</v>
      </c>
      <c r="D16" s="5">
        <v>34.999999999999993</v>
      </c>
      <c r="E16" s="5">
        <v>5.333333333333333</v>
      </c>
    </row>
    <row r="17" spans="2:5" ht="15.75" thickBot="1" x14ac:dyDescent="0.3">
      <c r="B17" s="3" t="s">
        <v>51</v>
      </c>
      <c r="C17" s="3" t="s">
        <v>100</v>
      </c>
      <c r="D17" s="3">
        <v>466.66666666666657</v>
      </c>
      <c r="E17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workbookViewId="0">
      <selection sqref="A1:A3"/>
    </sheetView>
  </sheetViews>
  <sheetFormatPr defaultRowHeight="15" x14ac:dyDescent="0.25"/>
  <cols>
    <col min="1" max="1" width="2.28515625" customWidth="1"/>
    <col min="2" max="2" width="7.5703125" customWidth="1"/>
    <col min="3" max="3" width="12.7109375" customWidth="1"/>
    <col min="4" max="4" width="9.7109375" bestFit="1" customWidth="1"/>
    <col min="5" max="5" width="2.28515625" customWidth="1"/>
    <col min="6" max="6" width="8.42578125" customWidth="1"/>
    <col min="7" max="7" width="17.42578125" bestFit="1" customWidth="1"/>
    <col min="8" max="8" width="2.28515625" customWidth="1"/>
    <col min="9" max="9" width="8.85546875" customWidth="1"/>
    <col min="10" max="10" width="17.42578125" bestFit="1" customWidth="1"/>
  </cols>
  <sheetData>
    <row r="1" spans="1:10" x14ac:dyDescent="0.25">
      <c r="A1" s="2" t="s">
        <v>68</v>
      </c>
    </row>
    <row r="2" spans="1:10" x14ac:dyDescent="0.25">
      <c r="A2" s="2" t="s">
        <v>16</v>
      </c>
    </row>
    <row r="3" spans="1:10" x14ac:dyDescent="0.25">
      <c r="A3" s="2" t="s">
        <v>106</v>
      </c>
    </row>
    <row r="5" spans="1:10" ht="15.75" thickBot="1" x14ac:dyDescent="0.3"/>
    <row r="6" spans="1:10" x14ac:dyDescent="0.25">
      <c r="B6" s="8"/>
      <c r="C6" s="8" t="s">
        <v>10</v>
      </c>
      <c r="D6" s="8"/>
    </row>
    <row r="7" spans="1:10" ht="15.75" thickBot="1" x14ac:dyDescent="0.3">
      <c r="B7" s="9" t="s">
        <v>27</v>
      </c>
      <c r="C7" s="9" t="s">
        <v>28</v>
      </c>
      <c r="D7" s="9" t="s">
        <v>57</v>
      </c>
    </row>
    <row r="8" spans="1:10" ht="15.75" thickBot="1" x14ac:dyDescent="0.3">
      <c r="B8" s="3" t="s">
        <v>38</v>
      </c>
      <c r="C8" s="3" t="s">
        <v>10</v>
      </c>
      <c r="D8" s="6">
        <v>186.66666666666663</v>
      </c>
    </row>
    <row r="10" spans="1:10" ht="15.75" thickBot="1" x14ac:dyDescent="0.3"/>
    <row r="11" spans="1:10" x14ac:dyDescent="0.25">
      <c r="B11" s="8"/>
      <c r="C11" s="8" t="s">
        <v>7</v>
      </c>
      <c r="D11" s="8"/>
      <c r="F11" s="8" t="s">
        <v>69</v>
      </c>
      <c r="G11" s="8" t="s">
        <v>10</v>
      </c>
      <c r="I11" s="8" t="s">
        <v>72</v>
      </c>
      <c r="J11" s="8" t="s">
        <v>10</v>
      </c>
    </row>
    <row r="12" spans="1:10" ht="15.75" thickBot="1" x14ac:dyDescent="0.3">
      <c r="B12" s="9" t="s">
        <v>27</v>
      </c>
      <c r="C12" s="9" t="s">
        <v>28</v>
      </c>
      <c r="D12" s="9" t="s">
        <v>57</v>
      </c>
      <c r="F12" s="9" t="s">
        <v>70</v>
      </c>
      <c r="G12" s="9" t="s">
        <v>71</v>
      </c>
      <c r="I12" s="9" t="s">
        <v>70</v>
      </c>
      <c r="J12" s="9" t="s">
        <v>71</v>
      </c>
    </row>
    <row r="13" spans="1:10" x14ac:dyDescent="0.25">
      <c r="B13" s="5" t="s">
        <v>94</v>
      </c>
      <c r="C13" s="5" t="s">
        <v>95</v>
      </c>
      <c r="D13" s="7">
        <v>0</v>
      </c>
      <c r="F13" s="7">
        <v>0</v>
      </c>
      <c r="G13" s="7">
        <v>186.66666666666663</v>
      </c>
      <c r="I13" s="7">
        <v>0</v>
      </c>
      <c r="J13" s="7">
        <v>186.66666666666663</v>
      </c>
    </row>
    <row r="14" spans="1:10" ht="15.75" thickBot="1" x14ac:dyDescent="0.3">
      <c r="B14" s="3" t="s">
        <v>96</v>
      </c>
      <c r="C14" s="3" t="s">
        <v>97</v>
      </c>
      <c r="D14" s="6">
        <v>23.333333333333329</v>
      </c>
      <c r="F14" s="6">
        <v>0</v>
      </c>
      <c r="G14" s="6">
        <v>0</v>
      </c>
      <c r="I14" s="6">
        <v>23.333333333333332</v>
      </c>
      <c r="J14" s="6">
        <v>186.66666666666666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showGridLines="0" workbookViewId="0"/>
  </sheetViews>
  <sheetFormatPr defaultRowHeight="15" x14ac:dyDescent="0.25"/>
  <cols>
    <col min="1" max="1" width="2.28515625" customWidth="1"/>
    <col min="2" max="2" width="7.5703125" customWidth="1"/>
    <col min="3" max="3" width="27.42578125" customWidth="1"/>
    <col min="4" max="4" width="19.42578125" bestFit="1" customWidth="1"/>
    <col min="5" max="5" width="24.7109375" bestFit="1" customWidth="1"/>
    <col min="6" max="6" width="15.85546875" bestFit="1" customWidth="1"/>
    <col min="7" max="7" width="7.5703125" customWidth="1"/>
  </cols>
  <sheetData>
    <row r="1" spans="1:5" x14ac:dyDescent="0.25">
      <c r="A1" s="2" t="s">
        <v>15</v>
      </c>
    </row>
    <row r="2" spans="1:5" x14ac:dyDescent="0.25">
      <c r="A2" s="2" t="s">
        <v>16</v>
      </c>
    </row>
    <row r="3" spans="1:5" x14ac:dyDescent="0.25">
      <c r="A3" s="2" t="s">
        <v>17</v>
      </c>
    </row>
    <row r="4" spans="1:5" x14ac:dyDescent="0.25">
      <c r="A4" s="2" t="s">
        <v>18</v>
      </c>
    </row>
    <row r="5" spans="1:5" x14ac:dyDescent="0.25">
      <c r="A5" s="2" t="s">
        <v>19</v>
      </c>
    </row>
    <row r="6" spans="1:5" x14ac:dyDescent="0.25">
      <c r="A6" s="2"/>
      <c r="B6" t="s">
        <v>20</v>
      </c>
    </row>
    <row r="7" spans="1:5" x14ac:dyDescent="0.25">
      <c r="A7" s="2"/>
      <c r="B7" t="s">
        <v>21</v>
      </c>
    </row>
    <row r="8" spans="1:5" x14ac:dyDescent="0.25">
      <c r="A8" s="2"/>
      <c r="B8" t="s">
        <v>22</v>
      </c>
    </row>
    <row r="9" spans="1:5" x14ac:dyDescent="0.25">
      <c r="A9" s="2" t="s">
        <v>23</v>
      </c>
    </row>
    <row r="10" spans="1:5" x14ac:dyDescent="0.25">
      <c r="B10" t="s">
        <v>24</v>
      </c>
    </row>
    <row r="11" spans="1:5" x14ac:dyDescent="0.25">
      <c r="B11" t="s">
        <v>25</v>
      </c>
    </row>
    <row r="14" spans="1:5" ht="15.75" thickBot="1" x14ac:dyDescent="0.3">
      <c r="A14" t="s">
        <v>26</v>
      </c>
    </row>
    <row r="15" spans="1:5" ht="15.75" thickBot="1" x14ac:dyDescent="0.3">
      <c r="B15" s="4" t="s">
        <v>27</v>
      </c>
      <c r="C15" s="4" t="s">
        <v>28</v>
      </c>
      <c r="D15" s="4" t="s">
        <v>29</v>
      </c>
      <c r="E15" s="4" t="s">
        <v>30</v>
      </c>
    </row>
    <row r="16" spans="1:5" ht="15.75" thickBot="1" x14ac:dyDescent="0.3">
      <c r="B16" s="3" t="s">
        <v>38</v>
      </c>
      <c r="C16" s="3" t="s">
        <v>10</v>
      </c>
      <c r="D16" s="6">
        <v>0</v>
      </c>
      <c r="E16" s="6">
        <v>0</v>
      </c>
    </row>
    <row r="19" spans="1:7" ht="15.75" thickBot="1" x14ac:dyDescent="0.3">
      <c r="A19" t="s">
        <v>31</v>
      </c>
    </row>
    <row r="20" spans="1:7" ht="15.75" thickBot="1" x14ac:dyDescent="0.3">
      <c r="B20" s="4" t="s">
        <v>27</v>
      </c>
      <c r="C20" s="4" t="s">
        <v>28</v>
      </c>
      <c r="D20" s="4" t="s">
        <v>29</v>
      </c>
      <c r="E20" s="4" t="s">
        <v>30</v>
      </c>
      <c r="F20" s="4" t="s">
        <v>32</v>
      </c>
    </row>
    <row r="21" spans="1:7" x14ac:dyDescent="0.25">
      <c r="B21" s="5" t="s">
        <v>39</v>
      </c>
      <c r="C21" s="5" t="s">
        <v>40</v>
      </c>
      <c r="D21" s="7">
        <v>0</v>
      </c>
      <c r="E21" s="7">
        <v>0</v>
      </c>
      <c r="F21" s="5" t="s">
        <v>41</v>
      </c>
    </row>
    <row r="22" spans="1:7" ht="15.75" thickBot="1" x14ac:dyDescent="0.3">
      <c r="B22" s="3" t="s">
        <v>42</v>
      </c>
      <c r="C22" s="3" t="s">
        <v>43</v>
      </c>
      <c r="D22" s="6">
        <v>0</v>
      </c>
      <c r="E22" s="6">
        <v>0</v>
      </c>
      <c r="F22" s="3" t="s">
        <v>41</v>
      </c>
    </row>
    <row r="25" spans="1:7" ht="15.75" thickBot="1" x14ac:dyDescent="0.3">
      <c r="A25" t="s">
        <v>33</v>
      </c>
    </row>
    <row r="26" spans="1:7" ht="15.75" thickBot="1" x14ac:dyDescent="0.3">
      <c r="B26" s="4" t="s">
        <v>27</v>
      </c>
      <c r="C26" s="4" t="s">
        <v>28</v>
      </c>
      <c r="D26" s="4" t="s">
        <v>34</v>
      </c>
      <c r="E26" s="4" t="s">
        <v>35</v>
      </c>
      <c r="F26" s="4" t="s">
        <v>36</v>
      </c>
      <c r="G26" s="4" t="s">
        <v>37</v>
      </c>
    </row>
    <row r="27" spans="1:7" x14ac:dyDescent="0.25">
      <c r="B27" s="5" t="s">
        <v>44</v>
      </c>
      <c r="C27" s="5" t="s">
        <v>45</v>
      </c>
      <c r="D27" s="7">
        <v>0</v>
      </c>
      <c r="E27" s="5" t="s">
        <v>46</v>
      </c>
      <c r="F27" s="5" t="s">
        <v>47</v>
      </c>
      <c r="G27" s="5">
        <v>200</v>
      </c>
    </row>
    <row r="28" spans="1:7" x14ac:dyDescent="0.25">
      <c r="B28" s="5" t="s">
        <v>48</v>
      </c>
      <c r="C28" s="5" t="s">
        <v>49</v>
      </c>
      <c r="D28" s="7">
        <v>0</v>
      </c>
      <c r="E28" s="5" t="s">
        <v>50</v>
      </c>
      <c r="F28" s="5" t="s">
        <v>47</v>
      </c>
      <c r="G28" s="5">
        <v>35</v>
      </c>
    </row>
    <row r="29" spans="1:7" ht="15.75" thickBot="1" x14ac:dyDescent="0.3">
      <c r="B29" s="3" t="s">
        <v>51</v>
      </c>
      <c r="C29" s="3" t="s">
        <v>52</v>
      </c>
      <c r="D29" s="6">
        <v>0</v>
      </c>
      <c r="E29" s="3" t="s">
        <v>53</v>
      </c>
      <c r="F29" s="3" t="s">
        <v>47</v>
      </c>
      <c r="G29" s="3">
        <v>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showGridLines="0" workbookViewId="0"/>
  </sheetViews>
  <sheetFormatPr defaultRowHeight="15" x14ac:dyDescent="0.25"/>
  <cols>
    <col min="1" max="1" width="2.28515625" customWidth="1"/>
    <col min="2" max="2" width="7.5703125" customWidth="1"/>
    <col min="3" max="3" width="27.42578125" bestFit="1" customWidth="1"/>
    <col min="4" max="4" width="15.42578125" bestFit="1" customWidth="1"/>
    <col min="5" max="5" width="12" bestFit="1" customWidth="1"/>
    <col min="6" max="6" width="17.42578125" bestFit="1" customWidth="1"/>
    <col min="7" max="7" width="12.42578125" bestFit="1" customWidth="1"/>
    <col min="8" max="8" width="13.28515625" bestFit="1" customWidth="1"/>
  </cols>
  <sheetData>
    <row r="1" spans="1:8" x14ac:dyDescent="0.25">
      <c r="A1" s="2" t="s">
        <v>54</v>
      </c>
    </row>
    <row r="2" spans="1:8" x14ac:dyDescent="0.25">
      <c r="A2" s="2" t="s">
        <v>16</v>
      </c>
    </row>
    <row r="3" spans="1:8" x14ac:dyDescent="0.25">
      <c r="A3" s="2" t="s">
        <v>55</v>
      </c>
    </row>
    <row r="6" spans="1:8" ht="15.75" thickBot="1" x14ac:dyDescent="0.3">
      <c r="A6" t="s">
        <v>31</v>
      </c>
    </row>
    <row r="7" spans="1:8" x14ac:dyDescent="0.25">
      <c r="B7" s="8"/>
      <c r="C7" s="8"/>
      <c r="D7" s="8" t="s">
        <v>56</v>
      </c>
      <c r="E7" s="8" t="s">
        <v>58</v>
      </c>
      <c r="F7" s="8" t="s">
        <v>10</v>
      </c>
      <c r="G7" s="8" t="s">
        <v>61</v>
      </c>
      <c r="H7" s="8" t="s">
        <v>61</v>
      </c>
    </row>
    <row r="8" spans="1:8" ht="15.75" thickBot="1" x14ac:dyDescent="0.3">
      <c r="B8" s="9" t="s">
        <v>27</v>
      </c>
      <c r="C8" s="9" t="s">
        <v>28</v>
      </c>
      <c r="D8" s="9" t="s">
        <v>57</v>
      </c>
      <c r="E8" s="9" t="s">
        <v>59</v>
      </c>
      <c r="F8" s="9" t="s">
        <v>60</v>
      </c>
      <c r="G8" s="9" t="s">
        <v>62</v>
      </c>
      <c r="H8" s="9" t="s">
        <v>63</v>
      </c>
    </row>
    <row r="9" spans="1:8" x14ac:dyDescent="0.25">
      <c r="B9" s="5" t="s">
        <v>39</v>
      </c>
      <c r="C9" s="5" t="s">
        <v>40</v>
      </c>
      <c r="D9" s="5">
        <v>0</v>
      </c>
      <c r="E9" s="5">
        <v>0</v>
      </c>
      <c r="F9" s="5">
        <v>0</v>
      </c>
      <c r="G9" s="5">
        <v>0</v>
      </c>
      <c r="H9" s="5">
        <v>1E+30</v>
      </c>
    </row>
    <row r="10" spans="1:8" ht="15.75" thickBot="1" x14ac:dyDescent="0.3">
      <c r="B10" s="3" t="s">
        <v>42</v>
      </c>
      <c r="C10" s="3" t="s">
        <v>43</v>
      </c>
      <c r="D10" s="3">
        <v>0</v>
      </c>
      <c r="E10" s="3">
        <v>0</v>
      </c>
      <c r="F10" s="3">
        <v>0</v>
      </c>
      <c r="G10" s="3">
        <v>0</v>
      </c>
      <c r="H10" s="3">
        <v>1E+30</v>
      </c>
    </row>
    <row r="12" spans="1:8" ht="15.75" thickBot="1" x14ac:dyDescent="0.3">
      <c r="A12" t="s">
        <v>33</v>
      </c>
    </row>
    <row r="13" spans="1:8" x14ac:dyDescent="0.25">
      <c r="B13" s="8"/>
      <c r="C13" s="8"/>
      <c r="D13" s="8" t="s">
        <v>56</v>
      </c>
      <c r="E13" s="8" t="s">
        <v>64</v>
      </c>
      <c r="F13" s="8" t="s">
        <v>66</v>
      </c>
      <c r="G13" s="8" t="s">
        <v>61</v>
      </c>
      <c r="H13" s="8" t="s">
        <v>61</v>
      </c>
    </row>
    <row r="14" spans="1:8" ht="15.75" thickBot="1" x14ac:dyDescent="0.3">
      <c r="B14" s="9" t="s">
        <v>27</v>
      </c>
      <c r="C14" s="9" t="s">
        <v>28</v>
      </c>
      <c r="D14" s="9" t="s">
        <v>57</v>
      </c>
      <c r="E14" s="9" t="s">
        <v>65</v>
      </c>
      <c r="F14" s="9" t="s">
        <v>67</v>
      </c>
      <c r="G14" s="9" t="s">
        <v>62</v>
      </c>
      <c r="H14" s="9" t="s">
        <v>63</v>
      </c>
    </row>
    <row r="15" spans="1:8" x14ac:dyDescent="0.25">
      <c r="B15" s="5" t="s">
        <v>44</v>
      </c>
      <c r="C15" s="5" t="s">
        <v>45</v>
      </c>
      <c r="D15" s="5">
        <v>0</v>
      </c>
      <c r="E15" s="5">
        <v>0</v>
      </c>
      <c r="F15" s="5">
        <v>200</v>
      </c>
      <c r="G15" s="5">
        <v>1E+30</v>
      </c>
      <c r="H15" s="5">
        <v>200</v>
      </c>
    </row>
    <row r="16" spans="1:8" x14ac:dyDescent="0.25">
      <c r="B16" s="5" t="s">
        <v>48</v>
      </c>
      <c r="C16" s="5" t="s">
        <v>49</v>
      </c>
      <c r="D16" s="5">
        <v>0</v>
      </c>
      <c r="E16" s="5">
        <v>0</v>
      </c>
      <c r="F16" s="5">
        <v>35</v>
      </c>
      <c r="G16" s="5">
        <v>1E+30</v>
      </c>
      <c r="H16" s="5">
        <v>35</v>
      </c>
    </row>
    <row r="17" spans="2:8" ht="15.75" thickBot="1" x14ac:dyDescent="0.3">
      <c r="B17" s="3" t="s">
        <v>51</v>
      </c>
      <c r="C17" s="3" t="s">
        <v>52</v>
      </c>
      <c r="D17" s="3">
        <v>0</v>
      </c>
      <c r="E17" s="3">
        <v>0</v>
      </c>
      <c r="F17" s="3">
        <v>900</v>
      </c>
      <c r="G17" s="3">
        <v>1E+30</v>
      </c>
      <c r="H17" s="3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workbookViewId="0">
      <selection sqref="A1:A3"/>
    </sheetView>
  </sheetViews>
  <sheetFormatPr defaultRowHeight="15" x14ac:dyDescent="0.25"/>
  <cols>
    <col min="1" max="1" width="2.28515625" customWidth="1"/>
    <col min="2" max="2" width="7.5703125" customWidth="1"/>
    <col min="3" max="3" width="12.7109375" customWidth="1"/>
    <col min="4" max="4" width="9.7109375" bestFit="1" customWidth="1"/>
    <col min="5" max="5" width="2.28515625" customWidth="1"/>
    <col min="6" max="6" width="8.42578125" customWidth="1"/>
    <col min="7" max="7" width="17.42578125" bestFit="1" customWidth="1"/>
    <col min="8" max="8" width="2.28515625" customWidth="1"/>
    <col min="9" max="9" width="8.85546875" customWidth="1"/>
    <col min="10" max="10" width="17.42578125" bestFit="1" customWidth="1"/>
  </cols>
  <sheetData>
    <row r="1" spans="1:10" x14ac:dyDescent="0.25">
      <c r="A1" s="2" t="s">
        <v>68</v>
      </c>
    </row>
    <row r="2" spans="1:10" x14ac:dyDescent="0.25">
      <c r="A2" s="2" t="s">
        <v>16</v>
      </c>
    </row>
    <row r="3" spans="1:10" x14ac:dyDescent="0.25">
      <c r="A3" s="2" t="s">
        <v>55</v>
      </c>
    </row>
    <row r="5" spans="1:10" ht="15.75" thickBot="1" x14ac:dyDescent="0.3"/>
    <row r="6" spans="1:10" x14ac:dyDescent="0.25">
      <c r="B6" s="8"/>
      <c r="C6" s="8" t="s">
        <v>10</v>
      </c>
      <c r="D6" s="8"/>
    </row>
    <row r="7" spans="1:10" ht="15.75" thickBot="1" x14ac:dyDescent="0.3">
      <c r="B7" s="9" t="s">
        <v>27</v>
      </c>
      <c r="C7" s="9" t="s">
        <v>28</v>
      </c>
      <c r="D7" s="9" t="s">
        <v>57</v>
      </c>
    </row>
    <row r="8" spans="1:10" ht="15.75" thickBot="1" x14ac:dyDescent="0.3">
      <c r="B8" s="3" t="s">
        <v>38</v>
      </c>
      <c r="C8" s="3" t="s">
        <v>10</v>
      </c>
      <c r="D8" s="6">
        <v>0</v>
      </c>
    </row>
    <row r="10" spans="1:10" ht="15.75" thickBot="1" x14ac:dyDescent="0.3"/>
    <row r="11" spans="1:10" x14ac:dyDescent="0.25">
      <c r="B11" s="8"/>
      <c r="C11" s="8" t="s">
        <v>7</v>
      </c>
      <c r="D11" s="8"/>
      <c r="F11" s="8" t="s">
        <v>69</v>
      </c>
      <c r="G11" s="8" t="s">
        <v>10</v>
      </c>
      <c r="I11" s="8" t="s">
        <v>72</v>
      </c>
      <c r="J11" s="8" t="s">
        <v>10</v>
      </c>
    </row>
    <row r="12" spans="1:10" ht="15.75" thickBot="1" x14ac:dyDescent="0.3">
      <c r="B12" s="9" t="s">
        <v>27</v>
      </c>
      <c r="C12" s="9" t="s">
        <v>28</v>
      </c>
      <c r="D12" s="9" t="s">
        <v>57</v>
      </c>
      <c r="F12" s="9" t="s">
        <v>70</v>
      </c>
      <c r="G12" s="9" t="s">
        <v>71</v>
      </c>
      <c r="I12" s="9" t="s">
        <v>70</v>
      </c>
      <c r="J12" s="9" t="s">
        <v>71</v>
      </c>
    </row>
    <row r="13" spans="1:10" x14ac:dyDescent="0.25">
      <c r="B13" s="5" t="s">
        <v>39</v>
      </c>
      <c r="C13" s="5" t="s">
        <v>40</v>
      </c>
      <c r="D13" s="7">
        <v>0</v>
      </c>
      <c r="F13" s="7">
        <v>0</v>
      </c>
      <c r="G13" s="7">
        <v>0</v>
      </c>
      <c r="I13" s="5" t="s">
        <v>73</v>
      </c>
      <c r="J13" s="5" t="s">
        <v>73</v>
      </c>
    </row>
    <row r="14" spans="1:10" ht="15.75" thickBot="1" x14ac:dyDescent="0.3">
      <c r="B14" s="3" t="s">
        <v>42</v>
      </c>
      <c r="C14" s="3" t="s">
        <v>43</v>
      </c>
      <c r="D14" s="6">
        <v>0</v>
      </c>
      <c r="F14" s="6">
        <v>0</v>
      </c>
      <c r="G14" s="6">
        <v>0</v>
      </c>
      <c r="I14" s="3" t="s">
        <v>73</v>
      </c>
      <c r="J14" s="3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showGridLines="0" workbookViewId="0"/>
  </sheetViews>
  <sheetFormatPr defaultRowHeight="15" outlineLevelRow="1" x14ac:dyDescent="0.25"/>
  <cols>
    <col min="1" max="1" width="2.28515625" customWidth="1"/>
    <col min="2" max="2" width="7.5703125" customWidth="1"/>
    <col min="3" max="3" width="27.42578125" customWidth="1"/>
    <col min="4" max="4" width="19.42578125" bestFit="1" customWidth="1"/>
    <col min="5" max="5" width="24.7109375" bestFit="1" customWidth="1"/>
    <col min="6" max="6" width="15.85546875" bestFit="1" customWidth="1"/>
    <col min="7" max="7" width="7.5703125" customWidth="1"/>
  </cols>
  <sheetData>
    <row r="1" spans="1:5" x14ac:dyDescent="0.25">
      <c r="A1" s="2" t="s">
        <v>15</v>
      </c>
    </row>
    <row r="2" spans="1:5" x14ac:dyDescent="0.25">
      <c r="A2" s="2" t="s">
        <v>16</v>
      </c>
    </row>
    <row r="3" spans="1:5" x14ac:dyDescent="0.25">
      <c r="A3" s="2" t="s">
        <v>74</v>
      </c>
    </row>
    <row r="4" spans="1:5" x14ac:dyDescent="0.25">
      <c r="A4" s="2" t="s">
        <v>18</v>
      </c>
    </row>
    <row r="5" spans="1:5" x14ac:dyDescent="0.25">
      <c r="A5" s="2" t="s">
        <v>19</v>
      </c>
    </row>
    <row r="6" spans="1:5" hidden="1" outlineLevel="1" x14ac:dyDescent="0.25">
      <c r="A6" s="2"/>
      <c r="B6" t="s">
        <v>20</v>
      </c>
    </row>
    <row r="7" spans="1:5" hidden="1" outlineLevel="1" x14ac:dyDescent="0.25">
      <c r="A7" s="2"/>
      <c r="B7" t="s">
        <v>75</v>
      </c>
    </row>
    <row r="8" spans="1:5" hidden="1" outlineLevel="1" x14ac:dyDescent="0.25">
      <c r="A8" s="2"/>
      <c r="B8" t="s">
        <v>22</v>
      </c>
    </row>
    <row r="9" spans="1:5" collapsed="1" x14ac:dyDescent="0.25">
      <c r="A9" s="2" t="s">
        <v>23</v>
      </c>
    </row>
    <row r="10" spans="1:5" hidden="1" outlineLevel="1" x14ac:dyDescent="0.25">
      <c r="B10" t="s">
        <v>24</v>
      </c>
    </row>
    <row r="11" spans="1:5" hidden="1" outlineLevel="1" x14ac:dyDescent="0.25">
      <c r="B11" t="s">
        <v>25</v>
      </c>
    </row>
    <row r="12" spans="1:5" collapsed="1" x14ac:dyDescent="0.25"/>
    <row r="14" spans="1:5" ht="15.75" thickBot="1" x14ac:dyDescent="0.3">
      <c r="A14" t="s">
        <v>26</v>
      </c>
    </row>
    <row r="15" spans="1:5" ht="15.75" thickBot="1" x14ac:dyDescent="0.3">
      <c r="B15" s="4" t="s">
        <v>27</v>
      </c>
      <c r="C15" s="4" t="s">
        <v>28</v>
      </c>
      <c r="D15" s="4" t="s">
        <v>29</v>
      </c>
      <c r="E15" s="4" t="s">
        <v>30</v>
      </c>
    </row>
    <row r="16" spans="1:5" ht="15.75" thickBot="1" x14ac:dyDescent="0.3">
      <c r="B16" s="3" t="s">
        <v>38</v>
      </c>
      <c r="C16" s="3" t="s">
        <v>10</v>
      </c>
      <c r="D16" s="6">
        <v>0</v>
      </c>
      <c r="E16" s="6">
        <v>0</v>
      </c>
    </row>
    <row r="19" spans="1:7" ht="15.75" thickBot="1" x14ac:dyDescent="0.3">
      <c r="A19" t="s">
        <v>31</v>
      </c>
    </row>
    <row r="20" spans="1:7" ht="15.75" thickBot="1" x14ac:dyDescent="0.3">
      <c r="B20" s="4" t="s">
        <v>27</v>
      </c>
      <c r="C20" s="4" t="s">
        <v>28</v>
      </c>
      <c r="D20" s="4" t="s">
        <v>29</v>
      </c>
      <c r="E20" s="4" t="s">
        <v>30</v>
      </c>
      <c r="F20" s="4" t="s">
        <v>32</v>
      </c>
    </row>
    <row r="21" spans="1:7" x14ac:dyDescent="0.25">
      <c r="B21" s="5" t="s">
        <v>39</v>
      </c>
      <c r="C21" s="5" t="s">
        <v>40</v>
      </c>
      <c r="D21" s="7">
        <v>0</v>
      </c>
      <c r="E21" s="7">
        <v>0</v>
      </c>
      <c r="F21" s="5" t="s">
        <v>41</v>
      </c>
    </row>
    <row r="22" spans="1:7" ht="15.75" thickBot="1" x14ac:dyDescent="0.3">
      <c r="B22" s="3" t="s">
        <v>42</v>
      </c>
      <c r="C22" s="3" t="s">
        <v>43</v>
      </c>
      <c r="D22" s="6">
        <v>0</v>
      </c>
      <c r="E22" s="6">
        <v>0</v>
      </c>
      <c r="F22" s="3" t="s">
        <v>41</v>
      </c>
    </row>
    <row r="25" spans="1:7" ht="15.75" thickBot="1" x14ac:dyDescent="0.3">
      <c r="A25" t="s">
        <v>33</v>
      </c>
    </row>
    <row r="26" spans="1:7" ht="15.75" thickBot="1" x14ac:dyDescent="0.3">
      <c r="B26" s="4" t="s">
        <v>27</v>
      </c>
      <c r="C26" s="4" t="s">
        <v>28</v>
      </c>
      <c r="D26" s="4" t="s">
        <v>34</v>
      </c>
      <c r="E26" s="4" t="s">
        <v>35</v>
      </c>
      <c r="F26" s="4" t="s">
        <v>36</v>
      </c>
      <c r="G26" s="4" t="s">
        <v>37</v>
      </c>
    </row>
    <row r="27" spans="1:7" x14ac:dyDescent="0.25">
      <c r="B27" s="5" t="s">
        <v>44</v>
      </c>
      <c r="C27" s="5" t="s">
        <v>45</v>
      </c>
      <c r="D27" s="7">
        <v>0</v>
      </c>
      <c r="E27" s="5" t="s">
        <v>46</v>
      </c>
      <c r="F27" s="5" t="s">
        <v>47</v>
      </c>
      <c r="G27" s="5">
        <v>200</v>
      </c>
    </row>
    <row r="28" spans="1:7" x14ac:dyDescent="0.25">
      <c r="B28" s="5" t="s">
        <v>48</v>
      </c>
      <c r="C28" s="5" t="s">
        <v>49</v>
      </c>
      <c r="D28" s="7">
        <v>0</v>
      </c>
      <c r="E28" s="5" t="s">
        <v>50</v>
      </c>
      <c r="F28" s="5" t="s">
        <v>47</v>
      </c>
      <c r="G28" s="5">
        <v>35</v>
      </c>
    </row>
    <row r="29" spans="1:7" ht="15.75" thickBot="1" x14ac:dyDescent="0.3">
      <c r="B29" s="3" t="s">
        <v>51</v>
      </c>
      <c r="C29" s="3" t="s">
        <v>52</v>
      </c>
      <c r="D29" s="6">
        <v>0</v>
      </c>
      <c r="E29" s="3" t="s">
        <v>53</v>
      </c>
      <c r="F29" s="3" t="s">
        <v>47</v>
      </c>
      <c r="G29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Лист1</vt:lpstr>
      <vt:lpstr>Лист2</vt:lpstr>
      <vt:lpstr>Отчет о результатах 4</vt:lpstr>
      <vt:lpstr>Отчет об устойчивости 3</vt:lpstr>
      <vt:lpstr>Отчет о пределах 3</vt:lpstr>
      <vt:lpstr>Отчет о результатах 1</vt:lpstr>
      <vt:lpstr>Отчет об устойчивости 1</vt:lpstr>
      <vt:lpstr>Отчет о пределах 1</vt:lpstr>
      <vt:lpstr>Отчет о результатах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2021-02-15T14:06:43Z</dcterms:modified>
</cp:coreProperties>
</file>