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2" showHorizontalScroll="1" showVerticalScroll="1" showSheetTabs="1"/>
  </bookViews>
  <sheets>
    <sheet name="Ш Лист 1" sheetId="1" r:id="rId1"/>
    <sheet name="Ш Лист 2" sheetId="2" r:id="rId2"/>
    <sheet name="Довідники" sheetId="3" r:id="rId3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1'!A1:R44</definedName>
    <definedName name="_xlnm.Print_Area" localSheetId="1">'Ш Лист 2'!A1:O27</definedName>
  </definedNames>
  <calcPr refMode="A1"/>
</workbook>
</file>

<file path=xl/sharedStrings.xml><?xml version="1.0" encoding="utf-8"?>
<sst xmlns="http://schemas.openxmlformats.org/spreadsheetml/2006/main" count="191" uniqueCount="191">
  <si>
    <t>року</t>
  </si>
  <si>
    <t xml:space="preserve">Додаток 82
до Інструкції з обліку військового майна у </t>
  </si>
  <si>
    <t>Дійсний до</t>
  </si>
  <si>
    <t/>
  </si>
  <si>
    <t>Збройних Силах України (пункт 4 розділу ХVІІІ)</t>
  </si>
  <si>
    <t>ДОРОЖНІЙ ЛИСТ №</t>
  </si>
  <si>
    <t>1</t>
  </si>
  <si>
    <t>Військова частина (підрозділ)</t>
  </si>
  <si>
    <t>Їдалка</t>
  </si>
  <si>
    <t>Марка причепа</t>
  </si>
  <si>
    <t>Водій</t>
  </si>
  <si>
    <t>Старший машини</t>
  </si>
  <si>
    <t>старший сержант</t>
  </si>
  <si>
    <t>Маршрут руху:</t>
  </si>
  <si>
    <t>1 - 1</t>
  </si>
  <si>
    <t>Неметелов Степан Миколайович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</si>
  <si>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</si>
  <si>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</si>
  <si>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</si>
  <si>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</si>
  <si>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</si>
  <si>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</si>
  <si>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</si>
  <si>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</si>
  <si>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</si>
  <si>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</si>
  <si>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</si>
  <si>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</si>
  <si>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</si>
  <si>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</si>
  <si>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</si>
  <si>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</si>
  <si>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</si>
  <si>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00:10 24.01.2024</t>
  </si>
  <si>
    <t>15:05 25.01.2024</t>
  </si>
  <si>
    <t>EndSpeedometer4</t>
  </si>
  <si>
    <t>Начальник КТП</t>
  </si>
  <si>
    <t>Фактично</t>
  </si>
  <si>
    <t>EndSpeedometer5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</si>
  <si>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</si>
  <si>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</si>
  <si>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</si>
  <si>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</si>
  <si>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</si>
  <si>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</si>
  <si>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</si>
  <si>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</si>
  <si>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</si>
  <si>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</si>
  <si>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</si>
  <si>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</si>
  <si>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</si>
  <si>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</si>
  <si>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</si>
  <si>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</si>
  <si>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</si>
  <si>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</si>
  <si>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</si>
  <si>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00:00 11.01.2024</t>
  </si>
  <si>
    <t xml:space="preserve">Наряд № </t>
  </si>
  <si>
    <t>Reno</t>
  </si>
  <si>
    <t>AI8523FE</t>
  </si>
  <si>
    <t>Харчова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</si>
  <si>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</si>
  <si>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</si>
  <si>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</si>
  <si>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</si>
  <si>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</si>
  <si>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</si>
  <si>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</si>
  <si>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</si>
  <si>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</si>
  <si>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</si>
  <si>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</si>
  <si>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</si>
  <si>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</si>
  <si>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</si>
  <si>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Масти</t>
  </si>
  <si>
    <t>321</t>
  </si>
  <si>
    <t>20</t>
  </si>
  <si>
    <t>2024-01-19T22:00:00.000Z</t>
  </si>
  <si>
    <t>5</t>
  </si>
  <si>
    <t>15</t>
  </si>
  <si>
    <t>3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</si>
  <si>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</si>
  <si>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</si>
  <si>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</si>
  <si>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</si>
  <si>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</si>
  <si>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</si>
  <si>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</si>
  <si>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</si>
  <si>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</si>
  <si>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</si>
  <si>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</si>
  <si>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</si>
  <si>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</si>
  <si>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</si>
  <si>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</si>
  <si>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</si>
  <si>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</si>
  <si>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</si>
  <si>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</si>
  <si>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</si>
  <si>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</si>
  <si>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</si>
  <si>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</si>
  <si>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</si>
  <si>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</si>
  <si>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</si>
  <si>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</si>
  <si>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</si>
  <si>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</si>
  <si>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</si>
  <si>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</si>
  <si>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</si>
  <si>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солдат</t>
  </si>
  <si>
    <t>(військове звання, підпис, прізвище, ініціали)</t>
  </si>
  <si>
    <r>
      <t xml:space="preserve">Правильність оформлення </t>
    </r>
    <r>
      <rPr>
        <color rgb="FF000000"/>
        <sz val="12"/>
        <rFont val="Times New Roman"/>
        <charset val="204"/>
      </rPr>
      <t xml:space="preserve">дорожнього </t>
    </r>
    <r>
      <rPr>
        <color rgb="FF000000"/>
        <sz val="12"/>
        <rFont val="Times New Roman"/>
        <charset val="204"/>
      </rPr>
      <t>листа перевірив</t>
    </r>
  </si>
  <si>
    <t>сержант</t>
  </si>
  <si>
    <t>Петрович А.І.</t>
  </si>
  <si>
    <t>"16" Листопада</t>
  </si>
  <si>
    <t>2024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</si>
  <si>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</si>
  <si>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</si>
  <si>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</si>
  <si>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</si>
  <si>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</si>
  <si>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</si>
  <si>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</si>
  <si>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</si>
  <si>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</si>
  <si>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</si>
  <si>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</si>
  <si>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</si>
  <si>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</si>
  <si>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</si>
  <si>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</si>
  <si>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</si>
  <si>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</si>
  <si>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</si>
  <si>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</si>
  <si>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</si>
  <si>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</si>
  <si>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</si>
  <si>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</si>
  <si>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Дріжі</t>
  </si>
  <si>
    <t>Тісто</t>
  </si>
  <si>
    <t>харч.</t>
  </si>
  <si>
    <t>Чек А.Ф.</t>
  </si>
  <si>
    <t>Кирило Володимир Петрович</t>
  </si>
  <si>
    <t>капітан</t>
  </si>
  <si>
    <t>Рух по покращенному покриттю</t>
  </si>
  <si>
    <t>Старший (технік) підрозділу</t>
  </si>
  <si>
    <t>ст. с-т</t>
  </si>
  <si>
    <t>Петренко І.Х.</t>
  </si>
  <si>
    <t>Київ</t>
  </si>
  <si>
    <t>Тернопіль</t>
  </si>
  <si>
    <t>так</t>
  </si>
  <si>
    <t>Київ - Теропіль</t>
  </si>
  <si>
    <t>Порш</t>
  </si>
  <si>
    <t>AS1234AV</t>
  </si>
  <si>
    <t>voda</t>
  </si>
  <si>
    <t>4</t>
  </si>
  <si>
    <t>maslo</t>
  </si>
  <si>
    <t>Tr</t>
  </si>
  <si>
    <t>Transportna</t>
  </si>
  <si>
    <t xml:space="preserve">Попов Й.Й.
</t>
  </si>
  <si>
    <t>AZOV</t>
  </si>
  <si>
    <t>старший відділення</t>
  </si>
  <si>
    <t>к-н</t>
  </si>
  <si>
    <t>Вільний К.Ю.</t>
  </si>
  <si>
    <t>Начальник автомобільної служби</t>
  </si>
  <si>
    <t>майор</t>
  </si>
  <si>
    <t>м-р</t>
  </si>
  <si>
    <t>Вар Ц.Ц.</t>
  </si>
  <si>
    <t>с-т</t>
  </si>
  <si>
    <t>Диван Ф.Ф.</t>
  </si>
  <si>
    <t>Оранж В.Ф.</t>
  </si>
  <si>
    <t>соладт</t>
  </si>
  <si>
    <t>солд</t>
  </si>
  <si>
    <t>Попов Й.Й.</t>
  </si>
  <si>
    <t>Начальник штабу</t>
  </si>
  <si>
    <t>генерал</t>
  </si>
  <si>
    <t>ген</t>
  </si>
  <si>
    <t>Камазич Ф.Ц.</t>
  </si>
  <si>
    <t>старший машини</t>
  </si>
  <si>
    <t>Неметелов Б.Б.</t>
  </si>
  <si>
    <t>Фронтендер</t>
  </si>
  <si>
    <t>старшина</t>
  </si>
  <si>
    <t>Старейшина А.А.</t>
  </si>
</sst>
</file>

<file path=xl/styles.xml><?xml version="1.0" encoding="utf-8"?>
<styleSheet xmlns="http://schemas.openxmlformats.org/spreadsheetml/2006/main">
  <numFmts count="3">
    <numFmt formatCode="_-* #,##0.00_-;-* #,##0.00_-;_-* &quot;-&quot;??_-;_-@_-" numFmtId="164"/>
    <numFmt formatCode="_-* #,##0_-;-* #,##0_-;_-* &quot;-&quot;??_-;_-@_-" numFmtId="165"/>
    <numFmt formatCode="0.0" numFmtId="166"/>
  </numFmts>
  <fonts count="28">
    <font>
      <color rgb="FF000000"/>
      <sz val="11"/>
      <name val="Calibri"/>
      <charset val="1"/>
    </font>
    <font>
      <color rgb="FF000000"/>
      <sz val="11"/>
      <name val="Times New Roman"/>
      <charset val="204"/>
    </font>
    <font>
      <color rgb="FF000000"/>
      <sz val="11"/>
      <name val="Times New Roman"/>
      <charset val="204"/>
      <i/>
    </font>
    <font>
      <color rgb="FF000000"/>
      <sz val="11"/>
      <name val="Times New Roman"/>
      <charset val="204"/>
      <b/>
      <i/>
    </font>
    <font>
      <color rgb="FF000000"/>
      <sz val="6"/>
      <name val="Times New Roman"/>
      <charset val="204"/>
    </font>
    <font>
      <color rgb="FFC00000"/>
      <sz val="11"/>
      <name val="Times New Roman"/>
      <charset val="204"/>
      <b/>
    </font>
    <font>
      <color rgb="FF7030A0"/>
      <sz val="11"/>
      <name val="Times New Roman"/>
      <charset val="204"/>
    </font>
    <font>
      <color rgb="FF000000"/>
      <sz val="11"/>
      <name val="Times New Roman"/>
      <charset val="204"/>
      <b/>
    </font>
    <font>
      <color rgb="FFC00000"/>
      <sz val="11"/>
      <name val="Times New Roman"/>
      <charset val="204"/>
    </font>
    <font>
      <color rgb="FF000000"/>
      <sz val="12"/>
      <name val="Times New Roman"/>
      <charset val="204"/>
    </font>
    <font>
      <color rgb="FF000000"/>
      <sz val="9"/>
      <name val="Times New Roman"/>
      <charset val="204"/>
    </font>
    <font>
      <color rgb="FF000000"/>
      <sz val="12"/>
      <name val="Times New Roman"/>
      <charset val="204"/>
      <i/>
    </font>
    <font>
      <color rgb="FF000000"/>
      <sz val="12"/>
      <name val="Times New Roman"/>
      <charset val="204"/>
    </font>
    <font>
      <color rgb="FF000000"/>
      <sz val="11"/>
      <name val="Times New Roman"/>
      <charset val="1"/>
    </font>
    <font>
      <color rgb="FFC00000"/>
      <sz val="12"/>
      <name val="Times New Roman"/>
      <charset val="204"/>
      <i/>
    </font>
    <font>
      <color rgb="FF000000"/>
      <sz val="8"/>
      <name val="Times New Roman"/>
      <charset val="204"/>
    </font>
    <font>
      <color rgb="FF000000"/>
      <sz val="11"/>
      <name val="Calibri"/>
      <charset val="1"/>
    </font>
    <font>
      <color rgb="FF000000"/>
      <sz val="8"/>
      <name val="Times New Roman"/>
      <charset val="204"/>
    </font>
    <font>
      <color rgb="FFC00000"/>
      <sz val="11"/>
      <name val="Times New Roman"/>
      <charset val="204"/>
      <i/>
    </font>
    <font>
      <color rgb="FF000000"/>
      <sz val="10"/>
      <name val="Times New Roman"/>
      <charset val="204"/>
    </font>
    <font>
      <color rgb="FFC00000"/>
      <sz val="9"/>
      <name val="Times New Roman"/>
      <charset val="204"/>
    </font>
    <font>
      <color rgb="FF000000"/>
      <sz val="5"/>
      <name val="Times New Roman"/>
      <charset val="204"/>
    </font>
    <font>
      <color rgb="FF000000"/>
      <sz val="9"/>
      <name val="Times New Roman"/>
      <charset val="204"/>
    </font>
    <font>
      <color rgb="FF000000"/>
      <sz val="10"/>
      <name val="Times New Roman"/>
      <charset val="204"/>
      <b/>
    </font>
    <font>
      <color rgb="FFC00000"/>
      <sz val="10"/>
      <name val="Times New Roman"/>
      <charset val="204"/>
    </font>
    <font>
      <color rgb="FF000000"/>
      <sz val="11"/>
      <name val="Times New Roman"/>
      <charset val="204"/>
    </font>
    <font>
      <color rgb="FFC00000"/>
      <sz val="8"/>
      <name val="Times New Roman"/>
      <charset val="204"/>
    </font>
    <font>
      <color rgb="FF000000"/>
      <sz val="11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BF7"/>
        <bgColor rgb="FFDEEBF7"/>
      </patternFill>
    </fill>
  </fills>
  <borders count="17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mediumDashed"/>
      <right/>
      <top/>
      <bottom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14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164" xfId="0">
      <alignment horizontal="center" vertical="center" textRotation="9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3" fillId="0" fontId="3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4" fillId="0" fontId="1" numFmtId="14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0" fillId="0" fontId="1" numFmtId="14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5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0" fontId="4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0" fillId="2" fontId="5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4" numFmtId="0" xfId="0">
      <alignment horizontal="left" vertical="center" indent="1" textRotation="0" shrinkToFit="false" wrapText="true"/>
      <protection hidden="false" locked="true"/>
    </xf>
    <xf applyAlignment="true" applyBorder="true" applyFill="true" applyNumberFormat="true" applyFont="true" applyProtection="true" borderId="0" fillId="0" fontId="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5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8" numFmtId="14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0" fillId="0" fontId="9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7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8" numFmtId="14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0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8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9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2" fontId="14" numFmtId="0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90" shrinkToFit="false" wrapText="false"/>
      <protection hidden="false" locked="true"/>
    </xf>
    <xf applyAlignment="true" applyBorder="true" applyFill="true" applyNumberFormat="true" applyFont="true" applyProtection="true" borderId="7" fillId="0" fontId="15" numFmtId="0" xfId="0">
      <alignment horizontal="left" vertical="center" textRotation="90" shrinkToFit="false" wrapText="false"/>
      <protection hidden="false" locked="true"/>
    </xf>
    <xf applyAlignment="true" applyBorder="true" applyFill="true" applyNumberFormat="true" applyFont="true" applyProtection="true" borderId="5" fillId="0" fontId="1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5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7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5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general" vertical="bottom" textRotation="90" shrinkToFit="false" wrapText="false"/>
      <protection hidden="false" locked="true"/>
    </xf>
    <xf applyAlignment="true" applyBorder="true" applyFill="true" applyNumberFormat="true" applyFont="true" applyProtection="true" borderId="3" fillId="2" fontId="18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8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2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3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4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3" fillId="0" fontId="1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4" fillId="0" fontId="1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9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9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0" numFmtId="14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0" numFmtId="2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7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1" fillId="0" fontId="1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0" numFmtId="14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2" fontId="2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8" numFmtId="2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0" numFmtId="14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2" fillId="0" fontId="2" numFmtId="164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15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general" vertical="bottom" textRotation="9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2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16" fillId="0" fontId="2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6" fillId="0" fontId="1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0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center" vertical="center" textRotation="90" shrinkToFit="false" wrapText="false"/>
      <protection hidden="false" locked="true"/>
    </xf>
    <xf applyAlignment="true" applyBorder="true" applyFill="true" applyNumberFormat="true" applyFont="true" applyProtection="true" borderId="5" fillId="0" fontId="1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9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9" numFmtId="1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2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2" fontId="2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2" fontId="20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2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8" fillId="0" fontId="2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0" fillId="0" fontId="2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bottom" textRotation="90" shrinkToFit="false" wrapText="false"/>
      <protection hidden="false" locked="true"/>
    </xf>
    <xf applyAlignment="true" applyBorder="true" applyFill="true" applyNumberFormat="true" applyFont="true" applyProtection="true" borderId="11" fillId="0" fontId="20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2" fontId="20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2" fontId="20" numFmtId="14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0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3" fontId="20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3" fontId="20" numFmtId="14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9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2" numFmtId="0" xfId="0">
      <alignment horizontal="center" vertical="bottom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2" numFmtId="0" xfId="0">
      <alignment horizontal="center" vertical="center" textRotation="90" shrinkToFit="false" wrapText="false"/>
      <protection hidden="false" locked="true"/>
    </xf>
    <xf applyAlignment="true" applyBorder="true" applyFill="true" applyNumberFormat="true" applyFont="true" applyProtection="true" borderId="11" fillId="0" fontId="12" numFmtId="0" xfId="0">
      <alignment horizontal="center" vertical="center" textRotation="9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9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2" fontId="2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4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" numFmtId="165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6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9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6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6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13" fillId="0" fontId="17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8" numFmtId="0" xfId="0">
      <alignment horizontal="righ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7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6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6" numFmtId="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6" numFmtId="166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7" numFmtId="0" xfId="0">
      <alignment horizontal="general" vertical="bottom" textRotation="0" shrinkToFit="false" wrapText="false"/>
      <protection hidden="false" locked="true"/>
    </xf>
  </cellXfs>
  <dxfs count="1">
    <dxf>
      <fill>
        <patternFill patternType="solid">
          <fgColor rgb="FFFF9999"/>
          <bgColor rgb="FFFF9999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H44"/>
  <sheetViews>
    <sheetView workbookViewId="0" zoomScale="140" zoomScaleNormal="140" showZeros="true" showFormulas="false" showGridLines="true" showRowColHeaders="true">
      <selection sqref="P27" activeCell="P27"/>
    </sheetView>
  </sheetViews>
  <sheetFormatPr defaultColWidth="8.85546875" customHeight="true" defaultRowHeight="15"/>
  <cols>
    <col max="6" min="1" style="2" width="2.85546875" customWidth="true"/>
    <col max="7" min="7" style="2" width="2.42578125" customWidth="true"/>
    <col max="8" min="8" style="2" width="1.42578125" customWidth="true"/>
    <col max="9" min="9" style="2" width="10.85546875" customWidth="true"/>
    <col max="10" min="10" style="2" width="9.5703125" customWidth="true"/>
    <col max="11" min="11" style="2" width="11" customWidth="true"/>
    <col max="12" min="12" style="2" width="10" customWidth="true"/>
    <col max="13" min="13" style="2" width="10.42578125" customWidth="true"/>
    <col max="14" min="14" style="2" width="11.140625" customWidth="true"/>
    <col max="15" min="15" style="2" width="12" customWidth="true"/>
    <col max="16" min="16" style="2" width="13" customWidth="true"/>
    <col max="17" min="17" style="2" width="11.5703125" customWidth="true"/>
    <col max="18" min="18" style="2" width="14" customWidth="true"/>
    <col max="19" min="19" style="2" width="8.85546875" customWidth="true"/>
    <col max="20" min="20" style="2" width="10.140625" customWidth="true"/>
    <col max="21" min="21" style="2" width="11.140625" customWidth="true"/>
    <col max="22" min="22" style="2" width="10.140625" customWidth="true"/>
    <col max="23" min="23" style="2" width="8.85546875" customWidth="true"/>
    <col max="24" min="24" style="2" width="15.140625" customWidth="true"/>
    <col max="25" min="25" style="2" width="14" customWidth="true"/>
    <col max="30" min="26" style="2" width="8.85546875" customWidth="true"/>
    <col max="31" min="31" style="2" width="32.99609375" customWidth="true"/>
    <col max="32" min="32" style="2" width="16.85546875" customWidth="true"/>
    <col max="33" min="33" style="2" width="1.5703125" customWidth="true"/>
    <col max="34" min="34" style="1" width="8.85546875"/>
    <col max="16384" min="35" style="1" width="8.85546875"/>
  </cols>
  <sheetData>
    <row r="1" customHeight="true" ht="16.5" customFormat="true" s="1">
      <c r="B1" s="3" t="str">
        <f>N33</f>
      </c>
      <c r="C1" s="4" t="str">
        <f>P33</f>
      </c>
      <c r="D1" s="4" t="str">
        <f>L5</f>
      </c>
      <c r="E1" s="5" t="str">
        <f>K6</f>
      </c>
      <c r="F1" s="6" t="s">
        <v>0</v>
      </c>
      <c r="G1" s="7"/>
      <c r="H1" s="8"/>
      <c r="Q1" s="9" t="s">
        <v>1</v>
      </c>
      <c r="R1" s="10"/>
    </row>
    <row r="2" customHeight="true" ht="11.25" customFormat="true" s="1">
      <c r="B2" s="3"/>
      <c r="C2" s="4"/>
      <c r="D2" s="4"/>
      <c r="E2" s="5"/>
      <c r="F2" s="6"/>
      <c r="G2" s="7"/>
      <c r="H2" s="8"/>
      <c r="M2" s="2" t="s">
        <v>2</v>
      </c>
      <c r="N2" s="11" t="s">
        <v>3</v>
      </c>
      <c r="O2" s="2" t="s">
        <v>0</v>
      </c>
      <c r="Q2" s="12" t="s">
        <v>4</v>
      </c>
      <c r="R2" s="13"/>
      <c r="X2" s="14"/>
    </row>
    <row r="3" customHeight="true" ht="12" customFormat="true" s="1">
      <c r="B3" s="3"/>
      <c r="C3" s="4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customHeight="true" ht="14.25" customFormat="true" s="1">
      <c r="B4" s="3"/>
      <c r="C4" s="4"/>
      <c r="D4" s="4"/>
      <c r="E4" s="5"/>
      <c r="F4" s="18" t="str">
        <f>J33</f>
      </c>
      <c r="G4" s="7"/>
      <c r="H4" s="8"/>
      <c r="I4" s="19" t="s">
        <v>7</v>
      </c>
      <c r="L4" s="20" t="s">
        <v>8</v>
      </c>
      <c r="R4" s="21"/>
      <c r="U4" s="22"/>
    </row>
    <row r="5" customHeight="true" ht="13.5" customFormat="true" s="1">
      <c r="B5" s="23" t="s">
        <v>9</v>
      </c>
      <c r="C5" s="4"/>
      <c r="D5" s="4"/>
      <c r="E5" s="5"/>
      <c r="F5" s="18"/>
      <c r="G5" s="7"/>
      <c r="H5" s="8"/>
      <c r="I5" s="19" t="s">
        <v>10</v>
      </c>
      <c r="J5" s="24"/>
      <c r="L5" s="25"/>
      <c r="O5" s="26" t="s">
        <v>11</v>
      </c>
      <c r="P5" s="24" t="s">
        <v>12</v>
      </c>
      <c r="R5" s="27" t="str">
        <f>СhiefVec</f>
      </c>
      <c r="U5" s="28"/>
    </row>
    <row r="6" customHeight="true" ht="13.5" customFormat="true" s="1">
      <c r="B6" s="23"/>
      <c r="C6" s="4"/>
      <c r="D6" s="4"/>
      <c r="E6" s="5"/>
      <c r="F6" s="18"/>
      <c r="G6" s="7"/>
      <c r="H6" s="8"/>
      <c r="I6" s="29" t="s">
        <v>13</v>
      </c>
      <c r="K6" s="30" t="s">
        <v>14</v>
      </c>
      <c r="L6" s="30"/>
      <c r="M6" s="30"/>
      <c r="N6" s="30"/>
      <c r="O6" s="30"/>
      <c r="P6" s="30"/>
      <c r="Q6" s="30"/>
      <c r="R6" s="30"/>
      <c r="U6" s="28"/>
    </row>
    <row r="7" customHeight="true" ht="15.75" customFormat="true" s="1">
      <c r="B7" s="23"/>
      <c r="C7" s="4"/>
      <c r="D7" s="4"/>
      <c r="E7" s="5"/>
      <c r="F7" s="18"/>
      <c r="G7" s="7"/>
      <c r="H7" s="8"/>
      <c r="I7" s="31"/>
      <c r="J7" s="31"/>
      <c r="K7" s="31"/>
      <c r="L7" s="31"/>
      <c r="M7" s="31"/>
      <c r="N7" s="32"/>
      <c r="O7" s="32"/>
      <c r="P7" s="32"/>
      <c r="Q7" s="32"/>
      <c r="R7" s="33" t="s">
        <v>15</v>
      </c>
      <c r="T7" s="34"/>
      <c r="U7" s="34"/>
      <c r="V7" s="34"/>
      <c r="W7" s="34"/>
      <c r="AE7" s="2" t="s">
        <v>16</v>
      </c>
      <c r="AF7" s="2" t="s">
        <v>17</v>
      </c>
      <c r="AG7" s="2" t="s">
        <v>18</v>
      </c>
      <c r="AH7" s="2" t="s">
        <v>19</v>
      </c>
    </row>
    <row r="8" customHeight="true" ht="10.5" customFormat="true" s="1">
      <c r="B8" s="23"/>
      <c r="C8" s="4"/>
      <c r="D8" s="4"/>
      <c r="E8" s="5"/>
      <c r="F8" s="35"/>
      <c r="G8" s="36" t="s">
        <v>20</v>
      </c>
      <c r="H8" s="37"/>
      <c r="I8" s="38" t="s">
        <v>21</v>
      </c>
      <c r="J8" s="39" t="s">
        <v>22</v>
      </c>
      <c r="K8" s="38"/>
      <c r="L8" s="38"/>
      <c r="M8" s="38"/>
      <c r="N8" s="38"/>
      <c r="O8" s="38"/>
      <c r="P8" s="38"/>
      <c r="Q8" s="38"/>
      <c r="R8" s="40"/>
      <c r="T8" s="34"/>
      <c r="U8" s="34"/>
      <c r="V8" s="34"/>
      <c r="W8" s="34"/>
      <c r="AE8" s="2" t="s">
        <v>16</v>
      </c>
      <c r="AF8" s="2" t="s">
        <v>23</v>
      </c>
      <c r="AG8" s="2" t="s">
        <v>18</v>
      </c>
      <c r="AH8" s="2" t="s">
        <v>19</v>
      </c>
    </row>
    <row r="9" customHeight="true" ht="9" customFormat="true" s="1">
      <c r="A9" s="41"/>
      <c r="B9" s="23"/>
      <c r="D9" s="4"/>
      <c r="E9" s="5"/>
      <c r="F9" s="42" t="str">
        <f>СhiefVec</f>
      </c>
      <c r="G9" s="36"/>
      <c r="H9" s="8"/>
      <c r="I9" s="43" t="s">
        <v>24</v>
      </c>
      <c r="J9" s="44"/>
      <c r="K9" s="45"/>
      <c r="L9" s="43" t="s">
        <v>25</v>
      </c>
      <c r="M9" s="44"/>
      <c r="N9" s="45"/>
      <c r="O9" s="46" t="s">
        <v>26</v>
      </c>
      <c r="P9" s="46"/>
      <c r="Q9" s="46" t="s">
        <v>27</v>
      </c>
      <c r="R9" s="46"/>
      <c r="T9" s="34"/>
      <c r="U9" s="34"/>
      <c r="V9" s="34"/>
      <c r="W9" s="34"/>
      <c r="AE9" s="2" t="s">
        <v>16</v>
      </c>
      <c r="AF9" s="2" t="s">
        <v>28</v>
      </c>
      <c r="AG9" s="2" t="s">
        <v>18</v>
      </c>
      <c r="AH9" s="2" t="s">
        <v>19</v>
      </c>
    </row>
    <row r="10" customHeight="true" ht="10.5" customFormat="true" s="1">
      <c r="A10" s="41"/>
      <c r="B10" s="23"/>
      <c r="C10" s="23" t="s">
        <v>29</v>
      </c>
      <c r="D10" s="4"/>
      <c r="E10" s="5"/>
      <c r="F10" s="42"/>
      <c r="G10" s="36"/>
      <c r="H10" s="8"/>
      <c r="I10" s="47" t="s">
        <v>30</v>
      </c>
      <c r="J10" s="48"/>
      <c r="K10" s="49"/>
      <c r="L10" s="50" t="s">
        <v>31</v>
      </c>
      <c r="M10" s="50"/>
      <c r="N10" s="51"/>
      <c r="O10" s="52" t="s">
        <v>32</v>
      </c>
      <c r="P10" s="53" t="s">
        <v>33</v>
      </c>
      <c r="Q10" s="54" t="s">
        <v>32</v>
      </c>
      <c r="R10" s="55" t="s">
        <v>34</v>
      </c>
      <c r="T10" s="56"/>
      <c r="U10" s="57"/>
      <c r="V10" s="56"/>
      <c r="W10" s="57"/>
      <c r="AE10" s="2" t="s">
        <v>16</v>
      </c>
      <c r="AF10" s="2" t="s">
        <v>35</v>
      </c>
      <c r="AG10" s="2" t="s">
        <v>18</v>
      </c>
      <c r="AH10" s="2" t="s">
        <v>19</v>
      </c>
    </row>
    <row r="11" customHeight="true" ht="11.25" customFormat="true" s="1">
      <c r="B11" s="23"/>
      <c r="C11" s="23"/>
      <c r="D11" s="4"/>
      <c r="E11" s="5"/>
      <c r="F11" s="42"/>
      <c r="G11" s="36"/>
      <c r="H11" s="8"/>
      <c r="I11" s="58"/>
      <c r="J11" s="59"/>
      <c r="K11" s="60"/>
      <c r="L11" s="61" t="s">
        <v>36</v>
      </c>
      <c r="M11" s="61"/>
      <c r="N11" s="62"/>
      <c r="O11" s="63" t="s">
        <v>37</v>
      </c>
      <c r="P11" s="64"/>
      <c r="Q11" s="64" t="s">
        <v>37</v>
      </c>
      <c r="R11" s="64"/>
      <c r="T11" s="65"/>
      <c r="U11" s="65"/>
      <c r="V11" s="65"/>
      <c r="W11" s="65"/>
      <c r="AE11" s="2" t="s">
        <v>16</v>
      </c>
      <c r="AF11" s="2" t="s">
        <v>38</v>
      </c>
      <c r="AG11" s="2" t="s">
        <v>18</v>
      </c>
      <c r="AH11" s="2" t="s">
        <v>19</v>
      </c>
    </row>
    <row r="12" customHeight="true" ht="9.75" customFormat="true" s="1">
      <c r="A12" s="66" t="str">
        <f>O3</f>
      </c>
      <c r="B12" s="4" t="str">
        <f>M33</f>
      </c>
      <c r="C12" s="23"/>
      <c r="D12" s="4"/>
      <c r="E12" s="5"/>
      <c r="F12" s="42"/>
      <c r="G12" s="36"/>
      <c r="H12" s="8"/>
      <c r="I12" s="67" t="s">
        <v>3</v>
      </c>
      <c r="J12" s="67" t="s">
        <v>3</v>
      </c>
      <c r="K12" s="68" t="s">
        <v>3</v>
      </c>
      <c r="L12" s="67" t="s">
        <v>3</v>
      </c>
      <c r="M12" s="67" t="s">
        <v>3</v>
      </c>
      <c r="N12" s="68" t="s">
        <v>3</v>
      </c>
      <c r="O12" s="67" t="s">
        <v>3</v>
      </c>
      <c r="P12" s="69" t="s">
        <v>3</v>
      </c>
      <c r="Q12" s="67" t="s">
        <v>3</v>
      </c>
      <c r="R12" s="69" t="s">
        <v>3</v>
      </c>
      <c r="S12" s="70"/>
      <c r="T12" s="56"/>
      <c r="U12" s="57"/>
      <c r="V12" s="56"/>
      <c r="W12" s="57"/>
      <c r="AE12" s="2" t="s">
        <v>16</v>
      </c>
      <c r="AF12" s="2" t="s">
        <v>39</v>
      </c>
      <c r="AG12" s="2" t="s">
        <v>18</v>
      </c>
      <c r="AH12" s="2" t="s">
        <v>19</v>
      </c>
    </row>
    <row r="13" customHeight="true" ht="6" customFormat="true" s="1">
      <c r="A13" s="66"/>
      <c r="B13" s="4"/>
      <c r="C13" s="23"/>
      <c r="D13" s="4"/>
      <c r="E13" s="5"/>
      <c r="F13" s="42"/>
      <c r="G13" s="36"/>
      <c r="H13" s="8"/>
      <c r="I13" s="71"/>
      <c r="J13" s="72" t="s">
        <v>40</v>
      </c>
      <c r="K13" s="17"/>
      <c r="L13" s="73"/>
      <c r="M13" s="72" t="s">
        <v>40</v>
      </c>
      <c r="N13" s="17"/>
      <c r="O13" s="74" t="s">
        <v>41</v>
      </c>
      <c r="P13" s="75"/>
      <c r="Q13" s="74" t="s">
        <v>41</v>
      </c>
      <c r="R13" s="76"/>
      <c r="T13" s="77"/>
      <c r="U13" s="78"/>
      <c r="V13" s="79"/>
      <c r="W13" s="78"/>
      <c r="AE13" s="2" t="s">
        <v>16</v>
      </c>
      <c r="AF13" s="2" t="s">
        <v>42</v>
      </c>
      <c r="AG13" s="2" t="s">
        <v>18</v>
      </c>
      <c r="AH13" s="2" t="s">
        <v>19</v>
      </c>
    </row>
    <row r="14" customHeight="true" ht="9.75" customFormat="true" s="1">
      <c r="A14" s="66"/>
      <c r="B14" s="4"/>
      <c r="C14" s="23"/>
      <c r="D14" s="4"/>
      <c r="E14" s="5"/>
      <c r="F14" s="42"/>
      <c r="G14" s="36"/>
      <c r="H14" s="8"/>
      <c r="I14" s="67" t="s">
        <v>3</v>
      </c>
      <c r="J14" s="67" t="s">
        <v>3</v>
      </c>
      <c r="K14" s="68" t="s">
        <v>3</v>
      </c>
      <c r="L14" s="67" t="s">
        <v>3</v>
      </c>
      <c r="M14" s="67" t="s">
        <v>3</v>
      </c>
      <c r="N14" s="68" t="s">
        <v>3</v>
      </c>
      <c r="O14" s="67" t="s">
        <v>3</v>
      </c>
      <c r="P14" s="80" t="s">
        <v>3</v>
      </c>
      <c r="Q14" s="67" t="s">
        <v>3</v>
      </c>
      <c r="R14" s="69" t="s">
        <v>3</v>
      </c>
      <c r="S14" s="81"/>
      <c r="T14" s="56"/>
      <c r="U14" s="57"/>
      <c r="V14" s="56"/>
      <c r="W14" s="57"/>
      <c r="AE14" s="2" t="s">
        <v>16</v>
      </c>
      <c r="AF14" s="2" t="s">
        <v>43</v>
      </c>
      <c r="AG14" s="2" t="s">
        <v>18</v>
      </c>
      <c r="AH14" s="2" t="s">
        <v>19</v>
      </c>
    </row>
    <row r="15" customHeight="true" ht="6" customFormat="true" s="1">
      <c r="A15" s="66"/>
      <c r="B15" s="4"/>
      <c r="C15" s="23"/>
      <c r="D15" s="4"/>
      <c r="E15" s="5"/>
      <c r="F15" s="42"/>
      <c r="G15" s="36"/>
      <c r="H15" s="8"/>
      <c r="I15" s="71"/>
      <c r="J15" s="72" t="s">
        <v>40</v>
      </c>
      <c r="K15" s="17"/>
      <c r="L15" s="73"/>
      <c r="M15" s="72" t="s">
        <v>40</v>
      </c>
      <c r="N15" s="17"/>
      <c r="O15" s="74" t="s">
        <v>41</v>
      </c>
      <c r="P15" s="75"/>
      <c r="Q15" s="74" t="s">
        <v>41</v>
      </c>
      <c r="R15" s="76"/>
      <c r="S15" s="81"/>
      <c r="T15" s="77"/>
      <c r="U15" s="78"/>
      <c r="V15" s="79"/>
      <c r="W15" s="78"/>
      <c r="AE15" s="2" t="s">
        <v>16</v>
      </c>
      <c r="AF15" s="2" t="s">
        <v>44</v>
      </c>
      <c r="AG15" s="2" t="s">
        <v>18</v>
      </c>
      <c r="AH15" s="2" t="s">
        <v>19</v>
      </c>
    </row>
    <row r="16" customHeight="true" ht="9.75" customFormat="true" s="1">
      <c r="A16" s="66"/>
      <c r="B16" s="4"/>
      <c r="C16" s="23"/>
      <c r="D16" s="4"/>
      <c r="E16" s="5"/>
      <c r="F16" s="42"/>
      <c r="G16" s="36"/>
      <c r="H16" s="8"/>
      <c r="I16" s="67" t="s">
        <v>3</v>
      </c>
      <c r="J16" s="67" t="s">
        <v>3</v>
      </c>
      <c r="K16" s="68" t="s">
        <v>3</v>
      </c>
      <c r="L16" s="67" t="s">
        <v>3</v>
      </c>
      <c r="M16" s="67" t="s">
        <v>3</v>
      </c>
      <c r="N16" s="68" t="s">
        <v>3</v>
      </c>
      <c r="O16" s="67" t="s">
        <v>3</v>
      </c>
      <c r="P16" s="80" t="s">
        <v>3</v>
      </c>
      <c r="Q16" s="67" t="s">
        <v>3</v>
      </c>
      <c r="R16" s="69" t="s">
        <v>3</v>
      </c>
      <c r="S16" s="81"/>
      <c r="T16" s="56"/>
      <c r="U16" s="57"/>
      <c r="V16" s="56"/>
      <c r="W16" s="57"/>
      <c r="AE16" s="2" t="s">
        <v>16</v>
      </c>
      <c r="AF16" s="2" t="s">
        <v>45</v>
      </c>
      <c r="AG16" s="2" t="s">
        <v>18</v>
      </c>
      <c r="AH16" s="2" t="s">
        <v>19</v>
      </c>
    </row>
    <row r="17" customHeight="true" ht="6" customFormat="true" s="1">
      <c r="A17" s="66"/>
      <c r="B17" s="4"/>
      <c r="C17" s="23"/>
      <c r="D17" s="4"/>
      <c r="E17" s="5"/>
      <c r="F17" s="42"/>
      <c r="G17" s="36"/>
      <c r="H17" s="8"/>
      <c r="I17" s="71"/>
      <c r="J17" s="72" t="s">
        <v>40</v>
      </c>
      <c r="K17" s="82"/>
      <c r="L17" s="73"/>
      <c r="M17" s="72" t="s">
        <v>40</v>
      </c>
      <c r="N17" s="82"/>
      <c r="O17" s="74" t="s">
        <v>41</v>
      </c>
      <c r="P17" s="75"/>
      <c r="Q17" s="74" t="s">
        <v>41</v>
      </c>
      <c r="R17" s="76"/>
      <c r="S17" s="81"/>
      <c r="T17" s="77"/>
      <c r="U17" s="78"/>
      <c r="V17" s="79"/>
      <c r="W17" s="78"/>
    </row>
    <row r="18" customHeight="true" ht="9.75" customFormat="true" s="1">
      <c r="A18" s="83" t="s">
        <v>46</v>
      </c>
      <c r="B18" s="4"/>
      <c r="C18" s="23"/>
      <c r="D18" s="4"/>
      <c r="E18" s="5"/>
      <c r="F18" s="42"/>
      <c r="G18" s="36"/>
      <c r="H18" s="8"/>
      <c r="I18" s="67" t="s">
        <v>3</v>
      </c>
      <c r="J18" s="67" t="s">
        <v>3</v>
      </c>
      <c r="K18" s="68" t="s">
        <v>3</v>
      </c>
      <c r="L18" s="67" t="s">
        <v>3</v>
      </c>
      <c r="M18" s="67" t="s">
        <v>3</v>
      </c>
      <c r="N18" s="68" t="s">
        <v>3</v>
      </c>
      <c r="O18" s="67" t="s">
        <v>3</v>
      </c>
      <c r="P18" s="80" t="s">
        <v>3</v>
      </c>
      <c r="Q18" s="67" t="s">
        <v>3</v>
      </c>
      <c r="R18" s="69" t="s">
        <v>3</v>
      </c>
      <c r="S18" s="81"/>
      <c r="T18" s="56"/>
      <c r="U18" s="57"/>
      <c r="V18" s="56"/>
      <c r="W18" s="57"/>
    </row>
    <row r="19" customHeight="true" ht="6" customFormat="true" s="1">
      <c r="A19" s="83"/>
      <c r="B19" s="4"/>
      <c r="C19" s="23"/>
      <c r="D19" s="4"/>
      <c r="E19" s="5"/>
      <c r="F19" s="42"/>
      <c r="G19" s="36"/>
      <c r="H19" s="8"/>
      <c r="I19" s="71"/>
      <c r="J19" s="72" t="s">
        <v>40</v>
      </c>
      <c r="K19" s="82"/>
      <c r="L19" s="73"/>
      <c r="M19" s="72" t="s">
        <v>40</v>
      </c>
      <c r="N19" s="82"/>
      <c r="O19" s="74" t="s">
        <v>41</v>
      </c>
      <c r="P19" s="75"/>
      <c r="Q19" s="74" t="s">
        <v>41</v>
      </c>
      <c r="R19" s="76"/>
      <c r="S19" s="81"/>
      <c r="T19" s="77"/>
      <c r="U19" s="78"/>
      <c r="V19" s="79"/>
      <c r="W19" s="78"/>
    </row>
    <row r="20" customHeight="true" ht="9.75" customFormat="true" s="1">
      <c r="A20" s="83"/>
      <c r="B20" s="23" t="s">
        <v>47</v>
      </c>
      <c r="C20" s="23"/>
      <c r="D20" s="4"/>
      <c r="E20" s="5"/>
      <c r="F20" s="42"/>
      <c r="G20" s="36"/>
      <c r="H20" s="8"/>
      <c r="I20" s="67" t="s">
        <v>3</v>
      </c>
      <c r="J20" s="67" t="s">
        <v>3</v>
      </c>
      <c r="K20" s="68" t="s">
        <v>3</v>
      </c>
      <c r="L20" s="67" t="s">
        <v>3</v>
      </c>
      <c r="M20" s="67" t="s">
        <v>3</v>
      </c>
      <c r="N20" s="68" t="s">
        <v>3</v>
      </c>
      <c r="O20" s="67" t="s">
        <v>3</v>
      </c>
      <c r="P20" s="80" t="s">
        <v>3</v>
      </c>
      <c r="Q20" s="67" t="s">
        <v>3</v>
      </c>
      <c r="R20" s="69" t="s">
        <v>3</v>
      </c>
      <c r="S20" s="81"/>
      <c r="T20" s="56"/>
      <c r="U20" s="57"/>
      <c r="V20" s="56"/>
      <c r="W20" s="57"/>
    </row>
    <row r="21" customHeight="true" ht="6" customFormat="true" s="1">
      <c r="A21" s="83"/>
      <c r="B21" s="23"/>
      <c r="C21" s="35"/>
      <c r="D21" s="4"/>
      <c r="E21" s="5"/>
      <c r="F21" s="42"/>
      <c r="G21" s="36"/>
      <c r="H21" s="8"/>
      <c r="I21" s="71"/>
      <c r="J21" s="72" t="s">
        <v>40</v>
      </c>
      <c r="K21" s="82"/>
      <c r="L21" s="73"/>
      <c r="M21" s="72" t="s">
        <v>40</v>
      </c>
      <c r="N21" s="82"/>
      <c r="O21" s="74" t="s">
        <v>41</v>
      </c>
      <c r="P21" s="75"/>
      <c r="Q21" s="74" t="s">
        <v>41</v>
      </c>
      <c r="R21" s="76"/>
      <c r="S21" s="81"/>
      <c r="T21" s="77"/>
      <c r="U21" s="78"/>
      <c r="V21" s="79"/>
      <c r="W21" s="78"/>
    </row>
    <row r="22" customHeight="true" ht="9.75" customFormat="true" s="1">
      <c r="A22" s="83"/>
      <c r="B22" s="23"/>
      <c r="C22" s="35"/>
      <c r="D22" s="4"/>
      <c r="E22" s="5"/>
      <c r="F22" s="42"/>
      <c r="G22" s="36"/>
      <c r="H22" s="8"/>
      <c r="I22" s="67" t="s">
        <v>3</v>
      </c>
      <c r="J22" s="67" t="s">
        <v>3</v>
      </c>
      <c r="K22" s="68" t="s">
        <v>3</v>
      </c>
      <c r="L22" s="67" t="s">
        <v>3</v>
      </c>
      <c r="M22" s="67" t="s">
        <v>3</v>
      </c>
      <c r="N22" s="68" t="s">
        <v>3</v>
      </c>
      <c r="O22" s="67" t="s">
        <v>3</v>
      </c>
      <c r="P22" s="80" t="s">
        <v>3</v>
      </c>
      <c r="Q22" s="67" t="s">
        <v>3</v>
      </c>
      <c r="R22" s="69" t="s">
        <v>3</v>
      </c>
      <c r="S22" s="81"/>
      <c r="T22" s="56"/>
      <c r="U22" s="57"/>
      <c r="V22" s="56"/>
      <c r="W22" s="57"/>
    </row>
    <row r="23" customHeight="true" ht="6" customFormat="true" s="1">
      <c r="A23" s="83"/>
      <c r="B23" s="23"/>
      <c r="C23" s="35"/>
      <c r="D23" s="4"/>
      <c r="E23" s="5"/>
      <c r="F23" s="42"/>
      <c r="G23" s="36"/>
      <c r="H23" s="8"/>
      <c r="I23" s="71"/>
      <c r="J23" s="72" t="s">
        <v>40</v>
      </c>
      <c r="K23" s="82"/>
      <c r="L23" s="73"/>
      <c r="M23" s="72" t="s">
        <v>40</v>
      </c>
      <c r="N23" s="82"/>
      <c r="O23" s="74" t="s">
        <v>41</v>
      </c>
      <c r="P23" s="75"/>
      <c r="Q23" s="74" t="s">
        <v>41</v>
      </c>
      <c r="R23" s="76"/>
      <c r="S23" s="81"/>
      <c r="T23" s="77"/>
      <c r="U23" s="78"/>
      <c r="V23" s="79"/>
      <c r="W23" s="78"/>
    </row>
    <row r="24" customHeight="true" ht="10.5" customFormat="true" s="1">
      <c r="A24" s="83"/>
      <c r="B24" s="23"/>
      <c r="C24" s="35"/>
      <c r="D24" s="4"/>
      <c r="E24" s="5"/>
      <c r="F24" s="42"/>
      <c r="G24" s="36"/>
      <c r="H24" s="8"/>
      <c r="I24" s="67" t="s">
        <v>3</v>
      </c>
      <c r="J24" s="67" t="s">
        <v>3</v>
      </c>
      <c r="K24" s="68" t="s">
        <v>3</v>
      </c>
      <c r="L24" s="67" t="s">
        <v>3</v>
      </c>
      <c r="M24" s="67" t="s">
        <v>3</v>
      </c>
      <c r="N24" s="68" t="s">
        <v>3</v>
      </c>
      <c r="O24" s="67" t="s">
        <v>3</v>
      </c>
      <c r="P24" s="80" t="s">
        <v>3</v>
      </c>
      <c r="Q24" s="67" t="s">
        <v>3</v>
      </c>
      <c r="R24" s="69" t="s">
        <v>3</v>
      </c>
      <c r="S24" s="81"/>
      <c r="T24" s="56"/>
      <c r="U24" s="57"/>
      <c r="V24" s="56"/>
      <c r="W24" s="57"/>
    </row>
    <row r="25" customHeight="true" ht="6" customFormat="true" s="1">
      <c r="A25" s="83"/>
      <c r="B25" s="23"/>
      <c r="C25" s="35"/>
      <c r="D25" s="4"/>
      <c r="E25" s="5"/>
      <c r="F25" s="42"/>
      <c r="G25" s="36"/>
      <c r="H25" s="8"/>
      <c r="I25" s="71"/>
      <c r="J25" s="72" t="s">
        <v>40</v>
      </c>
      <c r="K25" s="82"/>
      <c r="L25" s="73"/>
      <c r="M25" s="72" t="s">
        <v>40</v>
      </c>
      <c r="N25" s="82"/>
      <c r="O25" s="74" t="s">
        <v>41</v>
      </c>
      <c r="P25" s="75"/>
      <c r="Q25" s="74" t="s">
        <v>41</v>
      </c>
      <c r="R25" s="76"/>
      <c r="S25" s="81"/>
      <c r="T25" s="77"/>
      <c r="U25" s="78"/>
      <c r="V25" s="79"/>
      <c r="W25" s="78"/>
    </row>
    <row r="26" customHeight="true" ht="10.5" customFormat="true" s="1">
      <c r="A26" s="83"/>
      <c r="B26" s="23"/>
      <c r="C26" s="84" t="str">
        <f>O33</f>
      </c>
      <c r="D26" s="4"/>
      <c r="E26" s="5"/>
      <c r="F26" s="42"/>
      <c r="G26" s="36"/>
      <c r="H26" s="8"/>
      <c r="I26" s="67" t="s">
        <v>3</v>
      </c>
      <c r="J26" s="67" t="s">
        <v>3</v>
      </c>
      <c r="K26" s="68" t="s">
        <v>3</v>
      </c>
      <c r="L26" s="67" t="s">
        <v>3</v>
      </c>
      <c r="M26" s="67" t="s">
        <v>3</v>
      </c>
      <c r="N26" s="68" t="s">
        <v>3</v>
      </c>
      <c r="O26" s="67" t="s">
        <v>3</v>
      </c>
      <c r="P26" s="80" t="s">
        <v>3</v>
      </c>
      <c r="Q26" s="67" t="s">
        <v>3</v>
      </c>
      <c r="R26" s="69" t="s">
        <v>3</v>
      </c>
      <c r="S26" s="81"/>
      <c r="T26" s="56"/>
      <c r="U26" s="57"/>
      <c r="V26" s="56"/>
      <c r="W26" s="57"/>
    </row>
    <row r="27" customHeight="true" ht="6" customFormat="true" s="1">
      <c r="A27" s="83"/>
      <c r="B27" s="23"/>
      <c r="C27" s="84"/>
      <c r="D27" s="4"/>
      <c r="E27" s="5"/>
      <c r="F27" s="42"/>
      <c r="G27" s="36"/>
      <c r="H27" s="8"/>
      <c r="I27" s="71"/>
      <c r="J27" s="72" t="s">
        <v>40</v>
      </c>
      <c r="K27" s="82"/>
      <c r="L27" s="73"/>
      <c r="M27" s="72" t="s">
        <v>40</v>
      </c>
      <c r="N27" s="82"/>
      <c r="O27" s="74" t="s">
        <v>41</v>
      </c>
      <c r="P27" s="75"/>
      <c r="Q27" s="74" t="s">
        <v>41</v>
      </c>
      <c r="R27" s="76"/>
      <c r="S27" s="81"/>
      <c r="T27" s="77"/>
      <c r="U27" s="78"/>
      <c r="V27" s="79"/>
      <c r="W27" s="78"/>
    </row>
    <row r="28" customHeight="true" ht="9.75" customFormat="true" s="1">
      <c r="A28" s="83"/>
      <c r="B28" s="23"/>
      <c r="C28" s="84"/>
      <c r="D28" s="4"/>
      <c r="E28" s="5"/>
      <c r="F28" s="42"/>
      <c r="G28" s="36"/>
      <c r="H28" s="8"/>
      <c r="I28" s="67" t="s">
        <v>3</v>
      </c>
      <c r="J28" s="67" t="s">
        <v>3</v>
      </c>
      <c r="K28" s="68" t="s">
        <v>3</v>
      </c>
      <c r="L28" s="67" t="s">
        <v>3</v>
      </c>
      <c r="M28" s="67" t="s">
        <v>3</v>
      </c>
      <c r="N28" s="68" t="s">
        <v>3</v>
      </c>
      <c r="O28" s="67" t="s">
        <v>3</v>
      </c>
      <c r="P28" s="80" t="s">
        <v>3</v>
      </c>
      <c r="Q28" s="67" t="s">
        <v>3</v>
      </c>
      <c r="R28" s="69" t="s">
        <v>3</v>
      </c>
      <c r="S28" s="81"/>
      <c r="T28" s="56"/>
      <c r="U28" s="57"/>
      <c r="V28" s="56"/>
      <c r="W28" s="57"/>
    </row>
    <row r="29" customHeight="true" ht="6" customFormat="true" s="1">
      <c r="A29" s="83"/>
      <c r="B29" s="23"/>
      <c r="C29" s="84"/>
      <c r="D29" s="4"/>
      <c r="E29" s="5"/>
      <c r="F29" s="42"/>
      <c r="G29" s="36"/>
      <c r="H29" s="8"/>
      <c r="I29" s="85"/>
      <c r="J29" s="86" t="s">
        <v>40</v>
      </c>
      <c r="K29" s="87"/>
      <c r="M29" s="86" t="s">
        <v>40</v>
      </c>
      <c r="N29" s="87"/>
      <c r="O29" s="74" t="s">
        <v>41</v>
      </c>
      <c r="P29" s="75"/>
      <c r="Q29" s="74" t="s">
        <v>41</v>
      </c>
      <c r="R29" s="76"/>
      <c r="S29" s="81"/>
      <c r="T29" s="77"/>
      <c r="U29" s="78"/>
      <c r="V29" s="79"/>
      <c r="W29" s="78"/>
    </row>
    <row r="30" customHeight="true" ht="9.75" customFormat="true" s="1">
      <c r="A30" s="83"/>
      <c r="B30" s="23"/>
      <c r="C30" s="84"/>
      <c r="D30" s="4"/>
      <c r="E30" s="5"/>
      <c r="F30" s="42"/>
      <c r="G30" s="36"/>
      <c r="H30" s="8"/>
      <c r="I30" s="67" t="s">
        <v>3</v>
      </c>
      <c r="J30" s="67" t="s">
        <v>3</v>
      </c>
      <c r="K30" s="68" t="s">
        <v>3</v>
      </c>
      <c r="L30" s="67" t="s">
        <v>3</v>
      </c>
      <c r="M30" s="67" t="s">
        <v>3</v>
      </c>
      <c r="N30" s="68" t="s">
        <v>3</v>
      </c>
      <c r="O30" s="67" t="s">
        <v>3</v>
      </c>
      <c r="P30" s="80" t="s">
        <v>3</v>
      </c>
      <c r="Q30" s="67" t="s">
        <v>3</v>
      </c>
      <c r="R30" s="69" t="s">
        <v>3</v>
      </c>
      <c r="S30" s="81"/>
      <c r="T30" s="56"/>
      <c r="U30" s="57"/>
      <c r="V30" s="56"/>
      <c r="W30" s="57"/>
    </row>
    <row r="31" customHeight="true" ht="6" customFormat="true" s="1">
      <c r="A31" s="83"/>
      <c r="B31" s="23"/>
      <c r="C31" s="84"/>
      <c r="D31" s="4"/>
      <c r="E31" s="5"/>
      <c r="F31" s="88"/>
      <c r="G31" s="36"/>
      <c r="H31" s="8"/>
      <c r="I31" s="89"/>
      <c r="J31" s="90" t="s">
        <v>40</v>
      </c>
      <c r="K31" s="91"/>
      <c r="L31" s="92"/>
      <c r="M31" s="90" t="s">
        <v>40</v>
      </c>
      <c r="N31" s="91"/>
      <c r="O31" s="74" t="s">
        <v>41</v>
      </c>
      <c r="P31" s="75"/>
      <c r="Q31" s="74" t="s">
        <v>41</v>
      </c>
      <c r="R31" s="76"/>
      <c r="T31" s="77"/>
      <c r="U31" s="78"/>
      <c r="V31" s="79"/>
      <c r="W31" s="78"/>
    </row>
    <row r="32" customHeight="true" ht="25.5" customFormat="true" s="1">
      <c r="A32" s="83"/>
      <c r="B32" s="23"/>
      <c r="C32" s="84"/>
      <c r="D32" s="4"/>
      <c r="E32" s="5"/>
      <c r="F32" s="93"/>
      <c r="G32" s="36"/>
      <c r="H32" s="8"/>
      <c r="I32" s="94" t="s">
        <v>48</v>
      </c>
      <c r="J32" s="94" t="s">
        <v>49</v>
      </c>
      <c r="K32" s="94" t="s">
        <v>50</v>
      </c>
      <c r="L32" s="94" t="s">
        <v>51</v>
      </c>
      <c r="M32" s="95" t="s">
        <v>52</v>
      </c>
      <c r="N32" s="95" t="s">
        <v>53</v>
      </c>
      <c r="O32" s="96" t="s">
        <v>54</v>
      </c>
      <c r="P32" s="96" t="s">
        <v>55</v>
      </c>
      <c r="Q32" s="96" t="s">
        <v>56</v>
      </c>
      <c r="R32" s="96" t="s">
        <v>57</v>
      </c>
    </row>
    <row r="33" customHeight="true" ht="25.5" customFormat="true" s="97">
      <c r="A33" s="83"/>
      <c r="B33" s="98" t="str">
        <f>L33</f>
      </c>
      <c r="C33" s="84"/>
      <c r="D33" s="4"/>
      <c r="E33" s="5"/>
      <c r="F33" s="93"/>
      <c r="G33" s="36"/>
      <c r="H33" s="99"/>
      <c r="I33" s="100" t="str">
        <f>Number</f>
      </c>
      <c r="J33" s="101" t="s">
        <v>58</v>
      </c>
      <c r="K33" s="102" t="s">
        <v>59</v>
      </c>
      <c r="L33" s="103" t="s">
        <v>60</v>
      </c>
      <c r="M33" s="100" t="s">
        <v>61</v>
      </c>
      <c r="N33" s="103"/>
      <c r="O33" s="100" t="str">
        <f>IFERROR(INDEX(#REF!,MATCH('Ш Лист 1'!N33,#REF!,0)),"")</f>
      </c>
      <c r="P33" s="100" t="s">
        <v>62</v>
      </c>
      <c r="Q33" s="100"/>
      <c r="R33" s="100"/>
      <c r="S33" s="104"/>
    </row>
    <row r="34" customHeight="true" ht="12" customFormat="true" s="1">
      <c r="A34" s="83"/>
      <c r="B34" s="98"/>
      <c r="C34" s="84"/>
      <c r="D34" s="4"/>
      <c r="E34" s="5"/>
      <c r="F34" s="93"/>
      <c r="G34" s="36"/>
      <c r="H34" s="8"/>
      <c r="I34" s="105" t="s">
        <v>63</v>
      </c>
      <c r="J34" s="73"/>
      <c r="K34" s="73"/>
      <c r="L34" s="73"/>
      <c r="M34" s="73"/>
      <c r="N34" s="73"/>
      <c r="O34" s="73"/>
      <c r="P34" s="73"/>
      <c r="Q34" s="73"/>
      <c r="R34" s="17"/>
      <c r="S34" s="104"/>
    </row>
    <row r="35" customHeight="true" ht="34.5" customFormat="true" s="1">
      <c r="A35" s="83"/>
      <c r="B35" s="98"/>
      <c r="C35" s="23" t="s">
        <v>64</v>
      </c>
      <c r="D35" s="4"/>
      <c r="E35" s="5"/>
      <c r="F35" s="23" t="s">
        <v>65</v>
      </c>
      <c r="G35" s="36"/>
      <c r="H35" s="8"/>
      <c r="I35" s="106" t="s">
        <v>66</v>
      </c>
      <c r="J35" s="106" t="s">
        <v>67</v>
      </c>
      <c r="K35" s="106" t="s">
        <v>68</v>
      </c>
      <c r="L35" s="107" t="s">
        <v>69</v>
      </c>
      <c r="M35" s="108"/>
      <c r="N35" s="96" t="s">
        <v>70</v>
      </c>
      <c r="O35" s="96" t="s">
        <v>71</v>
      </c>
      <c r="P35" s="96" t="s">
        <v>72</v>
      </c>
      <c r="Q35" s="96" t="s">
        <v>73</v>
      </c>
      <c r="R35" s="96" t="s">
        <v>74</v>
      </c>
    </row>
    <row r="36" customHeight="true" ht="10.5" customFormat="true" s="1">
      <c r="A36" s="41"/>
      <c r="B36" s="98"/>
      <c r="C36" s="23"/>
      <c r="D36" s="23" t="s">
        <v>75</v>
      </c>
      <c r="E36" s="23" t="s">
        <v>76</v>
      </c>
      <c r="F36" s="23"/>
      <c r="G36" s="109"/>
      <c r="H36" s="8"/>
      <c r="I36" s="110" t="s">
        <v>77</v>
      </c>
      <c r="J36" s="111" t="s">
        <v>78</v>
      </c>
      <c r="K36" s="111" t="s">
        <v>79</v>
      </c>
      <c r="L36" s="112" t="s">
        <v>80</v>
      </c>
      <c r="M36" s="111" t="s">
        <v>81</v>
      </c>
      <c r="N36" s="113" t="s">
        <v>82</v>
      </c>
      <c r="O36" s="113" t="s">
        <v>81</v>
      </c>
      <c r="P36" s="113" t="s">
        <v>81</v>
      </c>
      <c r="Q36" s="113" t="s">
        <v>83</v>
      </c>
      <c r="R36" s="113"/>
      <c r="S36" s="28"/>
    </row>
    <row r="37" customHeight="true" ht="10.5" customFormat="true" s="1">
      <c r="A37" s="41"/>
      <c r="B37" s="98"/>
      <c r="C37" s="23"/>
      <c r="D37" s="23"/>
      <c r="E37" s="23"/>
      <c r="F37" s="23"/>
      <c r="G37" s="109"/>
      <c r="H37" s="8"/>
      <c r="I37" s="110" t="s">
        <v>3</v>
      </c>
      <c r="J37" s="111" t="s">
        <v>3</v>
      </c>
      <c r="K37" s="111" t="s">
        <v>3</v>
      </c>
      <c r="L37" s="112" t="s">
        <v>3</v>
      </c>
      <c r="M37" s="111" t="s">
        <v>3</v>
      </c>
      <c r="N37" s="113" t="s">
        <v>3</v>
      </c>
      <c r="O37" s="113" t="s">
        <v>3</v>
      </c>
      <c r="P37" s="113" t="s">
        <v>3</v>
      </c>
      <c r="Q37" s="113" t="s">
        <v>3</v>
      </c>
      <c r="R37" s="113"/>
      <c r="S37" s="28"/>
    </row>
    <row r="38" customHeight="true" ht="10.5" customFormat="true" s="1">
      <c r="A38" s="41"/>
      <c r="B38" s="98"/>
      <c r="C38" s="23"/>
      <c r="D38" s="23"/>
      <c r="E38" s="23"/>
      <c r="F38" s="23"/>
      <c r="G38" s="109"/>
      <c r="H38" s="8"/>
      <c r="I38" s="110" t="s">
        <v>3</v>
      </c>
      <c r="J38" s="111" t="s">
        <v>3</v>
      </c>
      <c r="K38" s="111" t="s">
        <v>3</v>
      </c>
      <c r="L38" s="112" t="s">
        <v>3</v>
      </c>
      <c r="M38" s="111" t="s">
        <v>3</v>
      </c>
      <c r="N38" s="113" t="s">
        <v>3</v>
      </c>
      <c r="O38" s="113" t="s">
        <v>3</v>
      </c>
      <c r="P38" s="113" t="s">
        <v>3</v>
      </c>
      <c r="Q38" s="113" t="s">
        <v>3</v>
      </c>
      <c r="R38" s="113" t="str">
        <f>IF(O38&gt;P38,O38-P38,"")</f>
      </c>
      <c r="S38" s="28"/>
    </row>
    <row r="39" customHeight="true" ht="10.5" customFormat="true" s="1">
      <c r="A39" s="41"/>
      <c r="B39" s="23" t="s">
        <v>84</v>
      </c>
      <c r="C39" s="23"/>
      <c r="D39" s="23"/>
      <c r="E39" s="23"/>
      <c r="F39" s="23"/>
      <c r="G39" s="109"/>
      <c r="H39" s="8"/>
      <c r="I39" s="110" t="s">
        <v>3</v>
      </c>
      <c r="J39" s="111" t="s">
        <v>3</v>
      </c>
      <c r="K39" s="111" t="s">
        <v>3</v>
      </c>
      <c r="L39" s="112" t="s">
        <v>3</v>
      </c>
      <c r="M39" s="111" t="s">
        <v>3</v>
      </c>
      <c r="N39" s="113" t="s">
        <v>3</v>
      </c>
      <c r="O39" s="113" t="s">
        <v>3</v>
      </c>
      <c r="P39" s="113" t="s">
        <v>3</v>
      </c>
      <c r="Q39" s="113" t="s">
        <v>3</v>
      </c>
      <c r="R39" s="113" t="str">
        <f>IF(O39&gt;P39,O39-P39,"")</f>
      </c>
    </row>
    <row r="40" customHeight="true" ht="10.5" customFormat="true" s="1">
      <c r="A40" s="41"/>
      <c r="B40" s="23"/>
      <c r="C40" s="23"/>
      <c r="D40" s="23"/>
      <c r="E40" s="23"/>
      <c r="F40" s="23"/>
      <c r="G40" s="109"/>
      <c r="H40" s="8"/>
      <c r="I40" s="110" t="s">
        <v>3</v>
      </c>
      <c r="J40" s="111" t="s">
        <v>3</v>
      </c>
      <c r="K40" s="111" t="s">
        <v>3</v>
      </c>
      <c r="L40" s="112" t="s">
        <v>3</v>
      </c>
      <c r="M40" s="111" t="s">
        <v>3</v>
      </c>
      <c r="N40" s="113" t="s">
        <v>3</v>
      </c>
      <c r="O40" s="113" t="s">
        <v>3</v>
      </c>
      <c r="P40" s="113" t="s">
        <v>3</v>
      </c>
      <c r="Q40" s="113" t="s">
        <v>3</v>
      </c>
      <c r="R40" s="113" t="str">
        <f>IF(O40&gt;P40,O40-P40,"")</f>
      </c>
      <c r="S40" s="28"/>
    </row>
    <row r="41" customHeight="true" ht="10.5" customFormat="true" s="1">
      <c r="A41" s="41"/>
      <c r="B41" s="23"/>
      <c r="C41" s="23"/>
      <c r="D41" s="23"/>
      <c r="E41" s="23"/>
      <c r="F41" s="23"/>
      <c r="G41" s="109"/>
      <c r="H41" s="8"/>
      <c r="I41" s="110" t="s">
        <v>3</v>
      </c>
      <c r="J41" s="114" t="s">
        <v>3</v>
      </c>
      <c r="K41" s="114" t="s">
        <v>3</v>
      </c>
      <c r="L41" s="115" t="s">
        <v>3</v>
      </c>
      <c r="M41" s="114" t="s">
        <v>3</v>
      </c>
      <c r="N41" s="113" t="s">
        <v>3</v>
      </c>
      <c r="O41" s="113" t="s">
        <v>3</v>
      </c>
      <c r="P41" s="113" t="s">
        <v>3</v>
      </c>
      <c r="Q41" s="113" t="s">
        <v>3</v>
      </c>
      <c r="R41" s="113" t="str">
        <f>IF(O41&gt;P41,O41-P41,"")</f>
      </c>
      <c r="S41" s="28"/>
    </row>
    <row r="42" customHeight="true" ht="10.5" customFormat="true" s="1">
      <c r="A42" s="41"/>
      <c r="B42" s="23"/>
      <c r="C42" s="23"/>
      <c r="D42" s="23"/>
      <c r="E42" s="23"/>
      <c r="F42" s="23"/>
      <c r="G42" s="109"/>
      <c r="H42" s="8"/>
      <c r="I42" s="110" t="s">
        <v>3</v>
      </c>
      <c r="J42" s="114" t="s">
        <v>3</v>
      </c>
      <c r="K42" s="114" t="s">
        <v>3</v>
      </c>
      <c r="L42" s="115" t="s">
        <v>3</v>
      </c>
      <c r="M42" s="114" t="s">
        <v>3</v>
      </c>
      <c r="N42" s="113" t="s">
        <v>3</v>
      </c>
      <c r="O42" s="113" t="s">
        <v>3</v>
      </c>
      <c r="P42" s="113" t="s">
        <v>3</v>
      </c>
      <c r="Q42" s="113" t="s">
        <v>3</v>
      </c>
      <c r="R42" s="113" t="str">
        <f>IF(O42&gt;P42,O42-P42,"")</f>
      </c>
      <c r="S42" s="28"/>
    </row>
    <row r="43" customHeight="true" ht="10.5" customFormat="true" s="1">
      <c r="A43" s="41"/>
      <c r="B43" s="23"/>
      <c r="C43" s="23"/>
      <c r="D43" s="23"/>
      <c r="E43" s="23"/>
      <c r="F43" s="23"/>
      <c r="G43" s="109"/>
      <c r="H43" s="8"/>
      <c r="I43" s="110" t="s">
        <v>3</v>
      </c>
      <c r="J43" s="114" t="s">
        <v>3</v>
      </c>
      <c r="K43" s="114" t="s">
        <v>3</v>
      </c>
      <c r="L43" s="115" t="s">
        <v>3</v>
      </c>
      <c r="M43" s="114" t="s">
        <v>3</v>
      </c>
      <c r="N43" s="113" t="s">
        <v>3</v>
      </c>
      <c r="O43" s="113" t="s">
        <v>3</v>
      </c>
      <c r="P43" s="113" t="s">
        <v>3</v>
      </c>
      <c r="Q43" s="113" t="s">
        <v>3</v>
      </c>
      <c r="R43" s="113" t="str">
        <f>IF(O43&gt;P43,O43-P43,"")</f>
      </c>
      <c r="S43" s="28"/>
    </row>
    <row r="44" customHeight="true" ht="10.5" customFormat="true" s="1">
      <c r="B44" s="23"/>
      <c r="C44" s="23"/>
      <c r="D44" s="23"/>
      <c r="E44" s="23"/>
      <c r="F44" s="23"/>
      <c r="G44" s="109"/>
      <c r="H44" s="8"/>
      <c r="I44" s="110" t="s">
        <v>3</v>
      </c>
      <c r="J44" s="114" t="s">
        <v>3</v>
      </c>
      <c r="K44" s="114" t="s">
        <v>3</v>
      </c>
      <c r="L44" s="115" t="s">
        <v>3</v>
      </c>
      <c r="M44" s="114" t="s">
        <v>3</v>
      </c>
      <c r="N44" s="113" t="s">
        <v>3</v>
      </c>
      <c r="O44" s="113" t="s">
        <v>3</v>
      </c>
      <c r="P44" s="113" t="s">
        <v>3</v>
      </c>
      <c r="Q44" s="113" t="s">
        <v>3</v>
      </c>
      <c r="R44" s="113" t="str">
        <f>IF(O44&gt;P44,O44-P44,"")</f>
      </c>
      <c r="S44" s="28"/>
    </row>
  </sheetData>
  <mergeCells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30">
    <cfRule type="expression" dxfId="0" priority="1">
      <formula>'Ш Лист 1'!R30&lt;'Ш Лист 1'!P30</formula>
    </cfRule>
  </conditionalFormatting>
  <conditionalFormatting sqref="R28">
    <cfRule type="expression" dxfId="0" priority="2">
      <formula>'Ш Лист 1'!R28&lt;'Ш Лист 1'!P28</formula>
    </cfRule>
  </conditionalFormatting>
  <conditionalFormatting sqref="R26">
    <cfRule type="expression" dxfId="0" priority="3">
      <formula>'Ш Лист 1'!R26&lt;'Ш Лист 1'!P26</formula>
    </cfRule>
  </conditionalFormatting>
  <conditionalFormatting sqref="S33">
    <cfRule type="expression" dxfId="0" priority="4">
      <formula>'Ш Лист 1'!S33&lt;'Ш Лист 1'!U32</formula>
    </cfRule>
  </conditionalFormatting>
  <conditionalFormatting sqref="V12:V31">
    <cfRule type="expression" dxfId="0" priority="5">
      <formula>'Ш Лист 1'!V12&lt;'Ш Лист 1'!T12</formula>
    </cfRule>
  </conditionalFormatting>
  <conditionalFormatting sqref="V10">
    <cfRule type="expression" dxfId="0" priority="6">
      <formula>'Ш Лист 1'!V10&lt;'Ш Лист 1'!T10</formula>
    </cfRule>
  </conditionalFormatting>
  <conditionalFormatting sqref="R24">
    <cfRule type="expression" dxfId="0" priority="7">
      <formula>'Ш Лист 1'!R24&lt;'Ш Лист 1'!P24</formula>
    </cfRule>
  </conditionalFormatting>
  <conditionalFormatting sqref="R22">
    <cfRule type="expression" dxfId="0" priority="8">
      <formula>'Ш Лист 1'!R22&lt;'Ш Лист 1'!P22</formula>
    </cfRule>
  </conditionalFormatting>
  <conditionalFormatting sqref="R20">
    <cfRule type="expression" dxfId="0" priority="9">
      <formula>'Ш Лист 1'!R20&lt;'Ш Лист 1'!P20</formula>
    </cfRule>
  </conditionalFormatting>
  <conditionalFormatting sqref="R18">
    <cfRule type="expression" dxfId="0" priority="10">
      <formula>'Ш Лист 1'!R18&lt;'Ш Лист 1'!P18</formula>
    </cfRule>
  </conditionalFormatting>
  <conditionalFormatting sqref="R16">
    <cfRule type="expression" dxfId="0" priority="11">
      <formula>'Ш Лист 1'!R16&lt;'Ш Лист 1'!P16</formula>
    </cfRule>
  </conditionalFormatting>
  <conditionalFormatting sqref="R14">
    <cfRule type="expression" dxfId="0" priority="12">
      <formula>'Ш Лист 1'!R14&lt;'Ш Лист 1'!P14</formula>
    </cfRule>
  </conditionalFormatting>
  <conditionalFormatting sqref="R12">
    <cfRule type="expression" dxfId="0" priority="13">
      <formula>'Ш Лист 1'!R12&lt;'Ш Лист 1'!P12</formula>
    </cfRule>
  </conditionalFormatting>
  <conditionalFormatting sqref="S34">
    <cfRule type="expression" dxfId="0" priority="14">
      <formula>'Ш Лист 1'!S34&lt;'Ш Лист 1'!V32</formula>
    </cfRule>
  </conditionalFormatting>
  <pageMargins left="0.590551197528839" top="0.787401556968689" right="0.590551197528839" bottom="0.393700778484344" header="0" footer="0"/>
  <pageSetup orientation="landscape" fitToHeight="1" fitToWidth="1" scale="99" firstPageNumber="1" useFirstPageNumber="true" paperSize="9" blackAndWhite="true" copies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P27"/>
  <sheetViews>
    <sheetView workbookViewId="0" showZeros="true" showFormulas="false" showGridLines="true" showRowColHeaders="true">
      <selection sqref="U20" activeCell="U20"/>
    </sheetView>
  </sheetViews>
  <sheetFormatPr defaultColWidth="9.140625" customHeight="true" defaultRowHeight="15"/>
  <cols>
    <col max="1" min="1" style="1" width="24.85546875" customWidth="true"/>
    <col max="2" min="2" style="1" width="6.85546875" customWidth="true"/>
    <col max="3" min="3" style="1" width="5.42578125" customWidth="true"/>
    <col max="4" min="4" style="1" width="7.140625" customWidth="true"/>
    <col max="5" min="5" style="1" width="4.99609375" customWidth="true"/>
    <col max="6" min="6" style="1" width="8.140625" customWidth="true"/>
    <col max="7" min="7" style="1" width="6.140625" customWidth="true"/>
    <col max="8" min="8" style="1" width="5.85546875" customWidth="true"/>
    <col max="10" min="9" style="1" width="4.85546875" customWidth="true"/>
    <col max="11" min="11" style="1" width="5.140625" customWidth="true"/>
    <col max="12" min="12" style="1" width="5.85546875" customWidth="true"/>
    <col max="13" min="13" style="1" width="4.99609375" customWidth="true"/>
    <col max="14" min="14" style="1" width="19.5703125" customWidth="true"/>
    <col max="15" min="15" style="1" width="18.85546875" customWidth="true"/>
    <col max="16" min="16" style="1" width="9.140625"/>
    <col max="16384" min="17" style="1" width="9.140625"/>
  </cols>
  <sheetData>
    <row r="1" customFormat="true" s="1">
      <c r="A1" s="116" t="s">
        <v>85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customHeight="true" ht="15.75" customFormat="true" s="1">
      <c r="A2" s="117" t="s">
        <v>86</v>
      </c>
      <c r="B2" s="118" t="s">
        <v>87</v>
      </c>
      <c r="C2" s="118"/>
      <c r="D2" s="119" t="s">
        <v>88</v>
      </c>
      <c r="E2" s="119"/>
      <c r="F2" s="119"/>
      <c r="G2" s="119"/>
      <c r="H2" s="119"/>
      <c r="I2" s="118" t="s">
        <v>89</v>
      </c>
      <c r="J2" s="118"/>
      <c r="K2" s="118"/>
      <c r="L2" s="118" t="s">
        <v>90</v>
      </c>
      <c r="M2" s="118"/>
      <c r="N2" s="118" t="s">
        <v>91</v>
      </c>
    </row>
    <row r="3" customHeight="true" ht="30.75" customFormat="true" s="1">
      <c r="A3" s="117"/>
      <c r="B3" s="118"/>
      <c r="C3" s="118"/>
      <c r="D3" s="120" t="s">
        <v>92</v>
      </c>
      <c r="E3" s="120" t="s">
        <v>93</v>
      </c>
      <c r="F3" s="120" t="s">
        <v>94</v>
      </c>
      <c r="G3" s="119" t="s">
        <v>95</v>
      </c>
      <c r="H3" s="119"/>
      <c r="I3" s="118"/>
      <c r="J3" s="118"/>
      <c r="K3" s="118"/>
      <c r="L3" s="118"/>
      <c r="M3" s="118"/>
      <c r="N3" s="118"/>
    </row>
    <row r="4" customHeight="true" ht="91.5" customFormat="true" s="1">
      <c r="A4" s="117"/>
      <c r="B4" s="120" t="s">
        <v>96</v>
      </c>
      <c r="C4" s="120" t="s">
        <v>97</v>
      </c>
      <c r="D4" s="120"/>
      <c r="E4" s="120"/>
      <c r="F4" s="120"/>
      <c r="G4" s="121" t="s">
        <v>98</v>
      </c>
      <c r="H4" s="121" t="s">
        <v>99</v>
      </c>
      <c r="I4" s="120" t="s">
        <v>100</v>
      </c>
      <c r="J4" s="120" t="s">
        <v>101</v>
      </c>
      <c r="K4" s="120" t="s">
        <v>94</v>
      </c>
      <c r="L4" s="121" t="s">
        <v>102</v>
      </c>
      <c r="M4" s="120" t="s">
        <v>103</v>
      </c>
      <c r="N4" s="118"/>
      <c r="O4" s="122" t="s">
        <v>104</v>
      </c>
    </row>
    <row r="5" customHeight="true" ht="15.75" customFormat="true" s="1">
      <c r="A5" s="123" t="n">
        <v>1</v>
      </c>
      <c r="B5" s="123" t="n">
        <v>2</v>
      </c>
      <c r="C5" s="123" t="n">
        <v>3</v>
      </c>
      <c r="D5" s="123" t="n">
        <v>4</v>
      </c>
      <c r="E5" s="123" t="n">
        <v>5</v>
      </c>
      <c r="F5" s="123" t="n">
        <v>6</v>
      </c>
      <c r="G5" s="123" t="n">
        <v>7</v>
      </c>
      <c r="H5" s="123" t="n">
        <v>8</v>
      </c>
      <c r="I5" s="123" t="n">
        <v>9</v>
      </c>
      <c r="J5" s="123" t="n">
        <v>10</v>
      </c>
      <c r="K5" s="123" t="n">
        <v>11</v>
      </c>
      <c r="L5" s="123" t="n">
        <v>12</v>
      </c>
      <c r="M5" s="123" t="n">
        <v>13</v>
      </c>
      <c r="N5" s="123" t="n">
        <v>14</v>
      </c>
    </row>
    <row r="6" customHeight="true" ht="16.5" customFormat="true" s="1">
      <c r="A6" s="124" t="s">
        <v>3</v>
      </c>
      <c r="B6" s="125" t="s">
        <v>3</v>
      </c>
      <c r="C6" s="125" t="s">
        <v>3</v>
      </c>
      <c r="D6" s="126" t="s">
        <v>3</v>
      </c>
      <c r="E6" s="126" t="s">
        <v>3</v>
      </c>
      <c r="F6" s="127" t="s">
        <v>3</v>
      </c>
      <c r="G6" s="126" t="s">
        <v>3</v>
      </c>
      <c r="H6" s="126" t="s">
        <v>3</v>
      </c>
      <c r="I6" s="126" t="s">
        <v>3</v>
      </c>
      <c r="J6" s="126" t="s">
        <v>3</v>
      </c>
      <c r="K6" s="126" t="s">
        <v>3</v>
      </c>
      <c r="L6" s="126" t="s">
        <v>3</v>
      </c>
      <c r="M6" s="126" t="s">
        <v>3</v>
      </c>
      <c r="N6" s="128" t="s">
        <v>3</v>
      </c>
      <c r="O6" s="129" t="s">
        <v>3</v>
      </c>
      <c r="P6" s="130" t="n">
        <v>1</v>
      </c>
    </row>
    <row r="7" customHeight="true" ht="16.5" customFormat="true" s="1">
      <c r="A7" s="124" t="s">
        <v>3</v>
      </c>
      <c r="B7" s="125" t="s">
        <v>3</v>
      </c>
      <c r="C7" s="125" t="s">
        <v>3</v>
      </c>
      <c r="D7" s="126" t="s">
        <v>3</v>
      </c>
      <c r="E7" s="126" t="s">
        <v>3</v>
      </c>
      <c r="F7" s="127" t="s">
        <v>3</v>
      </c>
      <c r="G7" s="126" t="s">
        <v>3</v>
      </c>
      <c r="H7" s="126" t="s">
        <v>3</v>
      </c>
      <c r="I7" s="126" t="s">
        <v>3</v>
      </c>
      <c r="J7" s="126" t="s">
        <v>3</v>
      </c>
      <c r="K7" s="126" t="s">
        <v>3</v>
      </c>
      <c r="L7" s="126" t="s">
        <v>3</v>
      </c>
      <c r="M7" s="126" t="s">
        <v>3</v>
      </c>
      <c r="N7" s="128" t="s">
        <v>3</v>
      </c>
      <c r="O7" s="129" t="s">
        <v>3</v>
      </c>
      <c r="P7" s="130" t="n">
        <v>2</v>
      </c>
    </row>
    <row r="8" customHeight="true" ht="16.5" customFormat="true" s="1">
      <c r="A8" s="124" t="s">
        <v>3</v>
      </c>
      <c r="B8" s="125" t="s">
        <v>3</v>
      </c>
      <c r="C8" s="125" t="s">
        <v>3</v>
      </c>
      <c r="D8" s="126" t="s">
        <v>3</v>
      </c>
      <c r="E8" s="126" t="s">
        <v>3</v>
      </c>
      <c r="F8" s="127" t="s">
        <v>3</v>
      </c>
      <c r="G8" s="126" t="s">
        <v>3</v>
      </c>
      <c r="H8" s="126" t="s">
        <v>3</v>
      </c>
      <c r="I8" s="126" t="s">
        <v>3</v>
      </c>
      <c r="J8" s="126" t="s">
        <v>3</v>
      </c>
      <c r="K8" s="126" t="s">
        <v>3</v>
      </c>
      <c r="L8" s="126" t="s">
        <v>3</v>
      </c>
      <c r="M8" s="126" t="s">
        <v>3</v>
      </c>
      <c r="N8" s="128" t="s">
        <v>3</v>
      </c>
      <c r="O8" s="129" t="s">
        <v>3</v>
      </c>
      <c r="P8" s="130" t="n">
        <v>3</v>
      </c>
    </row>
    <row r="9" customHeight="true" ht="16.5" customFormat="true" s="1">
      <c r="A9" s="124" t="s">
        <v>3</v>
      </c>
      <c r="B9" s="125" t="s">
        <v>3</v>
      </c>
      <c r="C9" s="125" t="s">
        <v>3</v>
      </c>
      <c r="D9" s="126" t="s">
        <v>3</v>
      </c>
      <c r="E9" s="126" t="s">
        <v>3</v>
      </c>
      <c r="F9" s="127" t="s">
        <v>3</v>
      </c>
      <c r="G9" s="126" t="s">
        <v>3</v>
      </c>
      <c r="H9" s="126" t="s">
        <v>3</v>
      </c>
      <c r="I9" s="126" t="s">
        <v>3</v>
      </c>
      <c r="J9" s="126" t="s">
        <v>3</v>
      </c>
      <c r="K9" s="126" t="s">
        <v>3</v>
      </c>
      <c r="L9" s="126" t="s">
        <v>3</v>
      </c>
      <c r="M9" s="126" t="s">
        <v>3</v>
      </c>
      <c r="N9" s="128" t="s">
        <v>3</v>
      </c>
      <c r="O9" s="129" t="s">
        <v>3</v>
      </c>
      <c r="P9" s="130" t="n">
        <v>4</v>
      </c>
    </row>
    <row r="10" customHeight="true" ht="16.5" customFormat="true" s="1">
      <c r="A10" s="124" t="s">
        <v>3</v>
      </c>
      <c r="B10" s="125" t="s">
        <v>3</v>
      </c>
      <c r="C10" s="125" t="s">
        <v>3</v>
      </c>
      <c r="D10" s="126" t="s">
        <v>3</v>
      </c>
      <c r="E10" s="126" t="s">
        <v>3</v>
      </c>
      <c r="F10" s="127" t="s">
        <v>3</v>
      </c>
      <c r="G10" s="126" t="s">
        <v>3</v>
      </c>
      <c r="H10" s="126" t="s">
        <v>3</v>
      </c>
      <c r="I10" s="126" t="s">
        <v>3</v>
      </c>
      <c r="J10" s="126" t="s">
        <v>3</v>
      </c>
      <c r="K10" s="126" t="s">
        <v>3</v>
      </c>
      <c r="L10" s="126" t="s">
        <v>3</v>
      </c>
      <c r="M10" s="126" t="s">
        <v>3</v>
      </c>
      <c r="N10" s="128" t="s">
        <v>3</v>
      </c>
      <c r="O10" s="129" t="s">
        <v>3</v>
      </c>
      <c r="P10" s="130" t="n">
        <v>5</v>
      </c>
    </row>
    <row r="11" customHeight="true" ht="16.5" customFormat="true" s="1">
      <c r="A11" s="124" t="s">
        <v>3</v>
      </c>
      <c r="B11" s="125" t="s">
        <v>3</v>
      </c>
      <c r="C11" s="125" t="s">
        <v>3</v>
      </c>
      <c r="D11" s="126" t="s">
        <v>3</v>
      </c>
      <c r="E11" s="126" t="s">
        <v>3</v>
      </c>
      <c r="F11" s="127" t="s">
        <v>3</v>
      </c>
      <c r="G11" s="126" t="s">
        <v>3</v>
      </c>
      <c r="H11" s="126" t="s">
        <v>3</v>
      </c>
      <c r="I11" s="126" t="s">
        <v>3</v>
      </c>
      <c r="J11" s="126" t="s">
        <v>3</v>
      </c>
      <c r="K11" s="126" t="s">
        <v>3</v>
      </c>
      <c r="L11" s="126" t="s">
        <v>3</v>
      </c>
      <c r="M11" s="126" t="s">
        <v>3</v>
      </c>
      <c r="N11" s="128" t="s">
        <v>3</v>
      </c>
      <c r="O11" s="129" t="s">
        <v>3</v>
      </c>
      <c r="P11" s="130" t="n">
        <v>6</v>
      </c>
    </row>
    <row r="12" customHeight="true" ht="16.5" customFormat="true" s="1">
      <c r="A12" s="124" t="s">
        <v>3</v>
      </c>
      <c r="B12" s="125" t="s">
        <v>3</v>
      </c>
      <c r="C12" s="125" t="s">
        <v>3</v>
      </c>
      <c r="D12" s="126" t="s">
        <v>3</v>
      </c>
      <c r="E12" s="126" t="s">
        <v>3</v>
      </c>
      <c r="F12" s="127" t="s">
        <v>3</v>
      </c>
      <c r="G12" s="126" t="s">
        <v>3</v>
      </c>
      <c r="H12" s="126" t="s">
        <v>3</v>
      </c>
      <c r="I12" s="126" t="s">
        <v>3</v>
      </c>
      <c r="J12" s="126" t="s">
        <v>3</v>
      </c>
      <c r="K12" s="126" t="s">
        <v>3</v>
      </c>
      <c r="L12" s="126" t="s">
        <v>3</v>
      </c>
      <c r="M12" s="126" t="s">
        <v>3</v>
      </c>
      <c r="N12" s="128" t="s">
        <v>3</v>
      </c>
      <c r="O12" s="129" t="s">
        <v>3</v>
      </c>
      <c r="P12" s="130" t="n">
        <v>7</v>
      </c>
    </row>
    <row r="13" customHeight="true" ht="16.5" customFormat="true" s="1">
      <c r="A13" s="124" t="s">
        <v>3</v>
      </c>
      <c r="B13" s="125" t="s">
        <v>3</v>
      </c>
      <c r="C13" s="125" t="s">
        <v>3</v>
      </c>
      <c r="D13" s="126" t="s">
        <v>3</v>
      </c>
      <c r="E13" s="126" t="s">
        <v>3</v>
      </c>
      <c r="F13" s="127" t="s">
        <v>3</v>
      </c>
      <c r="G13" s="126" t="s">
        <v>3</v>
      </c>
      <c r="H13" s="126" t="s">
        <v>3</v>
      </c>
      <c r="I13" s="126" t="s">
        <v>3</v>
      </c>
      <c r="J13" s="126" t="s">
        <v>3</v>
      </c>
      <c r="K13" s="126" t="s">
        <v>3</v>
      </c>
      <c r="L13" s="126" t="s">
        <v>3</v>
      </c>
      <c r="M13" s="126" t="s">
        <v>3</v>
      </c>
      <c r="N13" s="128" t="s">
        <v>3</v>
      </c>
      <c r="O13" s="129" t="s">
        <v>3</v>
      </c>
      <c r="P13" s="130" t="n">
        <v>8</v>
      </c>
    </row>
    <row r="14" customHeight="true" ht="16.5" customFormat="true" s="1">
      <c r="A14" s="124" t="s">
        <v>3</v>
      </c>
      <c r="B14" s="125" t="s">
        <v>3</v>
      </c>
      <c r="C14" s="125" t="s">
        <v>3</v>
      </c>
      <c r="D14" s="126" t="s">
        <v>3</v>
      </c>
      <c r="E14" s="126" t="s">
        <v>3</v>
      </c>
      <c r="F14" s="127" t="s">
        <v>3</v>
      </c>
      <c r="G14" s="126" t="s">
        <v>3</v>
      </c>
      <c r="H14" s="126" t="s">
        <v>3</v>
      </c>
      <c r="I14" s="126" t="s">
        <v>3</v>
      </c>
      <c r="J14" s="126" t="s">
        <v>3</v>
      </c>
      <c r="K14" s="126" t="s">
        <v>3</v>
      </c>
      <c r="L14" s="126" t="s">
        <v>3</v>
      </c>
      <c r="M14" s="126" t="s">
        <v>3</v>
      </c>
      <c r="N14" s="128" t="s">
        <v>3</v>
      </c>
      <c r="O14" s="129" t="s">
        <v>3</v>
      </c>
      <c r="P14" s="130" t="n">
        <v>9</v>
      </c>
    </row>
    <row r="15" customHeight="true" ht="16.5" customFormat="true" s="1">
      <c r="A15" s="124" t="s">
        <v>3</v>
      </c>
      <c r="B15" s="125" t="s">
        <v>3</v>
      </c>
      <c r="C15" s="125" t="s">
        <v>3</v>
      </c>
      <c r="D15" s="126" t="s">
        <v>3</v>
      </c>
      <c r="E15" s="126" t="s">
        <v>3</v>
      </c>
      <c r="F15" s="127" t="s">
        <v>3</v>
      </c>
      <c r="G15" s="126" t="s">
        <v>3</v>
      </c>
      <c r="H15" s="126" t="s">
        <v>3</v>
      </c>
      <c r="I15" s="126" t="s">
        <v>3</v>
      </c>
      <c r="J15" s="126" t="s">
        <v>3</v>
      </c>
      <c r="K15" s="126" t="s">
        <v>3</v>
      </c>
      <c r="L15" s="126" t="s">
        <v>3</v>
      </c>
      <c r="M15" s="126" t="s">
        <v>3</v>
      </c>
      <c r="N15" s="128" t="s">
        <v>3</v>
      </c>
      <c r="O15" s="129" t="s">
        <v>3</v>
      </c>
      <c r="P15" s="130" t="n">
        <v>10</v>
      </c>
    </row>
    <row r="16" customFormat="true" s="1">
      <c r="A16" s="54" t="s">
        <v>105</v>
      </c>
      <c r="B16" s="131"/>
      <c r="C16" s="131"/>
      <c r="D16" s="127" t="str">
        <f>SUM(D6:D15)</f>
      </c>
      <c r="E16" s="127" t="str">
        <f>SUM(E6:E15)</f>
      </c>
      <c r="F16" s="127" t="str">
        <f>SUM(F6:F15)</f>
      </c>
      <c r="G16" s="127" t="str">
        <f>SUM(G6:G15)</f>
      </c>
      <c r="H16" s="127" t="str">
        <f>SUM(H6:H15)</f>
      </c>
      <c r="I16" s="127" t="str">
        <f>SUM(I6:I15)</f>
      </c>
      <c r="J16" s="127" t="str">
        <f>SUM(J6:J15)</f>
      </c>
      <c r="K16" s="127" t="str">
        <f>SUM(K6:K15)</f>
      </c>
      <c r="L16" s="127" t="str">
        <f>SUM(L6:L15)</f>
      </c>
      <c r="M16" s="127" t="str">
        <f>SUM(M6:M15)</f>
      </c>
      <c r="N16" s="131"/>
    </row>
    <row r="17" customFormat="true" s="1">
      <c r="A17" s="28" t="s">
        <v>106</v>
      </c>
    </row>
    <row r="18" customHeight="true" ht="12" customFormat="true" s="1">
      <c r="A18" s="81" t="s">
        <v>107</v>
      </c>
      <c r="B18" s="2" t="n">
        <v>11.5</v>
      </c>
      <c r="C18" s="132" t="s">
        <v>108</v>
      </c>
      <c r="D18" s="133" t="n">
        <v>1557</v>
      </c>
      <c r="E18" s="81" t="s">
        <v>109</v>
      </c>
      <c r="F18" s="134" t="n">
        <v>0.15</v>
      </c>
      <c r="G18" s="81" t="s">
        <v>110</v>
      </c>
      <c r="H18" s="135" t="n">
        <v>152</v>
      </c>
      <c r="I18" s="136" t="s">
        <v>111</v>
      </c>
      <c r="J18" s="73"/>
      <c r="K18" s="73"/>
      <c r="L18" s="73"/>
      <c r="M18" s="73"/>
      <c r="N18" s="73"/>
    </row>
    <row r="19" customHeight="true" ht="12" customFormat="true" s="1">
      <c r="A19" s="81"/>
      <c r="B19" s="73"/>
      <c r="C19" s="81" t="n">
        <v>100</v>
      </c>
      <c r="D19" s="73"/>
      <c r="E19" s="81"/>
      <c r="F19" s="134"/>
      <c r="G19" s="81"/>
      <c r="H19" s="135"/>
      <c r="I19" s="136"/>
      <c r="J19" s="73"/>
      <c r="K19" s="73"/>
      <c r="L19" s="73"/>
      <c r="M19" s="73"/>
      <c r="N19" s="73"/>
    </row>
    <row r="20" customHeight="true" ht="12" customFormat="true" s="1">
      <c r="A20" s="81" t="str">
        <f>IF(HideOil,"",INDEX(#REF!,MATCH('Ш Лист 1'!L33,#REF!,0)))</f>
      </c>
      <c r="B20" s="2" t="str">
        <f>IF(HideOil,"",INDEX(#REF!,MATCH('Ш Лист 1'!L33,#REF!,0)))</f>
      </c>
      <c r="C20" s="132" t="str">
        <f>IF(HideOil,"","x")</f>
      </c>
      <c r="D20" s="133" t="str">
        <f>IF(HideOil,"",H18)</f>
      </c>
      <c r="E20" s="81" t="str">
        <f>IF(HideOil,"","=")</f>
      </c>
      <c r="F20" s="81" t="str">
        <f>IF(HideOil,"",ROUND(B20*D20/C21,1))</f>
      </c>
      <c r="G20" s="136" t="str">
        <f>IF(HideOil,"","л")</f>
      </c>
      <c r="H20" s="73"/>
      <c r="I20" s="73"/>
      <c r="J20" s="73"/>
      <c r="K20" s="73"/>
      <c r="L20" s="73"/>
      <c r="M20" s="73"/>
      <c r="N20" s="73"/>
      <c r="P20" s="1" t="b">
        <v>true</v>
      </c>
    </row>
    <row r="21" customHeight="true" ht="12" customFormat="true" s="1">
      <c r="A21" s="81"/>
      <c r="B21" s="73"/>
      <c r="C21" s="73" t="str">
        <f>IF(HideOil,"",100)</f>
      </c>
      <c r="D21" s="73"/>
      <c r="E21" s="81"/>
      <c r="F21" s="81"/>
      <c r="G21" s="136"/>
      <c r="H21" s="73"/>
      <c r="I21" s="73"/>
      <c r="J21" s="73"/>
      <c r="K21" s="73"/>
      <c r="L21" s="73"/>
      <c r="M21" s="73"/>
      <c r="N21" s="73"/>
    </row>
    <row r="22" customHeight="true" ht="15.75" customFormat="true" s="1">
      <c r="A22" s="19" t="s">
        <v>112</v>
      </c>
      <c r="B22" s="137" t="str">
        <f>F16</f>
      </c>
      <c r="C22" s="2" t="s">
        <v>113</v>
      </c>
    </row>
    <row r="23" customHeight="true" ht="15.75" customFormat="true" s="1">
      <c r="A23" s="19" t="s">
        <v>114</v>
      </c>
      <c r="B23" s="137" t="str">
        <f>H18</f>
      </c>
      <c r="C23" s="2" t="s">
        <v>111</v>
      </c>
    </row>
    <row r="24" customHeight="true" ht="15.75" customFormat="true" s="1">
      <c r="A24" s="19" t="s">
        <v>115</v>
      </c>
      <c r="D24" s="138" t="s">
        <v>116</v>
      </c>
      <c r="E24" s="139"/>
      <c r="F24" s="139"/>
      <c r="G24" s="139"/>
      <c r="H24" s="139"/>
      <c r="I24" s="139"/>
      <c r="J24" s="139"/>
      <c r="K24" s="139"/>
      <c r="L24" s="140" t="str">
        <f>'Ш Лист 1'!L5</f>
      </c>
      <c r="M24" s="139"/>
    </row>
    <row r="25" customHeight="true" ht="12" customFormat="true" s="1">
      <c r="B25" s="141" t="s">
        <v>117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</row>
    <row r="26" customHeight="true" ht="15.75" customFormat="true" s="1">
      <c r="A26" s="29" t="s">
        <v>118</v>
      </c>
      <c r="G26" s="2" t="s">
        <v>119</v>
      </c>
      <c r="H26" s="139"/>
      <c r="I26" s="139"/>
      <c r="J26" s="139"/>
      <c r="K26" s="139"/>
      <c r="L26" s="139"/>
      <c r="M26" s="139"/>
      <c r="N26" s="142" t="s">
        <v>120</v>
      </c>
    </row>
    <row r="27" customHeight="true" ht="16.5" customFormat="true" s="1">
      <c r="A27" s="2" t="s">
        <v>121</v>
      </c>
      <c r="B27" s="2" t="s">
        <v>122</v>
      </c>
      <c r="C27" s="2" t="s">
        <v>0</v>
      </c>
      <c r="G27" s="143" t="s">
        <v>123</v>
      </c>
      <c r="H27" s="143"/>
      <c r="I27" s="143"/>
      <c r="J27" s="143"/>
      <c r="K27" s="143"/>
      <c r="L27" s="143"/>
      <c r="M27" s="143"/>
      <c r="N27" s="143"/>
    </row>
  </sheetData>
  <mergeCells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pageMargins left="0.590551197528839" top="0.787401556968689" right="0.590551197528839" bottom="0.393700778484344" header="0" footer="0"/>
  <pageSetup orientation="landscape" fitToHeight="1" fitToWidth="1" firstPageNumber="1" useFirstPageNumber="true" paperSize="9" blackAndWhite="true" copies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AC15"/>
  <sheetViews>
    <sheetView workbookViewId="0" tabSelected="true" showZeros="true" showFormulas="false" showGridLines="true" showRowColHeaders="true">
      <selection sqref="I10" activeCell="I10"/>
    </sheetView>
  </sheetViews>
  <sheetFormatPr defaultColWidth="9.140625" customHeight="true" defaultRowHeight="15"/>
  <cols>
    <col max="1" min="1" style="1" width="15.85546875" customWidth="true"/>
    <col max="2" min="2" style="1" width="16.85546875" customWidth="true"/>
    <col max="3" min="3" style="1" width="12.85546875" customWidth="true"/>
    <col max="4" min="4" style="1" width="11" customWidth="true"/>
    <col max="5" min="5" style="1" width="13.85546875" customWidth="true"/>
    <col max="6" min="6" style="1" width="12.140625" customWidth="true"/>
    <col max="7" min="7" style="1" width="13.5703125" customWidth="true"/>
    <col max="13" min="8" style="1" width="16.5703125" customWidth="true"/>
    <col max="14" min="14" style="1" width="6.99609375" customWidth="true"/>
    <col max="15" min="15" style="1" width="9.140625"/>
    <col max="16" min="16" style="1" width="35.42578125" customWidth="true"/>
    <col max="17" min="17" style="1" width="11.42578125" customWidth="true"/>
    <col max="19" min="19" style="1" width="30.140625" customWidth="true"/>
    <col max="20" min="20" style="1" width="9.85546875" customWidth="true"/>
    <col max="21" min="21" style="1" width="12.5703125" customWidth="true"/>
    <col max="22" min="22" style="1" width="12.140625" customWidth="true"/>
    <col max="25" min="25" style="1" width="9.140625"/>
    <col max="26" min="26" style="1" width="16.85546875" customWidth="true"/>
    <col max="27" min="27" style="1" width="14.42578125" customWidth="true"/>
    <col max="28" min="28" style="1" width="15.140625" customWidth="true"/>
    <col max="29" min="29" style="1" width="34.42578125" customWidth="true"/>
    <col max="16384" min="30" style="1" width="9.140625"/>
  </cols>
  <sheetData>
    <row r="2" customHeight="true" ht="45" customFormat="true" s="144">
      <c r="A2" s="144" t="s">
        <v>124</v>
      </c>
      <c r="B2" s="144" t="s">
        <v>125</v>
      </c>
      <c r="C2" s="144" t="s">
        <v>126</v>
      </c>
      <c r="D2" s="144" t="s">
        <v>127</v>
      </c>
      <c r="E2" s="144" t="s">
        <v>128</v>
      </c>
      <c r="F2" s="144" t="s">
        <v>129</v>
      </c>
      <c r="G2" s="144" t="s">
        <v>55</v>
      </c>
      <c r="H2" s="144" t="s">
        <v>130</v>
      </c>
      <c r="I2" s="144" t="s">
        <v>10</v>
      </c>
      <c r="J2" s="144" t="s">
        <v>131</v>
      </c>
      <c r="K2" s="144" t="s">
        <v>132</v>
      </c>
      <c r="L2" s="144" t="s">
        <v>133</v>
      </c>
      <c r="M2" s="144" t="s">
        <v>134</v>
      </c>
      <c r="O2" s="144" t="s">
        <v>135</v>
      </c>
      <c r="P2" s="144" t="s">
        <v>136</v>
      </c>
      <c r="Q2" s="144" t="s">
        <v>137</v>
      </c>
      <c r="S2" s="144" t="s">
        <v>138</v>
      </c>
      <c r="T2" s="144" t="s">
        <v>139</v>
      </c>
      <c r="U2" s="144" t="s">
        <v>140</v>
      </c>
      <c r="V2" s="144" t="s">
        <v>141</v>
      </c>
      <c r="Y2" s="144" t="s">
        <v>135</v>
      </c>
      <c r="Z2" s="144" t="s">
        <v>142</v>
      </c>
      <c r="AA2" s="144" t="s">
        <v>143</v>
      </c>
      <c r="AB2" s="144" t="s">
        <v>144</v>
      </c>
      <c r="AC2" s="144" t="s">
        <v>145</v>
      </c>
    </row>
    <row r="3" customFormat="true" s="1">
      <c r="A3" s="1" t="s">
        <v>60</v>
      </c>
      <c r="B3" s="1" t="s">
        <v>61</v>
      </c>
      <c r="C3" s="1" t="s">
        <v>146</v>
      </c>
      <c r="D3" s="1" t="s">
        <v>81</v>
      </c>
      <c r="E3" s="1" t="s">
        <v>147</v>
      </c>
      <c r="F3" s="1" t="s">
        <v>81</v>
      </c>
      <c r="G3" s="1" t="s">
        <v>148</v>
      </c>
      <c r="H3" s="1" t="s">
        <v>62</v>
      </c>
      <c r="I3" s="1" t="s">
        <v>149</v>
      </c>
      <c r="J3" s="1" t="s">
        <v>12</v>
      </c>
      <c r="K3" s="1" t="s">
        <v>8</v>
      </c>
      <c r="L3" s="1" t="s">
        <v>150</v>
      </c>
      <c r="M3" s="1" t="s">
        <v>151</v>
      </c>
      <c r="O3" s="1" t="n">
        <v>10</v>
      </c>
      <c r="P3" s="1" t="s">
        <v>152</v>
      </c>
      <c r="Q3" s="145" t="n">
        <v>0.15</v>
      </c>
      <c r="S3" s="1" t="s">
        <v>153</v>
      </c>
      <c r="T3" s="1" t="s">
        <v>12</v>
      </c>
      <c r="U3" s="1" t="s">
        <v>154</v>
      </c>
      <c r="V3" s="1" t="s">
        <v>155</v>
      </c>
      <c r="Y3" s="1" t="n">
        <v>1</v>
      </c>
      <c r="Z3" s="1" t="s">
        <v>156</v>
      </c>
      <c r="AA3" s="1" t="s">
        <v>157</v>
      </c>
      <c r="AB3" s="1" t="s">
        <v>158</v>
      </c>
      <c r="AC3" s="1" t="s">
        <v>159</v>
      </c>
    </row>
    <row r="4" customFormat="true" s="1">
      <c r="A4" s="1" t="s">
        <v>160</v>
      </c>
      <c r="B4" s="1" t="s">
        <v>161</v>
      </c>
      <c r="C4" s="1" t="s">
        <v>162</v>
      </c>
      <c r="D4" s="1" t="s">
        <v>163</v>
      </c>
      <c r="E4" s="1" t="s">
        <v>164</v>
      </c>
      <c r="F4" s="146" t="s">
        <v>6</v>
      </c>
      <c r="G4" s="1" t="s">
        <v>165</v>
      </c>
      <c r="H4" s="1" t="s">
        <v>166</v>
      </c>
      <c r="I4" s="147" t="s">
        <v>167</v>
      </c>
      <c r="J4" s="1" t="s">
        <v>119</v>
      </c>
      <c r="K4" s="1" t="s">
        <v>168</v>
      </c>
      <c r="L4" s="1" t="s">
        <v>150</v>
      </c>
      <c r="M4" s="1" t="s">
        <v>151</v>
      </c>
      <c r="S4" s="1" t="s">
        <v>169</v>
      </c>
      <c r="T4" s="1" t="s">
        <v>151</v>
      </c>
      <c r="U4" s="1" t="s">
        <v>170</v>
      </c>
      <c r="V4" s="1" t="s">
        <v>171</v>
      </c>
    </row>
    <row r="5" customFormat="true" s="1">
      <c r="S5" s="1" t="s">
        <v>172</v>
      </c>
      <c r="T5" s="1" t="s">
        <v>173</v>
      </c>
      <c r="U5" s="1" t="s">
        <v>174</v>
      </c>
      <c r="V5" s="1" t="s">
        <v>175</v>
      </c>
    </row>
    <row r="6" customFormat="true" s="1">
      <c r="S6" s="1" t="s">
        <v>36</v>
      </c>
      <c r="T6" s="1" t="s">
        <v>119</v>
      </c>
      <c r="U6" s="1" t="s">
        <v>176</v>
      </c>
      <c r="V6" s="1" t="s">
        <v>177</v>
      </c>
    </row>
    <row r="7" customFormat="true" s="1">
      <c r="S7" s="1" t="s">
        <v>10</v>
      </c>
      <c r="T7" s="1" t="s">
        <v>12</v>
      </c>
      <c r="U7" s="1" t="s">
        <v>154</v>
      </c>
      <c r="V7" s="1" t="s">
        <v>178</v>
      </c>
    </row>
    <row r="8" customFormat="true" s="1">
      <c r="S8" s="1" t="s">
        <v>10</v>
      </c>
      <c r="T8" s="1" t="s">
        <v>119</v>
      </c>
      <c r="U8" s="1" t="s">
        <v>176</v>
      </c>
      <c r="V8" s="1" t="s">
        <v>149</v>
      </c>
    </row>
    <row r="9" customFormat="true" s="1">
      <c r="S9" s="1" t="s">
        <v>10</v>
      </c>
      <c r="T9" s="1" t="s">
        <v>179</v>
      </c>
      <c r="U9" s="1" t="s">
        <v>180</v>
      </c>
      <c r="V9" s="147" t="s">
        <v>181</v>
      </c>
    </row>
    <row r="10" customFormat="true" s="1">
      <c r="S10" s="1" t="s">
        <v>133</v>
      </c>
      <c r="T10" s="1" t="s">
        <v>151</v>
      </c>
      <c r="U10" s="1" t="s">
        <v>170</v>
      </c>
      <c r="V10" s="1" t="s">
        <v>150</v>
      </c>
    </row>
    <row r="11" customFormat="true" s="1">
      <c r="S11" s="1" t="s">
        <v>169</v>
      </c>
      <c r="T11" s="1" t="s">
        <v>151</v>
      </c>
      <c r="U11" s="1" t="s">
        <v>170</v>
      </c>
      <c r="V11" s="1" t="s">
        <v>171</v>
      </c>
    </row>
    <row r="12" customFormat="true" s="1">
      <c r="S12" s="1" t="s">
        <v>182</v>
      </c>
      <c r="T12" s="1" t="s">
        <v>183</v>
      </c>
      <c r="U12" s="1" t="s">
        <v>184</v>
      </c>
      <c r="V12" s="1" t="s">
        <v>185</v>
      </c>
    </row>
    <row r="13" customFormat="true" s="1">
      <c r="S13" s="1" t="s">
        <v>186</v>
      </c>
      <c r="T13" s="1" t="s">
        <v>183</v>
      </c>
      <c r="U13" s="1" t="s">
        <v>184</v>
      </c>
      <c r="V13" s="1" t="s">
        <v>15</v>
      </c>
    </row>
    <row r="14" customFormat="true" s="1">
      <c r="S14" s="1" t="s">
        <v>186</v>
      </c>
      <c r="T14" s="1" t="s">
        <v>151</v>
      </c>
      <c r="U14" s="1" t="s">
        <v>170</v>
      </c>
      <c r="V14" s="1" t="s">
        <v>187</v>
      </c>
    </row>
    <row r="15" customFormat="true" s="1">
      <c r="S15" s="1" t="s">
        <v>188</v>
      </c>
      <c r="T15" s="1" t="s">
        <v>189</v>
      </c>
      <c r="V15" s="1" t="s">
        <v>190</v>
      </c>
    </row>
  </sheetData>
  <pageMargins left="0.699999988079071" top="0.75" right="0.699999988079071" bottom="0.75" header="0.300000011920929" footer="0.300000011920929"/>
  <pageSetup orientation="portrait" fitToHeight="1" fitToWidth="1" firstPageNumber="1" useFirstPageNumber="true" paperSize="9" copies="1" cellComments="none"/>
</worksheet>
</file>