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<sst xmlns="http://schemas.openxmlformats.org/spreadsheetml/2006/main" count="279" uniqueCount="173">
  <si>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</si>
  <si>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</si>
  <si>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</si>
  <si>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</si>
  <si>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</si>
  <si>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</si>
  <si>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</si>
  <si>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</si>
  <si>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</si>
  <si>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</si>
  <si>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</si>
  <si>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</si>
  <si>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</si>
  <si>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</si>
  <si>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</si>
  <si>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</si>
  <si>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</si>
  <si>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</si>
  <si>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</si>
  <si>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</si>
  <si>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</si>
  <si>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</si>
  <si>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</si>
  <si>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</si>
  <si>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</si>
  <si>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</si>
  <si>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</si>
  <si>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</si>
  <si>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</si>
  <si>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</si>
  <si>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</si>
  <si>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</si>
  <si>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</si>
  <si>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</si>
  <si>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</si>
  <si>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</si>
  <si>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</si>
  <si>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</si>
  <si>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</si>
  <si>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</si>
  <si>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</si>
  <si>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</si>
  <si>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</si>
  <si>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</si>
  <si>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</si>
  <si>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</si>
  <si>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</si>
  <si>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</si>
  <si>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</si>
  <si>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</si>
  <si>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</si>
  <si>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</si>
  <si>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</si>
  <si>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</si>
  <si>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</si>
  <si>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</si>
  <si>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</si>
  <si>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</si>
  <si>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</si>
  <si>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</si>
  <si>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</si>
  <si>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</si>
  <si>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</si>
  <si>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</si>
  <si>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</si>
  <si>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</si>
  <si>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</si>
  <si>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</si>
  <si>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</si>
  <si>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</si>
  <si>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</si>
  <si>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</si>
  <si>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</si>
  <si>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</si>
  <si>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</si>
  <si>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</si>
  <si>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</si>
  <si>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</si>
  <si>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</si>
  <si>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</si>
  <si>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</si>
  <si>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</si>
  <si>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</si>
  <si>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</si>
  <si>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</si>
  <si>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</si>
  <si>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</si>
  <si>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</si>
  <si>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</si>
  <si>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</si>
  <si>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</si>
  <si>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</si>
  <si>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</si>
  <si>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</si>
  <si>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</si>
  <si>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</si>
  <si>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</si>
  <si>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</si>
  <si>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</si>
  <si>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</si>
  <si>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</si>
  <si>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</si>
  <si>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</si>
  <si>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</si>
  <si>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</si>
  <si>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</si>
  <si>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</si>
  <si>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</si>
  <si>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</si>
  <si>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</si>
  <si>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</si>
  <si>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</si>
  <si>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</si>
  <si>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</si>
  <si>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</si>
  <si>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</si>
  <si>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</si>
  <si>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</si>
  <si>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</si>
  <si>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</si>
  <si>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</si>
  <si>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</si>
  <si>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</si>
  <si>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</si>
  <si>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</si>
  <si>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</si>
  <si>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</si>
  <si>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</si>
  <si>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</si>
  <si>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</si>
  <si>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</si>
  <si>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</si>
  <si>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</si>
  <si>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</si>
  <si>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</si>
  <si>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</si>
  <si>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</si>
  <si>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аа2245аа</t>
  </si>
  <si>
    <t>Бензин</t>
  </si>
  <si>
    <t>Олива 10 w40</t>
  </si>
  <si>
    <t>тр</t>
  </si>
  <si>
    <t>транспортна</t>
  </si>
  <si>
    <t>А0000 (ПВЗ)</t>
  </si>
  <si>
    <t>Солярка К.Р.</t>
  </si>
  <si>
    <t>Начальник автомобільної служби</t>
  </si>
  <si>
    <t>капітан</t>
  </si>
  <si>
    <t>к-н</t>
  </si>
  <si>
    <t>Кременець</t>
  </si>
  <si>
    <t>Тернопіль</t>
  </si>
  <si>
    <t>так</t>
  </si>
  <si>
    <t>ВВ4535ОО</t>
  </si>
  <si>
    <t>ДТ</t>
  </si>
  <si>
    <t>Олива 30 w40</t>
  </si>
  <si>
    <t>начальник КТП</t>
  </si>
  <si>
    <t>солдат</t>
  </si>
  <si>
    <t>солд</t>
  </si>
  <si>
    <t>Львів</t>
  </si>
  <si>
    <t>Хмельницький</t>
  </si>
  <si>
    <t>Formula1</t>
  </si>
  <si>
    <t>аА234ба</t>
  </si>
  <si>
    <t>15</t>
  </si>
  <si>
    <t>Олива 40 w40</t>
  </si>
  <si>
    <t>2</t>
  </si>
  <si>
    <t>Ара К.Л.</t>
  </si>
  <si>
    <t>лейтенант</t>
  </si>
  <si>
    <t>технік</t>
  </si>
  <si>
    <t>л-т</t>
  </si>
  <si>
    <t>старший машини</t>
  </si>
  <si>
    <t>майор</t>
  </si>
  <si>
    <t>м-р</t>
  </si>
  <si>
    <t>Дрин А.П.</t>
  </si>
  <si>
    <t>водій</t>
  </si>
  <si>
    <t>Зібров С.Л.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</si>
</sst>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3" displayName="Таблиця3" ref="S2:V7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посада"/>
    <tableColumn id="2" name="звання"/>
    <tableColumn id="3" name="звання скорочено"/>
    <tableColumn id="4" name="ПІБ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"/>
  <sheetViews>
    <sheetView workbookViewId="0" zoomScale="100" zoomScaleNormal="100">
      <selection activeCell="J24" sqref="J24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4" width="16.5703125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P2" s="145" t="s">
        <v>126</v>
      </c>
      <c r="Q2" s="145" t="s">
        <v>127</v>
      </c>
      <c r="S2" s="145" t="s">
        <v>128</v>
      </c>
      <c r="T2" s="145" t="s">
        <v>129</v>
      </c>
      <c r="U2" s="145" t="s">
        <v>130</v>
      </c>
      <c r="V2" s="145" t="s">
        <v>131</v>
      </c>
      <c r="Z2" s="145" t="s">
        <v>132</v>
      </c>
      <c r="AA2" s="145" t="s">
        <v>133</v>
      </c>
      <c r="AB2" s="145" t="s">
        <v>134</v>
      </c>
      <c r="AC2" s="145" t="s">
        <v>135</v>
      </c>
    </row>
    <row r="3" spans="1:29" x14ac:dyDescent="0.25">
      <c r="A3" t="s">
        <v>136</v>
      </c>
      <c r="B3" t="s">
        <v>137</v>
      </c>
      <c r="C3" t="s">
        <v>138</v>
      </c>
      <c r="D3">
        <v>7</v>
      </c>
      <c r="E3" t="s">
        <v>139</v>
      </c>
      <c r="F3">
        <v>1</v>
      </c>
      <c r="G3" t="s">
        <v>140</v>
      </c>
      <c r="H3" t="s">
        <v>141</v>
      </c>
      <c r="I3" s="146" t="s">
        <v>111</v>
      </c>
      <c r="J3">
        <f>IFERROR(INDEX(Таблиця3[звання],MATCH(#REF!,Таблиця3[ПІБ],0)),"")</f>
      </c>
      <c r="K3" t="s">
        <v>142</v>
      </c>
      <c r="L3" s="146" t="s">
        <v>143</v>
      </c>
      <c r="M3">
        <f>IFERROR(INDEX(Таблиця3[звання],MATCH(#REF!,Таблиця3[ПІБ],0)),"")</f>
      </c>
      <c r="P3" t="s">
        <v>100</v>
      </c>
      <c r="Q3" s="147">
        <v>0.15</v>
      </c>
      <c r="S3" t="s">
        <v>144</v>
      </c>
      <c r="T3" t="s">
        <v>145</v>
      </c>
      <c r="U3" t="s">
        <v>146</v>
      </c>
      <c r="V3" t="s">
        <v>13</v>
      </c>
      <c r="Z3" t="s">
        <v>147</v>
      </c>
      <c r="AA3" t="s">
        <v>148</v>
      </c>
      <c r="AB3" t="s">
        <v>149</v>
      </c>
      <c r="AC3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Кременець - Тернопіль</v>
      </c>
    </row>
    <row r="4" spans="1:29" x14ac:dyDescent="0.25">
      <c r="A4" t="s">
        <v>61</v>
      </c>
      <c r="B4" t="s">
        <v>150</v>
      </c>
      <c r="C4" t="s">
        <v>151</v>
      </c>
      <c r="D4">
        <v>11.5</v>
      </c>
      <c r="E4" t="s">
        <v>152</v>
      </c>
      <c r="F4">
        <v>1.2</v>
      </c>
      <c r="G4" t="s">
        <v>140</v>
      </c>
      <c r="H4" t="s">
        <v>141</v>
      </c>
      <c r="I4" s="146" t="s">
        <v>111</v>
      </c>
      <c r="J4">
        <f>IFERROR(INDEX(Таблиця3[звання],MATCH(#REF!,Таблиця3[ПІБ],0)),"")</f>
      </c>
      <c r="K4" t="s">
        <v>142</v>
      </c>
      <c r="L4" s="146" t="s">
        <v>13</v>
      </c>
      <c r="M4">
        <f>IFERROR(INDEX(Таблиця3[звання],MATCH(#REF!,Таблиця3[ПІБ],0)),"")</f>
      </c>
      <c r="S4" t="s">
        <v>153</v>
      </c>
      <c r="T4" t="s">
        <v>154</v>
      </c>
      <c r="U4" t="s">
        <v>155</v>
      </c>
      <c r="V4" t="s">
        <v>17</v>
      </c>
      <c r="Z4" t="s">
        <v>156</v>
      </c>
      <c r="AA4" t="s">
        <v>157</v>
      </c>
      <c r="AC4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Львів - Хмельницький - Львів</v>
      </c>
    </row>
    <row r="5" spans="1:22" x14ac:dyDescent="0.25">
      <c r="A5" t="s">
        <v>158</v>
      </c>
      <c r="B5" t="s">
        <v>159</v>
      </c>
      <c r="C5" t="s">
        <v>138</v>
      </c>
      <c r="D5" t="s">
        <v>160</v>
      </c>
      <c r="E5" t="s">
        <v>161</v>
      </c>
      <c r="F5" t="s">
        <v>162</v>
      </c>
      <c r="G5" t="s">
        <v>140</v>
      </c>
      <c r="H5" t="s">
        <v>141</v>
      </c>
      <c r="I5" t="s">
        <v>163</v>
      </c>
      <c r="J5" t="s">
        <v>154</v>
      </c>
      <c r="K5" t="s">
        <v>142</v>
      </c>
      <c r="L5" t="s">
        <v>143</v>
      </c>
      <c r="M5" t="s">
        <v>164</v>
      </c>
      <c r="S5" t="s">
        <v>165</v>
      </c>
      <c r="T5" t="s">
        <v>164</v>
      </c>
      <c r="U5" t="s">
        <v>166</v>
      </c>
      <c r="V5" t="s">
        <v>143</v>
      </c>
    </row>
    <row r="6" spans="19:22" x14ac:dyDescent="0.25">
      <c r="S6" t="s">
        <v>167</v>
      </c>
      <c r="T6" t="s">
        <v>168</v>
      </c>
      <c r="U6" t="s">
        <v>169</v>
      </c>
      <c r="V6" t="s">
        <v>170</v>
      </c>
    </row>
    <row r="7" spans="19:22" x14ac:dyDescent="0.25">
      <c r="S7" t="s">
        <v>171</v>
      </c>
      <c r="T7" t="s">
        <v>145</v>
      </c>
      <c r="V7" t="s">
        <v>172</v>
      </c>
    </row>
  </sheetData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IFERROR(INDEX(Таблиця3[звання],MATCH('Ш Лист 1'!L5,Таблиця3[ПІБ],0)),"")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IFERROR(INDEX(Таблиця3[звання],MATCH('Ш Лист 1'!R5,Таблиця3[ПІБ],0)),"")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IFERROR(INDEX(Таблиця3[посада],MATCH('Ш Лист 1'!R7,Таблиця3[ПІБ],0)),"")&amp;", "&amp;IFERROR(INDEX(Таблиця3[звання],MATCH('Ш Лист 1'!R7,Таблиця3[ПІБ],0)),"")</f>
        <v>Начальник автомобільної служби, капітан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 t="str">
        <f>IFERROR(INDEX(Таблиця3[звання скорочено],MATCH('Ш Лист 1'!J12,Таблиця3[ПІБ],0)),"")</f>
        <v>к-н</v>
      </c>
      <c r="J12" s="67" t="str">
        <f>IF(T12,$U$5,"")</f>
        <v>Майбах М.Б.</v>
      </c>
      <c r="K12" s="68">
        <f>IF(T12,T12,"")</f>
        <v>45198</v>
      </c>
      <c r="L12" s="66" t="str">
        <f>IFERROR(INDEX(Таблиця3[звання скорочено],MATCH('Ш Лист 1'!M12,Таблиця3[ПІБ],0)),"")</f>
        <v>солд</v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 t="str">
        <f>IFERROR(INDEX(Таблиця3[звання скорочено],MATCH('Ш Лист 1'!J14,Таблиця3[ПІБ],0)),"")</f>
        <v>к-н</v>
      </c>
      <c r="J14" s="84" t="str">
        <f>IF(T14,$U$5,"")</f>
        <v>Майбах М.Б.</v>
      </c>
      <c r="K14" s="85">
        <f>IF(T14,T14,"")</f>
        <v>45199</v>
      </c>
      <c r="L14" s="83" t="str">
        <f>IFERROR(INDEX(Таблиця3[звання скорочено],MATCH('Ш Лист 1'!M14,Таблиця3[ПІБ],0)),"")</f>
        <v>солд</v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 t="str">
        <f>IFERROR(INDEX(Таблиця3[звання скорочено],MATCH('Ш Лист 1'!J16,Таблиця3[ПІБ],0)),"")</f>
        <v>к-н</v>
      </c>
      <c r="J16" s="84" t="str">
        <f>IF(T16,$U$5,"")</f>
        <v>Майбах М.Б.</v>
      </c>
      <c r="K16" s="85">
        <f>IF(T16,T16,"")</f>
        <v>45198</v>
      </c>
      <c r="L16" s="83" t="str">
        <f>IFERROR(INDEX(Таблиця3[звання скорочено],MATCH('Ш Лист 1'!M16,Таблиця3[ПІБ],0)),"")</f>
        <v>солд</v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 t="str">
        <f>IFERROR(INDEX(Таблиця3[звання скорочено],MATCH('Ш Лист 1'!J18,Таблиця3[ПІБ],0)),"")</f>
        <v>к-н</v>
      </c>
      <c r="J18" s="84" t="str">
        <f>IF(T18,$U$5,"")</f>
        <v>Майбах М.Б.</v>
      </c>
      <c r="K18" s="85">
        <f>IF(T18,T18,"")</f>
        <v>45198</v>
      </c>
      <c r="L18" s="83" t="str">
        <f>IFERROR(INDEX(Таблиця3[звання скорочено],MATCH('Ш Лист 1'!M18,Таблиця3[ПІБ],0)),"")</f>
        <v>солд</v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 t="str">
        <f>IFERROR(INDEX(Таблиця3[звання скорочено],MATCH('Ш Лист 1'!J20,Таблиця3[ПІБ],0)),"")</f>
        <v>к-н</v>
      </c>
      <c r="J20" s="84" t="str">
        <f>IF(T20,$U$5,"")</f>
        <v>Майбах М.Б.</v>
      </c>
      <c r="K20" s="85">
        <f>IF(T20,T20,"")</f>
        <v>45198</v>
      </c>
      <c r="L20" s="83" t="str">
        <f>IFERROR(INDEX(Таблиця3[звання скорочено],MATCH('Ш Лист 1'!M20,Таблиця3[ПІБ],0)),"")</f>
        <v>солд</v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 t="str">
        <f>IFERROR(INDEX(Таблиця3[звання скорочено],MATCH('Ш Лист 1'!J22,Таблиця3[ПІБ],0)),"")</f>
        <v>к-н</v>
      </c>
      <c r="J22" s="84" t="str">
        <f>IF(T22,$U$5,"")</f>
        <v>Майбах М.Б.</v>
      </c>
      <c r="K22" s="85">
        <f>IF(T22,T22,"")</f>
        <v>45198</v>
      </c>
      <c r="L22" s="83" t="str">
        <f>IFERROR(INDEX(Таблиця3[звання скорочено],MATCH('Ш Лист 1'!M22,Таблиця3[ПІБ],0)),"")</f>
        <v>солд</v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 t="str">
        <f>IFERROR(INDEX(Таблиця3[звання скорочено],MATCH('Ш Лист 1'!J24,Таблиця3[ПІБ],0)),"")</f>
        <v>к-н</v>
      </c>
      <c r="J24" s="84" t="str">
        <f>IF(T24,$U$5,"")</f>
        <v>Майбах М.Б.</v>
      </c>
      <c r="K24" s="85">
        <f>IF(T24,T24,"")</f>
        <v>45198</v>
      </c>
      <c r="L24" s="83" t="str">
        <f>IFERROR(INDEX(Таблиця3[звання скорочено],MATCH('Ш Лист 1'!M24,Таблиця3[ПІБ],0)),"")</f>
        <v>солд</v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 t="str">
        <f>IFERROR(INDEX(Таблиця3[звання скорочено],MATCH('Ш Лист 1'!J26,Таблиця3[ПІБ],0)),"")</f>
        <v>к-н</v>
      </c>
      <c r="J26" s="84" t="str">
        <f>IF(T26,$U$5,"")</f>
        <v>Майбах М.Б.</v>
      </c>
      <c r="K26" s="85">
        <f>IF(T26,T26,"")</f>
        <v>45198</v>
      </c>
      <c r="L26" s="83" t="str">
        <f>IFERROR(INDEX(Таблиця3[звання скорочено],MATCH('Ш Лист 1'!M26,Таблиця3[ПІБ],0)),"")</f>
        <v>солд</v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IFERROR(INDEX(Таблиця3[звання скорочено],MATCH('Ш Лист 1'!J28,Таблиця3[ПІБ],0)),"")</f>
      </c>
      <c r="J28" s="84">
        <f>IF(T28,$U$5,"")</f>
      </c>
      <c r="K28" s="85">
        <f>IF(T28,T28,"")</f>
      </c>
      <c r="L28" s="83">
        <f>IFERROR(INDEX(Таблиця3[звання скорочено],MATCH('Ш Лист 1'!M28,Таблиця3[ПІБ],0)),"")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IFERROR(INDEX(Таблиця3[звання скорочено],MATCH('Ш Лист 1'!J30,Таблиця3[ПІБ],0)),"")</f>
      </c>
      <c r="J30" s="84">
        <f>IF(T30,$U$5,"")</f>
      </c>
      <c r="K30" s="85">
        <f>IF(T30,T30,"")</f>
      </c>
      <c r="L30" s="83">
        <f>IFERROR(INDEX(Таблиця3[звання скорочено],MATCH('Ш Лист 1'!M30,Таблиця3[ПІБ],0)),"")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IFERROR(INDEX(Таблиця3[звання],MATCH(N26,Таблиця3[ПІБ],0)),"")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2023-12-02T22:02:12Z</dcterms:modified>
</cp:coreProperties>
</file>