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ихаил\Desktop\"/>
    </mc:Choice>
  </mc:AlternateContent>
  <bookViews>
    <workbookView xWindow="0" yWindow="0" windowWidth="21780" windowHeight="7920"/>
  </bookViews>
  <sheets>
    <sheet name="Лист1" sheetId="1" r:id="rId1"/>
    <sheet name="Коэффициенты Стьюдент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K48" i="1"/>
  <c r="H48" i="1"/>
  <c r="K44" i="1"/>
  <c r="A44" i="1"/>
  <c r="H44" i="1" s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C44" i="1" s="1"/>
  <c r="D44" i="1" s="1"/>
  <c r="F44" i="1" s="1"/>
  <c r="I44" i="1" s="1"/>
  <c r="B34" i="1"/>
  <c r="C33" i="1"/>
  <c r="B33" i="1"/>
  <c r="K29" i="1"/>
  <c r="A29" i="1"/>
  <c r="H29" i="1" s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C29" i="1" s="1"/>
  <c r="D29" i="1" s="1"/>
  <c r="F29" i="1" s="1"/>
  <c r="I29" i="1" s="1"/>
  <c r="B19" i="1"/>
  <c r="C18" i="1"/>
  <c r="B18" i="1"/>
  <c r="F14" i="1"/>
  <c r="I14" i="1" s="1"/>
  <c r="C12" i="1"/>
  <c r="C11" i="1"/>
  <c r="C10" i="1"/>
  <c r="C9" i="1"/>
  <c r="C8" i="1"/>
  <c r="C7" i="1"/>
  <c r="C6" i="1"/>
  <c r="C5" i="1"/>
  <c r="C14" i="1" s="1"/>
  <c r="D14" i="1" s="1"/>
  <c r="C4" i="1"/>
  <c r="C3" i="1"/>
  <c r="K14" i="1"/>
  <c r="H14" i="1"/>
  <c r="B12" i="1"/>
  <c r="B11" i="1"/>
  <c r="B10" i="1"/>
  <c r="B9" i="1"/>
  <c r="B8" i="1"/>
  <c r="B7" i="1"/>
  <c r="B6" i="1"/>
  <c r="B5" i="1"/>
  <c r="B4" i="1"/>
  <c r="B3" i="1"/>
  <c r="A14" i="1"/>
</calcChain>
</file>

<file path=xl/sharedStrings.xml><?xml version="1.0" encoding="utf-8"?>
<sst xmlns="http://schemas.openxmlformats.org/spreadsheetml/2006/main" count="62" uniqueCount="34">
  <si>
    <t>Xi</t>
  </si>
  <si>
    <t>X</t>
  </si>
  <si>
    <t>&lt;X&gt;</t>
  </si>
  <si>
    <t>Xi-&lt;X&gt;</t>
  </si>
  <si>
    <t>(Xi-&lt;X&gt;)^2</t>
  </si>
  <si>
    <t>S</t>
  </si>
  <si>
    <t>+-</t>
  </si>
  <si>
    <t>S&lt;X&gt;</t>
  </si>
  <si>
    <t>Inf</t>
  </si>
  <si>
    <t>1-0.9 (α {\displaystyle \alpha } \alpha =0.9, P=0.1 (10%)</t>
  </si>
  <si>
    <t>1-0.8 (α {\displaystyle \alpha } \alpha =0.8, P=0.2 (20%)</t>
  </si>
  <si>
    <t>1-0.7 (α {\displaystyle \alpha } \alpha =0.7, P=0.3 (30%)</t>
  </si>
  <si>
    <t>1-0.6 (α {\displaystyle \alpha } \alpha =0.6, P=0.4 (40%)</t>
  </si>
  <si>
    <t>1-0.5 (α {\displaystyle \alpha } \alpha =0.5, P=0.5 (50%)</t>
  </si>
  <si>
    <t>1-0.3 (α {\displaystyle \alpha } \alpha =0.3, P=0.7 (70%)</t>
  </si>
  <si>
    <t>1-0.2 (α {\displaystyle \alpha } \alpha =0.2, P=0.8 (80%)</t>
  </si>
  <si>
    <t>1-0.1 (α {\displaystyle \alpha } \alpha =0.1, P=0.9 (90%)</t>
  </si>
  <si>
    <t>1-0.02 (α {\displaystyle \alpha } \alpha =0.02, P=0.98 (98%)</t>
  </si>
  <si>
    <t>1-0.01 (α {\displaystyle \alpha } \alpha =0.01, P=0.99 (99%)</t>
  </si>
  <si>
    <t>1-0.005 (α {\displaystyle \alpha } \alpha =0.005, P=0.995 (99,5%)</t>
  </si>
  <si>
    <t>1-0.002 (α {\displaystyle \alpha } \alpha =0.002, P=0.998 (99,8%)</t>
  </si>
  <si>
    <t>1-0.001 (α {\displaystyle \alpha } \alpha =0.001, P=0.999 (99,9%)</t>
  </si>
  <si>
    <t>P=0.6</t>
  </si>
  <si>
    <t>P=0.95</t>
  </si>
  <si>
    <t>k=n-1</t>
  </si>
  <si>
    <t>t (из таблицы)</t>
  </si>
  <si>
    <t>tS&lt;X&gt;</t>
  </si>
  <si>
    <t>P</t>
  </si>
  <si>
    <t>n</t>
  </si>
  <si>
    <t>U - Напряжение, замеренное ДИМП</t>
  </si>
  <si>
    <t>U1 - Калибровочное напряжение ДИМП</t>
  </si>
  <si>
    <t>B1 - Калибровочная индукция</t>
  </si>
  <si>
    <t>B - Конечное значение индукции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</si>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</sst>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170" fontId="0" fillId="0" borderId="0" xfId="0" applyNumberFormat="1" applyAlignment="1">
      <alignment wrapText="1"/>
    </xf>
    <xf numFmtId="170" fontId="0" fillId="0" borderId="0" xfId="0" applyNumberFormat="1"/>
    <xf numFmtId="170" fontId="0" fillId="2" borderId="0" xfId="0" applyNumberFormat="1" applyFill="1" applyAlignment="1">
      <alignment wrapText="1"/>
    </xf>
    <xf numFmtId="170" fontId="0" fillId="2" borderId="0" xfId="0" applyNumberFormat="1" applyFill="1"/>
    <xf numFmtId="0" fontId="0" fillId="2" borderId="0" xfId="0" applyFill="1"/>
    <xf numFmtId="0" fontId="0" fillId="0" borderId="0" xfId="0" applyFill="1"/>
    <xf numFmtId="170" fontId="0" fillId="0" borderId="0" xfId="0" applyNumberFormat="1" applyFill="1"/>
    <xf numFmtId="2" fontId="0" fillId="0" borderId="0" xfId="0" applyNumberFormat="1" applyAlignment="1">
      <alignment horizontal="left"/>
    </xf>
    <xf numFmtId="0" fontId="1" fillId="0" borderId="0" xfId="0" applyFont="1"/>
    <xf numFmtId="2" fontId="3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13" workbookViewId="0">
      <selection activeCell="E27" sqref="E27"/>
    </sheetView>
  </sheetViews>
  <sheetFormatPr defaultRowHeight="15" x14ac:dyDescent="0.25"/>
  <cols>
    <col min="5" max="5" width="9.140625" customWidth="1"/>
    <col min="9" max="9" width="9.140625" customWidth="1"/>
    <col min="10" max="10" width="9.140625" style="13"/>
    <col min="11" max="11" width="9.140625" customWidth="1"/>
    <col min="12" max="12" width="9.140625" style="5"/>
    <col min="13" max="13" width="9.140625" customWidth="1"/>
    <col min="14" max="14" width="9.140625" style="3"/>
    <col min="15" max="15" width="9.140625" customWidth="1"/>
    <col min="16" max="16" width="9.140625" style="3"/>
  </cols>
  <sheetData>
    <row r="1" spans="1:11" x14ac:dyDescent="0.25">
      <c r="A1" s="14" t="s">
        <v>31</v>
      </c>
    </row>
    <row r="2" spans="1:11" x14ac:dyDescent="0.25">
      <c r="A2" t="s">
        <v>0</v>
      </c>
      <c r="B2" t="s">
        <v>3</v>
      </c>
      <c r="C2" t="s">
        <v>4</v>
      </c>
      <c r="K2" s="2"/>
    </row>
    <row r="3" spans="1:11" x14ac:dyDescent="0.25">
      <c r="A3">
        <v>1</v>
      </c>
      <c r="B3">
        <f>A3-$A$14</f>
        <v>-4.5</v>
      </c>
      <c r="C3">
        <f>A3^2</f>
        <v>1</v>
      </c>
    </row>
    <row r="4" spans="1:11" x14ac:dyDescent="0.25">
      <c r="A4">
        <v>2</v>
      </c>
      <c r="B4">
        <f t="shared" ref="B4:B12" si="0">A4-$A$14</f>
        <v>-3.5</v>
      </c>
      <c r="C4">
        <f t="shared" ref="C4:C12" si="1">A4^2</f>
        <v>4</v>
      </c>
    </row>
    <row r="5" spans="1:11" x14ac:dyDescent="0.25">
      <c r="A5">
        <v>3</v>
      </c>
      <c r="B5">
        <f t="shared" si="0"/>
        <v>-2.5</v>
      </c>
      <c r="C5">
        <f t="shared" si="1"/>
        <v>9</v>
      </c>
    </row>
    <row r="6" spans="1:11" x14ac:dyDescent="0.25">
      <c r="A6">
        <v>4</v>
      </c>
      <c r="B6">
        <f t="shared" si="0"/>
        <v>-1.5</v>
      </c>
      <c r="C6">
        <f t="shared" si="1"/>
        <v>16</v>
      </c>
    </row>
    <row r="7" spans="1:11" x14ac:dyDescent="0.25">
      <c r="A7">
        <v>5</v>
      </c>
      <c r="B7">
        <f t="shared" si="0"/>
        <v>-0.5</v>
      </c>
      <c r="C7">
        <f t="shared" si="1"/>
        <v>25</v>
      </c>
    </row>
    <row r="8" spans="1:11" x14ac:dyDescent="0.25">
      <c r="A8">
        <v>6</v>
      </c>
      <c r="B8">
        <f t="shared" si="0"/>
        <v>0.5</v>
      </c>
      <c r="C8">
        <f t="shared" si="1"/>
        <v>36</v>
      </c>
    </row>
    <row r="9" spans="1:11" x14ac:dyDescent="0.25">
      <c r="A9">
        <v>7</v>
      </c>
      <c r="B9">
        <f t="shared" si="0"/>
        <v>1.5</v>
      </c>
      <c r="C9">
        <f t="shared" si="1"/>
        <v>49</v>
      </c>
    </row>
    <row r="10" spans="1:11" x14ac:dyDescent="0.25">
      <c r="A10">
        <v>8</v>
      </c>
      <c r="B10">
        <f t="shared" si="0"/>
        <v>2.5</v>
      </c>
      <c r="C10">
        <f t="shared" si="1"/>
        <v>64</v>
      </c>
    </row>
    <row r="11" spans="1:11" x14ac:dyDescent="0.25">
      <c r="A11">
        <v>9</v>
      </c>
      <c r="B11">
        <f t="shared" si="0"/>
        <v>3.5</v>
      </c>
      <c r="C11">
        <f t="shared" si="1"/>
        <v>81</v>
      </c>
    </row>
    <row r="12" spans="1:11" x14ac:dyDescent="0.25">
      <c r="A12">
        <v>10</v>
      </c>
      <c r="B12">
        <f t="shared" si="0"/>
        <v>4.5</v>
      </c>
      <c r="C12">
        <f t="shared" si="1"/>
        <v>100</v>
      </c>
    </row>
    <row r="13" spans="1:11" x14ac:dyDescent="0.25">
      <c r="A13" s="1" t="s">
        <v>2</v>
      </c>
      <c r="C13" t="s">
        <v>5</v>
      </c>
      <c r="D13" t="s">
        <v>7</v>
      </c>
      <c r="E13" t="s">
        <v>25</v>
      </c>
      <c r="F13" t="s">
        <v>26</v>
      </c>
      <c r="H13" t="s">
        <v>1</v>
      </c>
      <c r="I13" s="2" t="s">
        <v>6</v>
      </c>
      <c r="J13" t="s">
        <v>27</v>
      </c>
      <c r="K13" s="13" t="s">
        <v>28</v>
      </c>
    </row>
    <row r="14" spans="1:11" x14ac:dyDescent="0.25">
      <c r="A14">
        <f>AVERAGE(A3:A12)</f>
        <v>5.5</v>
      </c>
      <c r="C14">
        <f>SQRT(SUM(C3:C12)/(ROWS(C3:C12)-1))</f>
        <v>6.5404722901161945</v>
      </c>
      <c r="D14">
        <f>C14/SQRT(ROWS(C3:C12))</f>
        <v>2.0682789409984759</v>
      </c>
      <c r="E14">
        <v>2.2622</v>
      </c>
      <c r="F14">
        <f>D14*E14</f>
        <v>4.678860620326752</v>
      </c>
      <c r="H14" s="15">
        <f>A14</f>
        <v>5.5</v>
      </c>
      <c r="I14" s="16">
        <f>F14</f>
        <v>4.678860620326752</v>
      </c>
      <c r="J14" s="17">
        <v>0.95</v>
      </c>
      <c r="K14" s="17">
        <f>ROWS(C3:C12)</f>
        <v>10</v>
      </c>
    </row>
    <row r="16" spans="1:11" x14ac:dyDescent="0.25">
      <c r="A16" s="14" t="s">
        <v>30</v>
      </c>
    </row>
    <row r="17" spans="1:11" x14ac:dyDescent="0.25">
      <c r="A17" t="s">
        <v>0</v>
      </c>
      <c r="B17" t="s">
        <v>3</v>
      </c>
      <c r="C17" t="s">
        <v>4</v>
      </c>
      <c r="K17" s="2"/>
    </row>
    <row r="18" spans="1:11" x14ac:dyDescent="0.25">
      <c r="A18">
        <v>1</v>
      </c>
      <c r="B18">
        <f>A18-$A$14</f>
        <v>-4.5</v>
      </c>
      <c r="C18">
        <f>A18^2</f>
        <v>1</v>
      </c>
    </row>
    <row r="19" spans="1:11" x14ac:dyDescent="0.25">
      <c r="A19">
        <v>2</v>
      </c>
      <c r="B19">
        <f t="shared" ref="B19:B27" si="2">A19-$A$14</f>
        <v>-3.5</v>
      </c>
      <c r="C19">
        <f t="shared" ref="C19:C27" si="3">A19^2</f>
        <v>4</v>
      </c>
    </row>
    <row r="20" spans="1:11" x14ac:dyDescent="0.25">
      <c r="A20">
        <v>3</v>
      </c>
      <c r="B20">
        <f t="shared" si="2"/>
        <v>-2.5</v>
      </c>
      <c r="C20">
        <f t="shared" si="3"/>
        <v>9</v>
      </c>
    </row>
    <row r="21" spans="1:11" x14ac:dyDescent="0.25">
      <c r="A21">
        <v>4</v>
      </c>
      <c r="B21">
        <f t="shared" si="2"/>
        <v>-1.5</v>
      </c>
      <c r="C21">
        <f t="shared" si="3"/>
        <v>16</v>
      </c>
    </row>
    <row r="22" spans="1:11" x14ac:dyDescent="0.25">
      <c r="A22">
        <v>5</v>
      </c>
      <c r="B22">
        <f t="shared" si="2"/>
        <v>-0.5</v>
      </c>
      <c r="C22">
        <f t="shared" si="3"/>
        <v>25</v>
      </c>
    </row>
    <row r="23" spans="1:11" x14ac:dyDescent="0.25">
      <c r="A23">
        <v>6</v>
      </c>
      <c r="B23">
        <f t="shared" si="2"/>
        <v>0.5</v>
      </c>
      <c r="C23">
        <f t="shared" si="3"/>
        <v>36</v>
      </c>
    </row>
    <row r="24" spans="1:11" x14ac:dyDescent="0.25">
      <c r="A24">
        <v>7</v>
      </c>
      <c r="B24">
        <f t="shared" si="2"/>
        <v>1.5</v>
      </c>
      <c r="C24">
        <f t="shared" si="3"/>
        <v>49</v>
      </c>
    </row>
    <row r="25" spans="1:11" x14ac:dyDescent="0.25">
      <c r="A25">
        <v>8</v>
      </c>
      <c r="B25">
        <f t="shared" si="2"/>
        <v>2.5</v>
      </c>
      <c r="C25">
        <f t="shared" si="3"/>
        <v>64</v>
      </c>
    </row>
    <row r="26" spans="1:11" x14ac:dyDescent="0.25">
      <c r="A26">
        <v>9</v>
      </c>
      <c r="B26">
        <f t="shared" si="2"/>
        <v>3.5</v>
      </c>
      <c r="C26">
        <f t="shared" si="3"/>
        <v>81</v>
      </c>
    </row>
    <row r="27" spans="1:11" x14ac:dyDescent="0.25">
      <c r="A27">
        <v>10</v>
      </c>
      <c r="B27">
        <f t="shared" si="2"/>
        <v>4.5</v>
      </c>
      <c r="C27">
        <f t="shared" si="3"/>
        <v>100</v>
      </c>
    </row>
    <row r="28" spans="1:11" x14ac:dyDescent="0.25">
      <c r="A28" s="1" t="s">
        <v>2</v>
      </c>
      <c r="C28" t="s">
        <v>5</v>
      </c>
      <c r="D28" t="s">
        <v>7</v>
      </c>
      <c r="E28" t="s">
        <v>25</v>
      </c>
      <c r="F28" t="s">
        <v>26</v>
      </c>
      <c r="H28" t="s">
        <v>1</v>
      </c>
      <c r="I28" s="2" t="s">
        <v>6</v>
      </c>
      <c r="J28" t="s">
        <v>27</v>
      </c>
      <c r="K28" s="13" t="s">
        <v>28</v>
      </c>
    </row>
    <row r="29" spans="1:11" x14ac:dyDescent="0.25">
      <c r="A29">
        <f>AVERAGE(A18:A27)</f>
        <v>5.5</v>
      </c>
      <c r="C29">
        <f>SQRT(SUM(C18:C27)/(ROWS(C18:C27)-1))</f>
        <v>6.5404722901161945</v>
      </c>
      <c r="D29">
        <f>C29/SQRT(ROWS(C18:C27))</f>
        <v>2.0682789409984759</v>
      </c>
      <c r="E29">
        <v>2.2622</v>
      </c>
      <c r="F29">
        <f>D29*E29</f>
        <v>4.678860620326752</v>
      </c>
      <c r="H29" s="15">
        <f>A29</f>
        <v>5.5</v>
      </c>
      <c r="I29" s="16">
        <f>F29</f>
        <v>4.678860620326752</v>
      </c>
      <c r="J29" s="17">
        <v>0.95</v>
      </c>
      <c r="K29" s="17">
        <f>ROWS(C18:C27)</f>
        <v>10</v>
      </c>
    </row>
    <row r="31" spans="1:11" x14ac:dyDescent="0.25">
      <c r="A31" s="14" t="s">
        <v>29</v>
      </c>
    </row>
    <row r="32" spans="1:11" x14ac:dyDescent="0.25">
      <c r="A32" t="s">
        <v>0</v>
      </c>
      <c r="B32" t="s">
        <v>3</v>
      </c>
      <c r="C32" t="s">
        <v>4</v>
      </c>
      <c r="K32" s="2"/>
    </row>
    <row r="33" spans="1:11" x14ac:dyDescent="0.25">
      <c r="A33">
        <v>1</v>
      </c>
      <c r="B33">
        <f>A33-$A$14</f>
        <v>-4.5</v>
      </c>
      <c r="C33">
        <f>A33^2</f>
        <v>1</v>
      </c>
    </row>
    <row r="34" spans="1:11" x14ac:dyDescent="0.25">
      <c r="A34">
        <v>2</v>
      </c>
      <c r="B34">
        <f t="shared" ref="B34:B42" si="4">A34-$A$14</f>
        <v>-3.5</v>
      </c>
      <c r="C34">
        <f t="shared" ref="C34:C42" si="5">A34^2</f>
        <v>4</v>
      </c>
    </row>
    <row r="35" spans="1:11" x14ac:dyDescent="0.25">
      <c r="A35">
        <v>3</v>
      </c>
      <c r="B35">
        <f t="shared" si="4"/>
        <v>-2.5</v>
      </c>
      <c r="C35">
        <f t="shared" si="5"/>
        <v>9</v>
      </c>
    </row>
    <row r="36" spans="1:11" x14ac:dyDescent="0.25">
      <c r="A36">
        <v>4</v>
      </c>
      <c r="B36">
        <f t="shared" si="4"/>
        <v>-1.5</v>
      </c>
      <c r="C36">
        <f t="shared" si="5"/>
        <v>16</v>
      </c>
    </row>
    <row r="37" spans="1:11" x14ac:dyDescent="0.25">
      <c r="A37">
        <v>5</v>
      </c>
      <c r="B37">
        <f t="shared" si="4"/>
        <v>-0.5</v>
      </c>
      <c r="C37">
        <f t="shared" si="5"/>
        <v>25</v>
      </c>
    </row>
    <row r="38" spans="1:11" x14ac:dyDescent="0.25">
      <c r="A38">
        <v>6</v>
      </c>
      <c r="B38">
        <f t="shared" si="4"/>
        <v>0.5</v>
      </c>
      <c r="C38">
        <f t="shared" si="5"/>
        <v>36</v>
      </c>
    </row>
    <row r="39" spans="1:11" x14ac:dyDescent="0.25">
      <c r="A39">
        <v>7</v>
      </c>
      <c r="B39">
        <f t="shared" si="4"/>
        <v>1.5</v>
      </c>
      <c r="C39">
        <f t="shared" si="5"/>
        <v>49</v>
      </c>
    </row>
    <row r="40" spans="1:11" x14ac:dyDescent="0.25">
      <c r="A40">
        <v>8</v>
      </c>
      <c r="B40">
        <f t="shared" si="4"/>
        <v>2.5</v>
      </c>
      <c r="C40">
        <f t="shared" si="5"/>
        <v>64</v>
      </c>
    </row>
    <row r="41" spans="1:11" x14ac:dyDescent="0.25">
      <c r="A41">
        <v>9</v>
      </c>
      <c r="B41">
        <f t="shared" si="4"/>
        <v>3.5</v>
      </c>
      <c r="C41">
        <f t="shared" si="5"/>
        <v>81</v>
      </c>
    </row>
    <row r="42" spans="1:11" x14ac:dyDescent="0.25">
      <c r="A42">
        <v>10</v>
      </c>
      <c r="B42">
        <f t="shared" si="4"/>
        <v>4.5</v>
      </c>
      <c r="C42">
        <f t="shared" si="5"/>
        <v>100</v>
      </c>
    </row>
    <row r="43" spans="1:11" x14ac:dyDescent="0.25">
      <c r="A43" s="1" t="s">
        <v>2</v>
      </c>
      <c r="C43" t="s">
        <v>5</v>
      </c>
      <c r="D43" t="s">
        <v>7</v>
      </c>
      <c r="E43" t="s">
        <v>25</v>
      </c>
      <c r="F43" t="s">
        <v>26</v>
      </c>
      <c r="H43" t="s">
        <v>1</v>
      </c>
      <c r="I43" s="2" t="s">
        <v>6</v>
      </c>
      <c r="J43" t="s">
        <v>27</v>
      </c>
      <c r="K43" s="13" t="s">
        <v>28</v>
      </c>
    </row>
    <row r="44" spans="1:11" x14ac:dyDescent="0.25">
      <c r="A44">
        <f>AVERAGE(A33:A42)</f>
        <v>5.5</v>
      </c>
      <c r="C44">
        <f>SQRT(SUM(C33:C42)/(ROWS(C33:C42)-1))</f>
        <v>6.5404722901161945</v>
      </c>
      <c r="D44">
        <f>C44/SQRT(ROWS(C33:C42))</f>
        <v>2.0682789409984759</v>
      </c>
      <c r="E44">
        <v>2.2622</v>
      </c>
      <c r="F44">
        <f>D44*E44</f>
        <v>4.678860620326752</v>
      </c>
      <c r="H44" s="15">
        <f>A44</f>
        <v>5.5</v>
      </c>
      <c r="I44" s="16">
        <f>F44</f>
        <v>4.678860620326752</v>
      </c>
      <c r="J44" s="17">
        <v>0.95</v>
      </c>
      <c r="K44" s="17">
        <f>ROWS(C33:C42)</f>
        <v>10</v>
      </c>
    </row>
    <row r="46" spans="1:11" x14ac:dyDescent="0.25">
      <c r="A46" s="14" t="s">
        <v>32</v>
      </c>
    </row>
    <row r="47" spans="1:11" x14ac:dyDescent="0.25">
      <c r="E47" t="s">
        <v>25</v>
      </c>
      <c r="H47" t="s">
        <v>33</v>
      </c>
      <c r="I47" s="2" t="s">
        <v>6</v>
      </c>
      <c r="J47" t="s">
        <v>27</v>
      </c>
      <c r="K47" s="13" t="s">
        <v>28</v>
      </c>
    </row>
    <row r="48" spans="1:11" x14ac:dyDescent="0.25">
      <c r="E48">
        <v>2.2622</v>
      </c>
      <c r="H48" s="18">
        <f>A44*A14/A29</f>
        <v>5.5</v>
      </c>
      <c r="I48" s="18">
        <f>E48*SQRT((A14*D44/A29)^2+(A44*D14/A29)^2-(A44*A14*D29/A29^2)^2)</f>
        <v>4.678860620326752</v>
      </c>
      <c r="J48" s="17">
        <v>0.95</v>
      </c>
      <c r="K48" s="17">
        <f>ROWS(C37:C46)</f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K10" sqref="K10"/>
    </sheetView>
  </sheetViews>
  <sheetFormatPr defaultColWidth="9.140625" defaultRowHeight="15" x14ac:dyDescent="0.25"/>
  <cols>
    <col min="2" max="10" width="9.140625" style="7"/>
    <col min="11" max="11" width="9.140625" style="9"/>
    <col min="12" max="16" width="9.140625" style="7"/>
  </cols>
  <sheetData>
    <row r="1" spans="1:16" s="4" customFormat="1" ht="15" customHeight="1" x14ac:dyDescent="0.25">
      <c r="A1" s="4" t="s">
        <v>24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22</v>
      </c>
      <c r="H1" s="6" t="s">
        <v>14</v>
      </c>
      <c r="I1" s="6" t="s">
        <v>15</v>
      </c>
      <c r="J1" s="6" t="s">
        <v>16</v>
      </c>
      <c r="K1" s="8" t="s">
        <v>23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</row>
    <row r="2" spans="1:16" x14ac:dyDescent="0.25">
      <c r="A2">
        <v>1</v>
      </c>
      <c r="B2" s="7">
        <v>0.15840000000000001</v>
      </c>
      <c r="C2" s="7">
        <v>0.32490000000000002</v>
      </c>
      <c r="D2" s="7">
        <v>0.50949999999999995</v>
      </c>
      <c r="E2" s="7">
        <v>0.72650000000000003</v>
      </c>
      <c r="F2" s="7">
        <v>1</v>
      </c>
      <c r="G2" s="7">
        <v>1.3764000000000001</v>
      </c>
      <c r="H2" s="7">
        <v>1.9625999999999999</v>
      </c>
      <c r="I2" s="7">
        <v>3.0777000000000001</v>
      </c>
      <c r="J2" s="7">
        <v>6.3137999999999996</v>
      </c>
      <c r="K2" s="9">
        <v>12.706200000000001</v>
      </c>
      <c r="L2" s="7">
        <v>31.820499999999999</v>
      </c>
      <c r="M2" s="7">
        <v>63.656999999999996</v>
      </c>
      <c r="N2" s="7">
        <v>127.32</v>
      </c>
      <c r="O2" s="7">
        <v>318.31</v>
      </c>
      <c r="P2" s="7">
        <v>636.62</v>
      </c>
    </row>
    <row r="3" spans="1:16" x14ac:dyDescent="0.25">
      <c r="A3">
        <v>2</v>
      </c>
      <c r="B3" s="7">
        <v>0.1421</v>
      </c>
      <c r="C3" s="7">
        <v>0.28870000000000001</v>
      </c>
      <c r="D3" s="7">
        <v>0.44469999999999998</v>
      </c>
      <c r="E3" s="7">
        <v>0.61719999999999997</v>
      </c>
      <c r="F3" s="7">
        <v>0.8165</v>
      </c>
      <c r="G3" s="7">
        <v>1.0607</v>
      </c>
      <c r="H3" s="7">
        <v>1.3862000000000001</v>
      </c>
      <c r="I3" s="7">
        <v>1.8855999999999999</v>
      </c>
      <c r="J3" s="7">
        <v>2.92</v>
      </c>
      <c r="K3" s="9">
        <v>4.3026999999999997</v>
      </c>
      <c r="L3" s="7">
        <v>6.9645999999999999</v>
      </c>
      <c r="M3" s="7">
        <v>9.9247999999999994</v>
      </c>
      <c r="N3" s="7">
        <v>14.089</v>
      </c>
      <c r="O3" s="7">
        <v>22.327000000000002</v>
      </c>
      <c r="P3" s="7">
        <v>31.599</v>
      </c>
    </row>
    <row r="4" spans="1:16" x14ac:dyDescent="0.25">
      <c r="A4">
        <v>3</v>
      </c>
      <c r="B4" s="7">
        <v>0.1366</v>
      </c>
      <c r="C4" s="7">
        <v>0.2767</v>
      </c>
      <c r="D4" s="7">
        <v>0.42420000000000002</v>
      </c>
      <c r="E4" s="7">
        <v>0.58440000000000003</v>
      </c>
      <c r="F4" s="7">
        <v>0.76490000000000002</v>
      </c>
      <c r="G4" s="7">
        <v>0.97850000000000004</v>
      </c>
      <c r="H4" s="7">
        <v>1.2498</v>
      </c>
      <c r="I4" s="7">
        <v>1.6376999999999999</v>
      </c>
      <c r="J4" s="7">
        <v>2.3534000000000002</v>
      </c>
      <c r="K4" s="9">
        <v>3.1823999999999999</v>
      </c>
      <c r="L4" s="7">
        <v>4.5407000000000002</v>
      </c>
      <c r="M4" s="7">
        <v>5.8409000000000004</v>
      </c>
      <c r="N4" s="7">
        <v>7.4532999999999996</v>
      </c>
      <c r="O4" s="7">
        <v>10.215</v>
      </c>
      <c r="P4" s="7">
        <v>12.923999999999999</v>
      </c>
    </row>
    <row r="5" spans="1:16" x14ac:dyDescent="0.25">
      <c r="A5">
        <v>4</v>
      </c>
      <c r="B5" s="7">
        <v>0.1338</v>
      </c>
      <c r="C5" s="7">
        <v>0.2707</v>
      </c>
      <c r="D5" s="7">
        <v>0.41420000000000001</v>
      </c>
      <c r="E5" s="7">
        <v>0.56859999999999999</v>
      </c>
      <c r="F5" s="7">
        <v>0.74070000000000003</v>
      </c>
      <c r="G5" s="7">
        <v>0.94099999999999995</v>
      </c>
      <c r="H5" s="7">
        <v>1.1896</v>
      </c>
      <c r="I5" s="7">
        <v>1.5331999999999999</v>
      </c>
      <c r="J5" s="7">
        <v>2.1318000000000001</v>
      </c>
      <c r="K5" s="9">
        <v>2.7764000000000002</v>
      </c>
      <c r="L5" s="7">
        <v>3.7469000000000001</v>
      </c>
      <c r="M5" s="7">
        <v>4.6040999999999999</v>
      </c>
      <c r="N5" s="7">
        <v>5.5975999999999999</v>
      </c>
      <c r="O5" s="7">
        <v>7.1731999999999996</v>
      </c>
      <c r="P5" s="7">
        <v>8.6103000000000005</v>
      </c>
    </row>
    <row r="6" spans="1:16" x14ac:dyDescent="0.25">
      <c r="A6">
        <v>5</v>
      </c>
      <c r="B6" s="7">
        <v>0.13220000000000001</v>
      </c>
      <c r="C6" s="7">
        <v>0.26719999999999999</v>
      </c>
      <c r="D6" s="7">
        <v>0.40820000000000001</v>
      </c>
      <c r="E6" s="7">
        <v>0.55940000000000001</v>
      </c>
      <c r="F6" s="7">
        <v>0.72670000000000001</v>
      </c>
      <c r="G6" s="7">
        <v>0.91949999999999998</v>
      </c>
      <c r="H6" s="7">
        <v>1.1557999999999999</v>
      </c>
      <c r="I6" s="7">
        <v>1.4759</v>
      </c>
      <c r="J6" s="7">
        <v>2.0150000000000001</v>
      </c>
      <c r="K6" s="9">
        <v>2.5706000000000002</v>
      </c>
      <c r="L6" s="7">
        <v>3.3649</v>
      </c>
      <c r="M6" s="7">
        <v>4.0320999999999998</v>
      </c>
      <c r="N6" s="7">
        <v>4.7732999999999999</v>
      </c>
      <c r="O6" s="7">
        <v>5.8933999999999997</v>
      </c>
      <c r="P6" s="7">
        <v>6.8688000000000002</v>
      </c>
    </row>
    <row r="7" spans="1:16" x14ac:dyDescent="0.25">
      <c r="A7">
        <v>6</v>
      </c>
      <c r="B7" s="7">
        <v>0.13109999999999999</v>
      </c>
      <c r="C7" s="7">
        <v>0.26479999999999998</v>
      </c>
      <c r="D7" s="7">
        <v>0.40429999999999999</v>
      </c>
      <c r="E7" s="7">
        <v>0.5534</v>
      </c>
      <c r="F7" s="7">
        <v>0.71760000000000002</v>
      </c>
      <c r="G7" s="7">
        <v>0.90569999999999995</v>
      </c>
      <c r="H7" s="7">
        <v>1.1342000000000001</v>
      </c>
      <c r="I7" s="7">
        <v>1.4398</v>
      </c>
      <c r="J7" s="7">
        <v>1.9432</v>
      </c>
      <c r="K7" s="9">
        <v>2.4468999999999999</v>
      </c>
      <c r="L7" s="7">
        <v>3.1427</v>
      </c>
      <c r="M7" s="7">
        <v>3.7073999999999998</v>
      </c>
      <c r="N7" s="7">
        <v>4.3167999999999997</v>
      </c>
      <c r="O7" s="7">
        <v>5.2076000000000002</v>
      </c>
      <c r="P7" s="7">
        <v>5.9588000000000001</v>
      </c>
    </row>
    <row r="8" spans="1:16" x14ac:dyDescent="0.25">
      <c r="A8">
        <v>7</v>
      </c>
      <c r="B8" s="7">
        <v>0.1303</v>
      </c>
      <c r="C8" s="7">
        <v>0.26319999999999999</v>
      </c>
      <c r="D8" s="7">
        <v>0.40150000000000002</v>
      </c>
      <c r="E8" s="7">
        <v>0.54910000000000003</v>
      </c>
      <c r="F8" s="7">
        <v>0.71109999999999995</v>
      </c>
      <c r="G8" s="7">
        <v>0.89600000000000002</v>
      </c>
      <c r="H8" s="7">
        <v>1.1192</v>
      </c>
      <c r="I8" s="7">
        <v>1.4149</v>
      </c>
      <c r="J8" s="7">
        <v>1.8946000000000001</v>
      </c>
      <c r="K8" s="9">
        <v>2.3645999999999998</v>
      </c>
      <c r="L8" s="7">
        <v>2.9980000000000002</v>
      </c>
      <c r="M8" s="7">
        <v>3.4994999999999998</v>
      </c>
      <c r="N8" s="7">
        <v>4.0293000000000001</v>
      </c>
      <c r="O8" s="7">
        <v>4.7853000000000003</v>
      </c>
      <c r="P8" s="7">
        <v>5.4078999999999997</v>
      </c>
    </row>
    <row r="9" spans="1:16" x14ac:dyDescent="0.25">
      <c r="A9">
        <v>8</v>
      </c>
      <c r="B9" s="7">
        <v>0.12970000000000001</v>
      </c>
      <c r="C9" s="7">
        <v>0.26190000000000002</v>
      </c>
      <c r="D9" s="7">
        <v>0.39950000000000002</v>
      </c>
      <c r="E9" s="7">
        <v>0.54590000000000005</v>
      </c>
      <c r="F9" s="7">
        <v>0.70640000000000003</v>
      </c>
      <c r="G9" s="7">
        <v>0.88890000000000002</v>
      </c>
      <c r="H9" s="7">
        <v>1.1081000000000001</v>
      </c>
      <c r="I9" s="7">
        <v>1.3968</v>
      </c>
      <c r="J9" s="7">
        <v>1.8594999999999999</v>
      </c>
      <c r="K9" s="9">
        <v>2.306</v>
      </c>
      <c r="L9" s="7">
        <v>2.8965000000000001</v>
      </c>
      <c r="M9" s="7">
        <v>3.3553999999999999</v>
      </c>
      <c r="N9" s="7">
        <v>3.8325</v>
      </c>
      <c r="O9" s="7">
        <v>4.5007999999999999</v>
      </c>
      <c r="P9" s="7">
        <v>5.0412999999999997</v>
      </c>
    </row>
    <row r="10" spans="1:16" s="10" customFormat="1" x14ac:dyDescent="0.25">
      <c r="A10" s="10">
        <v>9</v>
      </c>
      <c r="B10" s="9">
        <v>0.1293</v>
      </c>
      <c r="C10" s="9">
        <v>0.26100000000000001</v>
      </c>
      <c r="D10" s="9">
        <v>0.39789999999999998</v>
      </c>
      <c r="E10" s="9">
        <v>0.54349999999999998</v>
      </c>
      <c r="F10" s="9">
        <v>0.70269999999999999</v>
      </c>
      <c r="G10" s="9">
        <v>0.88339999999999996</v>
      </c>
      <c r="H10" s="9">
        <v>1.0996999999999999</v>
      </c>
      <c r="I10" s="9">
        <v>1.383</v>
      </c>
      <c r="J10" s="9">
        <v>1.8331</v>
      </c>
      <c r="K10" s="9">
        <v>2.2622</v>
      </c>
      <c r="L10" s="9">
        <v>2.8214000000000001</v>
      </c>
      <c r="M10" s="9">
        <v>3.2498</v>
      </c>
      <c r="N10" s="9">
        <v>3.6897000000000002</v>
      </c>
      <c r="O10" s="9">
        <v>4.2968000000000002</v>
      </c>
      <c r="P10" s="9">
        <v>4.7808999999999999</v>
      </c>
    </row>
    <row r="11" spans="1:16" s="11" customFormat="1" x14ac:dyDescent="0.25">
      <c r="A11" s="11">
        <v>10</v>
      </c>
      <c r="B11" s="12">
        <v>0.12889999999999999</v>
      </c>
      <c r="C11" s="12">
        <v>0.26019999999999999</v>
      </c>
      <c r="D11" s="12">
        <v>0.39660000000000001</v>
      </c>
      <c r="E11" s="12">
        <v>0.54149999999999998</v>
      </c>
      <c r="F11" s="12">
        <v>0.69979999999999998</v>
      </c>
      <c r="G11" s="12">
        <v>0.87909999999999999</v>
      </c>
      <c r="H11" s="12">
        <v>1.0931</v>
      </c>
      <c r="I11" s="12">
        <v>1.3722000000000001</v>
      </c>
      <c r="J11" s="12">
        <v>1.8125</v>
      </c>
      <c r="K11" s="9">
        <v>2.2281</v>
      </c>
      <c r="L11" s="12">
        <v>2.7637999999999998</v>
      </c>
      <c r="M11" s="12">
        <v>3.1692999999999998</v>
      </c>
      <c r="N11" s="12">
        <v>3.5813999999999999</v>
      </c>
      <c r="O11" s="12">
        <v>4.1436999999999999</v>
      </c>
      <c r="P11" s="12">
        <v>4.5869</v>
      </c>
    </row>
    <row r="12" spans="1:16" x14ac:dyDescent="0.25">
      <c r="A12">
        <v>11</v>
      </c>
      <c r="B12" s="7">
        <v>0.12859999999999999</v>
      </c>
      <c r="C12" s="7">
        <v>0.2596</v>
      </c>
      <c r="D12" s="7">
        <v>0.39560000000000001</v>
      </c>
      <c r="E12" s="7">
        <v>0.53990000000000005</v>
      </c>
      <c r="F12" s="7">
        <v>0.69740000000000002</v>
      </c>
      <c r="G12" s="7">
        <v>0.87549999999999994</v>
      </c>
      <c r="H12" s="7">
        <v>1.0876999999999999</v>
      </c>
      <c r="I12" s="7">
        <v>1.3633999999999999</v>
      </c>
      <c r="J12" s="7">
        <v>1.7959000000000001</v>
      </c>
      <c r="K12" s="9">
        <v>2.2010000000000001</v>
      </c>
      <c r="L12" s="7">
        <v>2.7181000000000002</v>
      </c>
      <c r="M12" s="7">
        <v>3.1057999999999999</v>
      </c>
      <c r="N12" s="7">
        <v>3.4965999999999999</v>
      </c>
      <c r="O12" s="7">
        <v>4.0247000000000002</v>
      </c>
      <c r="P12" s="7">
        <v>4.4370000000000003</v>
      </c>
    </row>
    <row r="13" spans="1:16" x14ac:dyDescent="0.25">
      <c r="A13">
        <v>12</v>
      </c>
      <c r="B13" s="7">
        <v>0.1283</v>
      </c>
      <c r="C13" s="7">
        <v>0.25900000000000001</v>
      </c>
      <c r="D13" s="7">
        <v>0.3947</v>
      </c>
      <c r="E13" s="7">
        <v>0.53859999999999997</v>
      </c>
      <c r="F13" s="7">
        <v>0.69550000000000001</v>
      </c>
      <c r="G13" s="7">
        <v>0.87260000000000004</v>
      </c>
      <c r="H13" s="7">
        <v>1.0831999999999999</v>
      </c>
      <c r="I13" s="7">
        <v>1.3562000000000001</v>
      </c>
      <c r="J13" s="7">
        <v>1.7823</v>
      </c>
      <c r="K13" s="9">
        <v>2.1787999999999998</v>
      </c>
      <c r="L13" s="7">
        <v>2.681</v>
      </c>
      <c r="M13" s="7">
        <v>3.0545</v>
      </c>
      <c r="N13" s="7">
        <v>3.4283999999999999</v>
      </c>
      <c r="O13" s="7">
        <v>3.9296000000000002</v>
      </c>
      <c r="P13" s="7">
        <v>4.3178000000000001</v>
      </c>
    </row>
    <row r="14" spans="1:16" x14ac:dyDescent="0.25">
      <c r="A14">
        <v>13</v>
      </c>
      <c r="B14" s="7">
        <v>0.12809999999999999</v>
      </c>
      <c r="C14" s="7">
        <v>0.2586</v>
      </c>
      <c r="D14" s="7">
        <v>0.39400000000000002</v>
      </c>
      <c r="E14" s="7">
        <v>0.53749999999999998</v>
      </c>
      <c r="F14" s="7">
        <v>0.69379999999999997</v>
      </c>
      <c r="G14" s="7">
        <v>0.87019999999999997</v>
      </c>
      <c r="H14" s="7">
        <v>1.0794999999999999</v>
      </c>
      <c r="I14" s="7">
        <v>1.3502000000000001</v>
      </c>
      <c r="J14" s="7">
        <v>1.7708999999999999</v>
      </c>
      <c r="K14" s="9">
        <v>2.1604000000000001</v>
      </c>
      <c r="L14" s="7">
        <v>2.6503000000000001</v>
      </c>
      <c r="M14" s="7">
        <v>3.0123000000000002</v>
      </c>
      <c r="N14" s="7">
        <v>3.3725000000000001</v>
      </c>
      <c r="O14" s="7">
        <v>3.8519999999999999</v>
      </c>
      <c r="P14" s="7">
        <v>4.2207999999999997</v>
      </c>
    </row>
    <row r="15" spans="1:16" x14ac:dyDescent="0.25">
      <c r="A15">
        <v>14</v>
      </c>
      <c r="B15" s="7">
        <v>0.128</v>
      </c>
      <c r="C15" s="7">
        <v>0.25819999999999999</v>
      </c>
      <c r="D15" s="7">
        <v>0.39329999999999998</v>
      </c>
      <c r="E15" s="7">
        <v>0.53659999999999997</v>
      </c>
      <c r="F15" s="7">
        <v>0.69240000000000002</v>
      </c>
      <c r="G15" s="7">
        <v>0.86809999999999998</v>
      </c>
      <c r="H15" s="7">
        <v>1.0763</v>
      </c>
      <c r="I15" s="7">
        <v>1.345</v>
      </c>
      <c r="J15" s="7">
        <v>1.7613000000000001</v>
      </c>
      <c r="K15" s="9">
        <v>2.1448</v>
      </c>
      <c r="L15" s="7">
        <v>2.6244999999999998</v>
      </c>
      <c r="M15" s="7">
        <v>2.9767999999999999</v>
      </c>
      <c r="N15" s="7">
        <v>3.3256999999999999</v>
      </c>
      <c r="O15" s="7">
        <v>3.7873999999999999</v>
      </c>
      <c r="P15" s="7">
        <v>4.1405000000000003</v>
      </c>
    </row>
    <row r="16" spans="1:16" x14ac:dyDescent="0.25">
      <c r="A16">
        <v>15</v>
      </c>
      <c r="B16" s="7">
        <v>0.1278</v>
      </c>
      <c r="C16" s="7">
        <v>0.25790000000000002</v>
      </c>
      <c r="D16" s="7">
        <v>0.39279999999999998</v>
      </c>
      <c r="E16" s="7">
        <v>0.53569999999999995</v>
      </c>
      <c r="F16" s="7">
        <v>0.69120000000000004</v>
      </c>
      <c r="G16" s="7">
        <v>0.86619999999999997</v>
      </c>
      <c r="H16" s="7">
        <v>1.0734999999999999</v>
      </c>
      <c r="I16" s="7">
        <v>1.3406</v>
      </c>
      <c r="J16" s="7">
        <v>1.7531000000000001</v>
      </c>
      <c r="K16" s="9">
        <v>2.1314000000000002</v>
      </c>
      <c r="L16" s="7">
        <v>2.6025</v>
      </c>
      <c r="M16" s="7">
        <v>2.9466999999999999</v>
      </c>
      <c r="N16" s="7">
        <v>3.286</v>
      </c>
      <c r="O16" s="7">
        <v>3.7328000000000001</v>
      </c>
      <c r="P16" s="7">
        <v>4.0728</v>
      </c>
    </row>
    <row r="17" spans="1:16" x14ac:dyDescent="0.25">
      <c r="A17">
        <v>16</v>
      </c>
      <c r="B17" s="7">
        <v>0.12770000000000001</v>
      </c>
      <c r="C17" s="7">
        <v>0.2576</v>
      </c>
      <c r="D17" s="7">
        <v>0.39229999999999998</v>
      </c>
      <c r="E17" s="7">
        <v>0.53500000000000003</v>
      </c>
      <c r="F17" s="7">
        <v>0.69010000000000005</v>
      </c>
      <c r="G17" s="7">
        <v>0.86470000000000002</v>
      </c>
      <c r="H17" s="7">
        <v>1.0710999999999999</v>
      </c>
      <c r="I17" s="7">
        <v>1.3368</v>
      </c>
      <c r="J17" s="7">
        <v>1.7459</v>
      </c>
      <c r="K17" s="9">
        <v>2.1198999999999999</v>
      </c>
      <c r="L17" s="7">
        <v>2.5834999999999999</v>
      </c>
      <c r="M17" s="7">
        <v>2.9207999999999998</v>
      </c>
      <c r="N17" s="7">
        <v>3.2519999999999998</v>
      </c>
      <c r="O17" s="7">
        <v>3.6861999999999999</v>
      </c>
      <c r="P17" s="7">
        <v>4.0149999999999997</v>
      </c>
    </row>
    <row r="18" spans="1:16" x14ac:dyDescent="0.25">
      <c r="A18">
        <v>17</v>
      </c>
      <c r="B18" s="7">
        <v>0.12759999999999999</v>
      </c>
      <c r="C18" s="7">
        <v>0.25729999999999997</v>
      </c>
      <c r="D18" s="7">
        <v>0.39190000000000003</v>
      </c>
      <c r="E18" s="7">
        <v>0.53439999999999999</v>
      </c>
      <c r="F18" s="7">
        <v>0.68920000000000003</v>
      </c>
      <c r="G18" s="7">
        <v>0.86329999999999996</v>
      </c>
      <c r="H18" s="7">
        <v>1.069</v>
      </c>
      <c r="I18" s="7">
        <v>1.3333999999999999</v>
      </c>
      <c r="J18" s="7">
        <v>1.7396</v>
      </c>
      <c r="K18" s="9">
        <v>2.1097999999999999</v>
      </c>
      <c r="L18" s="7">
        <v>2.5669</v>
      </c>
      <c r="M18" s="7">
        <v>2.8982000000000001</v>
      </c>
      <c r="N18" s="7">
        <v>3.2223999999999999</v>
      </c>
      <c r="O18" s="7">
        <v>3.6457999999999999</v>
      </c>
      <c r="P18" s="7">
        <v>3.9651000000000001</v>
      </c>
    </row>
    <row r="19" spans="1:16" x14ac:dyDescent="0.25">
      <c r="A19">
        <v>18</v>
      </c>
      <c r="B19" s="7">
        <v>0.12740000000000001</v>
      </c>
      <c r="C19" s="7">
        <v>0.2571</v>
      </c>
      <c r="D19" s="7">
        <v>0.39150000000000001</v>
      </c>
      <c r="E19" s="7">
        <v>0.53380000000000005</v>
      </c>
      <c r="F19" s="7">
        <v>0.68840000000000001</v>
      </c>
      <c r="G19" s="7">
        <v>0.86199999999999999</v>
      </c>
      <c r="H19" s="7">
        <v>1.0671999999999999</v>
      </c>
      <c r="I19" s="7">
        <v>1.3304</v>
      </c>
      <c r="J19" s="7">
        <v>1.7341</v>
      </c>
      <c r="K19" s="9">
        <v>2.1009000000000002</v>
      </c>
      <c r="L19" s="7">
        <v>2.5524</v>
      </c>
      <c r="M19" s="7">
        <v>2.8784000000000001</v>
      </c>
      <c r="N19" s="7">
        <v>3.1966000000000001</v>
      </c>
      <c r="O19" s="7">
        <v>3.6105</v>
      </c>
      <c r="P19" s="7">
        <v>3.9216000000000002</v>
      </c>
    </row>
    <row r="20" spans="1:16" x14ac:dyDescent="0.25">
      <c r="A20">
        <v>19</v>
      </c>
      <c r="B20" s="7">
        <v>0.12740000000000001</v>
      </c>
      <c r="C20" s="7">
        <v>0.25690000000000002</v>
      </c>
      <c r="D20" s="7">
        <v>0.39119999999999999</v>
      </c>
      <c r="E20" s="7">
        <v>0.5333</v>
      </c>
      <c r="F20" s="7">
        <v>0.68759999999999999</v>
      </c>
      <c r="G20" s="7">
        <v>0.86099999999999999</v>
      </c>
      <c r="H20" s="7">
        <v>1.0654999999999999</v>
      </c>
      <c r="I20" s="7">
        <v>1.3277000000000001</v>
      </c>
      <c r="J20" s="7">
        <v>1.7291000000000001</v>
      </c>
      <c r="K20" s="9">
        <v>2.093</v>
      </c>
      <c r="L20" s="7">
        <v>2.5394999999999999</v>
      </c>
      <c r="M20" s="7">
        <v>2.8609</v>
      </c>
      <c r="N20" s="7">
        <v>3.1737000000000002</v>
      </c>
      <c r="O20" s="7">
        <v>3.5794000000000001</v>
      </c>
      <c r="P20" s="7">
        <v>3.8834</v>
      </c>
    </row>
    <row r="21" spans="1:16" x14ac:dyDescent="0.25">
      <c r="A21">
        <v>20</v>
      </c>
      <c r="B21" s="7">
        <v>0.1273</v>
      </c>
      <c r="C21" s="7">
        <v>0.25669999999999998</v>
      </c>
      <c r="D21" s="7">
        <v>0.39090000000000003</v>
      </c>
      <c r="E21" s="7">
        <v>0.53290000000000004</v>
      </c>
      <c r="F21" s="7">
        <v>0.68700000000000006</v>
      </c>
      <c r="G21" s="7">
        <v>0.86</v>
      </c>
      <c r="H21" s="7">
        <v>1.0640000000000001</v>
      </c>
      <c r="I21" s="7">
        <v>1.3252999999999999</v>
      </c>
      <c r="J21" s="7">
        <v>1.7246999999999999</v>
      </c>
      <c r="K21" s="9">
        <v>2.0859999999999999</v>
      </c>
      <c r="L21" s="7">
        <v>2.528</v>
      </c>
      <c r="M21" s="7">
        <v>2.8452999999999999</v>
      </c>
      <c r="N21" s="7">
        <v>3.1534</v>
      </c>
      <c r="O21" s="7">
        <v>3.5518000000000001</v>
      </c>
      <c r="P21" s="7">
        <v>3.8494999999999999</v>
      </c>
    </row>
    <row r="22" spans="1:16" x14ac:dyDescent="0.25">
      <c r="A22">
        <v>21</v>
      </c>
      <c r="B22" s="7">
        <v>0.12720000000000001</v>
      </c>
      <c r="C22" s="7">
        <v>0.25659999999999999</v>
      </c>
      <c r="D22" s="7">
        <v>0.3906</v>
      </c>
      <c r="E22" s="7">
        <v>0.53249999999999997</v>
      </c>
      <c r="F22" s="7">
        <v>0.68640000000000001</v>
      </c>
      <c r="G22" s="7">
        <v>0.85909999999999997</v>
      </c>
      <c r="H22" s="7">
        <v>1.0627</v>
      </c>
      <c r="I22" s="7">
        <v>1.3231999999999999</v>
      </c>
      <c r="J22" s="7">
        <v>1.7206999999999999</v>
      </c>
      <c r="K22" s="9">
        <v>2.0796000000000001</v>
      </c>
      <c r="L22" s="7">
        <v>2.5175999999999998</v>
      </c>
      <c r="M22" s="7">
        <v>2.8313999999999999</v>
      </c>
      <c r="N22" s="7">
        <v>3.1352000000000002</v>
      </c>
      <c r="O22" s="7">
        <v>3.5272000000000001</v>
      </c>
      <c r="P22" s="7">
        <v>3.8193000000000001</v>
      </c>
    </row>
    <row r="23" spans="1:16" x14ac:dyDescent="0.25">
      <c r="A23">
        <v>22</v>
      </c>
      <c r="B23" s="7">
        <v>0.12709999999999999</v>
      </c>
      <c r="C23" s="7">
        <v>0.25640000000000002</v>
      </c>
      <c r="D23" s="7">
        <v>0.39040000000000002</v>
      </c>
      <c r="E23" s="7">
        <v>0.53210000000000002</v>
      </c>
      <c r="F23" s="7">
        <v>0.68579999999999997</v>
      </c>
      <c r="G23" s="7">
        <v>0.85829999999999995</v>
      </c>
      <c r="H23" s="7">
        <v>1.0613999999999999</v>
      </c>
      <c r="I23" s="7">
        <v>1.3211999999999999</v>
      </c>
      <c r="J23" s="7">
        <v>1.7171000000000001</v>
      </c>
      <c r="K23" s="9">
        <v>2.0739000000000001</v>
      </c>
      <c r="L23" s="7">
        <v>2.5083000000000002</v>
      </c>
      <c r="M23" s="7">
        <v>2.8188</v>
      </c>
      <c r="N23" s="7">
        <v>3.1187999999999998</v>
      </c>
      <c r="O23" s="7">
        <v>3.5049999999999999</v>
      </c>
      <c r="P23" s="7">
        <v>3.7921</v>
      </c>
    </row>
    <row r="24" spans="1:16" x14ac:dyDescent="0.25">
      <c r="A24">
        <v>23</v>
      </c>
      <c r="B24" s="7">
        <v>0.12709999999999999</v>
      </c>
      <c r="C24" s="7">
        <v>0.25629999999999997</v>
      </c>
      <c r="D24" s="7">
        <v>0.39019999999999999</v>
      </c>
      <c r="E24" s="7">
        <v>0.53169999999999995</v>
      </c>
      <c r="F24" s="7">
        <v>0.68530000000000002</v>
      </c>
      <c r="G24" s="7">
        <v>0.85750000000000004</v>
      </c>
      <c r="H24" s="7">
        <v>1.0603</v>
      </c>
      <c r="I24" s="7">
        <v>1.3194999999999999</v>
      </c>
      <c r="J24" s="7">
        <v>1.7139</v>
      </c>
      <c r="K24" s="9">
        <v>2.0687000000000002</v>
      </c>
      <c r="L24" s="7">
        <v>2.4998999999999998</v>
      </c>
      <c r="M24" s="7">
        <v>2.8073000000000001</v>
      </c>
      <c r="N24" s="7">
        <v>3.1040000000000001</v>
      </c>
      <c r="O24" s="7">
        <v>3.4849999999999999</v>
      </c>
      <c r="P24" s="7">
        <v>3.7675999999999998</v>
      </c>
    </row>
    <row r="25" spans="1:16" x14ac:dyDescent="0.25">
      <c r="A25">
        <v>24</v>
      </c>
      <c r="B25" s="7">
        <v>0.127</v>
      </c>
      <c r="C25" s="7">
        <v>0.25619999999999998</v>
      </c>
      <c r="D25" s="7">
        <v>0.39</v>
      </c>
      <c r="E25" s="7">
        <v>0.53139999999999998</v>
      </c>
      <c r="F25" s="7">
        <v>0.68479999999999996</v>
      </c>
      <c r="G25" s="7">
        <v>0.8569</v>
      </c>
      <c r="H25" s="7">
        <v>1.0592999999999999</v>
      </c>
      <c r="I25" s="7">
        <v>1.3178000000000001</v>
      </c>
      <c r="J25" s="7">
        <v>1.7109000000000001</v>
      </c>
      <c r="K25" s="9">
        <v>2.0638999999999998</v>
      </c>
      <c r="L25" s="7">
        <v>2.4922</v>
      </c>
      <c r="M25" s="7">
        <v>2.7968999999999999</v>
      </c>
      <c r="N25" s="7">
        <v>3.0905</v>
      </c>
      <c r="O25" s="7">
        <v>3.4668000000000001</v>
      </c>
      <c r="P25" s="7">
        <v>3.7454000000000001</v>
      </c>
    </row>
    <row r="26" spans="1:16" x14ac:dyDescent="0.25">
      <c r="A26">
        <v>25</v>
      </c>
      <c r="B26" s="7">
        <v>0.12690000000000001</v>
      </c>
      <c r="C26" s="7">
        <v>0.25609999999999999</v>
      </c>
      <c r="D26" s="7">
        <v>0.38979999999999998</v>
      </c>
      <c r="E26" s="7">
        <v>0.53120000000000001</v>
      </c>
      <c r="F26" s="7">
        <v>0.68440000000000001</v>
      </c>
      <c r="G26" s="7">
        <v>0.85619999999999996</v>
      </c>
      <c r="H26" s="7">
        <v>1.0584</v>
      </c>
      <c r="I26" s="7">
        <v>1.3163</v>
      </c>
      <c r="J26" s="7">
        <v>1.7081</v>
      </c>
      <c r="K26" s="9">
        <v>2.0594999999999999</v>
      </c>
      <c r="L26" s="7">
        <v>2.4851000000000001</v>
      </c>
      <c r="M26" s="7">
        <v>2.7873999999999999</v>
      </c>
      <c r="N26" s="7">
        <v>3.0781999999999998</v>
      </c>
      <c r="O26" s="7">
        <v>3.4502000000000002</v>
      </c>
      <c r="P26" s="7">
        <v>3.7250999999999999</v>
      </c>
    </row>
    <row r="27" spans="1:16" x14ac:dyDescent="0.25">
      <c r="A27">
        <v>26</v>
      </c>
      <c r="B27" s="7">
        <v>0.12690000000000001</v>
      </c>
      <c r="C27" s="7">
        <v>0.25600000000000001</v>
      </c>
      <c r="D27" s="7">
        <v>0.3896</v>
      </c>
      <c r="E27" s="7">
        <v>0.53090000000000004</v>
      </c>
      <c r="F27" s="7">
        <v>0.68400000000000005</v>
      </c>
      <c r="G27" s="7">
        <v>0.85570000000000002</v>
      </c>
      <c r="H27" s="7">
        <v>1.0575000000000001</v>
      </c>
      <c r="I27" s="7">
        <v>1.3149999999999999</v>
      </c>
      <c r="J27" s="7">
        <v>1.7056</v>
      </c>
      <c r="K27" s="9">
        <v>2.0554999999999999</v>
      </c>
      <c r="L27" s="7">
        <v>2.4786000000000001</v>
      </c>
      <c r="M27" s="7">
        <v>2.7787000000000002</v>
      </c>
      <c r="N27" s="7">
        <v>3.0669</v>
      </c>
      <c r="O27" s="7">
        <v>3.4350000000000001</v>
      </c>
      <c r="P27" s="7">
        <v>3.7065999999999999</v>
      </c>
    </row>
    <row r="28" spans="1:16" x14ac:dyDescent="0.25">
      <c r="A28">
        <v>27</v>
      </c>
      <c r="B28" s="7">
        <v>0.1268</v>
      </c>
      <c r="C28" s="7">
        <v>0.25590000000000002</v>
      </c>
      <c r="D28" s="7">
        <v>0.38940000000000002</v>
      </c>
      <c r="E28" s="7">
        <v>0.53059999999999996</v>
      </c>
      <c r="F28" s="7">
        <v>0.68369999999999997</v>
      </c>
      <c r="G28" s="7">
        <v>0.85509999999999997</v>
      </c>
      <c r="H28" s="7">
        <v>1.0567</v>
      </c>
      <c r="I28" s="7">
        <v>1.3137000000000001</v>
      </c>
      <c r="J28" s="7">
        <v>1.7033</v>
      </c>
      <c r="K28" s="9">
        <v>2.0518000000000001</v>
      </c>
      <c r="L28" s="7">
        <v>2.4727000000000001</v>
      </c>
      <c r="M28" s="7">
        <v>2.7707000000000002</v>
      </c>
      <c r="N28" s="7">
        <v>3.0565000000000002</v>
      </c>
      <c r="O28" s="7">
        <v>3.4209999999999998</v>
      </c>
      <c r="P28" s="7">
        <v>3.6896</v>
      </c>
    </row>
    <row r="29" spans="1:16" x14ac:dyDescent="0.25">
      <c r="A29">
        <v>28</v>
      </c>
      <c r="B29" s="7">
        <v>0.1268</v>
      </c>
      <c r="C29" s="7">
        <v>0.25580000000000003</v>
      </c>
      <c r="D29" s="7">
        <v>0.38929999999999998</v>
      </c>
      <c r="E29" s="7">
        <v>0.53039999999999998</v>
      </c>
      <c r="F29" s="7">
        <v>0.68340000000000001</v>
      </c>
      <c r="G29" s="7">
        <v>0.85460000000000003</v>
      </c>
      <c r="H29" s="7">
        <v>1.056</v>
      </c>
      <c r="I29" s="7">
        <v>1.3125</v>
      </c>
      <c r="J29" s="7">
        <v>1.7011000000000001</v>
      </c>
      <c r="K29" s="9">
        <v>2.0484</v>
      </c>
      <c r="L29" s="7">
        <v>2.4670999999999998</v>
      </c>
      <c r="M29" s="7">
        <v>2.7633000000000001</v>
      </c>
      <c r="N29" s="7">
        <v>3.0468999999999999</v>
      </c>
      <c r="O29" s="7">
        <v>3.4081999999999999</v>
      </c>
      <c r="P29" s="7">
        <v>3.6739000000000002</v>
      </c>
    </row>
    <row r="30" spans="1:16" x14ac:dyDescent="0.25">
      <c r="A30">
        <v>29</v>
      </c>
      <c r="B30" s="7">
        <v>0.1268</v>
      </c>
      <c r="C30" s="7">
        <v>0.25569999999999998</v>
      </c>
      <c r="D30" s="7">
        <v>0.38919999999999999</v>
      </c>
      <c r="E30" s="7">
        <v>0.5302</v>
      </c>
      <c r="F30" s="7">
        <v>0.68300000000000005</v>
      </c>
      <c r="G30" s="7">
        <v>0.85419999999999996</v>
      </c>
      <c r="H30" s="7">
        <v>1.0552999999999999</v>
      </c>
      <c r="I30" s="7">
        <v>1.3113999999999999</v>
      </c>
      <c r="J30" s="7">
        <v>1.6991000000000001</v>
      </c>
      <c r="K30" s="9">
        <v>2.0451999999999999</v>
      </c>
      <c r="L30" s="7">
        <v>2.4620000000000002</v>
      </c>
      <c r="M30" s="7">
        <v>2.7564000000000002</v>
      </c>
      <c r="N30" s="7">
        <v>3.0379999999999998</v>
      </c>
      <c r="O30" s="7">
        <v>3.3961999999999999</v>
      </c>
      <c r="P30" s="7">
        <v>3.6594000000000002</v>
      </c>
    </row>
    <row r="31" spans="1:16" x14ac:dyDescent="0.25">
      <c r="A31">
        <v>30</v>
      </c>
      <c r="B31" s="7">
        <v>0.12670000000000001</v>
      </c>
      <c r="C31" s="7">
        <v>0.25559999999999999</v>
      </c>
      <c r="D31" s="7">
        <v>0.38900000000000001</v>
      </c>
      <c r="E31" s="7">
        <v>0.53</v>
      </c>
      <c r="F31" s="7">
        <v>0.68279999999999996</v>
      </c>
      <c r="G31" s="7">
        <v>0.8538</v>
      </c>
      <c r="H31" s="7">
        <v>1.0547</v>
      </c>
      <c r="I31" s="7">
        <v>1.3104</v>
      </c>
      <c r="J31" s="7">
        <v>1.6973</v>
      </c>
      <c r="K31" s="9">
        <v>2.0423</v>
      </c>
      <c r="L31" s="7">
        <v>2.4573</v>
      </c>
      <c r="M31" s="7">
        <v>2.75</v>
      </c>
      <c r="N31" s="7">
        <v>3.0297999999999998</v>
      </c>
      <c r="O31" s="7">
        <v>3.3852000000000002</v>
      </c>
      <c r="P31" s="7">
        <v>3.6459999999999999</v>
      </c>
    </row>
    <row r="32" spans="1:16" x14ac:dyDescent="0.25">
      <c r="A32">
        <v>31</v>
      </c>
      <c r="B32" s="7">
        <v>0.12670000000000001</v>
      </c>
      <c r="C32" s="7">
        <v>0.2555</v>
      </c>
      <c r="D32" s="7">
        <v>0.38890000000000002</v>
      </c>
      <c r="E32" s="7">
        <v>0.52980000000000005</v>
      </c>
      <c r="F32" s="7">
        <v>0.6825</v>
      </c>
      <c r="G32" s="7">
        <v>0.85340000000000005</v>
      </c>
      <c r="H32" s="7">
        <v>1.0541</v>
      </c>
      <c r="I32" s="7">
        <v>1.3095000000000001</v>
      </c>
      <c r="J32" s="7">
        <v>1.6955</v>
      </c>
      <c r="K32" s="9">
        <v>2.0394999999999999</v>
      </c>
      <c r="L32" s="7">
        <v>2.4527999999999999</v>
      </c>
      <c r="M32" s="7">
        <v>2.7440000000000002</v>
      </c>
      <c r="N32" s="7">
        <v>3.0221</v>
      </c>
      <c r="O32" s="7">
        <v>3.3748999999999998</v>
      </c>
      <c r="P32" s="7">
        <v>3.6335000000000002</v>
      </c>
    </row>
    <row r="33" spans="1:16" x14ac:dyDescent="0.25">
      <c r="A33">
        <v>32</v>
      </c>
      <c r="B33" s="7">
        <v>0.12670000000000001</v>
      </c>
      <c r="C33" s="7">
        <v>0.2555</v>
      </c>
      <c r="D33" s="7">
        <v>0.38879999999999998</v>
      </c>
      <c r="E33" s="7">
        <v>0.52969999999999995</v>
      </c>
      <c r="F33" s="7">
        <v>0.68220000000000003</v>
      </c>
      <c r="G33" s="7">
        <v>0.85299999999999998</v>
      </c>
      <c r="H33" s="7">
        <v>1.0535000000000001</v>
      </c>
      <c r="I33" s="7">
        <v>1.3086</v>
      </c>
      <c r="J33" s="7">
        <v>1.6939</v>
      </c>
      <c r="K33" s="9">
        <v>2.0369000000000002</v>
      </c>
      <c r="L33" s="7">
        <v>2.4487000000000001</v>
      </c>
      <c r="M33" s="7">
        <v>2.7385000000000002</v>
      </c>
      <c r="N33" s="7">
        <v>3.0148999999999999</v>
      </c>
      <c r="O33" s="7">
        <v>3.3653</v>
      </c>
      <c r="P33" s="7">
        <v>3.6217999999999999</v>
      </c>
    </row>
    <row r="34" spans="1:16" x14ac:dyDescent="0.25">
      <c r="A34">
        <v>33</v>
      </c>
      <c r="B34" s="7">
        <v>0.12659999999999999</v>
      </c>
      <c r="C34" s="7">
        <v>0.25540000000000002</v>
      </c>
      <c r="D34" s="7">
        <v>0.38869999999999999</v>
      </c>
      <c r="E34" s="7">
        <v>0.52949999999999997</v>
      </c>
      <c r="F34" s="7">
        <v>0.68200000000000005</v>
      </c>
      <c r="G34" s="7">
        <v>0.85260000000000002</v>
      </c>
      <c r="H34" s="7">
        <v>1.0529999999999999</v>
      </c>
      <c r="I34" s="7">
        <v>1.3077000000000001</v>
      </c>
      <c r="J34" s="7">
        <v>1.6923999999999999</v>
      </c>
      <c r="K34" s="9">
        <v>2.0345</v>
      </c>
      <c r="L34" s="7">
        <v>2.4447999999999999</v>
      </c>
      <c r="M34" s="7">
        <v>2.7332999999999998</v>
      </c>
      <c r="N34" s="7">
        <v>3.0082</v>
      </c>
      <c r="O34" s="7">
        <v>3.3563000000000001</v>
      </c>
      <c r="P34" s="7">
        <v>3.6109</v>
      </c>
    </row>
    <row r="35" spans="1:16" x14ac:dyDescent="0.25">
      <c r="A35">
        <v>34</v>
      </c>
      <c r="B35" s="7">
        <v>0.12659999999999999</v>
      </c>
      <c r="C35" s="7">
        <v>0.25530000000000003</v>
      </c>
      <c r="D35" s="7">
        <v>0.3886</v>
      </c>
      <c r="E35" s="7">
        <v>0.52939999999999998</v>
      </c>
      <c r="F35" s="7">
        <v>0.68179999999999996</v>
      </c>
      <c r="G35" s="7">
        <v>0.85229999999999995</v>
      </c>
      <c r="H35" s="7">
        <v>1.0525</v>
      </c>
      <c r="I35" s="7">
        <v>1.3069999999999999</v>
      </c>
      <c r="J35" s="7">
        <v>1.6909000000000001</v>
      </c>
      <c r="K35" s="9">
        <v>2.0322</v>
      </c>
      <c r="L35" s="7">
        <v>2.4411</v>
      </c>
      <c r="M35" s="7">
        <v>2.7284000000000002</v>
      </c>
      <c r="N35" s="7">
        <v>3.0019999999999998</v>
      </c>
      <c r="O35" s="7">
        <v>3.3479000000000001</v>
      </c>
      <c r="P35" s="7">
        <v>3.6006999999999998</v>
      </c>
    </row>
    <row r="36" spans="1:16" x14ac:dyDescent="0.25">
      <c r="A36">
        <v>35</v>
      </c>
      <c r="B36" s="7">
        <v>0.12659999999999999</v>
      </c>
      <c r="C36" s="7">
        <v>0.25530000000000003</v>
      </c>
      <c r="D36" s="7">
        <v>0.38850000000000001</v>
      </c>
      <c r="E36" s="7">
        <v>0.5292</v>
      </c>
      <c r="F36" s="7">
        <v>0.68159999999999998</v>
      </c>
      <c r="G36" s="7">
        <v>0.85199999999999998</v>
      </c>
      <c r="H36" s="7">
        <v>1.052</v>
      </c>
      <c r="I36" s="7">
        <v>1.3062</v>
      </c>
      <c r="J36" s="7">
        <v>1.6896</v>
      </c>
      <c r="K36" s="9">
        <v>2.0301</v>
      </c>
      <c r="L36" s="7">
        <v>2.4377</v>
      </c>
      <c r="M36" s="7">
        <v>2.7238000000000002</v>
      </c>
      <c r="N36" s="7">
        <v>2.996</v>
      </c>
      <c r="O36" s="7">
        <v>3.34</v>
      </c>
      <c r="P36" s="7">
        <v>3.5911</v>
      </c>
    </row>
    <row r="37" spans="1:16" x14ac:dyDescent="0.25">
      <c r="A37">
        <v>36</v>
      </c>
      <c r="B37" s="7">
        <v>0.12659999999999999</v>
      </c>
      <c r="C37" s="7">
        <v>0.25519999999999998</v>
      </c>
      <c r="D37" s="7">
        <v>0.38840000000000002</v>
      </c>
      <c r="E37" s="7">
        <v>0.52910000000000001</v>
      </c>
      <c r="F37" s="7">
        <v>0.68140000000000001</v>
      </c>
      <c r="G37" s="7">
        <v>0.85170000000000001</v>
      </c>
      <c r="H37" s="7">
        <v>1.0516000000000001</v>
      </c>
      <c r="I37" s="7">
        <v>1.3055000000000001</v>
      </c>
      <c r="J37" s="7">
        <v>1.6882999999999999</v>
      </c>
      <c r="K37" s="9">
        <v>2.0280999999999998</v>
      </c>
      <c r="L37" s="7">
        <v>2.4344999999999999</v>
      </c>
      <c r="M37" s="7">
        <v>2.7195</v>
      </c>
      <c r="N37" s="7">
        <v>2.9904999999999999</v>
      </c>
      <c r="O37" s="7">
        <v>3.3325999999999998</v>
      </c>
      <c r="P37" s="7">
        <v>3.5821000000000001</v>
      </c>
    </row>
    <row r="38" spans="1:16" x14ac:dyDescent="0.25">
      <c r="A38">
        <v>37</v>
      </c>
      <c r="B38" s="7">
        <v>0.1265</v>
      </c>
      <c r="C38" s="7">
        <v>0.25519999999999998</v>
      </c>
      <c r="D38" s="7">
        <v>0.38829999999999998</v>
      </c>
      <c r="E38" s="7">
        <v>0.52890000000000004</v>
      </c>
      <c r="F38" s="7">
        <v>0.68120000000000003</v>
      </c>
      <c r="G38" s="7">
        <v>0.85140000000000005</v>
      </c>
      <c r="H38" s="7">
        <v>1.0511999999999999</v>
      </c>
      <c r="I38" s="7">
        <v>1.3048999999999999</v>
      </c>
      <c r="J38" s="7">
        <v>1.6871</v>
      </c>
      <c r="K38" s="9">
        <v>2.0261999999999998</v>
      </c>
      <c r="L38" s="7">
        <v>2.4314</v>
      </c>
      <c r="M38" s="7">
        <v>2.7153999999999998</v>
      </c>
      <c r="N38" s="7">
        <v>2.9851999999999999</v>
      </c>
      <c r="O38" s="7">
        <v>3.3256000000000001</v>
      </c>
      <c r="P38" s="7">
        <v>3.5737000000000001</v>
      </c>
    </row>
    <row r="39" spans="1:16" x14ac:dyDescent="0.25">
      <c r="A39">
        <v>38</v>
      </c>
      <c r="B39" s="7">
        <v>0.1265</v>
      </c>
      <c r="C39" s="7">
        <v>0.25509999999999999</v>
      </c>
      <c r="D39" s="7">
        <v>0.38819999999999999</v>
      </c>
      <c r="E39" s="7">
        <v>0.52880000000000005</v>
      </c>
      <c r="F39" s="7">
        <v>0.68100000000000005</v>
      </c>
      <c r="G39" s="7">
        <v>0.85119999999999996</v>
      </c>
      <c r="H39" s="7">
        <v>1.0508</v>
      </c>
      <c r="I39" s="7">
        <v>1.3042</v>
      </c>
      <c r="J39" s="7">
        <v>1.6859999999999999</v>
      </c>
      <c r="K39" s="9">
        <v>2.0244</v>
      </c>
      <c r="L39" s="7">
        <v>2.4285999999999999</v>
      </c>
      <c r="M39" s="7">
        <v>2.7115999999999998</v>
      </c>
      <c r="N39" s="7">
        <v>2.9803000000000002</v>
      </c>
      <c r="O39" s="7">
        <v>3.319</v>
      </c>
      <c r="P39" s="7">
        <v>3.5657000000000001</v>
      </c>
    </row>
    <row r="40" spans="1:16" x14ac:dyDescent="0.25">
      <c r="A40">
        <v>39</v>
      </c>
      <c r="B40" s="7">
        <v>0.1265</v>
      </c>
      <c r="C40" s="7">
        <v>0.25509999999999999</v>
      </c>
      <c r="D40" s="7">
        <v>0.38819999999999999</v>
      </c>
      <c r="E40" s="7">
        <v>0.52869999999999995</v>
      </c>
      <c r="F40" s="7">
        <v>0.68079999999999996</v>
      </c>
      <c r="G40" s="7">
        <v>0.85089999999999999</v>
      </c>
      <c r="H40" s="7">
        <v>1.0504</v>
      </c>
      <c r="I40" s="7">
        <v>1.3036000000000001</v>
      </c>
      <c r="J40" s="7">
        <v>1.6849000000000001</v>
      </c>
      <c r="K40" s="9">
        <v>2.0226999999999999</v>
      </c>
      <c r="L40" s="7">
        <v>2.4258000000000002</v>
      </c>
      <c r="M40" s="7">
        <v>2.7079</v>
      </c>
      <c r="N40" s="7">
        <v>2.9756</v>
      </c>
      <c r="O40" s="7">
        <v>3.3128000000000002</v>
      </c>
      <c r="P40" s="7">
        <v>3.5581</v>
      </c>
    </row>
    <row r="41" spans="1:16" x14ac:dyDescent="0.25">
      <c r="A41">
        <v>40</v>
      </c>
      <c r="B41" s="7">
        <v>0.1265</v>
      </c>
      <c r="C41" s="7">
        <v>0.255</v>
      </c>
      <c r="D41" s="7">
        <v>0.3881</v>
      </c>
      <c r="E41" s="7">
        <v>0.52859999999999996</v>
      </c>
      <c r="F41" s="7">
        <v>0.68069999999999997</v>
      </c>
      <c r="G41" s="7">
        <v>0.85070000000000001</v>
      </c>
      <c r="H41" s="7">
        <v>1.05</v>
      </c>
      <c r="I41" s="7">
        <v>1.3030999999999999</v>
      </c>
      <c r="J41" s="7">
        <v>1.6839</v>
      </c>
      <c r="K41" s="9">
        <v>2.0211000000000001</v>
      </c>
      <c r="L41" s="7">
        <v>2.4232999999999998</v>
      </c>
      <c r="M41" s="7">
        <v>2.7044999999999999</v>
      </c>
      <c r="N41" s="7">
        <v>2.9712000000000001</v>
      </c>
      <c r="O41" s="7">
        <v>3.3069000000000002</v>
      </c>
      <c r="P41" s="7">
        <v>3.5510000000000002</v>
      </c>
    </row>
    <row r="42" spans="1:16" x14ac:dyDescent="0.25">
      <c r="A42">
        <v>41</v>
      </c>
      <c r="B42" s="7">
        <v>0.12640000000000001</v>
      </c>
      <c r="C42" s="7">
        <v>0.255</v>
      </c>
      <c r="D42" s="7">
        <v>0.38800000000000001</v>
      </c>
      <c r="E42" s="7">
        <v>0.52849999999999997</v>
      </c>
      <c r="F42" s="7">
        <v>0.68049999999999999</v>
      </c>
      <c r="G42" s="7">
        <v>0.85050000000000003</v>
      </c>
      <c r="H42" s="7">
        <v>1.0497000000000001</v>
      </c>
      <c r="I42" s="7">
        <v>1.3025</v>
      </c>
      <c r="J42" s="7">
        <v>1.6829000000000001</v>
      </c>
      <c r="K42" s="9">
        <v>2.0194999999999999</v>
      </c>
      <c r="L42" s="7">
        <v>2.4207999999999998</v>
      </c>
      <c r="M42" s="7">
        <v>2.7012</v>
      </c>
      <c r="N42" s="7">
        <v>2.9670000000000001</v>
      </c>
      <c r="O42" s="7">
        <v>3.3012999999999999</v>
      </c>
      <c r="P42" s="7">
        <v>3.5442</v>
      </c>
    </row>
    <row r="43" spans="1:16" x14ac:dyDescent="0.25">
      <c r="A43">
        <v>42</v>
      </c>
      <c r="B43" s="7">
        <v>0.12640000000000001</v>
      </c>
      <c r="C43" s="7">
        <v>0.255</v>
      </c>
      <c r="D43" s="7">
        <v>0.38800000000000001</v>
      </c>
      <c r="E43" s="7">
        <v>0.52839999999999998</v>
      </c>
      <c r="F43" s="7">
        <v>0.6804</v>
      </c>
      <c r="G43" s="7">
        <v>0.85029999999999994</v>
      </c>
      <c r="H43" s="7">
        <v>1.0494000000000001</v>
      </c>
      <c r="I43" s="7">
        <v>1.302</v>
      </c>
      <c r="J43" s="7">
        <v>1.6819999999999999</v>
      </c>
      <c r="K43" s="9">
        <v>2.0181</v>
      </c>
      <c r="L43" s="7">
        <v>2.4184999999999999</v>
      </c>
      <c r="M43" s="7">
        <v>2.6981000000000002</v>
      </c>
      <c r="N43" s="7">
        <v>2.9630000000000001</v>
      </c>
      <c r="O43" s="7">
        <v>3.2959999999999998</v>
      </c>
      <c r="P43" s="7">
        <v>3.5377000000000001</v>
      </c>
    </row>
    <row r="44" spans="1:16" x14ac:dyDescent="0.25">
      <c r="A44">
        <v>43</v>
      </c>
      <c r="B44" s="7">
        <v>0.12640000000000001</v>
      </c>
      <c r="C44" s="7">
        <v>0.25490000000000002</v>
      </c>
      <c r="D44" s="7">
        <v>0.38790000000000002</v>
      </c>
      <c r="E44" s="7">
        <v>0.52829999999999999</v>
      </c>
      <c r="F44" s="7">
        <v>0.68020000000000003</v>
      </c>
      <c r="G44" s="7">
        <v>0.85009999999999997</v>
      </c>
      <c r="H44" s="7">
        <v>1.0490999999999999</v>
      </c>
      <c r="I44" s="7">
        <v>1.3016000000000001</v>
      </c>
      <c r="J44" s="7">
        <v>1.6811</v>
      </c>
      <c r="K44" s="9">
        <v>2.0167000000000002</v>
      </c>
      <c r="L44" s="7">
        <v>2.4163000000000001</v>
      </c>
      <c r="M44" s="7">
        <v>2.6951000000000001</v>
      </c>
      <c r="N44" s="7">
        <v>2.9592000000000001</v>
      </c>
      <c r="O44" s="7">
        <v>3.2909000000000002</v>
      </c>
      <c r="P44" s="7">
        <v>3.5316000000000001</v>
      </c>
    </row>
    <row r="45" spans="1:16" x14ac:dyDescent="0.25">
      <c r="A45">
        <v>44</v>
      </c>
      <c r="B45" s="7">
        <v>0.12640000000000001</v>
      </c>
      <c r="C45" s="7">
        <v>0.25490000000000002</v>
      </c>
      <c r="D45" s="7">
        <v>0.38779999999999998</v>
      </c>
      <c r="E45" s="7">
        <v>0.5282</v>
      </c>
      <c r="F45" s="7">
        <v>0.68010000000000004</v>
      </c>
      <c r="G45" s="7">
        <v>0.84989999999999999</v>
      </c>
      <c r="H45" s="7">
        <v>1.0488</v>
      </c>
      <c r="I45" s="7">
        <v>1.3010999999999999</v>
      </c>
      <c r="J45" s="7">
        <v>1.6801999999999999</v>
      </c>
      <c r="K45" s="9">
        <v>2.0154000000000001</v>
      </c>
      <c r="L45" s="7">
        <v>2.4140999999999999</v>
      </c>
      <c r="M45" s="7">
        <v>2.6922999999999999</v>
      </c>
      <c r="N45" s="7">
        <v>2.9554999999999998</v>
      </c>
      <c r="O45" s="7">
        <v>3.2860999999999998</v>
      </c>
      <c r="P45" s="7">
        <v>3.5257999999999998</v>
      </c>
    </row>
    <row r="46" spans="1:16" x14ac:dyDescent="0.25">
      <c r="A46">
        <v>45</v>
      </c>
      <c r="B46" s="7">
        <v>0.12640000000000001</v>
      </c>
      <c r="C46" s="7">
        <v>0.25490000000000002</v>
      </c>
      <c r="D46" s="7">
        <v>0.38779999999999998</v>
      </c>
      <c r="E46" s="7">
        <v>0.52810000000000001</v>
      </c>
      <c r="F46" s="7">
        <v>0.68</v>
      </c>
      <c r="G46" s="7">
        <v>0.84970000000000001</v>
      </c>
      <c r="H46" s="7">
        <v>1.0485</v>
      </c>
      <c r="I46" s="7">
        <v>1.3006</v>
      </c>
      <c r="J46" s="7">
        <v>1.6794</v>
      </c>
      <c r="K46" s="9">
        <v>2.0141</v>
      </c>
      <c r="L46" s="7">
        <v>2.4121000000000001</v>
      </c>
      <c r="M46" s="7">
        <v>2.6896</v>
      </c>
      <c r="N46" s="7">
        <v>2.9521000000000002</v>
      </c>
      <c r="O46" s="7">
        <v>3.2814999999999999</v>
      </c>
      <c r="P46" s="7">
        <v>3.5203000000000002</v>
      </c>
    </row>
    <row r="47" spans="1:16" x14ac:dyDescent="0.25">
      <c r="A47">
        <v>46</v>
      </c>
      <c r="B47" s="7">
        <v>0.12640000000000001</v>
      </c>
      <c r="C47" s="7">
        <v>0.25480000000000003</v>
      </c>
      <c r="D47" s="7">
        <v>0.38769999999999999</v>
      </c>
      <c r="E47" s="7">
        <v>0.52810000000000001</v>
      </c>
      <c r="F47" s="7">
        <v>0.67989999999999995</v>
      </c>
      <c r="G47" s="7">
        <v>0.84950000000000003</v>
      </c>
      <c r="H47" s="7">
        <v>1.0483</v>
      </c>
      <c r="I47" s="7">
        <v>1.3002</v>
      </c>
      <c r="J47" s="7">
        <v>1.6787000000000001</v>
      </c>
      <c r="K47" s="9">
        <v>2.0129000000000001</v>
      </c>
      <c r="L47" s="7">
        <v>2.4102000000000001</v>
      </c>
      <c r="M47" s="7">
        <v>2.6869999999999998</v>
      </c>
      <c r="N47" s="7">
        <v>2.9487999999999999</v>
      </c>
      <c r="O47" s="7">
        <v>3.2770999999999999</v>
      </c>
      <c r="P47" s="7">
        <v>3.5150000000000001</v>
      </c>
    </row>
    <row r="48" spans="1:16" x14ac:dyDescent="0.25">
      <c r="A48">
        <v>47</v>
      </c>
      <c r="B48" s="7">
        <v>0.1263</v>
      </c>
      <c r="C48" s="7">
        <v>0.25480000000000003</v>
      </c>
      <c r="D48" s="7">
        <v>0.38769999999999999</v>
      </c>
      <c r="E48" s="7">
        <v>0.52800000000000002</v>
      </c>
      <c r="F48" s="7">
        <v>0.67969999999999997</v>
      </c>
      <c r="G48" s="7">
        <v>0.84930000000000005</v>
      </c>
      <c r="H48" s="7">
        <v>1.048</v>
      </c>
      <c r="I48" s="7">
        <v>1.2998000000000001</v>
      </c>
      <c r="J48" s="7">
        <v>1.6778999999999999</v>
      </c>
      <c r="K48" s="9">
        <v>2.0116999999999998</v>
      </c>
      <c r="L48" s="7">
        <v>2.4083000000000001</v>
      </c>
      <c r="M48" s="7">
        <v>2.6846000000000001</v>
      </c>
      <c r="N48" s="7">
        <v>2.9456000000000002</v>
      </c>
      <c r="O48" s="7">
        <v>3.2728999999999999</v>
      </c>
      <c r="P48" s="7">
        <v>3.5099</v>
      </c>
    </row>
    <row r="49" spans="1:16" x14ac:dyDescent="0.25">
      <c r="A49">
        <v>48</v>
      </c>
      <c r="B49" s="7">
        <v>0.1263</v>
      </c>
      <c r="C49" s="7">
        <v>0.25480000000000003</v>
      </c>
      <c r="D49" s="7">
        <v>0.3876</v>
      </c>
      <c r="E49" s="7">
        <v>0.52790000000000004</v>
      </c>
      <c r="F49" s="7">
        <v>0.67959999999999998</v>
      </c>
      <c r="G49" s="7">
        <v>0.84919999999999995</v>
      </c>
      <c r="H49" s="7">
        <v>1.0478000000000001</v>
      </c>
      <c r="I49" s="7">
        <v>1.2994000000000001</v>
      </c>
      <c r="J49" s="7">
        <v>1.6772</v>
      </c>
      <c r="K49" s="9">
        <v>2.0106000000000002</v>
      </c>
      <c r="L49" s="7">
        <v>2.4066000000000001</v>
      </c>
      <c r="M49" s="7">
        <v>2.6821999999999999</v>
      </c>
      <c r="N49" s="7">
        <v>2.9426000000000001</v>
      </c>
      <c r="O49" s="7">
        <v>3.2688999999999999</v>
      </c>
      <c r="P49" s="7">
        <v>3.5051000000000001</v>
      </c>
    </row>
    <row r="50" spans="1:16" x14ac:dyDescent="0.25">
      <c r="A50">
        <v>49</v>
      </c>
      <c r="B50" s="7">
        <v>0.1263</v>
      </c>
      <c r="C50" s="7">
        <v>0.25469999999999998</v>
      </c>
      <c r="D50" s="7">
        <v>0.3876</v>
      </c>
      <c r="E50" s="7">
        <v>0.52780000000000005</v>
      </c>
      <c r="F50" s="7">
        <v>0.67949999999999999</v>
      </c>
      <c r="G50" s="7">
        <v>0.84899999999999998</v>
      </c>
      <c r="H50" s="7">
        <v>1.0475000000000001</v>
      </c>
      <c r="I50" s="7">
        <v>1.2990999999999999</v>
      </c>
      <c r="J50" s="7">
        <v>1.6766000000000001</v>
      </c>
      <c r="K50" s="9">
        <v>2.0095999999999998</v>
      </c>
      <c r="L50" s="7">
        <v>2.4049</v>
      </c>
      <c r="M50" s="7">
        <v>2.68</v>
      </c>
      <c r="N50" s="7">
        <v>2.9397000000000002</v>
      </c>
      <c r="O50" s="7">
        <v>3.2650999999999999</v>
      </c>
      <c r="P50" s="7">
        <v>3.5004</v>
      </c>
    </row>
    <row r="51" spans="1:16" x14ac:dyDescent="0.25">
      <c r="A51">
        <v>50</v>
      </c>
      <c r="B51" s="7">
        <v>0.1263</v>
      </c>
      <c r="C51" s="7">
        <v>0.25469999999999998</v>
      </c>
      <c r="D51" s="7">
        <v>0.38750000000000001</v>
      </c>
      <c r="E51" s="7">
        <v>0.52780000000000005</v>
      </c>
      <c r="F51" s="7">
        <v>0.6794</v>
      </c>
      <c r="G51" s="7">
        <v>0.84889999999999999</v>
      </c>
      <c r="H51" s="7">
        <v>1.0472999999999999</v>
      </c>
      <c r="I51" s="7">
        <v>1.2987</v>
      </c>
      <c r="J51" s="7">
        <v>1.6758999999999999</v>
      </c>
      <c r="K51" s="9">
        <v>2.0085999999999999</v>
      </c>
      <c r="L51" s="7">
        <v>2.4033000000000002</v>
      </c>
      <c r="M51" s="7">
        <v>2.6778</v>
      </c>
      <c r="N51" s="7">
        <v>2.9369999999999998</v>
      </c>
      <c r="O51" s="7">
        <v>3.2614000000000001</v>
      </c>
      <c r="P51" s="7">
        <v>3.496</v>
      </c>
    </row>
    <row r="52" spans="1:16" x14ac:dyDescent="0.25">
      <c r="A52">
        <v>100</v>
      </c>
      <c r="B52" s="7">
        <v>0.126</v>
      </c>
      <c r="C52" s="7">
        <v>0.254</v>
      </c>
      <c r="D52" s="7">
        <v>0.38640000000000002</v>
      </c>
      <c r="E52" s="7">
        <v>0.52610000000000001</v>
      </c>
      <c r="F52" s="7">
        <v>0.67700000000000005</v>
      </c>
      <c r="G52" s="7">
        <v>0.84519999999999995</v>
      </c>
      <c r="H52" s="7">
        <v>1.0418000000000001</v>
      </c>
      <c r="I52" s="7">
        <v>1.2901</v>
      </c>
      <c r="J52" s="7">
        <v>1.6601999999999999</v>
      </c>
      <c r="K52" s="9">
        <v>1.984</v>
      </c>
      <c r="L52" s="7">
        <v>2.3641999999999999</v>
      </c>
      <c r="M52" s="7">
        <v>2.6259000000000001</v>
      </c>
      <c r="N52" s="7">
        <v>2.8706999999999998</v>
      </c>
      <c r="O52" s="7">
        <v>3.1737000000000002</v>
      </c>
      <c r="P52" s="7">
        <v>3.3904999999999998</v>
      </c>
    </row>
    <row r="53" spans="1:16" x14ac:dyDescent="0.25">
      <c r="A53">
        <v>1000</v>
      </c>
      <c r="B53" s="7">
        <v>0.12570000000000001</v>
      </c>
      <c r="C53" s="7">
        <v>0.25340000000000001</v>
      </c>
      <c r="D53" s="7">
        <v>0.38540000000000002</v>
      </c>
      <c r="E53" s="7">
        <v>0.52459999999999996</v>
      </c>
      <c r="F53" s="7">
        <v>0.67469999999999997</v>
      </c>
      <c r="G53" s="7">
        <v>0.84199999999999997</v>
      </c>
      <c r="H53" s="7">
        <v>1.0369999999999999</v>
      </c>
      <c r="I53" s="7">
        <v>1.2824</v>
      </c>
      <c r="J53" s="7">
        <v>1.6464000000000001</v>
      </c>
      <c r="K53" s="9">
        <v>1.9622999999999999</v>
      </c>
      <c r="L53" s="7">
        <v>2.3300999999999998</v>
      </c>
      <c r="M53" s="7">
        <v>2.5808</v>
      </c>
      <c r="N53" s="7">
        <v>2.8132999999999999</v>
      </c>
      <c r="O53" s="7">
        <v>3.0983999999999998</v>
      </c>
      <c r="P53" s="7">
        <v>3.3003</v>
      </c>
    </row>
    <row r="54" spans="1:16" x14ac:dyDescent="0.25">
      <c r="A54" t="s">
        <v>8</v>
      </c>
      <c r="B54" s="7">
        <v>0.12570000000000001</v>
      </c>
      <c r="C54" s="7">
        <v>0.25340000000000001</v>
      </c>
      <c r="D54" s="7">
        <v>0.38529999999999998</v>
      </c>
      <c r="E54" s="7">
        <v>0.52439999999999998</v>
      </c>
      <c r="F54" s="7">
        <v>0.67449999999999999</v>
      </c>
      <c r="G54" s="7">
        <v>0.84160000000000001</v>
      </c>
      <c r="H54" s="7">
        <v>1.0364</v>
      </c>
      <c r="I54" s="7">
        <v>1.2816000000000001</v>
      </c>
      <c r="J54" s="7">
        <v>1.6449</v>
      </c>
      <c r="K54" s="9">
        <v>1.96</v>
      </c>
      <c r="L54" s="7">
        <v>2.3262999999999998</v>
      </c>
      <c r="M54" s="7">
        <v>2.5758000000000001</v>
      </c>
      <c r="N54" s="7">
        <v>2.8069999999999999</v>
      </c>
      <c r="O54" s="7">
        <v>3.0901999999999998</v>
      </c>
      <c r="P54" s="7">
        <v>3.2905000000000002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Коэффициенты Стьюдента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Минеев</dc:creator>
  <cp:lastModifiedBy>Михаил Минеев</cp:lastModifiedBy>
  <dcterms:created xsi:type="dcterms:W3CDTF">2016-09-28T17:52:17Z</dcterms:created>
  <dcterms:modified xsi:type="dcterms:W3CDTF">2016-09-28T19:17:10Z</dcterms:modified>
</cp:coreProperties>
</file>