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r-mi\Desktop\Синара Банк\Тестирование(Михайлов В.)\"/>
    </mc:Choice>
  </mc:AlternateContent>
  <xr:revisionPtr revIDLastSave="0" documentId="13_ncr:1_{E76EC29A-9108-4BB1-9790-8EE03E9CD8EC}" xr6:coauthVersionLast="45" xr6:coauthVersionMax="45" xr10:uidLastSave="{00000000-0000-0000-0000-000000000000}"/>
  <bookViews>
    <workbookView xWindow="-108" yWindow="-108" windowWidth="26136" windowHeight="16848" xr2:uid="{00000000-000D-0000-FFFF-FFFF00000000}"/>
  </bookViews>
  <sheets>
    <sheet name="Часть 1" sheetId="1" r:id="rId1"/>
    <sheet name="Часть 2.1" sheetId="2" r:id="rId2"/>
    <sheet name="Часть 2.2" sheetId="5" r:id="rId3"/>
    <sheet name="Часть 3" sheetId="4" r:id="rId4"/>
  </sheets>
  <calcPr calcId="181029"/>
  <pivotCaches>
    <pivotCache cacheId="13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A41" i="5"/>
  <c r="A34" i="5"/>
  <c r="A11" i="5"/>
  <c r="A10" i="5"/>
  <c r="A9" i="5"/>
</calcChain>
</file>

<file path=xl/sharedStrings.xml><?xml version="1.0" encoding="utf-8"?>
<sst xmlns="http://schemas.openxmlformats.org/spreadsheetml/2006/main" count="137" uniqueCount="107">
  <si>
    <t>NAME</t>
  </si>
  <si>
    <t>Петров</t>
  </si>
  <si>
    <t>Сидоров</t>
  </si>
  <si>
    <t>1.</t>
  </si>
  <si>
    <t>2.</t>
  </si>
  <si>
    <t>DATE</t>
  </si>
  <si>
    <t>TOTAL_PAID</t>
  </si>
  <si>
    <t>Иванов</t>
  </si>
  <si>
    <t>OPEN_DATE</t>
  </si>
  <si>
    <t>RELATIONSHIP</t>
  </si>
  <si>
    <t>FINAL_PMT_DATE</t>
  </si>
  <si>
    <t>TYPE</t>
  </si>
  <si>
    <t>PMT_STRING_84M</t>
  </si>
  <si>
    <t>STATUS</t>
  </si>
  <si>
    <t>OUTSTANDING</t>
  </si>
  <si>
    <t>INF_CONFIRM_DATE</t>
  </si>
  <si>
    <t>CREDIT_LIMIT</t>
  </si>
  <si>
    <t>DELQ_BALANCE</t>
  </si>
  <si>
    <t>IS_OWN</t>
  </si>
  <si>
    <t>CREDIT_COST_RATE</t>
  </si>
  <si>
    <t>UUID</t>
  </si>
  <si>
    <t>GROUP_ID</t>
  </si>
  <si>
    <t>16353.00</t>
  </si>
  <si>
    <t>20000.00</t>
  </si>
  <si>
    <t>0.00</t>
  </si>
  <si>
    <t>24.713</t>
  </si>
  <si>
    <t>527e22e6-58cb-11ec-b217-5cf3fccaa11a-4</t>
  </si>
  <si>
    <t>10.01.2022</t>
  </si>
  <si>
    <t>116000.00</t>
  </si>
  <si>
    <t>25.660</t>
  </si>
  <si>
    <t>2036475a-0ca5-11eb-849b-239b97d42adc-2</t>
  </si>
  <si>
    <t>1X0</t>
  </si>
  <si>
    <t>310908.00</t>
  </si>
  <si>
    <t>300000.00</t>
  </si>
  <si>
    <t>22.933</t>
  </si>
  <si>
    <t>8995e506-37c5-11ec-a3c1-c0a879126db9-c</t>
  </si>
  <si>
    <t>04.02.2021</t>
  </si>
  <si>
    <t>11111111X</t>
  </si>
  <si>
    <t>192417.00</t>
  </si>
  <si>
    <t>246300.00</t>
  </si>
  <si>
    <t>0e769ea2-4a80-11eb-ab50-f9dd422362a1-2</t>
  </si>
  <si>
    <t>16.08.2021</t>
  </si>
  <si>
    <t>Блоки</t>
  </si>
  <si>
    <t>Причина отказа</t>
  </si>
  <si>
    <t>Неделя 1</t>
  </si>
  <si>
    <t>Неделя 2</t>
  </si>
  <si>
    <t>Неделя 3</t>
  </si>
  <si>
    <t>Неделя 4</t>
  </si>
  <si>
    <t>Негативная кредитная история клиента</t>
  </si>
  <si>
    <t>Бюро 1</t>
  </si>
  <si>
    <t>в т.ч. Бюро 1</t>
  </si>
  <si>
    <t>Бюро 2</t>
  </si>
  <si>
    <t>в т.ч. Бюро 2</t>
  </si>
  <si>
    <t>Лимит</t>
  </si>
  <si>
    <t xml:space="preserve">Не рассчитывается сумма кредита </t>
  </si>
  <si>
    <t>Скоринг</t>
  </si>
  <si>
    <t>Непроходной скоринг</t>
  </si>
  <si>
    <t>Итого</t>
  </si>
  <si>
    <t>с. По процентным показателям Бюро 1 и Бюро 2 предположил, что Бюро 1 является внутренним.</t>
  </si>
  <si>
    <t>d. В среднем в 38,73% случаев причина отказа - Негативная кредитная история, из них 35,68% - Бюро 2 и только 3,05% - Бюро 1.</t>
  </si>
  <si>
    <t>Если ответ в Бюро 1 положительный или данные отсутствуют - переход к Бюро 2.</t>
  </si>
  <si>
    <t>Выбрал линейную схему с отказом после каждого блока, так как считаю нецелесообразным проверку следующих блоков при отказе на текущем.</t>
  </si>
  <si>
    <t>b. Низкий доход или высокие постоянные расходы. Чистый ежемесячный доход меньше прожиточного или установленного минимума.</t>
  </si>
  <si>
    <t>a. Скоринг - система статистической оценки надежности потенциального клиента.</t>
  </si>
  <si>
    <t>Сравнить работоспособность Бюро 1 и Бюро 2 считаю невозможным, так как есть предположение, что Бюро 1 является внутренним,</t>
  </si>
  <si>
    <t>и никак не учитывает статистику по новым клиентам.</t>
  </si>
  <si>
    <t>а значить способно дать негативную оценку только действующим или бывшим клиентам банка с испорченной кредитной историей по продуктам банка</t>
  </si>
  <si>
    <t>Блоки Лимит и Скоринг причина 31,33% и 29,95% отказов соответственно.</t>
  </si>
  <si>
    <t>Равномерное распределение процентного соотношения считаю показателем работоспособности каждого блока.</t>
  </si>
  <si>
    <t>Сайт Банка</t>
  </si>
  <si>
    <t>ОТКАЗ</t>
  </si>
  <si>
    <t>БКИ</t>
  </si>
  <si>
    <t>Женский</t>
  </si>
  <si>
    <t>Скор</t>
  </si>
  <si>
    <t>Мужской</t>
  </si>
  <si>
    <t>Офис</t>
  </si>
  <si>
    <t>ЕСТЬ ОФЕР</t>
  </si>
  <si>
    <t>Партнерский канал</t>
  </si>
  <si>
    <t>Названия столбцов</t>
  </si>
  <si>
    <t>Общий итог</t>
  </si>
  <si>
    <t>Среднее по полю Возраст клиента</t>
  </si>
  <si>
    <t>Итог Среднее по полю Возраст клиента</t>
  </si>
  <si>
    <t>Итог Количество по полю Ид заявки</t>
  </si>
  <si>
    <t>Количество по полю Ид заявки</t>
  </si>
  <si>
    <t>Названия строк</t>
  </si>
  <si>
    <t>a.</t>
  </si>
  <si>
    <t>заявок всех клиентов приходится на сайт банка</t>
  </si>
  <si>
    <t>на офис банка</t>
  </si>
  <si>
    <t>на партнерский канал</t>
  </si>
  <si>
    <t>Количество по полю Пол клиента</t>
  </si>
  <si>
    <t>b.</t>
  </si>
  <si>
    <t>Мужчины, средний возраст 38,5 лет, возраст по моде - 40лет</t>
  </si>
  <si>
    <t>Женщины, средний возраст 37,5 лет, возраст по моде - 40 лет</t>
  </si>
  <si>
    <t>c.</t>
  </si>
  <si>
    <t>d.</t>
  </si>
  <si>
    <t>Количество по полю Статус по заявке</t>
  </si>
  <si>
    <t>Сайт банка генерирует наименьшее количество положительных заявок</t>
  </si>
  <si>
    <t>от числа обратившихся через сайт</t>
  </si>
  <si>
    <t>e.</t>
  </si>
  <si>
    <t>(пусто)</t>
  </si>
  <si>
    <t>от числа всех отказов по причине БКИ</t>
  </si>
  <si>
    <r>
      <t xml:space="preserve">Клиенты, офоромившие заявку через офис, в среднем на 11 лет старше оформивших через сайт и на 9 лет старше оформивших через партнерский канал (Табл </t>
    </r>
    <r>
      <rPr>
        <b/>
        <sz val="11"/>
        <color theme="1"/>
        <rFont val="Calibri"/>
        <family val="2"/>
        <charset val="204"/>
        <scheme val="minor"/>
      </rPr>
      <t>a.</t>
    </r>
    <r>
      <rPr>
        <sz val="11"/>
        <color theme="1"/>
        <rFont val="Calibri"/>
        <family val="2"/>
        <charset val="204"/>
        <scheme val="minor"/>
      </rPr>
      <t>).</t>
    </r>
  </si>
  <si>
    <t>f.</t>
  </si>
  <si>
    <t>Средний возраст клиентов получивших офер на 7 лет выше, чем средний возраст клиентов с отказами</t>
  </si>
  <si>
    <t>Средний возраст клиентов получивших отказ по БКИ и Скорингу на 4 года меньше среднего возраста получивших отказ по лимиту</t>
  </si>
  <si>
    <t>37,32% заявок поданных в понедельник и вторник получают офер, а из заявок поданных в четверг и пятницу только 13,19%</t>
  </si>
  <si>
    <t>С ростом возраста клиентов уменьшается количество отказов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</si>
</sst>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  <charset val="204"/>
    </font>
    <font>
      <sz val="10"/>
      <color theme="1"/>
      <name val="Cambria"/>
      <family val="1"/>
      <charset val="204"/>
    </font>
    <font>
      <i/>
      <sz val="10"/>
      <color rgb="FF5F5F5F"/>
      <name val="Cambria"/>
      <family val="1"/>
      <charset val="204"/>
    </font>
    <font>
      <sz val="11"/>
      <color theme="1"/>
      <name val="Calibri"/>
      <family val="2"/>
      <scheme val="minor"/>
    </font>
    <font>
      <i/>
      <sz val="11"/>
      <color theme="2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3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 applyBorder="1"/>
    <xf numFmtId="14" fontId="0" fillId="0" borderId="0" xfId="0" applyNumberFormat="1" applyBorder="1"/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10" fontId="6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0" fontId="7" fillId="0" borderId="9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10" fontId="5" fillId="0" borderId="9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/>
    <xf numFmtId="10" fontId="0" fillId="0" borderId="0" xfId="0" applyNumberFormat="1"/>
    <xf numFmtId="10" fontId="9" fillId="0" borderId="0" xfId="0" applyNumberFormat="1" applyFont="1"/>
    <xf numFmtId="0" fontId="3" fillId="0" borderId="2" xfId="0" applyFont="1" applyBorder="1"/>
    <xf numFmtId="0" fontId="0" fillId="0" borderId="0" xfId="0" pivotButton="1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6" xfId="0" applyNumberFormat="1" applyBorder="1"/>
    <xf numFmtId="10" fontId="0" fillId="0" borderId="5" xfId="1" applyNumberFormat="1" applyFont="1" applyBorder="1"/>
    <xf numFmtId="0" fontId="0" fillId="0" borderId="3" xfId="0" pivotButton="1" applyBorder="1"/>
    <xf numFmtId="0" fontId="0" fillId="0" borderId="4" xfId="0" pivotButton="1" applyBorder="1"/>
    <xf numFmtId="0" fontId="0" fillId="0" borderId="0" xfId="0" applyBorder="1" applyAlignment="1">
      <alignment horizontal="left" indent="1"/>
    </xf>
  </cellXfs>
  <cellStyles count="2">
    <cellStyle name="Обычный" xfId="0" builtinId="0"/>
    <cellStyle name="Процентный" xfId="1" builtinId="5"/>
  </cellStyles>
  <dxfs count="53"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16928871914963"/>
          <c:y val="0.1477159105111861"/>
          <c:w val="0.85298824922333794"/>
          <c:h val="0.58603377702787152"/>
        </c:manualLayout>
      </c:layout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46"/>
              <c:pt idx="0">
                <c:v>ОТКАЗ 23</c:v>
              </c:pt>
              <c:pt idx="1">
                <c:v>ОТКАЗ 24</c:v>
              </c:pt>
              <c:pt idx="2">
                <c:v>ОТКАЗ 25</c:v>
              </c:pt>
              <c:pt idx="3">
                <c:v>ОТКАЗ 26</c:v>
              </c:pt>
              <c:pt idx="4">
                <c:v>ОТКАЗ 27</c:v>
              </c:pt>
              <c:pt idx="5">
                <c:v>ОТКАЗ 28</c:v>
              </c:pt>
              <c:pt idx="6">
                <c:v>ОТКАЗ 29</c:v>
              </c:pt>
              <c:pt idx="7">
                <c:v>ОТКАЗ 30</c:v>
              </c:pt>
              <c:pt idx="8">
                <c:v>ОТКАЗ 31</c:v>
              </c:pt>
              <c:pt idx="9">
                <c:v>ОТКАЗ 32</c:v>
              </c:pt>
              <c:pt idx="10">
                <c:v>ОТКАЗ 33</c:v>
              </c:pt>
              <c:pt idx="11">
                <c:v>ОТКАЗ 34</c:v>
              </c:pt>
              <c:pt idx="12">
                <c:v>ОТКАЗ 35</c:v>
              </c:pt>
              <c:pt idx="13">
                <c:v>ОТКАЗ 36</c:v>
              </c:pt>
              <c:pt idx="14">
                <c:v>ОТКАЗ 37</c:v>
              </c:pt>
              <c:pt idx="15">
                <c:v>ОТКАЗ 38</c:v>
              </c:pt>
              <c:pt idx="16">
                <c:v>ОТКАЗ 39</c:v>
              </c:pt>
              <c:pt idx="17">
                <c:v>ОТКАЗ 40</c:v>
              </c:pt>
              <c:pt idx="18">
                <c:v>ОТКАЗ 41</c:v>
              </c:pt>
              <c:pt idx="19">
                <c:v>ОТКАЗ 42</c:v>
              </c:pt>
              <c:pt idx="20">
                <c:v>ОТКАЗ 43</c:v>
              </c:pt>
              <c:pt idx="21">
                <c:v>ОТКАЗ 44</c:v>
              </c:pt>
              <c:pt idx="22">
                <c:v>ОТКАЗ 45</c:v>
              </c:pt>
              <c:pt idx="23">
                <c:v>ОТКАЗ 46</c:v>
              </c:pt>
              <c:pt idx="24">
                <c:v>ОТКАЗ 47</c:v>
              </c:pt>
              <c:pt idx="25">
                <c:v>ОТКАЗ 48</c:v>
              </c:pt>
              <c:pt idx="26">
                <c:v>ОТКАЗ 49</c:v>
              </c:pt>
              <c:pt idx="27">
                <c:v>ОТКАЗ 50</c:v>
              </c:pt>
              <c:pt idx="28">
                <c:v>ОТКАЗ 51</c:v>
              </c:pt>
              <c:pt idx="29">
                <c:v>ОТКАЗ 52</c:v>
              </c:pt>
              <c:pt idx="30">
                <c:v>ОТКАЗ 53</c:v>
              </c:pt>
              <c:pt idx="31">
                <c:v>ОТКАЗ 54</c:v>
              </c:pt>
              <c:pt idx="32">
                <c:v>ОТКАЗ 55</c:v>
              </c:pt>
              <c:pt idx="33">
                <c:v>ОТКАЗ 56</c:v>
              </c:pt>
              <c:pt idx="34">
                <c:v>ОТКАЗ 57</c:v>
              </c:pt>
              <c:pt idx="35">
                <c:v>ОТКАЗ 58</c:v>
              </c:pt>
              <c:pt idx="36">
                <c:v>ОТКАЗ 59</c:v>
              </c:pt>
              <c:pt idx="37">
                <c:v>ОТКАЗ 60</c:v>
              </c:pt>
              <c:pt idx="38">
                <c:v>ОТКАЗ 61</c:v>
              </c:pt>
              <c:pt idx="39">
                <c:v>ОТКАЗ 62</c:v>
              </c:pt>
              <c:pt idx="40">
                <c:v>ОТКАЗ 63</c:v>
              </c:pt>
              <c:pt idx="41">
                <c:v>ОТКАЗ 64</c:v>
              </c:pt>
              <c:pt idx="42">
                <c:v>ОТКАЗ 65</c:v>
              </c:pt>
              <c:pt idx="43">
                <c:v>ОТКАЗ 66</c:v>
              </c:pt>
              <c:pt idx="44">
                <c:v>ОТКАЗ 67</c:v>
              </c:pt>
              <c:pt idx="45">
                <c:v>ОТКАЗ 68</c:v>
              </c:pt>
            </c:strLit>
          </c:cat>
          <c:val>
            <c:numLit>
              <c:formatCode>General</c:formatCode>
              <c:ptCount val="46"/>
              <c:pt idx="0">
                <c:v>4.2580645161290322E-2</c:v>
              </c:pt>
              <c:pt idx="1">
                <c:v>4.1290322580645161E-2</c:v>
              </c:pt>
              <c:pt idx="2">
                <c:v>4.9032258064516131E-2</c:v>
              </c:pt>
              <c:pt idx="3">
                <c:v>3.870967741935484E-2</c:v>
              </c:pt>
              <c:pt idx="4">
                <c:v>3.3548387096774192E-2</c:v>
              </c:pt>
              <c:pt idx="5">
                <c:v>3.4838709677419352E-2</c:v>
              </c:pt>
              <c:pt idx="6">
                <c:v>1.806451612903226E-2</c:v>
              </c:pt>
              <c:pt idx="7">
                <c:v>3.612903225806452E-2</c:v>
              </c:pt>
              <c:pt idx="8">
                <c:v>3.2258064516129031E-2</c:v>
              </c:pt>
              <c:pt idx="9">
                <c:v>3.2258064516129031E-2</c:v>
              </c:pt>
              <c:pt idx="10">
                <c:v>2.7096774193548386E-2</c:v>
              </c:pt>
              <c:pt idx="11">
                <c:v>2.9677419354838711E-2</c:v>
              </c:pt>
              <c:pt idx="12">
                <c:v>3.2258064516129031E-2</c:v>
              </c:pt>
              <c:pt idx="13">
                <c:v>3.741935483870968E-2</c:v>
              </c:pt>
              <c:pt idx="14">
                <c:v>3.0967741935483871E-2</c:v>
              </c:pt>
              <c:pt idx="15">
                <c:v>1.806451612903226E-2</c:v>
              </c:pt>
              <c:pt idx="16">
                <c:v>2.838709677419355E-2</c:v>
              </c:pt>
              <c:pt idx="17">
                <c:v>0.04</c:v>
              </c:pt>
              <c:pt idx="18">
                <c:v>2.7096774193548386E-2</c:v>
              </c:pt>
              <c:pt idx="19">
                <c:v>2.3225806451612905E-2</c:v>
              </c:pt>
              <c:pt idx="20">
                <c:v>2.9677419354838711E-2</c:v>
              </c:pt>
              <c:pt idx="21">
                <c:v>2.0645161290322581E-2</c:v>
              </c:pt>
              <c:pt idx="22">
                <c:v>2.0645161290322581E-2</c:v>
              </c:pt>
              <c:pt idx="23">
                <c:v>2.5806451612903226E-2</c:v>
              </c:pt>
              <c:pt idx="24">
                <c:v>2.7096774193548386E-2</c:v>
              </c:pt>
              <c:pt idx="25">
                <c:v>1.2903225806451613E-2</c:v>
              </c:pt>
              <c:pt idx="26">
                <c:v>2.5806451612903226E-2</c:v>
              </c:pt>
              <c:pt idx="27">
                <c:v>9.0322580645161299E-3</c:v>
              </c:pt>
              <c:pt idx="28">
                <c:v>1.1612903225806452E-2</c:v>
              </c:pt>
              <c:pt idx="29">
                <c:v>1.1612903225806452E-2</c:v>
              </c:pt>
              <c:pt idx="30">
                <c:v>1.2903225806451613E-2</c:v>
              </c:pt>
              <c:pt idx="31">
                <c:v>1.4193548387096775E-2</c:v>
              </c:pt>
              <c:pt idx="32">
                <c:v>1.1612903225806452E-2</c:v>
              </c:pt>
              <c:pt idx="33">
                <c:v>1.5483870967741935E-2</c:v>
              </c:pt>
              <c:pt idx="34">
                <c:v>1.2903225806451613E-2</c:v>
              </c:pt>
              <c:pt idx="35">
                <c:v>1.5483870967741935E-2</c:v>
              </c:pt>
              <c:pt idx="36">
                <c:v>6.4516129032258064E-3</c:v>
              </c:pt>
              <c:pt idx="37">
                <c:v>1.2903225806451613E-2</c:v>
              </c:pt>
              <c:pt idx="38">
                <c:v>1.4193548387096775E-2</c:v>
              </c:pt>
              <c:pt idx="39">
                <c:v>9.0322580645161299E-3</c:v>
              </c:pt>
              <c:pt idx="40">
                <c:v>3.8709677419354839E-3</c:v>
              </c:pt>
              <c:pt idx="41">
                <c:v>6.4516129032258064E-3</c:v>
              </c:pt>
              <c:pt idx="42">
                <c:v>9.0322580645161299E-3</c:v>
              </c:pt>
              <c:pt idx="43">
                <c:v>5.1612903225806452E-3</c:v>
              </c:pt>
              <c:pt idx="44">
                <c:v>1.2903225806451613E-3</c:v>
              </c:pt>
              <c:pt idx="45">
                <c:v>1.2903225806451613E-3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EA2-4B8F-AFE7-9F798476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40432"/>
        <c:axId val="625828800"/>
      </c:lineChart>
      <c:catAx>
        <c:axId val="8125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28800"/>
        <c:crosses val="autoZero"/>
        <c:auto val="1"/>
        <c:lblAlgn val="ctr"/>
        <c:lblOffset val="100"/>
        <c:noMultiLvlLbl val="0"/>
      </c:catAx>
      <c:valAx>
        <c:axId val="62582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54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0</xdr:rowOff>
    </xdr:from>
    <xdr:to>
      <xdr:col>9</xdr:col>
      <xdr:colOff>601980</xdr:colOff>
      <xdr:row>6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A07601-118C-4C08-84E2-C594FF55505C}"/>
            </a:ext>
          </a:extLst>
        </xdr:cNvPr>
        <xdr:cNvSpPr txBox="1"/>
      </xdr:nvSpPr>
      <xdr:spPr>
        <a:xfrm>
          <a:off x="1226820" y="182880"/>
          <a:ext cx="4861560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 NAME </a:t>
          </a:r>
          <a:endParaRPr lang="ru-RU" sz="1100"/>
        </a:p>
        <a:p>
          <a:r>
            <a:rPr lang="en-US" sz="1100"/>
            <a:t>FROM CLIENTS JOIN CONTRACTS ON</a:t>
          </a:r>
          <a:r>
            <a:rPr lang="ru-RU" sz="1100" baseline="0"/>
            <a:t> </a:t>
          </a:r>
          <a:r>
            <a:rPr lang="en-US" sz="1100"/>
            <a:t>CLIENTS.CLIENT_ID=CONTRACTS.CLIENT_ID </a:t>
          </a:r>
          <a:endParaRPr lang="ru-RU" sz="1100"/>
        </a:p>
        <a:p>
          <a:r>
            <a:rPr lang="en-US" sz="1100"/>
            <a:t>JOIN OPERATION ON CONTRACTS.CONTRACT_ID=OPERATION.CONTRACT_ID </a:t>
          </a:r>
          <a:endParaRPr lang="ru-RU" sz="1100"/>
        </a:p>
        <a:p>
          <a:r>
            <a:rPr lang="en-US" sz="1100"/>
            <a:t>WHERE DATE IN (SELECT MAX(DATE) FROM OPERATION); </a:t>
          </a:r>
          <a:endParaRPr lang="ru-RU" sz="1100"/>
        </a:p>
      </xdr:txBody>
    </xdr:sp>
    <xdr:clientData/>
  </xdr:twoCellAnchor>
  <xdr:twoCellAnchor>
    <xdr:from>
      <xdr:col>3</xdr:col>
      <xdr:colOff>7620</xdr:colOff>
      <xdr:row>9</xdr:row>
      <xdr:rowOff>0</xdr:rowOff>
    </xdr:from>
    <xdr:to>
      <xdr:col>10</xdr:col>
      <xdr:colOff>518160</xdr:colOff>
      <xdr:row>13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73E2F6D-4095-4301-A62F-9177CF7992D9}"/>
            </a:ext>
          </a:extLst>
        </xdr:cNvPr>
        <xdr:cNvSpPr txBox="1"/>
      </xdr:nvSpPr>
      <xdr:spPr>
        <a:xfrm>
          <a:off x="1996440" y="1653540"/>
          <a:ext cx="477774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 NAME, SUM(SUMMA) AS TOTAL_PAID</a:t>
          </a:r>
        </a:p>
        <a:p>
          <a:r>
            <a:rPr lang="en-US" sz="1100"/>
            <a:t>FROM CLIENTS JOIN CONTRACTS ON CLIENTS.CLIENT_ID=CONTRACTS.CLIENT_ID</a:t>
          </a:r>
        </a:p>
        <a:p>
          <a:r>
            <a:rPr lang="en-US" sz="1100"/>
            <a:t>JOIN OPERATION ON CONTRACTS.CONTRACT_ID=OPERATION.CONTRACT_ID</a:t>
          </a:r>
        </a:p>
        <a:p>
          <a:r>
            <a:rPr lang="en-US" sz="1100"/>
            <a:t>GROUP BY NAME;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541020</xdr:colOff>
      <xdr:row>31</xdr:row>
      <xdr:rowOff>106680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19DDE66-F722-44D1-AC7B-418A6E3152F5}"/>
            </a:ext>
          </a:extLst>
        </xdr:cNvPr>
        <xdr:cNvSpPr txBox="1"/>
      </xdr:nvSpPr>
      <xdr:spPr>
        <a:xfrm>
          <a:off x="7955280" y="6202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0</xdr:col>
      <xdr:colOff>0</xdr:colOff>
      <xdr:row>16</xdr:row>
      <xdr:rowOff>30911</xdr:rowOff>
    </xdr:from>
    <xdr:to>
      <xdr:col>4</xdr:col>
      <xdr:colOff>121920</xdr:colOff>
      <xdr:row>34</xdr:row>
      <xdr:rowOff>53340</xdr:rowOff>
    </xdr:to>
    <xdr:grpSp>
      <xdr:nvGrpSpPr>
        <xdr:cNvPr id="60" name="Группа 59">
          <a:extLst>
            <a:ext uri="{FF2B5EF4-FFF2-40B4-BE49-F238E27FC236}">
              <a16:creationId xmlns:a16="http://schemas.microsoft.com/office/drawing/2014/main" id="{05C5BDBE-E677-4376-AA1E-CE7EAB1FDD6D}"/>
            </a:ext>
          </a:extLst>
        </xdr:cNvPr>
        <xdr:cNvGrpSpPr/>
      </xdr:nvGrpSpPr>
      <xdr:grpSpPr>
        <a:xfrm>
          <a:off x="0" y="3017951"/>
          <a:ext cx="4442460" cy="3314269"/>
          <a:chOff x="6278880" y="2454071"/>
          <a:chExt cx="4442460" cy="3314269"/>
        </a:xfrm>
      </xdr:grpSpPr>
      <xdr:grpSp>
        <xdr:nvGrpSpPr>
          <xdr:cNvPr id="53" name="Группа 52">
            <a:extLst>
              <a:ext uri="{FF2B5EF4-FFF2-40B4-BE49-F238E27FC236}">
                <a16:creationId xmlns:a16="http://schemas.microsoft.com/office/drawing/2014/main" id="{5C6243EE-E576-43A1-9ED1-89D9B85A5F32}"/>
              </a:ext>
            </a:extLst>
          </xdr:cNvPr>
          <xdr:cNvGrpSpPr/>
        </xdr:nvGrpSpPr>
        <xdr:grpSpPr>
          <a:xfrm>
            <a:off x="6947448" y="2454071"/>
            <a:ext cx="3773892" cy="3314269"/>
            <a:chOff x="1522008" y="2819831"/>
            <a:chExt cx="3773892" cy="3314269"/>
          </a:xfrm>
        </xdr:grpSpPr>
        <xdr:sp macro="" textlink="">
          <xdr:nvSpPr>
            <xdr:cNvPr id="4" name="Блок-схема: решение 3">
              <a:extLst>
                <a:ext uri="{FF2B5EF4-FFF2-40B4-BE49-F238E27FC236}">
                  <a16:creationId xmlns:a16="http://schemas.microsoft.com/office/drawing/2014/main" id="{07530FEC-40DF-41DE-91E2-DE2198C0055C}"/>
                </a:ext>
              </a:extLst>
            </xdr:cNvPr>
            <xdr:cNvSpPr/>
          </xdr:nvSpPr>
          <xdr:spPr>
            <a:xfrm>
              <a:off x="1524000" y="2819831"/>
              <a:ext cx="1851660" cy="456481"/>
            </a:xfrm>
            <a:prstGeom prst="flowChartDecision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100" b="1">
                  <a:solidFill>
                    <a:schemeClr val="tx1"/>
                  </a:solidFill>
                </a:rPr>
                <a:t>Бюро 1</a:t>
              </a:r>
            </a:p>
          </xdr:txBody>
        </xdr:sp>
        <xdr:cxnSp macro="">
          <xdr:nvCxnSpPr>
            <xdr:cNvPr id="26" name="Прямая со стрелкой 25">
              <a:extLst>
                <a:ext uri="{FF2B5EF4-FFF2-40B4-BE49-F238E27FC236}">
                  <a16:creationId xmlns:a16="http://schemas.microsoft.com/office/drawing/2014/main" id="{E48E7072-4641-4C3C-A46C-1CFB7F73F952}"/>
                </a:ext>
              </a:extLst>
            </xdr:cNvPr>
            <xdr:cNvCxnSpPr>
              <a:stCxn id="4" idx="2"/>
            </xdr:cNvCxnSpPr>
          </xdr:nvCxnSpPr>
          <xdr:spPr>
            <a:xfrm>
              <a:off x="2449830" y="3276312"/>
              <a:ext cx="0" cy="269329"/>
            </a:xfrm>
            <a:prstGeom prst="straightConnector1">
              <a:avLst/>
            </a:prstGeom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00B05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" name="Блок-схема: решение 29">
              <a:extLst>
                <a:ext uri="{FF2B5EF4-FFF2-40B4-BE49-F238E27FC236}">
                  <a16:creationId xmlns:a16="http://schemas.microsoft.com/office/drawing/2014/main" id="{9FE0643F-3C15-4B35-9EF9-ECD876FAA7E9}"/>
                </a:ext>
              </a:extLst>
            </xdr:cNvPr>
            <xdr:cNvSpPr/>
          </xdr:nvSpPr>
          <xdr:spPr>
            <a:xfrm>
              <a:off x="1522008" y="3564301"/>
              <a:ext cx="1851660" cy="456481"/>
            </a:xfrm>
            <a:prstGeom prst="flowChartDecision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100" b="1">
                  <a:solidFill>
                    <a:schemeClr val="tx1"/>
                  </a:solidFill>
                </a:rPr>
                <a:t>Бюро 2</a:t>
              </a:r>
            </a:p>
          </xdr:txBody>
        </xdr:sp>
        <xdr:cxnSp macro="">
          <xdr:nvCxnSpPr>
            <xdr:cNvPr id="31" name="Прямая со стрелкой 30">
              <a:extLst>
                <a:ext uri="{FF2B5EF4-FFF2-40B4-BE49-F238E27FC236}">
                  <a16:creationId xmlns:a16="http://schemas.microsoft.com/office/drawing/2014/main" id="{57C02DA6-0382-40D8-B19D-E12460987D47}"/>
                </a:ext>
              </a:extLst>
            </xdr:cNvPr>
            <xdr:cNvCxnSpPr>
              <a:stCxn id="30" idx="2"/>
            </xdr:cNvCxnSpPr>
          </xdr:nvCxnSpPr>
          <xdr:spPr>
            <a:xfrm>
              <a:off x="2447838" y="4020782"/>
              <a:ext cx="0" cy="269329"/>
            </a:xfrm>
            <a:prstGeom prst="straightConnector1">
              <a:avLst/>
            </a:prstGeom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00B05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3" name="Блок-схема: решение 32">
              <a:extLst>
                <a:ext uri="{FF2B5EF4-FFF2-40B4-BE49-F238E27FC236}">
                  <a16:creationId xmlns:a16="http://schemas.microsoft.com/office/drawing/2014/main" id="{9F245BEA-308F-4B03-BBF5-D3378394DF09}"/>
                </a:ext>
              </a:extLst>
            </xdr:cNvPr>
            <xdr:cNvSpPr/>
          </xdr:nvSpPr>
          <xdr:spPr>
            <a:xfrm>
              <a:off x="1524996" y="4308770"/>
              <a:ext cx="1851660" cy="456481"/>
            </a:xfrm>
            <a:prstGeom prst="flowChartDecision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100" b="1">
                  <a:solidFill>
                    <a:schemeClr val="tx1"/>
                  </a:solidFill>
                </a:rPr>
                <a:t>Лимит</a:t>
              </a:r>
            </a:p>
          </xdr:txBody>
        </xdr:sp>
        <xdr:cxnSp macro="">
          <xdr:nvCxnSpPr>
            <xdr:cNvPr id="34" name="Прямая со стрелкой 33">
              <a:extLst>
                <a:ext uri="{FF2B5EF4-FFF2-40B4-BE49-F238E27FC236}">
                  <a16:creationId xmlns:a16="http://schemas.microsoft.com/office/drawing/2014/main" id="{32577C64-8BBA-40CF-88AF-4F72786F73C2}"/>
                </a:ext>
              </a:extLst>
            </xdr:cNvPr>
            <xdr:cNvCxnSpPr>
              <a:stCxn id="33" idx="2"/>
            </xdr:cNvCxnSpPr>
          </xdr:nvCxnSpPr>
          <xdr:spPr>
            <a:xfrm>
              <a:off x="2450826" y="4765251"/>
              <a:ext cx="0" cy="269329"/>
            </a:xfrm>
            <a:prstGeom prst="straightConnector1">
              <a:avLst/>
            </a:prstGeom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00B05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6" name="Блок-схема: решение 35">
              <a:extLst>
                <a:ext uri="{FF2B5EF4-FFF2-40B4-BE49-F238E27FC236}">
                  <a16:creationId xmlns:a16="http://schemas.microsoft.com/office/drawing/2014/main" id="{B546C22A-B2F2-4C9C-87D2-BC05D27A73F3}"/>
                </a:ext>
              </a:extLst>
            </xdr:cNvPr>
            <xdr:cNvSpPr/>
          </xdr:nvSpPr>
          <xdr:spPr>
            <a:xfrm>
              <a:off x="1527984" y="5053239"/>
              <a:ext cx="1851660" cy="456481"/>
            </a:xfrm>
            <a:prstGeom prst="flowChartDecision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100" b="1">
                  <a:solidFill>
                    <a:schemeClr val="tx1"/>
                  </a:solidFill>
                </a:rPr>
                <a:t>Скоринг</a:t>
              </a:r>
            </a:p>
          </xdr:txBody>
        </xdr:sp>
        <xdr:sp macro="" textlink="">
          <xdr:nvSpPr>
            <xdr:cNvPr id="38" name="Прямоугольник: скругленные углы 37">
              <a:extLst>
                <a:ext uri="{FF2B5EF4-FFF2-40B4-BE49-F238E27FC236}">
                  <a16:creationId xmlns:a16="http://schemas.microsoft.com/office/drawing/2014/main" id="{56A4790B-9E42-4620-BC5C-7A1739C4B3DD}"/>
                </a:ext>
              </a:extLst>
            </xdr:cNvPr>
            <xdr:cNvSpPr/>
          </xdr:nvSpPr>
          <xdr:spPr>
            <a:xfrm>
              <a:off x="4053840" y="5082540"/>
              <a:ext cx="1242060" cy="396240"/>
            </a:xfrm>
            <a:prstGeom prst="round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100" b="1">
                  <a:solidFill>
                    <a:schemeClr val="tx1"/>
                  </a:solidFill>
                </a:rPr>
                <a:t>Отказ</a:t>
              </a:r>
            </a:p>
          </xdr:txBody>
        </xdr:sp>
        <xdr:cxnSp macro="">
          <xdr:nvCxnSpPr>
            <xdr:cNvPr id="40" name="Соединитель: уступ 39">
              <a:extLst>
                <a:ext uri="{FF2B5EF4-FFF2-40B4-BE49-F238E27FC236}">
                  <a16:creationId xmlns:a16="http://schemas.microsoft.com/office/drawing/2014/main" id="{5D273A46-AB87-42E6-967B-19C7E0E5C430}"/>
                </a:ext>
              </a:extLst>
            </xdr:cNvPr>
            <xdr:cNvCxnSpPr>
              <a:stCxn id="4" idx="3"/>
              <a:endCxn id="38" idx="0"/>
            </xdr:cNvCxnSpPr>
          </xdr:nvCxnSpPr>
          <xdr:spPr>
            <a:xfrm>
              <a:off x="3375660" y="3048072"/>
              <a:ext cx="1299210" cy="2034468"/>
            </a:xfrm>
            <a:prstGeom prst="bentConnector2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Прямая со стрелкой 42">
              <a:extLst>
                <a:ext uri="{FF2B5EF4-FFF2-40B4-BE49-F238E27FC236}">
                  <a16:creationId xmlns:a16="http://schemas.microsoft.com/office/drawing/2014/main" id="{190CADB3-3C0E-434D-B987-4A71B9ADD864}"/>
                </a:ext>
              </a:extLst>
            </xdr:cNvPr>
            <xdr:cNvCxnSpPr>
              <a:stCxn id="36" idx="3"/>
              <a:endCxn id="38" idx="1"/>
            </xdr:cNvCxnSpPr>
          </xdr:nvCxnSpPr>
          <xdr:spPr>
            <a:xfrm flipV="1">
              <a:off x="3379644" y="5280660"/>
              <a:ext cx="674196" cy="820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Соединитель: уступ 44">
              <a:extLst>
                <a:ext uri="{FF2B5EF4-FFF2-40B4-BE49-F238E27FC236}">
                  <a16:creationId xmlns:a16="http://schemas.microsoft.com/office/drawing/2014/main" id="{D37AB760-977E-4A09-A674-9A716C255E62}"/>
                </a:ext>
              </a:extLst>
            </xdr:cNvPr>
            <xdr:cNvCxnSpPr>
              <a:stCxn id="30" idx="3"/>
              <a:endCxn id="38" idx="0"/>
            </xdr:cNvCxnSpPr>
          </xdr:nvCxnSpPr>
          <xdr:spPr>
            <a:xfrm>
              <a:off x="3373668" y="3792542"/>
              <a:ext cx="1301202" cy="1289998"/>
            </a:xfrm>
            <a:prstGeom prst="bentConnector2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Соединитель: уступ 46">
              <a:extLst>
                <a:ext uri="{FF2B5EF4-FFF2-40B4-BE49-F238E27FC236}">
                  <a16:creationId xmlns:a16="http://schemas.microsoft.com/office/drawing/2014/main" id="{0CD1EACD-4257-456D-83FC-1023BD17108E}"/>
                </a:ext>
              </a:extLst>
            </xdr:cNvPr>
            <xdr:cNvCxnSpPr>
              <a:stCxn id="33" idx="3"/>
              <a:endCxn id="38" idx="0"/>
            </xdr:cNvCxnSpPr>
          </xdr:nvCxnSpPr>
          <xdr:spPr>
            <a:xfrm>
              <a:off x="3376656" y="4537011"/>
              <a:ext cx="1298214" cy="545529"/>
            </a:xfrm>
            <a:prstGeom prst="bentConnector2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9" name="Прямоугольник: скругленные углы 48">
              <a:extLst>
                <a:ext uri="{FF2B5EF4-FFF2-40B4-BE49-F238E27FC236}">
                  <a16:creationId xmlns:a16="http://schemas.microsoft.com/office/drawing/2014/main" id="{7DE13DD2-1A1C-46C9-82E5-937D648B1431}"/>
                </a:ext>
              </a:extLst>
            </xdr:cNvPr>
            <xdr:cNvSpPr/>
          </xdr:nvSpPr>
          <xdr:spPr>
            <a:xfrm>
              <a:off x="1828800" y="5737860"/>
              <a:ext cx="1242060" cy="396240"/>
            </a:xfrm>
            <a:prstGeom prst="round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100" b="1">
                  <a:solidFill>
                    <a:schemeClr val="tx1"/>
                  </a:solidFill>
                </a:rPr>
                <a:t>Далее</a:t>
              </a:r>
            </a:p>
          </xdr:txBody>
        </xdr:sp>
        <xdr:cxnSp macro="">
          <xdr:nvCxnSpPr>
            <xdr:cNvPr id="50" name="Прямая со стрелкой 49">
              <a:extLst>
                <a:ext uri="{FF2B5EF4-FFF2-40B4-BE49-F238E27FC236}">
                  <a16:creationId xmlns:a16="http://schemas.microsoft.com/office/drawing/2014/main" id="{7E35E91A-8263-49B2-AE36-A56F389B9BB1}"/>
                </a:ext>
              </a:extLst>
            </xdr:cNvPr>
            <xdr:cNvCxnSpPr>
              <a:stCxn id="36" idx="2"/>
              <a:endCxn id="49" idx="0"/>
            </xdr:cNvCxnSpPr>
          </xdr:nvCxnSpPr>
          <xdr:spPr>
            <a:xfrm flipH="1">
              <a:off x="2449830" y="5509720"/>
              <a:ext cx="3984" cy="228140"/>
            </a:xfrm>
            <a:prstGeom prst="straightConnector1">
              <a:avLst/>
            </a:prstGeom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00B05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3789723E-EB3D-4565-8A4B-ACA1F08297F5}"/>
              </a:ext>
            </a:extLst>
          </xdr:cNvPr>
          <xdr:cNvSpPr txBox="1"/>
        </xdr:nvSpPr>
        <xdr:spPr>
          <a:xfrm>
            <a:off x="6278880" y="2941320"/>
            <a:ext cx="1546860" cy="22860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900">
                <a:solidFill>
                  <a:sysClr val="windowText" lastClr="000000"/>
                </a:solidFill>
              </a:rPr>
              <a:t>Одобрение или нет данных</a:t>
            </a:r>
          </a:p>
        </xdr:txBody>
      </xdr: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B80931AE-D9A0-42ED-8757-53ACBCB2625E}"/>
              </a:ext>
            </a:extLst>
          </xdr:cNvPr>
          <xdr:cNvSpPr txBox="1"/>
        </xdr:nvSpPr>
        <xdr:spPr>
          <a:xfrm>
            <a:off x="6278880" y="3680460"/>
            <a:ext cx="1546860" cy="22860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900">
                <a:solidFill>
                  <a:sysClr val="windowText" lastClr="000000"/>
                </a:solidFill>
              </a:rPr>
              <a:t>Одобрение или нет данных</a:t>
            </a: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B218EDEB-ED4B-4F5B-A36B-09D1FC54D667}"/>
              </a:ext>
            </a:extLst>
          </xdr:cNvPr>
          <xdr:cNvSpPr txBox="1"/>
        </xdr:nvSpPr>
        <xdr:spPr>
          <a:xfrm>
            <a:off x="7078980" y="4434840"/>
            <a:ext cx="754380" cy="2362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900">
                <a:solidFill>
                  <a:sysClr val="windowText" lastClr="000000"/>
                </a:solidFill>
              </a:rPr>
              <a:t>Одобрение</a:t>
            </a:r>
          </a:p>
        </xdr:txBody>
      </xdr: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F9A208E5-4C78-4042-B6A2-71924C70E79E}"/>
              </a:ext>
            </a:extLst>
          </xdr:cNvPr>
          <xdr:cNvSpPr txBox="1"/>
        </xdr:nvSpPr>
        <xdr:spPr>
          <a:xfrm>
            <a:off x="7071360" y="5135880"/>
            <a:ext cx="746760" cy="21336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900">
                <a:solidFill>
                  <a:sysClr val="windowText" lastClr="000000"/>
                </a:solidFill>
              </a:rPr>
              <a:t>Одобрение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45</xdr:row>
      <xdr:rowOff>0</xdr:rowOff>
    </xdr:from>
    <xdr:to>
      <xdr:col>3</xdr:col>
      <xdr:colOff>1120140</xdr:colOff>
      <xdr:row>59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8FD5FA-358F-4230-9A5D-C7F5994D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-mi" refreshedDate="44913.647507060188" createdVersion="6" refreshedVersion="6" minRefreshableVersion="3" recordCount="1173" xr:uid="{2C43BCC8-405B-4C72-998C-A1EFF60AC6FC}">
  <cacheSource type="worksheet">
    <worksheetSource name="Таблица3"/>
  </cacheSource>
  <cacheFields count="7">
    <cacheField name="Ид заявки" numFmtId="0">
      <sharedItems containsSemiMixedTypes="0" containsString="0" containsNumber="1" containsInteger="1" minValue="1" maxValue="1173" count="11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</sharedItems>
    </cacheField>
    <cacheField name="Дата заявки" numFmtId="14">
      <sharedItems containsSemiMixedTypes="0" containsNonDate="0" containsDate="1" containsString="0" minDate="2022-11-01T00:00:00" maxDate="2022-11-21T00:00:00" count="20">
        <d v="2022-11-01T00:00:00"/>
        <d v="2022-11-02T00:00:00"/>
        <d v="2022-11-03T00:00:00"/>
        <d v="2022-11-05T00:00:00"/>
        <d v="2022-11-04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</sharedItems>
    </cacheField>
    <cacheField name="Канал оформления" numFmtId="0">
      <sharedItems count="3">
        <s v="Сайт Банка"/>
        <s v="Офис"/>
        <s v="Партнерский канал"/>
      </sharedItems>
    </cacheField>
    <cacheField name="Статус по заявке" numFmtId="0">
      <sharedItems count="2">
        <s v="ОТКАЗ"/>
        <s v="ЕСТЬ ОФЕР"/>
      </sharedItems>
    </cacheField>
    <cacheField name="Причина отказа" numFmtId="0">
      <sharedItems containsBlank="1" count="4">
        <s v="БКИ"/>
        <s v="Скор"/>
        <m/>
        <s v="Лимит"/>
      </sharedItems>
    </cacheField>
    <cacheField name="Возраст клиента" numFmtId="0">
      <sharedItems containsSemiMixedTypes="0" containsString="0" containsNumber="1" containsInteger="1" minValue="23" maxValue="68" count="46">
        <n v="32"/>
        <n v="40"/>
        <n v="28"/>
        <n v="23"/>
        <n v="35"/>
        <n v="54"/>
        <n v="31"/>
        <n v="25"/>
        <n v="49"/>
        <n v="50"/>
        <n v="52"/>
        <n v="41"/>
        <n v="63"/>
        <n v="33"/>
        <n v="26"/>
        <n v="53"/>
        <n v="34"/>
        <n v="47"/>
        <n v="48"/>
        <n v="44"/>
        <n v="46"/>
        <n v="64"/>
        <n v="61"/>
        <n v="45"/>
        <n v="27"/>
        <n v="42"/>
        <n v="38"/>
        <n v="60"/>
        <n v="30"/>
        <n v="62"/>
        <n v="59"/>
        <n v="58"/>
        <n v="37"/>
        <n v="24"/>
        <n v="55"/>
        <n v="43"/>
        <n v="39"/>
        <n v="57"/>
        <n v="68"/>
        <n v="65"/>
        <n v="56"/>
        <n v="36"/>
        <n v="29"/>
        <n v="51"/>
        <n v="66"/>
        <n v="67"/>
      </sharedItems>
    </cacheField>
    <cacheField name="Пол клиента" numFmtId="0">
      <sharedItems count="2">
        <s v="Женский"/>
        <s v="Мужско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3">
  <r>
    <x v="0"/>
    <x v="0"/>
    <x v="0"/>
    <x v="0"/>
    <x v="0"/>
    <x v="0"/>
    <x v="0"/>
  </r>
  <r>
    <x v="1"/>
    <x v="0"/>
    <x v="0"/>
    <x v="0"/>
    <x v="1"/>
    <x v="1"/>
    <x v="1"/>
  </r>
  <r>
    <x v="2"/>
    <x v="0"/>
    <x v="0"/>
    <x v="0"/>
    <x v="0"/>
    <x v="2"/>
    <x v="1"/>
  </r>
  <r>
    <x v="3"/>
    <x v="0"/>
    <x v="0"/>
    <x v="0"/>
    <x v="0"/>
    <x v="3"/>
    <x v="1"/>
  </r>
  <r>
    <x v="4"/>
    <x v="0"/>
    <x v="1"/>
    <x v="0"/>
    <x v="0"/>
    <x v="4"/>
    <x v="1"/>
  </r>
  <r>
    <x v="5"/>
    <x v="0"/>
    <x v="0"/>
    <x v="0"/>
    <x v="0"/>
    <x v="1"/>
    <x v="0"/>
  </r>
  <r>
    <x v="6"/>
    <x v="0"/>
    <x v="1"/>
    <x v="0"/>
    <x v="1"/>
    <x v="5"/>
    <x v="1"/>
  </r>
  <r>
    <x v="7"/>
    <x v="0"/>
    <x v="0"/>
    <x v="0"/>
    <x v="1"/>
    <x v="6"/>
    <x v="1"/>
  </r>
  <r>
    <x v="8"/>
    <x v="0"/>
    <x v="1"/>
    <x v="0"/>
    <x v="0"/>
    <x v="7"/>
    <x v="1"/>
  </r>
  <r>
    <x v="9"/>
    <x v="0"/>
    <x v="1"/>
    <x v="1"/>
    <x v="2"/>
    <x v="8"/>
    <x v="1"/>
  </r>
  <r>
    <x v="10"/>
    <x v="0"/>
    <x v="1"/>
    <x v="1"/>
    <x v="2"/>
    <x v="9"/>
    <x v="0"/>
  </r>
  <r>
    <x v="11"/>
    <x v="0"/>
    <x v="1"/>
    <x v="1"/>
    <x v="2"/>
    <x v="10"/>
    <x v="1"/>
  </r>
  <r>
    <x v="12"/>
    <x v="0"/>
    <x v="0"/>
    <x v="0"/>
    <x v="0"/>
    <x v="0"/>
    <x v="1"/>
  </r>
  <r>
    <x v="13"/>
    <x v="0"/>
    <x v="1"/>
    <x v="0"/>
    <x v="0"/>
    <x v="11"/>
    <x v="1"/>
  </r>
  <r>
    <x v="14"/>
    <x v="0"/>
    <x v="0"/>
    <x v="0"/>
    <x v="0"/>
    <x v="8"/>
    <x v="1"/>
  </r>
  <r>
    <x v="15"/>
    <x v="0"/>
    <x v="1"/>
    <x v="1"/>
    <x v="2"/>
    <x v="8"/>
    <x v="1"/>
  </r>
  <r>
    <x v="16"/>
    <x v="0"/>
    <x v="0"/>
    <x v="1"/>
    <x v="2"/>
    <x v="12"/>
    <x v="0"/>
  </r>
  <r>
    <x v="17"/>
    <x v="0"/>
    <x v="1"/>
    <x v="0"/>
    <x v="3"/>
    <x v="13"/>
    <x v="0"/>
  </r>
  <r>
    <x v="18"/>
    <x v="0"/>
    <x v="0"/>
    <x v="0"/>
    <x v="0"/>
    <x v="14"/>
    <x v="1"/>
  </r>
  <r>
    <x v="19"/>
    <x v="0"/>
    <x v="1"/>
    <x v="1"/>
    <x v="2"/>
    <x v="9"/>
    <x v="0"/>
  </r>
  <r>
    <x v="20"/>
    <x v="0"/>
    <x v="1"/>
    <x v="0"/>
    <x v="3"/>
    <x v="15"/>
    <x v="1"/>
  </r>
  <r>
    <x v="21"/>
    <x v="0"/>
    <x v="0"/>
    <x v="1"/>
    <x v="2"/>
    <x v="16"/>
    <x v="1"/>
  </r>
  <r>
    <x v="22"/>
    <x v="0"/>
    <x v="1"/>
    <x v="0"/>
    <x v="1"/>
    <x v="17"/>
    <x v="0"/>
  </r>
  <r>
    <x v="23"/>
    <x v="0"/>
    <x v="0"/>
    <x v="1"/>
    <x v="2"/>
    <x v="10"/>
    <x v="0"/>
  </r>
  <r>
    <x v="24"/>
    <x v="0"/>
    <x v="1"/>
    <x v="0"/>
    <x v="3"/>
    <x v="18"/>
    <x v="1"/>
  </r>
  <r>
    <x v="25"/>
    <x v="0"/>
    <x v="0"/>
    <x v="1"/>
    <x v="2"/>
    <x v="16"/>
    <x v="1"/>
  </r>
  <r>
    <x v="26"/>
    <x v="0"/>
    <x v="0"/>
    <x v="0"/>
    <x v="0"/>
    <x v="19"/>
    <x v="1"/>
  </r>
  <r>
    <x v="27"/>
    <x v="0"/>
    <x v="1"/>
    <x v="0"/>
    <x v="1"/>
    <x v="20"/>
    <x v="1"/>
  </r>
  <r>
    <x v="28"/>
    <x v="0"/>
    <x v="0"/>
    <x v="0"/>
    <x v="0"/>
    <x v="14"/>
    <x v="0"/>
  </r>
  <r>
    <x v="29"/>
    <x v="0"/>
    <x v="1"/>
    <x v="0"/>
    <x v="0"/>
    <x v="21"/>
    <x v="1"/>
  </r>
  <r>
    <x v="30"/>
    <x v="0"/>
    <x v="0"/>
    <x v="1"/>
    <x v="2"/>
    <x v="16"/>
    <x v="1"/>
  </r>
  <r>
    <x v="31"/>
    <x v="0"/>
    <x v="1"/>
    <x v="0"/>
    <x v="1"/>
    <x v="22"/>
    <x v="0"/>
  </r>
  <r>
    <x v="32"/>
    <x v="0"/>
    <x v="1"/>
    <x v="1"/>
    <x v="2"/>
    <x v="23"/>
    <x v="1"/>
  </r>
  <r>
    <x v="33"/>
    <x v="0"/>
    <x v="0"/>
    <x v="0"/>
    <x v="0"/>
    <x v="24"/>
    <x v="1"/>
  </r>
  <r>
    <x v="34"/>
    <x v="0"/>
    <x v="0"/>
    <x v="1"/>
    <x v="2"/>
    <x v="25"/>
    <x v="0"/>
  </r>
  <r>
    <x v="35"/>
    <x v="0"/>
    <x v="1"/>
    <x v="0"/>
    <x v="3"/>
    <x v="17"/>
    <x v="0"/>
  </r>
  <r>
    <x v="36"/>
    <x v="0"/>
    <x v="0"/>
    <x v="0"/>
    <x v="0"/>
    <x v="26"/>
    <x v="0"/>
  </r>
  <r>
    <x v="37"/>
    <x v="0"/>
    <x v="1"/>
    <x v="0"/>
    <x v="1"/>
    <x v="27"/>
    <x v="1"/>
  </r>
  <r>
    <x v="38"/>
    <x v="0"/>
    <x v="1"/>
    <x v="1"/>
    <x v="2"/>
    <x v="19"/>
    <x v="1"/>
  </r>
  <r>
    <x v="39"/>
    <x v="0"/>
    <x v="1"/>
    <x v="0"/>
    <x v="3"/>
    <x v="8"/>
    <x v="0"/>
  </r>
  <r>
    <x v="40"/>
    <x v="0"/>
    <x v="0"/>
    <x v="0"/>
    <x v="0"/>
    <x v="3"/>
    <x v="1"/>
  </r>
  <r>
    <x v="41"/>
    <x v="0"/>
    <x v="0"/>
    <x v="0"/>
    <x v="1"/>
    <x v="28"/>
    <x v="1"/>
  </r>
  <r>
    <x v="42"/>
    <x v="0"/>
    <x v="0"/>
    <x v="0"/>
    <x v="0"/>
    <x v="28"/>
    <x v="1"/>
  </r>
  <r>
    <x v="43"/>
    <x v="0"/>
    <x v="0"/>
    <x v="1"/>
    <x v="2"/>
    <x v="29"/>
    <x v="0"/>
  </r>
  <r>
    <x v="44"/>
    <x v="0"/>
    <x v="2"/>
    <x v="1"/>
    <x v="2"/>
    <x v="11"/>
    <x v="1"/>
  </r>
  <r>
    <x v="45"/>
    <x v="0"/>
    <x v="1"/>
    <x v="0"/>
    <x v="0"/>
    <x v="11"/>
    <x v="1"/>
  </r>
  <r>
    <x v="46"/>
    <x v="0"/>
    <x v="0"/>
    <x v="0"/>
    <x v="0"/>
    <x v="18"/>
    <x v="1"/>
  </r>
  <r>
    <x v="47"/>
    <x v="0"/>
    <x v="1"/>
    <x v="1"/>
    <x v="2"/>
    <x v="10"/>
    <x v="0"/>
  </r>
  <r>
    <x v="48"/>
    <x v="0"/>
    <x v="2"/>
    <x v="0"/>
    <x v="0"/>
    <x v="14"/>
    <x v="0"/>
  </r>
  <r>
    <x v="49"/>
    <x v="0"/>
    <x v="0"/>
    <x v="0"/>
    <x v="0"/>
    <x v="15"/>
    <x v="1"/>
  </r>
  <r>
    <x v="50"/>
    <x v="0"/>
    <x v="0"/>
    <x v="0"/>
    <x v="0"/>
    <x v="2"/>
    <x v="0"/>
  </r>
  <r>
    <x v="51"/>
    <x v="0"/>
    <x v="1"/>
    <x v="0"/>
    <x v="0"/>
    <x v="18"/>
    <x v="0"/>
  </r>
  <r>
    <x v="52"/>
    <x v="0"/>
    <x v="1"/>
    <x v="1"/>
    <x v="2"/>
    <x v="17"/>
    <x v="0"/>
  </r>
  <r>
    <x v="53"/>
    <x v="0"/>
    <x v="1"/>
    <x v="0"/>
    <x v="3"/>
    <x v="6"/>
    <x v="0"/>
  </r>
  <r>
    <x v="54"/>
    <x v="0"/>
    <x v="1"/>
    <x v="0"/>
    <x v="1"/>
    <x v="26"/>
    <x v="1"/>
  </r>
  <r>
    <x v="55"/>
    <x v="0"/>
    <x v="1"/>
    <x v="1"/>
    <x v="2"/>
    <x v="18"/>
    <x v="1"/>
  </r>
  <r>
    <x v="56"/>
    <x v="0"/>
    <x v="1"/>
    <x v="1"/>
    <x v="2"/>
    <x v="5"/>
    <x v="0"/>
  </r>
  <r>
    <x v="57"/>
    <x v="0"/>
    <x v="1"/>
    <x v="1"/>
    <x v="2"/>
    <x v="23"/>
    <x v="1"/>
  </r>
  <r>
    <x v="58"/>
    <x v="0"/>
    <x v="1"/>
    <x v="1"/>
    <x v="2"/>
    <x v="4"/>
    <x v="1"/>
  </r>
  <r>
    <x v="59"/>
    <x v="0"/>
    <x v="1"/>
    <x v="0"/>
    <x v="0"/>
    <x v="11"/>
    <x v="0"/>
  </r>
  <r>
    <x v="60"/>
    <x v="0"/>
    <x v="1"/>
    <x v="0"/>
    <x v="1"/>
    <x v="0"/>
    <x v="1"/>
  </r>
  <r>
    <x v="61"/>
    <x v="0"/>
    <x v="0"/>
    <x v="0"/>
    <x v="0"/>
    <x v="29"/>
    <x v="0"/>
  </r>
  <r>
    <x v="62"/>
    <x v="0"/>
    <x v="1"/>
    <x v="1"/>
    <x v="2"/>
    <x v="30"/>
    <x v="1"/>
  </r>
  <r>
    <x v="63"/>
    <x v="0"/>
    <x v="0"/>
    <x v="0"/>
    <x v="0"/>
    <x v="31"/>
    <x v="0"/>
  </r>
  <r>
    <x v="64"/>
    <x v="0"/>
    <x v="1"/>
    <x v="0"/>
    <x v="0"/>
    <x v="14"/>
    <x v="1"/>
  </r>
  <r>
    <x v="65"/>
    <x v="0"/>
    <x v="0"/>
    <x v="0"/>
    <x v="1"/>
    <x v="2"/>
    <x v="0"/>
  </r>
  <r>
    <x v="66"/>
    <x v="0"/>
    <x v="1"/>
    <x v="1"/>
    <x v="2"/>
    <x v="31"/>
    <x v="1"/>
  </r>
  <r>
    <x v="67"/>
    <x v="0"/>
    <x v="1"/>
    <x v="1"/>
    <x v="2"/>
    <x v="25"/>
    <x v="1"/>
  </r>
  <r>
    <x v="68"/>
    <x v="0"/>
    <x v="0"/>
    <x v="0"/>
    <x v="0"/>
    <x v="4"/>
    <x v="1"/>
  </r>
  <r>
    <x v="69"/>
    <x v="0"/>
    <x v="1"/>
    <x v="0"/>
    <x v="1"/>
    <x v="30"/>
    <x v="1"/>
  </r>
  <r>
    <x v="70"/>
    <x v="0"/>
    <x v="2"/>
    <x v="0"/>
    <x v="0"/>
    <x v="32"/>
    <x v="0"/>
  </r>
  <r>
    <x v="71"/>
    <x v="0"/>
    <x v="0"/>
    <x v="0"/>
    <x v="0"/>
    <x v="22"/>
    <x v="0"/>
  </r>
  <r>
    <x v="72"/>
    <x v="0"/>
    <x v="1"/>
    <x v="0"/>
    <x v="1"/>
    <x v="4"/>
    <x v="0"/>
  </r>
  <r>
    <x v="73"/>
    <x v="0"/>
    <x v="0"/>
    <x v="0"/>
    <x v="1"/>
    <x v="33"/>
    <x v="0"/>
  </r>
  <r>
    <x v="74"/>
    <x v="0"/>
    <x v="0"/>
    <x v="0"/>
    <x v="0"/>
    <x v="25"/>
    <x v="1"/>
  </r>
  <r>
    <x v="75"/>
    <x v="0"/>
    <x v="0"/>
    <x v="0"/>
    <x v="0"/>
    <x v="2"/>
    <x v="0"/>
  </r>
  <r>
    <x v="76"/>
    <x v="0"/>
    <x v="0"/>
    <x v="0"/>
    <x v="0"/>
    <x v="10"/>
    <x v="1"/>
  </r>
  <r>
    <x v="77"/>
    <x v="0"/>
    <x v="2"/>
    <x v="0"/>
    <x v="3"/>
    <x v="23"/>
    <x v="1"/>
  </r>
  <r>
    <x v="78"/>
    <x v="0"/>
    <x v="0"/>
    <x v="0"/>
    <x v="0"/>
    <x v="34"/>
    <x v="1"/>
  </r>
  <r>
    <x v="79"/>
    <x v="0"/>
    <x v="0"/>
    <x v="0"/>
    <x v="0"/>
    <x v="14"/>
    <x v="1"/>
  </r>
  <r>
    <x v="80"/>
    <x v="0"/>
    <x v="0"/>
    <x v="0"/>
    <x v="3"/>
    <x v="6"/>
    <x v="1"/>
  </r>
  <r>
    <x v="81"/>
    <x v="1"/>
    <x v="0"/>
    <x v="0"/>
    <x v="0"/>
    <x v="0"/>
    <x v="1"/>
  </r>
  <r>
    <x v="82"/>
    <x v="1"/>
    <x v="0"/>
    <x v="0"/>
    <x v="0"/>
    <x v="11"/>
    <x v="1"/>
  </r>
  <r>
    <x v="83"/>
    <x v="1"/>
    <x v="0"/>
    <x v="0"/>
    <x v="0"/>
    <x v="2"/>
    <x v="0"/>
  </r>
  <r>
    <x v="84"/>
    <x v="1"/>
    <x v="1"/>
    <x v="0"/>
    <x v="0"/>
    <x v="9"/>
    <x v="1"/>
  </r>
  <r>
    <x v="85"/>
    <x v="1"/>
    <x v="1"/>
    <x v="1"/>
    <x v="2"/>
    <x v="8"/>
    <x v="1"/>
  </r>
  <r>
    <x v="86"/>
    <x v="1"/>
    <x v="1"/>
    <x v="1"/>
    <x v="2"/>
    <x v="17"/>
    <x v="0"/>
  </r>
  <r>
    <x v="87"/>
    <x v="1"/>
    <x v="2"/>
    <x v="1"/>
    <x v="2"/>
    <x v="27"/>
    <x v="1"/>
  </r>
  <r>
    <x v="88"/>
    <x v="1"/>
    <x v="2"/>
    <x v="1"/>
    <x v="2"/>
    <x v="33"/>
    <x v="0"/>
  </r>
  <r>
    <x v="89"/>
    <x v="1"/>
    <x v="1"/>
    <x v="1"/>
    <x v="2"/>
    <x v="34"/>
    <x v="1"/>
  </r>
  <r>
    <x v="90"/>
    <x v="1"/>
    <x v="0"/>
    <x v="0"/>
    <x v="0"/>
    <x v="6"/>
    <x v="0"/>
  </r>
  <r>
    <x v="91"/>
    <x v="1"/>
    <x v="1"/>
    <x v="1"/>
    <x v="2"/>
    <x v="8"/>
    <x v="1"/>
  </r>
  <r>
    <x v="92"/>
    <x v="1"/>
    <x v="0"/>
    <x v="0"/>
    <x v="0"/>
    <x v="35"/>
    <x v="1"/>
  </r>
  <r>
    <x v="93"/>
    <x v="1"/>
    <x v="1"/>
    <x v="0"/>
    <x v="0"/>
    <x v="23"/>
    <x v="0"/>
  </r>
  <r>
    <x v="94"/>
    <x v="1"/>
    <x v="1"/>
    <x v="0"/>
    <x v="1"/>
    <x v="8"/>
    <x v="1"/>
  </r>
  <r>
    <x v="95"/>
    <x v="1"/>
    <x v="0"/>
    <x v="0"/>
    <x v="0"/>
    <x v="36"/>
    <x v="1"/>
  </r>
  <r>
    <x v="96"/>
    <x v="1"/>
    <x v="1"/>
    <x v="0"/>
    <x v="0"/>
    <x v="1"/>
    <x v="0"/>
  </r>
  <r>
    <x v="97"/>
    <x v="1"/>
    <x v="0"/>
    <x v="0"/>
    <x v="0"/>
    <x v="1"/>
    <x v="0"/>
  </r>
  <r>
    <x v="98"/>
    <x v="1"/>
    <x v="0"/>
    <x v="0"/>
    <x v="0"/>
    <x v="32"/>
    <x v="0"/>
  </r>
  <r>
    <x v="99"/>
    <x v="1"/>
    <x v="1"/>
    <x v="1"/>
    <x v="2"/>
    <x v="37"/>
    <x v="1"/>
  </r>
  <r>
    <x v="100"/>
    <x v="1"/>
    <x v="0"/>
    <x v="0"/>
    <x v="1"/>
    <x v="14"/>
    <x v="1"/>
  </r>
  <r>
    <x v="101"/>
    <x v="1"/>
    <x v="0"/>
    <x v="0"/>
    <x v="0"/>
    <x v="28"/>
    <x v="0"/>
  </r>
  <r>
    <x v="102"/>
    <x v="1"/>
    <x v="1"/>
    <x v="1"/>
    <x v="2"/>
    <x v="38"/>
    <x v="0"/>
  </r>
  <r>
    <x v="103"/>
    <x v="1"/>
    <x v="1"/>
    <x v="1"/>
    <x v="2"/>
    <x v="37"/>
    <x v="1"/>
  </r>
  <r>
    <x v="104"/>
    <x v="1"/>
    <x v="1"/>
    <x v="0"/>
    <x v="0"/>
    <x v="15"/>
    <x v="1"/>
  </r>
  <r>
    <x v="105"/>
    <x v="1"/>
    <x v="1"/>
    <x v="1"/>
    <x v="2"/>
    <x v="17"/>
    <x v="1"/>
  </r>
  <r>
    <x v="106"/>
    <x v="1"/>
    <x v="2"/>
    <x v="1"/>
    <x v="2"/>
    <x v="2"/>
    <x v="0"/>
  </r>
  <r>
    <x v="107"/>
    <x v="1"/>
    <x v="1"/>
    <x v="1"/>
    <x v="2"/>
    <x v="39"/>
    <x v="1"/>
  </r>
  <r>
    <x v="108"/>
    <x v="1"/>
    <x v="1"/>
    <x v="0"/>
    <x v="3"/>
    <x v="35"/>
    <x v="0"/>
  </r>
  <r>
    <x v="109"/>
    <x v="1"/>
    <x v="2"/>
    <x v="1"/>
    <x v="2"/>
    <x v="2"/>
    <x v="0"/>
  </r>
  <r>
    <x v="110"/>
    <x v="1"/>
    <x v="0"/>
    <x v="0"/>
    <x v="0"/>
    <x v="32"/>
    <x v="0"/>
  </r>
  <r>
    <x v="111"/>
    <x v="1"/>
    <x v="1"/>
    <x v="0"/>
    <x v="1"/>
    <x v="40"/>
    <x v="1"/>
  </r>
  <r>
    <x v="112"/>
    <x v="1"/>
    <x v="0"/>
    <x v="0"/>
    <x v="0"/>
    <x v="14"/>
    <x v="0"/>
  </r>
  <r>
    <x v="113"/>
    <x v="1"/>
    <x v="0"/>
    <x v="0"/>
    <x v="1"/>
    <x v="41"/>
    <x v="1"/>
  </r>
  <r>
    <x v="114"/>
    <x v="1"/>
    <x v="2"/>
    <x v="1"/>
    <x v="2"/>
    <x v="2"/>
    <x v="0"/>
  </r>
  <r>
    <x v="115"/>
    <x v="1"/>
    <x v="1"/>
    <x v="1"/>
    <x v="2"/>
    <x v="41"/>
    <x v="1"/>
  </r>
  <r>
    <x v="116"/>
    <x v="1"/>
    <x v="1"/>
    <x v="0"/>
    <x v="3"/>
    <x v="40"/>
    <x v="0"/>
  </r>
  <r>
    <x v="117"/>
    <x v="1"/>
    <x v="0"/>
    <x v="1"/>
    <x v="2"/>
    <x v="27"/>
    <x v="1"/>
  </r>
  <r>
    <x v="118"/>
    <x v="1"/>
    <x v="1"/>
    <x v="0"/>
    <x v="3"/>
    <x v="19"/>
    <x v="0"/>
  </r>
  <r>
    <x v="119"/>
    <x v="1"/>
    <x v="1"/>
    <x v="0"/>
    <x v="0"/>
    <x v="4"/>
    <x v="1"/>
  </r>
  <r>
    <x v="120"/>
    <x v="1"/>
    <x v="0"/>
    <x v="0"/>
    <x v="0"/>
    <x v="35"/>
    <x v="1"/>
  </r>
  <r>
    <x v="121"/>
    <x v="1"/>
    <x v="1"/>
    <x v="1"/>
    <x v="2"/>
    <x v="8"/>
    <x v="1"/>
  </r>
  <r>
    <x v="122"/>
    <x v="1"/>
    <x v="1"/>
    <x v="0"/>
    <x v="3"/>
    <x v="39"/>
    <x v="0"/>
  </r>
  <r>
    <x v="123"/>
    <x v="1"/>
    <x v="1"/>
    <x v="1"/>
    <x v="2"/>
    <x v="21"/>
    <x v="1"/>
  </r>
  <r>
    <x v="124"/>
    <x v="1"/>
    <x v="2"/>
    <x v="1"/>
    <x v="2"/>
    <x v="26"/>
    <x v="0"/>
  </r>
  <r>
    <x v="125"/>
    <x v="1"/>
    <x v="1"/>
    <x v="1"/>
    <x v="2"/>
    <x v="8"/>
    <x v="1"/>
  </r>
  <r>
    <x v="126"/>
    <x v="1"/>
    <x v="0"/>
    <x v="0"/>
    <x v="0"/>
    <x v="16"/>
    <x v="1"/>
  </r>
  <r>
    <x v="127"/>
    <x v="1"/>
    <x v="1"/>
    <x v="1"/>
    <x v="2"/>
    <x v="8"/>
    <x v="1"/>
  </r>
  <r>
    <x v="128"/>
    <x v="1"/>
    <x v="0"/>
    <x v="0"/>
    <x v="0"/>
    <x v="42"/>
    <x v="1"/>
  </r>
  <r>
    <x v="129"/>
    <x v="1"/>
    <x v="1"/>
    <x v="1"/>
    <x v="2"/>
    <x v="8"/>
    <x v="1"/>
  </r>
  <r>
    <x v="130"/>
    <x v="1"/>
    <x v="1"/>
    <x v="1"/>
    <x v="2"/>
    <x v="22"/>
    <x v="1"/>
  </r>
  <r>
    <x v="131"/>
    <x v="1"/>
    <x v="2"/>
    <x v="1"/>
    <x v="2"/>
    <x v="2"/>
    <x v="0"/>
  </r>
  <r>
    <x v="132"/>
    <x v="1"/>
    <x v="1"/>
    <x v="0"/>
    <x v="3"/>
    <x v="20"/>
    <x v="0"/>
  </r>
  <r>
    <x v="133"/>
    <x v="1"/>
    <x v="0"/>
    <x v="0"/>
    <x v="1"/>
    <x v="25"/>
    <x v="1"/>
  </r>
  <r>
    <x v="134"/>
    <x v="1"/>
    <x v="1"/>
    <x v="0"/>
    <x v="3"/>
    <x v="27"/>
    <x v="1"/>
  </r>
  <r>
    <x v="135"/>
    <x v="1"/>
    <x v="1"/>
    <x v="1"/>
    <x v="2"/>
    <x v="22"/>
    <x v="1"/>
  </r>
  <r>
    <x v="136"/>
    <x v="1"/>
    <x v="1"/>
    <x v="0"/>
    <x v="0"/>
    <x v="6"/>
    <x v="1"/>
  </r>
  <r>
    <x v="137"/>
    <x v="1"/>
    <x v="1"/>
    <x v="1"/>
    <x v="2"/>
    <x v="35"/>
    <x v="0"/>
  </r>
  <r>
    <x v="138"/>
    <x v="1"/>
    <x v="0"/>
    <x v="0"/>
    <x v="0"/>
    <x v="1"/>
    <x v="0"/>
  </r>
  <r>
    <x v="139"/>
    <x v="1"/>
    <x v="1"/>
    <x v="0"/>
    <x v="1"/>
    <x v="17"/>
    <x v="0"/>
  </r>
  <r>
    <x v="140"/>
    <x v="1"/>
    <x v="1"/>
    <x v="0"/>
    <x v="0"/>
    <x v="43"/>
    <x v="1"/>
  </r>
  <r>
    <x v="141"/>
    <x v="1"/>
    <x v="1"/>
    <x v="0"/>
    <x v="1"/>
    <x v="26"/>
    <x v="1"/>
  </r>
  <r>
    <x v="142"/>
    <x v="1"/>
    <x v="0"/>
    <x v="0"/>
    <x v="0"/>
    <x v="9"/>
    <x v="0"/>
  </r>
  <r>
    <x v="143"/>
    <x v="1"/>
    <x v="1"/>
    <x v="1"/>
    <x v="2"/>
    <x v="43"/>
    <x v="0"/>
  </r>
  <r>
    <x v="144"/>
    <x v="1"/>
    <x v="1"/>
    <x v="1"/>
    <x v="2"/>
    <x v="16"/>
    <x v="1"/>
  </r>
  <r>
    <x v="145"/>
    <x v="1"/>
    <x v="1"/>
    <x v="1"/>
    <x v="2"/>
    <x v="5"/>
    <x v="0"/>
  </r>
  <r>
    <x v="146"/>
    <x v="1"/>
    <x v="0"/>
    <x v="0"/>
    <x v="0"/>
    <x v="13"/>
    <x v="1"/>
  </r>
  <r>
    <x v="147"/>
    <x v="1"/>
    <x v="1"/>
    <x v="1"/>
    <x v="2"/>
    <x v="4"/>
    <x v="1"/>
  </r>
  <r>
    <x v="148"/>
    <x v="1"/>
    <x v="0"/>
    <x v="1"/>
    <x v="2"/>
    <x v="12"/>
    <x v="1"/>
  </r>
  <r>
    <x v="149"/>
    <x v="1"/>
    <x v="1"/>
    <x v="1"/>
    <x v="2"/>
    <x v="9"/>
    <x v="0"/>
  </r>
  <r>
    <x v="150"/>
    <x v="1"/>
    <x v="1"/>
    <x v="0"/>
    <x v="1"/>
    <x v="27"/>
    <x v="1"/>
  </r>
  <r>
    <x v="151"/>
    <x v="1"/>
    <x v="0"/>
    <x v="0"/>
    <x v="3"/>
    <x v="24"/>
    <x v="0"/>
  </r>
  <r>
    <x v="152"/>
    <x v="1"/>
    <x v="1"/>
    <x v="0"/>
    <x v="0"/>
    <x v="35"/>
    <x v="0"/>
  </r>
  <r>
    <x v="153"/>
    <x v="1"/>
    <x v="1"/>
    <x v="1"/>
    <x v="2"/>
    <x v="43"/>
    <x v="1"/>
  </r>
  <r>
    <x v="154"/>
    <x v="2"/>
    <x v="1"/>
    <x v="0"/>
    <x v="0"/>
    <x v="44"/>
    <x v="0"/>
  </r>
  <r>
    <x v="155"/>
    <x v="2"/>
    <x v="1"/>
    <x v="1"/>
    <x v="2"/>
    <x v="29"/>
    <x v="0"/>
  </r>
  <r>
    <x v="156"/>
    <x v="2"/>
    <x v="2"/>
    <x v="1"/>
    <x v="2"/>
    <x v="15"/>
    <x v="1"/>
  </r>
  <r>
    <x v="157"/>
    <x v="1"/>
    <x v="1"/>
    <x v="1"/>
    <x v="2"/>
    <x v="10"/>
    <x v="0"/>
  </r>
  <r>
    <x v="158"/>
    <x v="1"/>
    <x v="0"/>
    <x v="0"/>
    <x v="0"/>
    <x v="0"/>
    <x v="1"/>
  </r>
  <r>
    <x v="159"/>
    <x v="1"/>
    <x v="0"/>
    <x v="0"/>
    <x v="0"/>
    <x v="14"/>
    <x v="1"/>
  </r>
  <r>
    <x v="160"/>
    <x v="1"/>
    <x v="0"/>
    <x v="0"/>
    <x v="0"/>
    <x v="15"/>
    <x v="1"/>
  </r>
  <r>
    <x v="161"/>
    <x v="1"/>
    <x v="0"/>
    <x v="0"/>
    <x v="3"/>
    <x v="0"/>
    <x v="1"/>
  </r>
  <r>
    <x v="162"/>
    <x v="1"/>
    <x v="0"/>
    <x v="0"/>
    <x v="0"/>
    <x v="24"/>
    <x v="0"/>
  </r>
  <r>
    <x v="163"/>
    <x v="1"/>
    <x v="0"/>
    <x v="0"/>
    <x v="0"/>
    <x v="25"/>
    <x v="0"/>
  </r>
  <r>
    <x v="164"/>
    <x v="1"/>
    <x v="0"/>
    <x v="0"/>
    <x v="0"/>
    <x v="1"/>
    <x v="0"/>
  </r>
  <r>
    <x v="165"/>
    <x v="2"/>
    <x v="1"/>
    <x v="1"/>
    <x v="2"/>
    <x v="20"/>
    <x v="0"/>
  </r>
  <r>
    <x v="166"/>
    <x v="1"/>
    <x v="0"/>
    <x v="0"/>
    <x v="0"/>
    <x v="29"/>
    <x v="0"/>
  </r>
  <r>
    <x v="167"/>
    <x v="1"/>
    <x v="0"/>
    <x v="0"/>
    <x v="0"/>
    <x v="14"/>
    <x v="0"/>
  </r>
  <r>
    <x v="168"/>
    <x v="1"/>
    <x v="0"/>
    <x v="0"/>
    <x v="0"/>
    <x v="13"/>
    <x v="1"/>
  </r>
  <r>
    <x v="169"/>
    <x v="2"/>
    <x v="0"/>
    <x v="0"/>
    <x v="0"/>
    <x v="24"/>
    <x v="1"/>
  </r>
  <r>
    <x v="170"/>
    <x v="2"/>
    <x v="0"/>
    <x v="0"/>
    <x v="0"/>
    <x v="16"/>
    <x v="0"/>
  </r>
  <r>
    <x v="171"/>
    <x v="2"/>
    <x v="1"/>
    <x v="1"/>
    <x v="2"/>
    <x v="29"/>
    <x v="1"/>
  </r>
  <r>
    <x v="172"/>
    <x v="2"/>
    <x v="1"/>
    <x v="0"/>
    <x v="3"/>
    <x v="36"/>
    <x v="1"/>
  </r>
  <r>
    <x v="173"/>
    <x v="2"/>
    <x v="0"/>
    <x v="0"/>
    <x v="0"/>
    <x v="11"/>
    <x v="1"/>
  </r>
  <r>
    <x v="174"/>
    <x v="2"/>
    <x v="0"/>
    <x v="0"/>
    <x v="0"/>
    <x v="6"/>
    <x v="0"/>
  </r>
  <r>
    <x v="175"/>
    <x v="2"/>
    <x v="1"/>
    <x v="1"/>
    <x v="2"/>
    <x v="39"/>
    <x v="1"/>
  </r>
  <r>
    <x v="176"/>
    <x v="2"/>
    <x v="1"/>
    <x v="1"/>
    <x v="2"/>
    <x v="40"/>
    <x v="1"/>
  </r>
  <r>
    <x v="177"/>
    <x v="2"/>
    <x v="1"/>
    <x v="1"/>
    <x v="2"/>
    <x v="40"/>
    <x v="1"/>
  </r>
  <r>
    <x v="178"/>
    <x v="2"/>
    <x v="0"/>
    <x v="1"/>
    <x v="2"/>
    <x v="8"/>
    <x v="0"/>
  </r>
  <r>
    <x v="179"/>
    <x v="2"/>
    <x v="1"/>
    <x v="1"/>
    <x v="2"/>
    <x v="43"/>
    <x v="1"/>
  </r>
  <r>
    <x v="180"/>
    <x v="2"/>
    <x v="2"/>
    <x v="0"/>
    <x v="0"/>
    <x v="41"/>
    <x v="1"/>
  </r>
  <r>
    <x v="181"/>
    <x v="2"/>
    <x v="0"/>
    <x v="0"/>
    <x v="0"/>
    <x v="0"/>
    <x v="1"/>
  </r>
  <r>
    <x v="182"/>
    <x v="2"/>
    <x v="0"/>
    <x v="0"/>
    <x v="0"/>
    <x v="41"/>
    <x v="0"/>
  </r>
  <r>
    <x v="183"/>
    <x v="2"/>
    <x v="1"/>
    <x v="0"/>
    <x v="0"/>
    <x v="29"/>
    <x v="1"/>
  </r>
  <r>
    <x v="184"/>
    <x v="2"/>
    <x v="1"/>
    <x v="0"/>
    <x v="1"/>
    <x v="9"/>
    <x v="1"/>
  </r>
  <r>
    <x v="185"/>
    <x v="2"/>
    <x v="1"/>
    <x v="1"/>
    <x v="2"/>
    <x v="30"/>
    <x v="1"/>
  </r>
  <r>
    <x v="186"/>
    <x v="2"/>
    <x v="1"/>
    <x v="1"/>
    <x v="2"/>
    <x v="27"/>
    <x v="0"/>
  </r>
  <r>
    <x v="187"/>
    <x v="2"/>
    <x v="1"/>
    <x v="0"/>
    <x v="1"/>
    <x v="21"/>
    <x v="1"/>
  </r>
  <r>
    <x v="188"/>
    <x v="2"/>
    <x v="0"/>
    <x v="0"/>
    <x v="0"/>
    <x v="16"/>
    <x v="1"/>
  </r>
  <r>
    <x v="189"/>
    <x v="2"/>
    <x v="1"/>
    <x v="1"/>
    <x v="2"/>
    <x v="27"/>
    <x v="0"/>
  </r>
  <r>
    <x v="190"/>
    <x v="2"/>
    <x v="1"/>
    <x v="1"/>
    <x v="2"/>
    <x v="43"/>
    <x v="1"/>
  </r>
  <r>
    <x v="191"/>
    <x v="2"/>
    <x v="1"/>
    <x v="0"/>
    <x v="3"/>
    <x v="22"/>
    <x v="0"/>
  </r>
  <r>
    <x v="192"/>
    <x v="2"/>
    <x v="1"/>
    <x v="1"/>
    <x v="2"/>
    <x v="16"/>
    <x v="1"/>
  </r>
  <r>
    <x v="193"/>
    <x v="2"/>
    <x v="0"/>
    <x v="0"/>
    <x v="0"/>
    <x v="14"/>
    <x v="0"/>
  </r>
  <r>
    <x v="194"/>
    <x v="2"/>
    <x v="1"/>
    <x v="1"/>
    <x v="2"/>
    <x v="16"/>
    <x v="1"/>
  </r>
  <r>
    <x v="195"/>
    <x v="2"/>
    <x v="1"/>
    <x v="1"/>
    <x v="2"/>
    <x v="16"/>
    <x v="1"/>
  </r>
  <r>
    <x v="196"/>
    <x v="2"/>
    <x v="1"/>
    <x v="0"/>
    <x v="0"/>
    <x v="34"/>
    <x v="1"/>
  </r>
  <r>
    <x v="197"/>
    <x v="2"/>
    <x v="0"/>
    <x v="0"/>
    <x v="0"/>
    <x v="16"/>
    <x v="0"/>
  </r>
  <r>
    <x v="198"/>
    <x v="2"/>
    <x v="1"/>
    <x v="0"/>
    <x v="0"/>
    <x v="0"/>
    <x v="1"/>
  </r>
  <r>
    <x v="199"/>
    <x v="2"/>
    <x v="1"/>
    <x v="1"/>
    <x v="2"/>
    <x v="40"/>
    <x v="1"/>
  </r>
  <r>
    <x v="200"/>
    <x v="2"/>
    <x v="1"/>
    <x v="1"/>
    <x v="2"/>
    <x v="15"/>
    <x v="1"/>
  </r>
  <r>
    <x v="201"/>
    <x v="2"/>
    <x v="0"/>
    <x v="0"/>
    <x v="0"/>
    <x v="42"/>
    <x v="0"/>
  </r>
  <r>
    <x v="202"/>
    <x v="2"/>
    <x v="0"/>
    <x v="0"/>
    <x v="0"/>
    <x v="2"/>
    <x v="1"/>
  </r>
  <r>
    <x v="203"/>
    <x v="2"/>
    <x v="0"/>
    <x v="0"/>
    <x v="1"/>
    <x v="8"/>
    <x v="0"/>
  </r>
  <r>
    <x v="204"/>
    <x v="2"/>
    <x v="0"/>
    <x v="1"/>
    <x v="2"/>
    <x v="5"/>
    <x v="1"/>
  </r>
  <r>
    <x v="205"/>
    <x v="2"/>
    <x v="1"/>
    <x v="1"/>
    <x v="2"/>
    <x v="43"/>
    <x v="0"/>
  </r>
  <r>
    <x v="206"/>
    <x v="2"/>
    <x v="1"/>
    <x v="0"/>
    <x v="3"/>
    <x v="26"/>
    <x v="0"/>
  </r>
  <r>
    <x v="207"/>
    <x v="2"/>
    <x v="0"/>
    <x v="0"/>
    <x v="3"/>
    <x v="4"/>
    <x v="1"/>
  </r>
  <r>
    <x v="208"/>
    <x v="2"/>
    <x v="0"/>
    <x v="1"/>
    <x v="2"/>
    <x v="17"/>
    <x v="1"/>
  </r>
  <r>
    <x v="209"/>
    <x v="2"/>
    <x v="1"/>
    <x v="1"/>
    <x v="2"/>
    <x v="20"/>
    <x v="1"/>
  </r>
  <r>
    <x v="210"/>
    <x v="2"/>
    <x v="1"/>
    <x v="1"/>
    <x v="2"/>
    <x v="5"/>
    <x v="0"/>
  </r>
  <r>
    <x v="211"/>
    <x v="2"/>
    <x v="2"/>
    <x v="0"/>
    <x v="0"/>
    <x v="42"/>
    <x v="1"/>
  </r>
  <r>
    <x v="212"/>
    <x v="2"/>
    <x v="2"/>
    <x v="0"/>
    <x v="1"/>
    <x v="20"/>
    <x v="1"/>
  </r>
  <r>
    <x v="213"/>
    <x v="2"/>
    <x v="1"/>
    <x v="0"/>
    <x v="0"/>
    <x v="26"/>
    <x v="0"/>
  </r>
  <r>
    <x v="214"/>
    <x v="2"/>
    <x v="1"/>
    <x v="0"/>
    <x v="0"/>
    <x v="0"/>
    <x v="0"/>
  </r>
  <r>
    <x v="215"/>
    <x v="2"/>
    <x v="1"/>
    <x v="0"/>
    <x v="0"/>
    <x v="8"/>
    <x v="1"/>
  </r>
  <r>
    <x v="216"/>
    <x v="2"/>
    <x v="0"/>
    <x v="0"/>
    <x v="0"/>
    <x v="33"/>
    <x v="1"/>
  </r>
  <r>
    <x v="217"/>
    <x v="2"/>
    <x v="1"/>
    <x v="0"/>
    <x v="0"/>
    <x v="16"/>
    <x v="0"/>
  </r>
  <r>
    <x v="218"/>
    <x v="2"/>
    <x v="0"/>
    <x v="0"/>
    <x v="3"/>
    <x v="33"/>
    <x v="0"/>
  </r>
  <r>
    <x v="219"/>
    <x v="2"/>
    <x v="0"/>
    <x v="0"/>
    <x v="1"/>
    <x v="2"/>
    <x v="1"/>
  </r>
  <r>
    <x v="220"/>
    <x v="2"/>
    <x v="0"/>
    <x v="0"/>
    <x v="1"/>
    <x v="18"/>
    <x v="0"/>
  </r>
  <r>
    <x v="221"/>
    <x v="2"/>
    <x v="1"/>
    <x v="0"/>
    <x v="3"/>
    <x v="5"/>
    <x v="1"/>
  </r>
  <r>
    <x v="222"/>
    <x v="2"/>
    <x v="1"/>
    <x v="0"/>
    <x v="1"/>
    <x v="34"/>
    <x v="0"/>
  </r>
  <r>
    <x v="223"/>
    <x v="2"/>
    <x v="0"/>
    <x v="0"/>
    <x v="0"/>
    <x v="23"/>
    <x v="1"/>
  </r>
  <r>
    <x v="224"/>
    <x v="2"/>
    <x v="0"/>
    <x v="0"/>
    <x v="0"/>
    <x v="16"/>
    <x v="0"/>
  </r>
  <r>
    <x v="225"/>
    <x v="2"/>
    <x v="1"/>
    <x v="0"/>
    <x v="0"/>
    <x v="31"/>
    <x v="0"/>
  </r>
  <r>
    <x v="226"/>
    <x v="2"/>
    <x v="1"/>
    <x v="0"/>
    <x v="0"/>
    <x v="40"/>
    <x v="1"/>
  </r>
  <r>
    <x v="227"/>
    <x v="2"/>
    <x v="1"/>
    <x v="0"/>
    <x v="0"/>
    <x v="29"/>
    <x v="1"/>
  </r>
  <r>
    <x v="228"/>
    <x v="2"/>
    <x v="0"/>
    <x v="0"/>
    <x v="0"/>
    <x v="4"/>
    <x v="1"/>
  </r>
  <r>
    <x v="229"/>
    <x v="2"/>
    <x v="0"/>
    <x v="0"/>
    <x v="1"/>
    <x v="7"/>
    <x v="1"/>
  </r>
  <r>
    <x v="230"/>
    <x v="3"/>
    <x v="1"/>
    <x v="1"/>
    <x v="2"/>
    <x v="33"/>
    <x v="1"/>
  </r>
  <r>
    <x v="231"/>
    <x v="2"/>
    <x v="0"/>
    <x v="0"/>
    <x v="0"/>
    <x v="23"/>
    <x v="1"/>
  </r>
  <r>
    <x v="232"/>
    <x v="2"/>
    <x v="0"/>
    <x v="0"/>
    <x v="0"/>
    <x v="11"/>
    <x v="1"/>
  </r>
  <r>
    <x v="233"/>
    <x v="2"/>
    <x v="0"/>
    <x v="0"/>
    <x v="0"/>
    <x v="24"/>
    <x v="0"/>
  </r>
  <r>
    <x v="234"/>
    <x v="2"/>
    <x v="0"/>
    <x v="0"/>
    <x v="0"/>
    <x v="4"/>
    <x v="1"/>
  </r>
  <r>
    <x v="235"/>
    <x v="2"/>
    <x v="0"/>
    <x v="0"/>
    <x v="0"/>
    <x v="16"/>
    <x v="0"/>
  </r>
  <r>
    <x v="236"/>
    <x v="2"/>
    <x v="0"/>
    <x v="0"/>
    <x v="0"/>
    <x v="17"/>
    <x v="0"/>
  </r>
  <r>
    <x v="237"/>
    <x v="2"/>
    <x v="0"/>
    <x v="0"/>
    <x v="0"/>
    <x v="16"/>
    <x v="1"/>
  </r>
  <r>
    <x v="238"/>
    <x v="4"/>
    <x v="0"/>
    <x v="0"/>
    <x v="1"/>
    <x v="4"/>
    <x v="1"/>
  </r>
  <r>
    <x v="239"/>
    <x v="4"/>
    <x v="0"/>
    <x v="0"/>
    <x v="3"/>
    <x v="18"/>
    <x v="0"/>
  </r>
  <r>
    <x v="240"/>
    <x v="4"/>
    <x v="0"/>
    <x v="0"/>
    <x v="0"/>
    <x v="35"/>
    <x v="1"/>
  </r>
  <r>
    <x v="241"/>
    <x v="4"/>
    <x v="0"/>
    <x v="0"/>
    <x v="3"/>
    <x v="36"/>
    <x v="0"/>
  </r>
  <r>
    <x v="242"/>
    <x v="4"/>
    <x v="0"/>
    <x v="0"/>
    <x v="3"/>
    <x v="37"/>
    <x v="1"/>
  </r>
  <r>
    <x v="243"/>
    <x v="4"/>
    <x v="2"/>
    <x v="1"/>
    <x v="2"/>
    <x v="26"/>
    <x v="0"/>
  </r>
  <r>
    <x v="244"/>
    <x v="4"/>
    <x v="0"/>
    <x v="1"/>
    <x v="2"/>
    <x v="1"/>
    <x v="1"/>
  </r>
  <r>
    <x v="245"/>
    <x v="4"/>
    <x v="0"/>
    <x v="0"/>
    <x v="3"/>
    <x v="19"/>
    <x v="0"/>
  </r>
  <r>
    <x v="246"/>
    <x v="4"/>
    <x v="2"/>
    <x v="0"/>
    <x v="1"/>
    <x v="41"/>
    <x v="0"/>
  </r>
  <r>
    <x v="247"/>
    <x v="4"/>
    <x v="2"/>
    <x v="0"/>
    <x v="0"/>
    <x v="13"/>
    <x v="1"/>
  </r>
  <r>
    <x v="248"/>
    <x v="4"/>
    <x v="0"/>
    <x v="0"/>
    <x v="0"/>
    <x v="0"/>
    <x v="1"/>
  </r>
  <r>
    <x v="249"/>
    <x v="4"/>
    <x v="2"/>
    <x v="1"/>
    <x v="2"/>
    <x v="0"/>
    <x v="1"/>
  </r>
  <r>
    <x v="250"/>
    <x v="4"/>
    <x v="0"/>
    <x v="0"/>
    <x v="0"/>
    <x v="37"/>
    <x v="1"/>
  </r>
  <r>
    <x v="251"/>
    <x v="4"/>
    <x v="0"/>
    <x v="1"/>
    <x v="2"/>
    <x v="16"/>
    <x v="1"/>
  </r>
  <r>
    <x v="252"/>
    <x v="4"/>
    <x v="2"/>
    <x v="0"/>
    <x v="0"/>
    <x v="28"/>
    <x v="1"/>
  </r>
  <r>
    <x v="253"/>
    <x v="4"/>
    <x v="2"/>
    <x v="0"/>
    <x v="3"/>
    <x v="22"/>
    <x v="0"/>
  </r>
  <r>
    <x v="254"/>
    <x v="4"/>
    <x v="0"/>
    <x v="0"/>
    <x v="3"/>
    <x v="4"/>
    <x v="1"/>
  </r>
  <r>
    <x v="255"/>
    <x v="4"/>
    <x v="0"/>
    <x v="0"/>
    <x v="3"/>
    <x v="31"/>
    <x v="0"/>
  </r>
  <r>
    <x v="256"/>
    <x v="4"/>
    <x v="0"/>
    <x v="0"/>
    <x v="0"/>
    <x v="14"/>
    <x v="1"/>
  </r>
  <r>
    <x v="257"/>
    <x v="4"/>
    <x v="2"/>
    <x v="0"/>
    <x v="0"/>
    <x v="31"/>
    <x v="1"/>
  </r>
  <r>
    <x v="258"/>
    <x v="3"/>
    <x v="2"/>
    <x v="1"/>
    <x v="2"/>
    <x v="19"/>
    <x v="1"/>
  </r>
  <r>
    <x v="259"/>
    <x v="3"/>
    <x v="0"/>
    <x v="0"/>
    <x v="1"/>
    <x v="2"/>
    <x v="0"/>
  </r>
  <r>
    <x v="260"/>
    <x v="3"/>
    <x v="0"/>
    <x v="0"/>
    <x v="3"/>
    <x v="14"/>
    <x v="1"/>
  </r>
  <r>
    <x v="261"/>
    <x v="3"/>
    <x v="0"/>
    <x v="0"/>
    <x v="0"/>
    <x v="2"/>
    <x v="1"/>
  </r>
  <r>
    <x v="262"/>
    <x v="3"/>
    <x v="0"/>
    <x v="0"/>
    <x v="1"/>
    <x v="19"/>
    <x v="1"/>
  </r>
  <r>
    <x v="263"/>
    <x v="3"/>
    <x v="0"/>
    <x v="1"/>
    <x v="2"/>
    <x v="0"/>
    <x v="0"/>
  </r>
  <r>
    <x v="264"/>
    <x v="3"/>
    <x v="2"/>
    <x v="0"/>
    <x v="3"/>
    <x v="41"/>
    <x v="1"/>
  </r>
  <r>
    <x v="265"/>
    <x v="3"/>
    <x v="0"/>
    <x v="0"/>
    <x v="0"/>
    <x v="33"/>
    <x v="0"/>
  </r>
  <r>
    <x v="266"/>
    <x v="3"/>
    <x v="0"/>
    <x v="1"/>
    <x v="2"/>
    <x v="14"/>
    <x v="0"/>
  </r>
  <r>
    <x v="267"/>
    <x v="3"/>
    <x v="2"/>
    <x v="0"/>
    <x v="3"/>
    <x v="33"/>
    <x v="0"/>
  </r>
  <r>
    <x v="268"/>
    <x v="3"/>
    <x v="0"/>
    <x v="0"/>
    <x v="0"/>
    <x v="14"/>
    <x v="0"/>
  </r>
  <r>
    <x v="269"/>
    <x v="3"/>
    <x v="2"/>
    <x v="0"/>
    <x v="1"/>
    <x v="41"/>
    <x v="0"/>
  </r>
  <r>
    <x v="270"/>
    <x v="3"/>
    <x v="0"/>
    <x v="0"/>
    <x v="0"/>
    <x v="7"/>
    <x v="0"/>
  </r>
  <r>
    <x v="271"/>
    <x v="3"/>
    <x v="0"/>
    <x v="0"/>
    <x v="1"/>
    <x v="28"/>
    <x v="0"/>
  </r>
  <r>
    <x v="272"/>
    <x v="3"/>
    <x v="0"/>
    <x v="0"/>
    <x v="0"/>
    <x v="24"/>
    <x v="1"/>
  </r>
  <r>
    <x v="273"/>
    <x v="3"/>
    <x v="0"/>
    <x v="0"/>
    <x v="0"/>
    <x v="32"/>
    <x v="0"/>
  </r>
  <r>
    <x v="274"/>
    <x v="3"/>
    <x v="2"/>
    <x v="0"/>
    <x v="0"/>
    <x v="41"/>
    <x v="0"/>
  </r>
  <r>
    <x v="275"/>
    <x v="5"/>
    <x v="0"/>
    <x v="0"/>
    <x v="0"/>
    <x v="5"/>
    <x v="0"/>
  </r>
  <r>
    <x v="276"/>
    <x v="5"/>
    <x v="0"/>
    <x v="0"/>
    <x v="1"/>
    <x v="4"/>
    <x v="0"/>
  </r>
  <r>
    <x v="277"/>
    <x v="5"/>
    <x v="2"/>
    <x v="0"/>
    <x v="3"/>
    <x v="32"/>
    <x v="0"/>
  </r>
  <r>
    <x v="278"/>
    <x v="5"/>
    <x v="2"/>
    <x v="0"/>
    <x v="1"/>
    <x v="2"/>
    <x v="1"/>
  </r>
  <r>
    <x v="279"/>
    <x v="5"/>
    <x v="2"/>
    <x v="0"/>
    <x v="0"/>
    <x v="28"/>
    <x v="1"/>
  </r>
  <r>
    <x v="280"/>
    <x v="5"/>
    <x v="2"/>
    <x v="0"/>
    <x v="1"/>
    <x v="36"/>
    <x v="1"/>
  </r>
  <r>
    <x v="281"/>
    <x v="5"/>
    <x v="0"/>
    <x v="0"/>
    <x v="0"/>
    <x v="6"/>
    <x v="0"/>
  </r>
  <r>
    <x v="282"/>
    <x v="5"/>
    <x v="2"/>
    <x v="0"/>
    <x v="1"/>
    <x v="33"/>
    <x v="0"/>
  </r>
  <r>
    <x v="283"/>
    <x v="5"/>
    <x v="0"/>
    <x v="0"/>
    <x v="0"/>
    <x v="1"/>
    <x v="1"/>
  </r>
  <r>
    <x v="284"/>
    <x v="5"/>
    <x v="0"/>
    <x v="0"/>
    <x v="3"/>
    <x v="3"/>
    <x v="0"/>
  </r>
  <r>
    <x v="285"/>
    <x v="5"/>
    <x v="2"/>
    <x v="0"/>
    <x v="1"/>
    <x v="3"/>
    <x v="1"/>
  </r>
  <r>
    <x v="286"/>
    <x v="6"/>
    <x v="1"/>
    <x v="0"/>
    <x v="0"/>
    <x v="25"/>
    <x v="0"/>
  </r>
  <r>
    <x v="287"/>
    <x v="5"/>
    <x v="2"/>
    <x v="1"/>
    <x v="2"/>
    <x v="24"/>
    <x v="0"/>
  </r>
  <r>
    <x v="288"/>
    <x v="5"/>
    <x v="0"/>
    <x v="0"/>
    <x v="0"/>
    <x v="4"/>
    <x v="1"/>
  </r>
  <r>
    <x v="289"/>
    <x v="5"/>
    <x v="0"/>
    <x v="1"/>
    <x v="2"/>
    <x v="19"/>
    <x v="1"/>
  </r>
  <r>
    <x v="290"/>
    <x v="6"/>
    <x v="0"/>
    <x v="0"/>
    <x v="1"/>
    <x v="3"/>
    <x v="1"/>
  </r>
  <r>
    <x v="291"/>
    <x v="6"/>
    <x v="0"/>
    <x v="0"/>
    <x v="3"/>
    <x v="13"/>
    <x v="1"/>
  </r>
  <r>
    <x v="292"/>
    <x v="6"/>
    <x v="0"/>
    <x v="0"/>
    <x v="0"/>
    <x v="0"/>
    <x v="1"/>
  </r>
  <r>
    <x v="293"/>
    <x v="6"/>
    <x v="0"/>
    <x v="0"/>
    <x v="0"/>
    <x v="41"/>
    <x v="1"/>
  </r>
  <r>
    <x v="294"/>
    <x v="6"/>
    <x v="0"/>
    <x v="0"/>
    <x v="0"/>
    <x v="36"/>
    <x v="1"/>
  </r>
  <r>
    <x v="295"/>
    <x v="6"/>
    <x v="0"/>
    <x v="0"/>
    <x v="0"/>
    <x v="42"/>
    <x v="1"/>
  </r>
  <r>
    <x v="296"/>
    <x v="6"/>
    <x v="1"/>
    <x v="0"/>
    <x v="3"/>
    <x v="11"/>
    <x v="1"/>
  </r>
  <r>
    <x v="297"/>
    <x v="6"/>
    <x v="0"/>
    <x v="0"/>
    <x v="0"/>
    <x v="39"/>
    <x v="0"/>
  </r>
  <r>
    <x v="298"/>
    <x v="6"/>
    <x v="1"/>
    <x v="1"/>
    <x v="2"/>
    <x v="43"/>
    <x v="0"/>
  </r>
  <r>
    <x v="299"/>
    <x v="6"/>
    <x v="1"/>
    <x v="1"/>
    <x v="2"/>
    <x v="14"/>
    <x v="0"/>
  </r>
  <r>
    <x v="300"/>
    <x v="6"/>
    <x v="1"/>
    <x v="0"/>
    <x v="0"/>
    <x v="36"/>
    <x v="1"/>
  </r>
  <r>
    <x v="301"/>
    <x v="6"/>
    <x v="1"/>
    <x v="1"/>
    <x v="2"/>
    <x v="4"/>
    <x v="0"/>
  </r>
  <r>
    <x v="302"/>
    <x v="6"/>
    <x v="1"/>
    <x v="1"/>
    <x v="2"/>
    <x v="43"/>
    <x v="1"/>
  </r>
  <r>
    <x v="303"/>
    <x v="6"/>
    <x v="1"/>
    <x v="1"/>
    <x v="2"/>
    <x v="39"/>
    <x v="1"/>
  </r>
  <r>
    <x v="304"/>
    <x v="6"/>
    <x v="2"/>
    <x v="1"/>
    <x v="2"/>
    <x v="26"/>
    <x v="1"/>
  </r>
  <r>
    <x v="305"/>
    <x v="6"/>
    <x v="2"/>
    <x v="1"/>
    <x v="2"/>
    <x v="17"/>
    <x v="1"/>
  </r>
  <r>
    <x v="306"/>
    <x v="6"/>
    <x v="1"/>
    <x v="1"/>
    <x v="2"/>
    <x v="37"/>
    <x v="0"/>
  </r>
  <r>
    <x v="307"/>
    <x v="6"/>
    <x v="1"/>
    <x v="0"/>
    <x v="1"/>
    <x v="16"/>
    <x v="1"/>
  </r>
  <r>
    <x v="308"/>
    <x v="6"/>
    <x v="1"/>
    <x v="1"/>
    <x v="2"/>
    <x v="38"/>
    <x v="0"/>
  </r>
  <r>
    <x v="309"/>
    <x v="6"/>
    <x v="2"/>
    <x v="1"/>
    <x v="2"/>
    <x v="1"/>
    <x v="1"/>
  </r>
  <r>
    <x v="310"/>
    <x v="6"/>
    <x v="2"/>
    <x v="0"/>
    <x v="1"/>
    <x v="33"/>
    <x v="0"/>
  </r>
  <r>
    <x v="311"/>
    <x v="6"/>
    <x v="0"/>
    <x v="0"/>
    <x v="0"/>
    <x v="39"/>
    <x v="0"/>
  </r>
  <r>
    <x v="312"/>
    <x v="6"/>
    <x v="1"/>
    <x v="0"/>
    <x v="3"/>
    <x v="43"/>
    <x v="1"/>
  </r>
  <r>
    <x v="313"/>
    <x v="6"/>
    <x v="0"/>
    <x v="0"/>
    <x v="1"/>
    <x v="24"/>
    <x v="0"/>
  </r>
  <r>
    <x v="314"/>
    <x v="6"/>
    <x v="1"/>
    <x v="1"/>
    <x v="2"/>
    <x v="1"/>
    <x v="1"/>
  </r>
  <r>
    <x v="315"/>
    <x v="6"/>
    <x v="0"/>
    <x v="0"/>
    <x v="0"/>
    <x v="25"/>
    <x v="1"/>
  </r>
  <r>
    <x v="316"/>
    <x v="6"/>
    <x v="1"/>
    <x v="0"/>
    <x v="0"/>
    <x v="16"/>
    <x v="1"/>
  </r>
  <r>
    <x v="317"/>
    <x v="6"/>
    <x v="1"/>
    <x v="0"/>
    <x v="3"/>
    <x v="20"/>
    <x v="0"/>
  </r>
  <r>
    <x v="318"/>
    <x v="6"/>
    <x v="1"/>
    <x v="0"/>
    <x v="0"/>
    <x v="2"/>
    <x v="0"/>
  </r>
  <r>
    <x v="319"/>
    <x v="6"/>
    <x v="0"/>
    <x v="0"/>
    <x v="0"/>
    <x v="22"/>
    <x v="1"/>
  </r>
  <r>
    <x v="320"/>
    <x v="6"/>
    <x v="0"/>
    <x v="0"/>
    <x v="0"/>
    <x v="14"/>
    <x v="0"/>
  </r>
  <r>
    <x v="321"/>
    <x v="6"/>
    <x v="0"/>
    <x v="0"/>
    <x v="0"/>
    <x v="33"/>
    <x v="1"/>
  </r>
  <r>
    <x v="322"/>
    <x v="6"/>
    <x v="1"/>
    <x v="0"/>
    <x v="0"/>
    <x v="21"/>
    <x v="0"/>
  </r>
  <r>
    <x v="323"/>
    <x v="6"/>
    <x v="1"/>
    <x v="0"/>
    <x v="1"/>
    <x v="7"/>
    <x v="0"/>
  </r>
  <r>
    <x v="324"/>
    <x v="6"/>
    <x v="0"/>
    <x v="0"/>
    <x v="1"/>
    <x v="37"/>
    <x v="1"/>
  </r>
  <r>
    <x v="325"/>
    <x v="6"/>
    <x v="2"/>
    <x v="1"/>
    <x v="2"/>
    <x v="28"/>
    <x v="1"/>
  </r>
  <r>
    <x v="326"/>
    <x v="6"/>
    <x v="0"/>
    <x v="0"/>
    <x v="0"/>
    <x v="1"/>
    <x v="0"/>
  </r>
  <r>
    <x v="327"/>
    <x v="6"/>
    <x v="0"/>
    <x v="0"/>
    <x v="0"/>
    <x v="27"/>
    <x v="0"/>
  </r>
  <r>
    <x v="328"/>
    <x v="6"/>
    <x v="1"/>
    <x v="0"/>
    <x v="0"/>
    <x v="19"/>
    <x v="1"/>
  </r>
  <r>
    <x v="329"/>
    <x v="6"/>
    <x v="0"/>
    <x v="0"/>
    <x v="0"/>
    <x v="4"/>
    <x v="1"/>
  </r>
  <r>
    <x v="330"/>
    <x v="6"/>
    <x v="0"/>
    <x v="0"/>
    <x v="0"/>
    <x v="3"/>
    <x v="1"/>
  </r>
  <r>
    <x v="331"/>
    <x v="6"/>
    <x v="1"/>
    <x v="1"/>
    <x v="2"/>
    <x v="8"/>
    <x v="1"/>
  </r>
  <r>
    <x v="332"/>
    <x v="6"/>
    <x v="0"/>
    <x v="0"/>
    <x v="1"/>
    <x v="7"/>
    <x v="1"/>
  </r>
  <r>
    <x v="333"/>
    <x v="6"/>
    <x v="0"/>
    <x v="0"/>
    <x v="0"/>
    <x v="33"/>
    <x v="1"/>
  </r>
  <r>
    <x v="334"/>
    <x v="6"/>
    <x v="1"/>
    <x v="0"/>
    <x v="0"/>
    <x v="23"/>
    <x v="0"/>
  </r>
  <r>
    <x v="335"/>
    <x v="6"/>
    <x v="1"/>
    <x v="0"/>
    <x v="3"/>
    <x v="17"/>
    <x v="0"/>
  </r>
  <r>
    <x v="336"/>
    <x v="6"/>
    <x v="1"/>
    <x v="0"/>
    <x v="0"/>
    <x v="35"/>
    <x v="1"/>
  </r>
  <r>
    <x v="337"/>
    <x v="6"/>
    <x v="0"/>
    <x v="0"/>
    <x v="3"/>
    <x v="16"/>
    <x v="0"/>
  </r>
  <r>
    <x v="338"/>
    <x v="6"/>
    <x v="0"/>
    <x v="0"/>
    <x v="0"/>
    <x v="42"/>
    <x v="0"/>
  </r>
  <r>
    <x v="339"/>
    <x v="6"/>
    <x v="0"/>
    <x v="0"/>
    <x v="0"/>
    <x v="43"/>
    <x v="1"/>
  </r>
  <r>
    <x v="340"/>
    <x v="6"/>
    <x v="0"/>
    <x v="0"/>
    <x v="0"/>
    <x v="28"/>
    <x v="0"/>
  </r>
  <r>
    <x v="341"/>
    <x v="6"/>
    <x v="1"/>
    <x v="1"/>
    <x v="2"/>
    <x v="35"/>
    <x v="1"/>
  </r>
  <r>
    <x v="342"/>
    <x v="6"/>
    <x v="1"/>
    <x v="0"/>
    <x v="1"/>
    <x v="14"/>
    <x v="1"/>
  </r>
  <r>
    <x v="343"/>
    <x v="6"/>
    <x v="0"/>
    <x v="0"/>
    <x v="0"/>
    <x v="33"/>
    <x v="0"/>
  </r>
  <r>
    <x v="344"/>
    <x v="6"/>
    <x v="1"/>
    <x v="0"/>
    <x v="3"/>
    <x v="25"/>
    <x v="0"/>
  </r>
  <r>
    <x v="345"/>
    <x v="6"/>
    <x v="0"/>
    <x v="0"/>
    <x v="3"/>
    <x v="7"/>
    <x v="0"/>
  </r>
  <r>
    <x v="346"/>
    <x v="6"/>
    <x v="1"/>
    <x v="0"/>
    <x v="3"/>
    <x v="1"/>
    <x v="1"/>
  </r>
  <r>
    <x v="347"/>
    <x v="6"/>
    <x v="2"/>
    <x v="1"/>
    <x v="2"/>
    <x v="11"/>
    <x v="0"/>
  </r>
  <r>
    <x v="348"/>
    <x v="6"/>
    <x v="0"/>
    <x v="0"/>
    <x v="0"/>
    <x v="20"/>
    <x v="1"/>
  </r>
  <r>
    <x v="349"/>
    <x v="6"/>
    <x v="0"/>
    <x v="1"/>
    <x v="2"/>
    <x v="6"/>
    <x v="1"/>
  </r>
  <r>
    <x v="350"/>
    <x v="6"/>
    <x v="1"/>
    <x v="1"/>
    <x v="2"/>
    <x v="29"/>
    <x v="1"/>
  </r>
  <r>
    <x v="351"/>
    <x v="6"/>
    <x v="2"/>
    <x v="1"/>
    <x v="2"/>
    <x v="26"/>
    <x v="1"/>
  </r>
  <r>
    <x v="352"/>
    <x v="6"/>
    <x v="1"/>
    <x v="0"/>
    <x v="3"/>
    <x v="22"/>
    <x v="1"/>
  </r>
  <r>
    <x v="353"/>
    <x v="6"/>
    <x v="1"/>
    <x v="1"/>
    <x v="2"/>
    <x v="10"/>
    <x v="1"/>
  </r>
  <r>
    <x v="354"/>
    <x v="6"/>
    <x v="1"/>
    <x v="1"/>
    <x v="2"/>
    <x v="44"/>
    <x v="0"/>
  </r>
  <r>
    <x v="355"/>
    <x v="6"/>
    <x v="0"/>
    <x v="1"/>
    <x v="2"/>
    <x v="6"/>
    <x v="1"/>
  </r>
  <r>
    <x v="356"/>
    <x v="6"/>
    <x v="1"/>
    <x v="0"/>
    <x v="0"/>
    <x v="10"/>
    <x v="0"/>
  </r>
  <r>
    <x v="357"/>
    <x v="6"/>
    <x v="0"/>
    <x v="1"/>
    <x v="2"/>
    <x v="6"/>
    <x v="1"/>
  </r>
  <r>
    <x v="358"/>
    <x v="6"/>
    <x v="0"/>
    <x v="1"/>
    <x v="2"/>
    <x v="6"/>
    <x v="1"/>
  </r>
  <r>
    <x v="359"/>
    <x v="6"/>
    <x v="1"/>
    <x v="0"/>
    <x v="0"/>
    <x v="20"/>
    <x v="1"/>
  </r>
  <r>
    <x v="360"/>
    <x v="6"/>
    <x v="2"/>
    <x v="0"/>
    <x v="0"/>
    <x v="2"/>
    <x v="0"/>
  </r>
  <r>
    <x v="361"/>
    <x v="6"/>
    <x v="1"/>
    <x v="1"/>
    <x v="2"/>
    <x v="44"/>
    <x v="0"/>
  </r>
  <r>
    <x v="362"/>
    <x v="6"/>
    <x v="0"/>
    <x v="1"/>
    <x v="2"/>
    <x v="10"/>
    <x v="0"/>
  </r>
  <r>
    <x v="363"/>
    <x v="6"/>
    <x v="2"/>
    <x v="1"/>
    <x v="2"/>
    <x v="26"/>
    <x v="0"/>
  </r>
  <r>
    <x v="364"/>
    <x v="6"/>
    <x v="1"/>
    <x v="0"/>
    <x v="1"/>
    <x v="32"/>
    <x v="1"/>
  </r>
  <r>
    <x v="365"/>
    <x v="6"/>
    <x v="1"/>
    <x v="0"/>
    <x v="3"/>
    <x v="26"/>
    <x v="1"/>
  </r>
  <r>
    <x v="366"/>
    <x v="6"/>
    <x v="0"/>
    <x v="0"/>
    <x v="3"/>
    <x v="35"/>
    <x v="0"/>
  </r>
  <r>
    <x v="367"/>
    <x v="6"/>
    <x v="1"/>
    <x v="1"/>
    <x v="2"/>
    <x v="20"/>
    <x v="1"/>
  </r>
  <r>
    <x v="368"/>
    <x v="6"/>
    <x v="0"/>
    <x v="0"/>
    <x v="0"/>
    <x v="6"/>
    <x v="1"/>
  </r>
  <r>
    <x v="369"/>
    <x v="6"/>
    <x v="0"/>
    <x v="0"/>
    <x v="0"/>
    <x v="42"/>
    <x v="1"/>
  </r>
  <r>
    <x v="370"/>
    <x v="6"/>
    <x v="0"/>
    <x v="1"/>
    <x v="2"/>
    <x v="26"/>
    <x v="1"/>
  </r>
  <r>
    <x v="371"/>
    <x v="6"/>
    <x v="1"/>
    <x v="0"/>
    <x v="3"/>
    <x v="34"/>
    <x v="1"/>
  </r>
  <r>
    <x v="372"/>
    <x v="6"/>
    <x v="0"/>
    <x v="0"/>
    <x v="0"/>
    <x v="42"/>
    <x v="0"/>
  </r>
  <r>
    <x v="373"/>
    <x v="6"/>
    <x v="1"/>
    <x v="0"/>
    <x v="3"/>
    <x v="43"/>
    <x v="1"/>
  </r>
  <r>
    <x v="374"/>
    <x v="6"/>
    <x v="1"/>
    <x v="1"/>
    <x v="2"/>
    <x v="11"/>
    <x v="0"/>
  </r>
  <r>
    <x v="375"/>
    <x v="6"/>
    <x v="0"/>
    <x v="0"/>
    <x v="3"/>
    <x v="41"/>
    <x v="0"/>
  </r>
  <r>
    <x v="376"/>
    <x v="6"/>
    <x v="0"/>
    <x v="0"/>
    <x v="0"/>
    <x v="16"/>
    <x v="0"/>
  </r>
  <r>
    <x v="377"/>
    <x v="6"/>
    <x v="0"/>
    <x v="0"/>
    <x v="3"/>
    <x v="35"/>
    <x v="1"/>
  </r>
  <r>
    <x v="378"/>
    <x v="6"/>
    <x v="0"/>
    <x v="0"/>
    <x v="1"/>
    <x v="28"/>
    <x v="0"/>
  </r>
  <r>
    <x v="379"/>
    <x v="6"/>
    <x v="0"/>
    <x v="0"/>
    <x v="0"/>
    <x v="6"/>
    <x v="1"/>
  </r>
  <r>
    <x v="380"/>
    <x v="6"/>
    <x v="0"/>
    <x v="0"/>
    <x v="3"/>
    <x v="6"/>
    <x v="0"/>
  </r>
  <r>
    <x v="381"/>
    <x v="6"/>
    <x v="0"/>
    <x v="0"/>
    <x v="3"/>
    <x v="24"/>
    <x v="1"/>
  </r>
  <r>
    <x v="382"/>
    <x v="6"/>
    <x v="0"/>
    <x v="0"/>
    <x v="0"/>
    <x v="41"/>
    <x v="0"/>
  </r>
  <r>
    <x v="383"/>
    <x v="6"/>
    <x v="0"/>
    <x v="0"/>
    <x v="0"/>
    <x v="37"/>
    <x v="1"/>
  </r>
  <r>
    <x v="384"/>
    <x v="6"/>
    <x v="0"/>
    <x v="0"/>
    <x v="0"/>
    <x v="19"/>
    <x v="0"/>
  </r>
  <r>
    <x v="385"/>
    <x v="7"/>
    <x v="0"/>
    <x v="0"/>
    <x v="3"/>
    <x v="33"/>
    <x v="1"/>
  </r>
  <r>
    <x v="386"/>
    <x v="7"/>
    <x v="0"/>
    <x v="0"/>
    <x v="0"/>
    <x v="43"/>
    <x v="0"/>
  </r>
  <r>
    <x v="387"/>
    <x v="7"/>
    <x v="0"/>
    <x v="0"/>
    <x v="0"/>
    <x v="2"/>
    <x v="1"/>
  </r>
  <r>
    <x v="388"/>
    <x v="7"/>
    <x v="0"/>
    <x v="0"/>
    <x v="0"/>
    <x v="33"/>
    <x v="1"/>
  </r>
  <r>
    <x v="389"/>
    <x v="7"/>
    <x v="1"/>
    <x v="1"/>
    <x v="2"/>
    <x v="34"/>
    <x v="1"/>
  </r>
  <r>
    <x v="390"/>
    <x v="7"/>
    <x v="1"/>
    <x v="1"/>
    <x v="2"/>
    <x v="10"/>
    <x v="0"/>
  </r>
  <r>
    <x v="391"/>
    <x v="7"/>
    <x v="0"/>
    <x v="0"/>
    <x v="0"/>
    <x v="28"/>
    <x v="0"/>
  </r>
  <r>
    <x v="392"/>
    <x v="7"/>
    <x v="1"/>
    <x v="0"/>
    <x v="3"/>
    <x v="27"/>
    <x v="0"/>
  </r>
  <r>
    <x v="393"/>
    <x v="7"/>
    <x v="0"/>
    <x v="1"/>
    <x v="2"/>
    <x v="42"/>
    <x v="1"/>
  </r>
  <r>
    <x v="394"/>
    <x v="7"/>
    <x v="0"/>
    <x v="0"/>
    <x v="0"/>
    <x v="26"/>
    <x v="1"/>
  </r>
  <r>
    <x v="395"/>
    <x v="7"/>
    <x v="2"/>
    <x v="1"/>
    <x v="2"/>
    <x v="31"/>
    <x v="0"/>
  </r>
  <r>
    <x v="396"/>
    <x v="7"/>
    <x v="1"/>
    <x v="0"/>
    <x v="1"/>
    <x v="11"/>
    <x v="1"/>
  </r>
  <r>
    <x v="397"/>
    <x v="7"/>
    <x v="2"/>
    <x v="1"/>
    <x v="2"/>
    <x v="31"/>
    <x v="0"/>
  </r>
  <r>
    <x v="398"/>
    <x v="7"/>
    <x v="2"/>
    <x v="1"/>
    <x v="2"/>
    <x v="42"/>
    <x v="1"/>
  </r>
  <r>
    <x v="399"/>
    <x v="7"/>
    <x v="0"/>
    <x v="0"/>
    <x v="0"/>
    <x v="36"/>
    <x v="0"/>
  </r>
  <r>
    <x v="400"/>
    <x v="7"/>
    <x v="0"/>
    <x v="1"/>
    <x v="2"/>
    <x v="11"/>
    <x v="1"/>
  </r>
  <r>
    <x v="401"/>
    <x v="7"/>
    <x v="2"/>
    <x v="1"/>
    <x v="2"/>
    <x v="31"/>
    <x v="0"/>
  </r>
  <r>
    <x v="402"/>
    <x v="7"/>
    <x v="1"/>
    <x v="1"/>
    <x v="2"/>
    <x v="35"/>
    <x v="1"/>
  </r>
  <r>
    <x v="403"/>
    <x v="7"/>
    <x v="1"/>
    <x v="1"/>
    <x v="2"/>
    <x v="9"/>
    <x v="1"/>
  </r>
  <r>
    <x v="404"/>
    <x v="7"/>
    <x v="0"/>
    <x v="0"/>
    <x v="0"/>
    <x v="6"/>
    <x v="0"/>
  </r>
  <r>
    <x v="405"/>
    <x v="7"/>
    <x v="1"/>
    <x v="1"/>
    <x v="2"/>
    <x v="12"/>
    <x v="0"/>
  </r>
  <r>
    <x v="406"/>
    <x v="7"/>
    <x v="1"/>
    <x v="0"/>
    <x v="1"/>
    <x v="35"/>
    <x v="1"/>
  </r>
  <r>
    <x v="407"/>
    <x v="7"/>
    <x v="1"/>
    <x v="0"/>
    <x v="0"/>
    <x v="29"/>
    <x v="1"/>
  </r>
  <r>
    <x v="408"/>
    <x v="7"/>
    <x v="1"/>
    <x v="0"/>
    <x v="0"/>
    <x v="20"/>
    <x v="1"/>
  </r>
  <r>
    <x v="409"/>
    <x v="7"/>
    <x v="1"/>
    <x v="1"/>
    <x v="2"/>
    <x v="36"/>
    <x v="1"/>
  </r>
  <r>
    <x v="410"/>
    <x v="7"/>
    <x v="0"/>
    <x v="0"/>
    <x v="0"/>
    <x v="21"/>
    <x v="0"/>
  </r>
  <r>
    <x v="411"/>
    <x v="7"/>
    <x v="1"/>
    <x v="0"/>
    <x v="0"/>
    <x v="25"/>
    <x v="1"/>
  </r>
  <r>
    <x v="412"/>
    <x v="7"/>
    <x v="1"/>
    <x v="1"/>
    <x v="2"/>
    <x v="42"/>
    <x v="0"/>
  </r>
  <r>
    <x v="413"/>
    <x v="7"/>
    <x v="2"/>
    <x v="1"/>
    <x v="2"/>
    <x v="26"/>
    <x v="1"/>
  </r>
  <r>
    <x v="414"/>
    <x v="7"/>
    <x v="1"/>
    <x v="0"/>
    <x v="3"/>
    <x v="31"/>
    <x v="0"/>
  </r>
  <r>
    <x v="415"/>
    <x v="7"/>
    <x v="2"/>
    <x v="1"/>
    <x v="2"/>
    <x v="26"/>
    <x v="1"/>
  </r>
  <r>
    <x v="416"/>
    <x v="7"/>
    <x v="0"/>
    <x v="1"/>
    <x v="2"/>
    <x v="22"/>
    <x v="0"/>
  </r>
  <r>
    <x v="417"/>
    <x v="7"/>
    <x v="1"/>
    <x v="1"/>
    <x v="2"/>
    <x v="25"/>
    <x v="0"/>
  </r>
  <r>
    <x v="418"/>
    <x v="7"/>
    <x v="0"/>
    <x v="0"/>
    <x v="0"/>
    <x v="36"/>
    <x v="1"/>
  </r>
  <r>
    <x v="419"/>
    <x v="7"/>
    <x v="1"/>
    <x v="1"/>
    <x v="2"/>
    <x v="28"/>
    <x v="0"/>
  </r>
  <r>
    <x v="420"/>
    <x v="7"/>
    <x v="0"/>
    <x v="0"/>
    <x v="3"/>
    <x v="2"/>
    <x v="0"/>
  </r>
  <r>
    <x v="421"/>
    <x v="7"/>
    <x v="1"/>
    <x v="1"/>
    <x v="2"/>
    <x v="11"/>
    <x v="0"/>
  </r>
  <r>
    <x v="422"/>
    <x v="7"/>
    <x v="1"/>
    <x v="1"/>
    <x v="2"/>
    <x v="1"/>
    <x v="1"/>
  </r>
  <r>
    <x v="423"/>
    <x v="7"/>
    <x v="1"/>
    <x v="1"/>
    <x v="2"/>
    <x v="17"/>
    <x v="0"/>
  </r>
  <r>
    <x v="424"/>
    <x v="7"/>
    <x v="0"/>
    <x v="0"/>
    <x v="0"/>
    <x v="24"/>
    <x v="0"/>
  </r>
  <r>
    <x v="425"/>
    <x v="7"/>
    <x v="0"/>
    <x v="0"/>
    <x v="0"/>
    <x v="33"/>
    <x v="1"/>
  </r>
  <r>
    <x v="426"/>
    <x v="7"/>
    <x v="1"/>
    <x v="1"/>
    <x v="2"/>
    <x v="40"/>
    <x v="1"/>
  </r>
  <r>
    <x v="427"/>
    <x v="7"/>
    <x v="0"/>
    <x v="0"/>
    <x v="1"/>
    <x v="23"/>
    <x v="0"/>
  </r>
  <r>
    <x v="428"/>
    <x v="7"/>
    <x v="2"/>
    <x v="1"/>
    <x v="2"/>
    <x v="28"/>
    <x v="1"/>
  </r>
  <r>
    <x v="429"/>
    <x v="7"/>
    <x v="0"/>
    <x v="0"/>
    <x v="0"/>
    <x v="35"/>
    <x v="0"/>
  </r>
  <r>
    <x v="430"/>
    <x v="7"/>
    <x v="1"/>
    <x v="1"/>
    <x v="2"/>
    <x v="31"/>
    <x v="0"/>
  </r>
  <r>
    <x v="431"/>
    <x v="7"/>
    <x v="1"/>
    <x v="0"/>
    <x v="3"/>
    <x v="40"/>
    <x v="0"/>
  </r>
  <r>
    <x v="432"/>
    <x v="7"/>
    <x v="0"/>
    <x v="0"/>
    <x v="1"/>
    <x v="8"/>
    <x v="1"/>
  </r>
  <r>
    <x v="433"/>
    <x v="7"/>
    <x v="1"/>
    <x v="0"/>
    <x v="3"/>
    <x v="45"/>
    <x v="0"/>
  </r>
  <r>
    <x v="434"/>
    <x v="7"/>
    <x v="1"/>
    <x v="1"/>
    <x v="2"/>
    <x v="39"/>
    <x v="0"/>
  </r>
  <r>
    <x v="435"/>
    <x v="7"/>
    <x v="1"/>
    <x v="1"/>
    <x v="2"/>
    <x v="35"/>
    <x v="1"/>
  </r>
  <r>
    <x v="436"/>
    <x v="7"/>
    <x v="0"/>
    <x v="1"/>
    <x v="2"/>
    <x v="20"/>
    <x v="1"/>
  </r>
  <r>
    <x v="437"/>
    <x v="7"/>
    <x v="1"/>
    <x v="0"/>
    <x v="0"/>
    <x v="6"/>
    <x v="1"/>
  </r>
  <r>
    <x v="438"/>
    <x v="7"/>
    <x v="1"/>
    <x v="0"/>
    <x v="3"/>
    <x v="11"/>
    <x v="0"/>
  </r>
  <r>
    <x v="439"/>
    <x v="7"/>
    <x v="1"/>
    <x v="1"/>
    <x v="2"/>
    <x v="15"/>
    <x v="1"/>
  </r>
  <r>
    <x v="440"/>
    <x v="7"/>
    <x v="2"/>
    <x v="1"/>
    <x v="2"/>
    <x v="15"/>
    <x v="1"/>
  </r>
  <r>
    <x v="441"/>
    <x v="7"/>
    <x v="1"/>
    <x v="1"/>
    <x v="2"/>
    <x v="15"/>
    <x v="1"/>
  </r>
  <r>
    <x v="442"/>
    <x v="7"/>
    <x v="1"/>
    <x v="0"/>
    <x v="1"/>
    <x v="31"/>
    <x v="1"/>
  </r>
  <r>
    <x v="443"/>
    <x v="7"/>
    <x v="0"/>
    <x v="0"/>
    <x v="0"/>
    <x v="3"/>
    <x v="0"/>
  </r>
  <r>
    <x v="444"/>
    <x v="7"/>
    <x v="2"/>
    <x v="1"/>
    <x v="2"/>
    <x v="8"/>
    <x v="0"/>
  </r>
  <r>
    <x v="445"/>
    <x v="7"/>
    <x v="0"/>
    <x v="0"/>
    <x v="3"/>
    <x v="23"/>
    <x v="1"/>
  </r>
  <r>
    <x v="446"/>
    <x v="7"/>
    <x v="1"/>
    <x v="1"/>
    <x v="2"/>
    <x v="43"/>
    <x v="1"/>
  </r>
  <r>
    <x v="447"/>
    <x v="7"/>
    <x v="1"/>
    <x v="1"/>
    <x v="2"/>
    <x v="26"/>
    <x v="1"/>
  </r>
  <r>
    <x v="448"/>
    <x v="7"/>
    <x v="1"/>
    <x v="1"/>
    <x v="2"/>
    <x v="23"/>
    <x v="0"/>
  </r>
  <r>
    <x v="449"/>
    <x v="7"/>
    <x v="1"/>
    <x v="1"/>
    <x v="2"/>
    <x v="35"/>
    <x v="0"/>
  </r>
  <r>
    <x v="450"/>
    <x v="7"/>
    <x v="1"/>
    <x v="0"/>
    <x v="0"/>
    <x v="17"/>
    <x v="0"/>
  </r>
  <r>
    <x v="451"/>
    <x v="7"/>
    <x v="0"/>
    <x v="0"/>
    <x v="0"/>
    <x v="18"/>
    <x v="0"/>
  </r>
  <r>
    <x v="452"/>
    <x v="7"/>
    <x v="1"/>
    <x v="0"/>
    <x v="1"/>
    <x v="1"/>
    <x v="1"/>
  </r>
  <r>
    <x v="453"/>
    <x v="7"/>
    <x v="1"/>
    <x v="1"/>
    <x v="2"/>
    <x v="28"/>
    <x v="0"/>
  </r>
  <r>
    <x v="454"/>
    <x v="7"/>
    <x v="1"/>
    <x v="1"/>
    <x v="2"/>
    <x v="18"/>
    <x v="0"/>
  </r>
  <r>
    <x v="455"/>
    <x v="7"/>
    <x v="1"/>
    <x v="0"/>
    <x v="3"/>
    <x v="25"/>
    <x v="0"/>
  </r>
  <r>
    <x v="456"/>
    <x v="7"/>
    <x v="1"/>
    <x v="1"/>
    <x v="2"/>
    <x v="43"/>
    <x v="1"/>
  </r>
  <r>
    <x v="457"/>
    <x v="7"/>
    <x v="1"/>
    <x v="0"/>
    <x v="0"/>
    <x v="1"/>
    <x v="0"/>
  </r>
  <r>
    <x v="458"/>
    <x v="7"/>
    <x v="2"/>
    <x v="0"/>
    <x v="1"/>
    <x v="42"/>
    <x v="1"/>
  </r>
  <r>
    <x v="459"/>
    <x v="7"/>
    <x v="0"/>
    <x v="0"/>
    <x v="0"/>
    <x v="28"/>
    <x v="0"/>
  </r>
  <r>
    <x v="460"/>
    <x v="7"/>
    <x v="0"/>
    <x v="0"/>
    <x v="0"/>
    <x v="2"/>
    <x v="1"/>
  </r>
  <r>
    <x v="461"/>
    <x v="7"/>
    <x v="0"/>
    <x v="0"/>
    <x v="1"/>
    <x v="24"/>
    <x v="1"/>
  </r>
  <r>
    <x v="462"/>
    <x v="7"/>
    <x v="0"/>
    <x v="0"/>
    <x v="1"/>
    <x v="3"/>
    <x v="0"/>
  </r>
  <r>
    <x v="463"/>
    <x v="8"/>
    <x v="2"/>
    <x v="0"/>
    <x v="0"/>
    <x v="26"/>
    <x v="0"/>
  </r>
  <r>
    <x v="464"/>
    <x v="8"/>
    <x v="1"/>
    <x v="0"/>
    <x v="0"/>
    <x v="30"/>
    <x v="1"/>
  </r>
  <r>
    <x v="465"/>
    <x v="8"/>
    <x v="1"/>
    <x v="1"/>
    <x v="2"/>
    <x v="10"/>
    <x v="1"/>
  </r>
  <r>
    <x v="466"/>
    <x v="8"/>
    <x v="0"/>
    <x v="0"/>
    <x v="0"/>
    <x v="6"/>
    <x v="0"/>
  </r>
  <r>
    <x v="467"/>
    <x v="8"/>
    <x v="1"/>
    <x v="0"/>
    <x v="0"/>
    <x v="44"/>
    <x v="0"/>
  </r>
  <r>
    <x v="468"/>
    <x v="8"/>
    <x v="0"/>
    <x v="0"/>
    <x v="1"/>
    <x v="7"/>
    <x v="0"/>
  </r>
  <r>
    <x v="469"/>
    <x v="8"/>
    <x v="0"/>
    <x v="0"/>
    <x v="0"/>
    <x v="19"/>
    <x v="0"/>
  </r>
  <r>
    <x v="470"/>
    <x v="8"/>
    <x v="1"/>
    <x v="1"/>
    <x v="2"/>
    <x v="35"/>
    <x v="0"/>
  </r>
  <r>
    <x v="471"/>
    <x v="8"/>
    <x v="1"/>
    <x v="0"/>
    <x v="1"/>
    <x v="17"/>
    <x v="0"/>
  </r>
  <r>
    <x v="472"/>
    <x v="8"/>
    <x v="1"/>
    <x v="1"/>
    <x v="2"/>
    <x v="34"/>
    <x v="1"/>
  </r>
  <r>
    <x v="473"/>
    <x v="8"/>
    <x v="1"/>
    <x v="1"/>
    <x v="2"/>
    <x v="40"/>
    <x v="1"/>
  </r>
  <r>
    <x v="474"/>
    <x v="8"/>
    <x v="1"/>
    <x v="0"/>
    <x v="1"/>
    <x v="11"/>
    <x v="1"/>
  </r>
  <r>
    <x v="475"/>
    <x v="8"/>
    <x v="1"/>
    <x v="1"/>
    <x v="2"/>
    <x v="43"/>
    <x v="1"/>
  </r>
  <r>
    <x v="476"/>
    <x v="8"/>
    <x v="1"/>
    <x v="1"/>
    <x v="2"/>
    <x v="34"/>
    <x v="1"/>
  </r>
  <r>
    <x v="477"/>
    <x v="8"/>
    <x v="0"/>
    <x v="0"/>
    <x v="1"/>
    <x v="3"/>
    <x v="0"/>
  </r>
  <r>
    <x v="478"/>
    <x v="8"/>
    <x v="1"/>
    <x v="0"/>
    <x v="1"/>
    <x v="24"/>
    <x v="1"/>
  </r>
  <r>
    <x v="479"/>
    <x v="8"/>
    <x v="1"/>
    <x v="1"/>
    <x v="2"/>
    <x v="12"/>
    <x v="1"/>
  </r>
  <r>
    <x v="480"/>
    <x v="8"/>
    <x v="1"/>
    <x v="1"/>
    <x v="2"/>
    <x v="20"/>
    <x v="0"/>
  </r>
  <r>
    <x v="481"/>
    <x v="8"/>
    <x v="0"/>
    <x v="1"/>
    <x v="2"/>
    <x v="4"/>
    <x v="1"/>
  </r>
  <r>
    <x v="482"/>
    <x v="8"/>
    <x v="1"/>
    <x v="0"/>
    <x v="3"/>
    <x v="43"/>
    <x v="0"/>
  </r>
  <r>
    <x v="483"/>
    <x v="8"/>
    <x v="1"/>
    <x v="1"/>
    <x v="2"/>
    <x v="31"/>
    <x v="1"/>
  </r>
  <r>
    <x v="484"/>
    <x v="8"/>
    <x v="0"/>
    <x v="0"/>
    <x v="3"/>
    <x v="11"/>
    <x v="1"/>
  </r>
  <r>
    <x v="485"/>
    <x v="8"/>
    <x v="1"/>
    <x v="0"/>
    <x v="0"/>
    <x v="5"/>
    <x v="1"/>
  </r>
  <r>
    <x v="486"/>
    <x v="8"/>
    <x v="2"/>
    <x v="1"/>
    <x v="2"/>
    <x v="26"/>
    <x v="1"/>
  </r>
  <r>
    <x v="487"/>
    <x v="8"/>
    <x v="2"/>
    <x v="1"/>
    <x v="2"/>
    <x v="26"/>
    <x v="1"/>
  </r>
  <r>
    <x v="488"/>
    <x v="8"/>
    <x v="1"/>
    <x v="1"/>
    <x v="2"/>
    <x v="20"/>
    <x v="0"/>
  </r>
  <r>
    <x v="489"/>
    <x v="8"/>
    <x v="2"/>
    <x v="1"/>
    <x v="2"/>
    <x v="26"/>
    <x v="1"/>
  </r>
  <r>
    <x v="490"/>
    <x v="8"/>
    <x v="2"/>
    <x v="1"/>
    <x v="2"/>
    <x v="26"/>
    <x v="1"/>
  </r>
  <r>
    <x v="491"/>
    <x v="8"/>
    <x v="1"/>
    <x v="1"/>
    <x v="2"/>
    <x v="20"/>
    <x v="1"/>
  </r>
  <r>
    <x v="492"/>
    <x v="8"/>
    <x v="0"/>
    <x v="0"/>
    <x v="0"/>
    <x v="7"/>
    <x v="0"/>
  </r>
  <r>
    <x v="493"/>
    <x v="8"/>
    <x v="2"/>
    <x v="0"/>
    <x v="0"/>
    <x v="19"/>
    <x v="0"/>
  </r>
  <r>
    <x v="494"/>
    <x v="8"/>
    <x v="1"/>
    <x v="0"/>
    <x v="0"/>
    <x v="8"/>
    <x v="0"/>
  </r>
  <r>
    <x v="495"/>
    <x v="8"/>
    <x v="1"/>
    <x v="1"/>
    <x v="2"/>
    <x v="27"/>
    <x v="0"/>
  </r>
  <r>
    <x v="496"/>
    <x v="8"/>
    <x v="1"/>
    <x v="1"/>
    <x v="2"/>
    <x v="15"/>
    <x v="1"/>
  </r>
  <r>
    <x v="497"/>
    <x v="8"/>
    <x v="2"/>
    <x v="0"/>
    <x v="0"/>
    <x v="28"/>
    <x v="1"/>
  </r>
  <r>
    <x v="498"/>
    <x v="8"/>
    <x v="0"/>
    <x v="0"/>
    <x v="1"/>
    <x v="31"/>
    <x v="1"/>
  </r>
  <r>
    <x v="499"/>
    <x v="8"/>
    <x v="1"/>
    <x v="0"/>
    <x v="3"/>
    <x v="31"/>
    <x v="1"/>
  </r>
  <r>
    <x v="500"/>
    <x v="8"/>
    <x v="1"/>
    <x v="0"/>
    <x v="3"/>
    <x v="17"/>
    <x v="0"/>
  </r>
  <r>
    <x v="501"/>
    <x v="8"/>
    <x v="0"/>
    <x v="0"/>
    <x v="0"/>
    <x v="33"/>
    <x v="0"/>
  </r>
  <r>
    <x v="502"/>
    <x v="8"/>
    <x v="0"/>
    <x v="0"/>
    <x v="3"/>
    <x v="3"/>
    <x v="1"/>
  </r>
  <r>
    <x v="503"/>
    <x v="8"/>
    <x v="0"/>
    <x v="0"/>
    <x v="0"/>
    <x v="36"/>
    <x v="1"/>
  </r>
  <r>
    <x v="504"/>
    <x v="8"/>
    <x v="1"/>
    <x v="1"/>
    <x v="2"/>
    <x v="5"/>
    <x v="0"/>
  </r>
  <r>
    <x v="505"/>
    <x v="8"/>
    <x v="0"/>
    <x v="0"/>
    <x v="0"/>
    <x v="6"/>
    <x v="1"/>
  </r>
  <r>
    <x v="506"/>
    <x v="8"/>
    <x v="1"/>
    <x v="0"/>
    <x v="0"/>
    <x v="37"/>
    <x v="0"/>
  </r>
  <r>
    <x v="507"/>
    <x v="8"/>
    <x v="0"/>
    <x v="0"/>
    <x v="0"/>
    <x v="16"/>
    <x v="0"/>
  </r>
  <r>
    <x v="508"/>
    <x v="8"/>
    <x v="1"/>
    <x v="1"/>
    <x v="2"/>
    <x v="18"/>
    <x v="0"/>
  </r>
  <r>
    <x v="509"/>
    <x v="8"/>
    <x v="1"/>
    <x v="0"/>
    <x v="3"/>
    <x v="35"/>
    <x v="0"/>
  </r>
  <r>
    <x v="510"/>
    <x v="8"/>
    <x v="1"/>
    <x v="0"/>
    <x v="3"/>
    <x v="17"/>
    <x v="0"/>
  </r>
  <r>
    <x v="511"/>
    <x v="8"/>
    <x v="1"/>
    <x v="1"/>
    <x v="2"/>
    <x v="27"/>
    <x v="1"/>
  </r>
  <r>
    <x v="512"/>
    <x v="8"/>
    <x v="0"/>
    <x v="0"/>
    <x v="0"/>
    <x v="28"/>
    <x v="1"/>
  </r>
  <r>
    <x v="513"/>
    <x v="8"/>
    <x v="1"/>
    <x v="0"/>
    <x v="0"/>
    <x v="35"/>
    <x v="1"/>
  </r>
  <r>
    <x v="514"/>
    <x v="8"/>
    <x v="1"/>
    <x v="1"/>
    <x v="2"/>
    <x v="9"/>
    <x v="0"/>
  </r>
  <r>
    <x v="515"/>
    <x v="8"/>
    <x v="0"/>
    <x v="0"/>
    <x v="1"/>
    <x v="0"/>
    <x v="0"/>
  </r>
  <r>
    <x v="516"/>
    <x v="8"/>
    <x v="1"/>
    <x v="1"/>
    <x v="2"/>
    <x v="9"/>
    <x v="0"/>
  </r>
  <r>
    <x v="517"/>
    <x v="8"/>
    <x v="0"/>
    <x v="0"/>
    <x v="0"/>
    <x v="42"/>
    <x v="0"/>
  </r>
  <r>
    <x v="518"/>
    <x v="8"/>
    <x v="2"/>
    <x v="0"/>
    <x v="3"/>
    <x v="19"/>
    <x v="0"/>
  </r>
  <r>
    <x v="519"/>
    <x v="8"/>
    <x v="1"/>
    <x v="0"/>
    <x v="0"/>
    <x v="20"/>
    <x v="0"/>
  </r>
  <r>
    <x v="520"/>
    <x v="8"/>
    <x v="0"/>
    <x v="0"/>
    <x v="1"/>
    <x v="41"/>
    <x v="0"/>
  </r>
  <r>
    <x v="521"/>
    <x v="8"/>
    <x v="1"/>
    <x v="0"/>
    <x v="1"/>
    <x v="43"/>
    <x v="1"/>
  </r>
  <r>
    <x v="522"/>
    <x v="8"/>
    <x v="0"/>
    <x v="0"/>
    <x v="0"/>
    <x v="7"/>
    <x v="0"/>
  </r>
  <r>
    <x v="523"/>
    <x v="8"/>
    <x v="1"/>
    <x v="0"/>
    <x v="0"/>
    <x v="5"/>
    <x v="1"/>
  </r>
  <r>
    <x v="524"/>
    <x v="8"/>
    <x v="1"/>
    <x v="1"/>
    <x v="2"/>
    <x v="18"/>
    <x v="0"/>
  </r>
  <r>
    <x v="525"/>
    <x v="8"/>
    <x v="0"/>
    <x v="0"/>
    <x v="0"/>
    <x v="4"/>
    <x v="0"/>
  </r>
  <r>
    <x v="526"/>
    <x v="8"/>
    <x v="1"/>
    <x v="0"/>
    <x v="1"/>
    <x v="9"/>
    <x v="1"/>
  </r>
  <r>
    <x v="527"/>
    <x v="8"/>
    <x v="0"/>
    <x v="0"/>
    <x v="1"/>
    <x v="2"/>
    <x v="1"/>
  </r>
  <r>
    <x v="528"/>
    <x v="8"/>
    <x v="2"/>
    <x v="1"/>
    <x v="2"/>
    <x v="24"/>
    <x v="1"/>
  </r>
  <r>
    <x v="529"/>
    <x v="8"/>
    <x v="0"/>
    <x v="0"/>
    <x v="0"/>
    <x v="19"/>
    <x v="0"/>
  </r>
  <r>
    <x v="530"/>
    <x v="8"/>
    <x v="0"/>
    <x v="0"/>
    <x v="1"/>
    <x v="15"/>
    <x v="0"/>
  </r>
  <r>
    <x v="531"/>
    <x v="8"/>
    <x v="0"/>
    <x v="0"/>
    <x v="0"/>
    <x v="14"/>
    <x v="1"/>
  </r>
  <r>
    <x v="532"/>
    <x v="8"/>
    <x v="0"/>
    <x v="0"/>
    <x v="0"/>
    <x v="3"/>
    <x v="0"/>
  </r>
  <r>
    <x v="533"/>
    <x v="8"/>
    <x v="0"/>
    <x v="0"/>
    <x v="3"/>
    <x v="8"/>
    <x v="1"/>
  </r>
  <r>
    <x v="534"/>
    <x v="9"/>
    <x v="0"/>
    <x v="0"/>
    <x v="3"/>
    <x v="10"/>
    <x v="1"/>
  </r>
  <r>
    <x v="535"/>
    <x v="9"/>
    <x v="0"/>
    <x v="0"/>
    <x v="0"/>
    <x v="14"/>
    <x v="1"/>
  </r>
  <r>
    <x v="536"/>
    <x v="9"/>
    <x v="0"/>
    <x v="0"/>
    <x v="0"/>
    <x v="8"/>
    <x v="1"/>
  </r>
  <r>
    <x v="537"/>
    <x v="9"/>
    <x v="1"/>
    <x v="1"/>
    <x v="2"/>
    <x v="43"/>
    <x v="1"/>
  </r>
  <r>
    <x v="538"/>
    <x v="9"/>
    <x v="1"/>
    <x v="1"/>
    <x v="2"/>
    <x v="15"/>
    <x v="0"/>
  </r>
  <r>
    <x v="539"/>
    <x v="9"/>
    <x v="1"/>
    <x v="0"/>
    <x v="3"/>
    <x v="19"/>
    <x v="1"/>
  </r>
  <r>
    <x v="540"/>
    <x v="9"/>
    <x v="1"/>
    <x v="1"/>
    <x v="2"/>
    <x v="10"/>
    <x v="0"/>
  </r>
  <r>
    <x v="541"/>
    <x v="9"/>
    <x v="1"/>
    <x v="0"/>
    <x v="3"/>
    <x v="0"/>
    <x v="0"/>
  </r>
  <r>
    <x v="542"/>
    <x v="9"/>
    <x v="1"/>
    <x v="1"/>
    <x v="2"/>
    <x v="29"/>
    <x v="1"/>
  </r>
  <r>
    <x v="543"/>
    <x v="9"/>
    <x v="1"/>
    <x v="1"/>
    <x v="2"/>
    <x v="24"/>
    <x v="0"/>
  </r>
  <r>
    <x v="544"/>
    <x v="9"/>
    <x v="1"/>
    <x v="0"/>
    <x v="0"/>
    <x v="20"/>
    <x v="1"/>
  </r>
  <r>
    <x v="545"/>
    <x v="9"/>
    <x v="0"/>
    <x v="1"/>
    <x v="2"/>
    <x v="2"/>
    <x v="1"/>
  </r>
  <r>
    <x v="546"/>
    <x v="9"/>
    <x v="0"/>
    <x v="1"/>
    <x v="2"/>
    <x v="36"/>
    <x v="1"/>
  </r>
  <r>
    <x v="547"/>
    <x v="9"/>
    <x v="1"/>
    <x v="0"/>
    <x v="3"/>
    <x v="20"/>
    <x v="0"/>
  </r>
  <r>
    <x v="548"/>
    <x v="9"/>
    <x v="0"/>
    <x v="0"/>
    <x v="1"/>
    <x v="40"/>
    <x v="1"/>
  </r>
  <r>
    <x v="549"/>
    <x v="9"/>
    <x v="1"/>
    <x v="1"/>
    <x v="2"/>
    <x v="34"/>
    <x v="1"/>
  </r>
  <r>
    <x v="550"/>
    <x v="9"/>
    <x v="1"/>
    <x v="0"/>
    <x v="0"/>
    <x v="15"/>
    <x v="1"/>
  </r>
  <r>
    <x v="551"/>
    <x v="9"/>
    <x v="1"/>
    <x v="1"/>
    <x v="2"/>
    <x v="15"/>
    <x v="0"/>
  </r>
  <r>
    <x v="552"/>
    <x v="9"/>
    <x v="0"/>
    <x v="0"/>
    <x v="1"/>
    <x v="19"/>
    <x v="1"/>
  </r>
  <r>
    <x v="553"/>
    <x v="9"/>
    <x v="0"/>
    <x v="0"/>
    <x v="0"/>
    <x v="5"/>
    <x v="0"/>
  </r>
  <r>
    <x v="554"/>
    <x v="9"/>
    <x v="0"/>
    <x v="0"/>
    <x v="1"/>
    <x v="11"/>
    <x v="1"/>
  </r>
  <r>
    <x v="555"/>
    <x v="9"/>
    <x v="0"/>
    <x v="0"/>
    <x v="3"/>
    <x v="23"/>
    <x v="1"/>
  </r>
  <r>
    <x v="556"/>
    <x v="9"/>
    <x v="0"/>
    <x v="1"/>
    <x v="2"/>
    <x v="42"/>
    <x v="1"/>
  </r>
  <r>
    <x v="557"/>
    <x v="9"/>
    <x v="1"/>
    <x v="0"/>
    <x v="0"/>
    <x v="20"/>
    <x v="0"/>
  </r>
  <r>
    <x v="558"/>
    <x v="9"/>
    <x v="1"/>
    <x v="0"/>
    <x v="1"/>
    <x v="8"/>
    <x v="1"/>
  </r>
  <r>
    <x v="559"/>
    <x v="9"/>
    <x v="1"/>
    <x v="1"/>
    <x v="2"/>
    <x v="12"/>
    <x v="1"/>
  </r>
  <r>
    <x v="560"/>
    <x v="9"/>
    <x v="0"/>
    <x v="0"/>
    <x v="1"/>
    <x v="28"/>
    <x v="0"/>
  </r>
  <r>
    <x v="561"/>
    <x v="9"/>
    <x v="0"/>
    <x v="0"/>
    <x v="0"/>
    <x v="16"/>
    <x v="0"/>
  </r>
  <r>
    <x v="562"/>
    <x v="9"/>
    <x v="1"/>
    <x v="1"/>
    <x v="2"/>
    <x v="27"/>
    <x v="0"/>
  </r>
  <r>
    <x v="563"/>
    <x v="9"/>
    <x v="1"/>
    <x v="1"/>
    <x v="2"/>
    <x v="43"/>
    <x v="1"/>
  </r>
  <r>
    <x v="564"/>
    <x v="9"/>
    <x v="0"/>
    <x v="0"/>
    <x v="0"/>
    <x v="33"/>
    <x v="1"/>
  </r>
  <r>
    <x v="565"/>
    <x v="9"/>
    <x v="0"/>
    <x v="0"/>
    <x v="0"/>
    <x v="10"/>
    <x v="0"/>
  </r>
  <r>
    <x v="566"/>
    <x v="9"/>
    <x v="0"/>
    <x v="0"/>
    <x v="0"/>
    <x v="28"/>
    <x v="0"/>
  </r>
  <r>
    <x v="567"/>
    <x v="9"/>
    <x v="1"/>
    <x v="0"/>
    <x v="3"/>
    <x v="31"/>
    <x v="0"/>
  </r>
  <r>
    <x v="568"/>
    <x v="9"/>
    <x v="2"/>
    <x v="1"/>
    <x v="2"/>
    <x v="8"/>
    <x v="1"/>
  </r>
  <r>
    <x v="569"/>
    <x v="9"/>
    <x v="1"/>
    <x v="0"/>
    <x v="1"/>
    <x v="12"/>
    <x v="1"/>
  </r>
  <r>
    <x v="570"/>
    <x v="9"/>
    <x v="2"/>
    <x v="0"/>
    <x v="3"/>
    <x v="35"/>
    <x v="1"/>
  </r>
  <r>
    <x v="571"/>
    <x v="9"/>
    <x v="1"/>
    <x v="1"/>
    <x v="2"/>
    <x v="1"/>
    <x v="1"/>
  </r>
  <r>
    <x v="572"/>
    <x v="9"/>
    <x v="0"/>
    <x v="0"/>
    <x v="1"/>
    <x v="8"/>
    <x v="1"/>
  </r>
  <r>
    <x v="573"/>
    <x v="9"/>
    <x v="1"/>
    <x v="1"/>
    <x v="2"/>
    <x v="40"/>
    <x v="1"/>
  </r>
  <r>
    <x v="574"/>
    <x v="9"/>
    <x v="1"/>
    <x v="1"/>
    <x v="2"/>
    <x v="30"/>
    <x v="0"/>
  </r>
  <r>
    <x v="575"/>
    <x v="9"/>
    <x v="1"/>
    <x v="0"/>
    <x v="3"/>
    <x v="40"/>
    <x v="0"/>
  </r>
  <r>
    <x v="576"/>
    <x v="9"/>
    <x v="1"/>
    <x v="1"/>
    <x v="2"/>
    <x v="40"/>
    <x v="1"/>
  </r>
  <r>
    <x v="577"/>
    <x v="9"/>
    <x v="1"/>
    <x v="1"/>
    <x v="2"/>
    <x v="40"/>
    <x v="1"/>
  </r>
  <r>
    <x v="578"/>
    <x v="9"/>
    <x v="0"/>
    <x v="1"/>
    <x v="2"/>
    <x v="1"/>
    <x v="0"/>
  </r>
  <r>
    <x v="579"/>
    <x v="9"/>
    <x v="1"/>
    <x v="0"/>
    <x v="0"/>
    <x v="7"/>
    <x v="0"/>
  </r>
  <r>
    <x v="580"/>
    <x v="9"/>
    <x v="2"/>
    <x v="0"/>
    <x v="0"/>
    <x v="24"/>
    <x v="1"/>
  </r>
  <r>
    <x v="581"/>
    <x v="9"/>
    <x v="1"/>
    <x v="1"/>
    <x v="2"/>
    <x v="25"/>
    <x v="0"/>
  </r>
  <r>
    <x v="582"/>
    <x v="9"/>
    <x v="1"/>
    <x v="0"/>
    <x v="0"/>
    <x v="35"/>
    <x v="1"/>
  </r>
  <r>
    <x v="583"/>
    <x v="9"/>
    <x v="1"/>
    <x v="1"/>
    <x v="2"/>
    <x v="41"/>
    <x v="0"/>
  </r>
  <r>
    <x v="584"/>
    <x v="9"/>
    <x v="0"/>
    <x v="0"/>
    <x v="0"/>
    <x v="32"/>
    <x v="0"/>
  </r>
  <r>
    <x v="585"/>
    <x v="9"/>
    <x v="1"/>
    <x v="1"/>
    <x v="2"/>
    <x v="10"/>
    <x v="0"/>
  </r>
  <r>
    <x v="586"/>
    <x v="9"/>
    <x v="1"/>
    <x v="0"/>
    <x v="0"/>
    <x v="30"/>
    <x v="1"/>
  </r>
  <r>
    <x v="587"/>
    <x v="9"/>
    <x v="1"/>
    <x v="0"/>
    <x v="0"/>
    <x v="22"/>
    <x v="0"/>
  </r>
  <r>
    <x v="588"/>
    <x v="9"/>
    <x v="1"/>
    <x v="0"/>
    <x v="0"/>
    <x v="32"/>
    <x v="1"/>
  </r>
  <r>
    <x v="589"/>
    <x v="9"/>
    <x v="0"/>
    <x v="0"/>
    <x v="1"/>
    <x v="1"/>
    <x v="0"/>
  </r>
  <r>
    <x v="590"/>
    <x v="9"/>
    <x v="0"/>
    <x v="0"/>
    <x v="0"/>
    <x v="8"/>
    <x v="0"/>
  </r>
  <r>
    <x v="591"/>
    <x v="9"/>
    <x v="0"/>
    <x v="0"/>
    <x v="0"/>
    <x v="13"/>
    <x v="0"/>
  </r>
  <r>
    <x v="592"/>
    <x v="9"/>
    <x v="1"/>
    <x v="0"/>
    <x v="0"/>
    <x v="40"/>
    <x v="1"/>
  </r>
  <r>
    <x v="593"/>
    <x v="9"/>
    <x v="0"/>
    <x v="0"/>
    <x v="0"/>
    <x v="5"/>
    <x v="1"/>
  </r>
  <r>
    <x v="594"/>
    <x v="9"/>
    <x v="1"/>
    <x v="1"/>
    <x v="2"/>
    <x v="36"/>
    <x v="1"/>
  </r>
  <r>
    <x v="595"/>
    <x v="9"/>
    <x v="1"/>
    <x v="0"/>
    <x v="1"/>
    <x v="33"/>
    <x v="0"/>
  </r>
  <r>
    <x v="596"/>
    <x v="9"/>
    <x v="1"/>
    <x v="0"/>
    <x v="0"/>
    <x v="34"/>
    <x v="0"/>
  </r>
  <r>
    <x v="597"/>
    <x v="9"/>
    <x v="1"/>
    <x v="0"/>
    <x v="0"/>
    <x v="35"/>
    <x v="1"/>
  </r>
  <r>
    <x v="598"/>
    <x v="9"/>
    <x v="1"/>
    <x v="1"/>
    <x v="2"/>
    <x v="19"/>
    <x v="1"/>
  </r>
  <r>
    <x v="599"/>
    <x v="9"/>
    <x v="1"/>
    <x v="1"/>
    <x v="2"/>
    <x v="1"/>
    <x v="0"/>
  </r>
  <r>
    <x v="600"/>
    <x v="9"/>
    <x v="0"/>
    <x v="0"/>
    <x v="3"/>
    <x v="20"/>
    <x v="0"/>
  </r>
  <r>
    <x v="601"/>
    <x v="9"/>
    <x v="2"/>
    <x v="0"/>
    <x v="3"/>
    <x v="33"/>
    <x v="0"/>
  </r>
  <r>
    <x v="602"/>
    <x v="9"/>
    <x v="2"/>
    <x v="1"/>
    <x v="2"/>
    <x v="35"/>
    <x v="1"/>
  </r>
  <r>
    <x v="603"/>
    <x v="9"/>
    <x v="1"/>
    <x v="0"/>
    <x v="1"/>
    <x v="12"/>
    <x v="1"/>
  </r>
  <r>
    <x v="604"/>
    <x v="9"/>
    <x v="0"/>
    <x v="1"/>
    <x v="2"/>
    <x v="6"/>
    <x v="0"/>
  </r>
  <r>
    <x v="605"/>
    <x v="9"/>
    <x v="1"/>
    <x v="0"/>
    <x v="0"/>
    <x v="4"/>
    <x v="0"/>
  </r>
  <r>
    <x v="606"/>
    <x v="9"/>
    <x v="0"/>
    <x v="0"/>
    <x v="0"/>
    <x v="3"/>
    <x v="1"/>
  </r>
  <r>
    <x v="607"/>
    <x v="9"/>
    <x v="0"/>
    <x v="0"/>
    <x v="0"/>
    <x v="24"/>
    <x v="1"/>
  </r>
  <r>
    <x v="608"/>
    <x v="9"/>
    <x v="2"/>
    <x v="1"/>
    <x v="2"/>
    <x v="4"/>
    <x v="1"/>
  </r>
  <r>
    <x v="609"/>
    <x v="9"/>
    <x v="0"/>
    <x v="1"/>
    <x v="2"/>
    <x v="30"/>
    <x v="0"/>
  </r>
  <r>
    <x v="610"/>
    <x v="9"/>
    <x v="0"/>
    <x v="0"/>
    <x v="0"/>
    <x v="20"/>
    <x v="1"/>
  </r>
  <r>
    <x v="611"/>
    <x v="9"/>
    <x v="0"/>
    <x v="0"/>
    <x v="3"/>
    <x v="41"/>
    <x v="1"/>
  </r>
  <r>
    <x v="612"/>
    <x v="10"/>
    <x v="0"/>
    <x v="0"/>
    <x v="0"/>
    <x v="14"/>
    <x v="1"/>
  </r>
  <r>
    <x v="613"/>
    <x v="10"/>
    <x v="0"/>
    <x v="0"/>
    <x v="0"/>
    <x v="33"/>
    <x v="0"/>
  </r>
  <r>
    <x v="614"/>
    <x v="10"/>
    <x v="0"/>
    <x v="0"/>
    <x v="3"/>
    <x v="3"/>
    <x v="1"/>
  </r>
  <r>
    <x v="615"/>
    <x v="10"/>
    <x v="2"/>
    <x v="0"/>
    <x v="1"/>
    <x v="20"/>
    <x v="1"/>
  </r>
  <r>
    <x v="616"/>
    <x v="10"/>
    <x v="0"/>
    <x v="0"/>
    <x v="0"/>
    <x v="0"/>
    <x v="0"/>
  </r>
  <r>
    <x v="617"/>
    <x v="10"/>
    <x v="1"/>
    <x v="1"/>
    <x v="2"/>
    <x v="26"/>
    <x v="1"/>
  </r>
  <r>
    <x v="618"/>
    <x v="10"/>
    <x v="0"/>
    <x v="0"/>
    <x v="3"/>
    <x v="26"/>
    <x v="1"/>
  </r>
  <r>
    <x v="619"/>
    <x v="10"/>
    <x v="0"/>
    <x v="0"/>
    <x v="3"/>
    <x v="17"/>
    <x v="1"/>
  </r>
  <r>
    <x v="620"/>
    <x v="10"/>
    <x v="1"/>
    <x v="1"/>
    <x v="2"/>
    <x v="26"/>
    <x v="1"/>
  </r>
  <r>
    <x v="621"/>
    <x v="10"/>
    <x v="1"/>
    <x v="1"/>
    <x v="2"/>
    <x v="35"/>
    <x v="0"/>
  </r>
  <r>
    <x v="622"/>
    <x v="10"/>
    <x v="0"/>
    <x v="0"/>
    <x v="0"/>
    <x v="28"/>
    <x v="1"/>
  </r>
  <r>
    <x v="623"/>
    <x v="10"/>
    <x v="1"/>
    <x v="0"/>
    <x v="0"/>
    <x v="22"/>
    <x v="1"/>
  </r>
  <r>
    <x v="624"/>
    <x v="10"/>
    <x v="1"/>
    <x v="0"/>
    <x v="0"/>
    <x v="40"/>
    <x v="1"/>
  </r>
  <r>
    <x v="625"/>
    <x v="10"/>
    <x v="1"/>
    <x v="1"/>
    <x v="2"/>
    <x v="35"/>
    <x v="0"/>
  </r>
  <r>
    <x v="626"/>
    <x v="10"/>
    <x v="0"/>
    <x v="0"/>
    <x v="0"/>
    <x v="7"/>
    <x v="1"/>
  </r>
  <r>
    <x v="627"/>
    <x v="10"/>
    <x v="0"/>
    <x v="0"/>
    <x v="0"/>
    <x v="32"/>
    <x v="0"/>
  </r>
  <r>
    <x v="628"/>
    <x v="10"/>
    <x v="1"/>
    <x v="1"/>
    <x v="2"/>
    <x v="29"/>
    <x v="0"/>
  </r>
  <r>
    <x v="629"/>
    <x v="10"/>
    <x v="2"/>
    <x v="1"/>
    <x v="2"/>
    <x v="34"/>
    <x v="0"/>
  </r>
  <r>
    <x v="630"/>
    <x v="10"/>
    <x v="0"/>
    <x v="0"/>
    <x v="0"/>
    <x v="41"/>
    <x v="1"/>
  </r>
  <r>
    <x v="631"/>
    <x v="10"/>
    <x v="1"/>
    <x v="1"/>
    <x v="2"/>
    <x v="27"/>
    <x v="0"/>
  </r>
  <r>
    <x v="632"/>
    <x v="10"/>
    <x v="1"/>
    <x v="1"/>
    <x v="2"/>
    <x v="26"/>
    <x v="1"/>
  </r>
  <r>
    <x v="633"/>
    <x v="10"/>
    <x v="1"/>
    <x v="0"/>
    <x v="1"/>
    <x v="20"/>
    <x v="1"/>
  </r>
  <r>
    <x v="634"/>
    <x v="10"/>
    <x v="1"/>
    <x v="1"/>
    <x v="2"/>
    <x v="12"/>
    <x v="0"/>
  </r>
  <r>
    <x v="635"/>
    <x v="10"/>
    <x v="2"/>
    <x v="0"/>
    <x v="3"/>
    <x v="8"/>
    <x v="0"/>
  </r>
  <r>
    <x v="636"/>
    <x v="10"/>
    <x v="0"/>
    <x v="0"/>
    <x v="3"/>
    <x v="7"/>
    <x v="1"/>
  </r>
  <r>
    <x v="637"/>
    <x v="10"/>
    <x v="0"/>
    <x v="0"/>
    <x v="3"/>
    <x v="33"/>
    <x v="1"/>
  </r>
  <r>
    <x v="638"/>
    <x v="10"/>
    <x v="1"/>
    <x v="1"/>
    <x v="2"/>
    <x v="29"/>
    <x v="0"/>
  </r>
  <r>
    <x v="639"/>
    <x v="10"/>
    <x v="1"/>
    <x v="0"/>
    <x v="0"/>
    <x v="1"/>
    <x v="0"/>
  </r>
  <r>
    <x v="640"/>
    <x v="10"/>
    <x v="1"/>
    <x v="1"/>
    <x v="2"/>
    <x v="40"/>
    <x v="0"/>
  </r>
  <r>
    <x v="641"/>
    <x v="10"/>
    <x v="2"/>
    <x v="1"/>
    <x v="2"/>
    <x v="11"/>
    <x v="0"/>
  </r>
  <r>
    <x v="642"/>
    <x v="10"/>
    <x v="1"/>
    <x v="0"/>
    <x v="1"/>
    <x v="17"/>
    <x v="0"/>
  </r>
  <r>
    <x v="643"/>
    <x v="10"/>
    <x v="1"/>
    <x v="0"/>
    <x v="3"/>
    <x v="37"/>
    <x v="0"/>
  </r>
  <r>
    <x v="644"/>
    <x v="10"/>
    <x v="1"/>
    <x v="0"/>
    <x v="0"/>
    <x v="36"/>
    <x v="0"/>
  </r>
  <r>
    <x v="645"/>
    <x v="10"/>
    <x v="1"/>
    <x v="0"/>
    <x v="0"/>
    <x v="36"/>
    <x v="0"/>
  </r>
  <r>
    <x v="646"/>
    <x v="10"/>
    <x v="1"/>
    <x v="1"/>
    <x v="2"/>
    <x v="15"/>
    <x v="1"/>
  </r>
  <r>
    <x v="647"/>
    <x v="10"/>
    <x v="0"/>
    <x v="0"/>
    <x v="0"/>
    <x v="37"/>
    <x v="1"/>
  </r>
  <r>
    <x v="648"/>
    <x v="10"/>
    <x v="1"/>
    <x v="0"/>
    <x v="3"/>
    <x v="44"/>
    <x v="0"/>
  </r>
  <r>
    <x v="649"/>
    <x v="10"/>
    <x v="1"/>
    <x v="0"/>
    <x v="3"/>
    <x v="18"/>
    <x v="1"/>
  </r>
  <r>
    <x v="650"/>
    <x v="10"/>
    <x v="2"/>
    <x v="1"/>
    <x v="2"/>
    <x v="10"/>
    <x v="1"/>
  </r>
  <r>
    <x v="651"/>
    <x v="10"/>
    <x v="1"/>
    <x v="0"/>
    <x v="0"/>
    <x v="27"/>
    <x v="0"/>
  </r>
  <r>
    <x v="652"/>
    <x v="10"/>
    <x v="1"/>
    <x v="1"/>
    <x v="2"/>
    <x v="10"/>
    <x v="1"/>
  </r>
  <r>
    <x v="653"/>
    <x v="10"/>
    <x v="1"/>
    <x v="0"/>
    <x v="1"/>
    <x v="33"/>
    <x v="1"/>
  </r>
  <r>
    <x v="654"/>
    <x v="10"/>
    <x v="0"/>
    <x v="0"/>
    <x v="0"/>
    <x v="17"/>
    <x v="1"/>
  </r>
  <r>
    <x v="655"/>
    <x v="10"/>
    <x v="0"/>
    <x v="1"/>
    <x v="2"/>
    <x v="2"/>
    <x v="1"/>
  </r>
  <r>
    <x v="656"/>
    <x v="10"/>
    <x v="1"/>
    <x v="1"/>
    <x v="2"/>
    <x v="10"/>
    <x v="1"/>
  </r>
  <r>
    <x v="657"/>
    <x v="10"/>
    <x v="0"/>
    <x v="0"/>
    <x v="1"/>
    <x v="13"/>
    <x v="0"/>
  </r>
  <r>
    <x v="658"/>
    <x v="10"/>
    <x v="1"/>
    <x v="0"/>
    <x v="0"/>
    <x v="27"/>
    <x v="0"/>
  </r>
  <r>
    <x v="659"/>
    <x v="10"/>
    <x v="0"/>
    <x v="0"/>
    <x v="0"/>
    <x v="7"/>
    <x v="1"/>
  </r>
  <r>
    <x v="660"/>
    <x v="10"/>
    <x v="1"/>
    <x v="1"/>
    <x v="2"/>
    <x v="37"/>
    <x v="0"/>
  </r>
  <r>
    <x v="661"/>
    <x v="10"/>
    <x v="1"/>
    <x v="1"/>
    <x v="2"/>
    <x v="8"/>
    <x v="1"/>
  </r>
  <r>
    <x v="662"/>
    <x v="10"/>
    <x v="0"/>
    <x v="0"/>
    <x v="1"/>
    <x v="0"/>
    <x v="0"/>
  </r>
  <r>
    <x v="663"/>
    <x v="10"/>
    <x v="0"/>
    <x v="0"/>
    <x v="0"/>
    <x v="0"/>
    <x v="0"/>
  </r>
  <r>
    <x v="664"/>
    <x v="10"/>
    <x v="1"/>
    <x v="0"/>
    <x v="0"/>
    <x v="25"/>
    <x v="0"/>
  </r>
  <r>
    <x v="665"/>
    <x v="10"/>
    <x v="0"/>
    <x v="1"/>
    <x v="2"/>
    <x v="2"/>
    <x v="1"/>
  </r>
  <r>
    <x v="666"/>
    <x v="10"/>
    <x v="1"/>
    <x v="1"/>
    <x v="2"/>
    <x v="30"/>
    <x v="0"/>
  </r>
  <r>
    <x v="667"/>
    <x v="10"/>
    <x v="1"/>
    <x v="0"/>
    <x v="3"/>
    <x v="17"/>
    <x v="0"/>
  </r>
  <r>
    <x v="668"/>
    <x v="10"/>
    <x v="1"/>
    <x v="1"/>
    <x v="2"/>
    <x v="16"/>
    <x v="0"/>
  </r>
  <r>
    <x v="669"/>
    <x v="10"/>
    <x v="1"/>
    <x v="1"/>
    <x v="2"/>
    <x v="34"/>
    <x v="0"/>
  </r>
  <r>
    <x v="670"/>
    <x v="10"/>
    <x v="1"/>
    <x v="1"/>
    <x v="2"/>
    <x v="4"/>
    <x v="0"/>
  </r>
  <r>
    <x v="671"/>
    <x v="10"/>
    <x v="1"/>
    <x v="1"/>
    <x v="2"/>
    <x v="10"/>
    <x v="0"/>
  </r>
  <r>
    <x v="672"/>
    <x v="10"/>
    <x v="0"/>
    <x v="0"/>
    <x v="3"/>
    <x v="41"/>
    <x v="0"/>
  </r>
  <r>
    <x v="673"/>
    <x v="10"/>
    <x v="2"/>
    <x v="0"/>
    <x v="0"/>
    <x v="4"/>
    <x v="1"/>
  </r>
  <r>
    <x v="674"/>
    <x v="10"/>
    <x v="0"/>
    <x v="1"/>
    <x v="2"/>
    <x v="20"/>
    <x v="1"/>
  </r>
  <r>
    <x v="675"/>
    <x v="10"/>
    <x v="1"/>
    <x v="0"/>
    <x v="0"/>
    <x v="1"/>
    <x v="1"/>
  </r>
  <r>
    <x v="676"/>
    <x v="10"/>
    <x v="0"/>
    <x v="0"/>
    <x v="0"/>
    <x v="28"/>
    <x v="0"/>
  </r>
  <r>
    <x v="677"/>
    <x v="10"/>
    <x v="1"/>
    <x v="0"/>
    <x v="3"/>
    <x v="27"/>
    <x v="1"/>
  </r>
  <r>
    <x v="678"/>
    <x v="10"/>
    <x v="1"/>
    <x v="0"/>
    <x v="0"/>
    <x v="4"/>
    <x v="0"/>
  </r>
  <r>
    <x v="679"/>
    <x v="10"/>
    <x v="1"/>
    <x v="1"/>
    <x v="2"/>
    <x v="31"/>
    <x v="1"/>
  </r>
  <r>
    <x v="680"/>
    <x v="10"/>
    <x v="1"/>
    <x v="0"/>
    <x v="3"/>
    <x v="7"/>
    <x v="0"/>
  </r>
  <r>
    <x v="681"/>
    <x v="10"/>
    <x v="1"/>
    <x v="0"/>
    <x v="3"/>
    <x v="41"/>
    <x v="1"/>
  </r>
  <r>
    <x v="682"/>
    <x v="10"/>
    <x v="1"/>
    <x v="1"/>
    <x v="2"/>
    <x v="39"/>
    <x v="0"/>
  </r>
  <r>
    <x v="683"/>
    <x v="10"/>
    <x v="0"/>
    <x v="0"/>
    <x v="1"/>
    <x v="41"/>
    <x v="1"/>
  </r>
  <r>
    <x v="684"/>
    <x v="10"/>
    <x v="0"/>
    <x v="1"/>
    <x v="2"/>
    <x v="2"/>
    <x v="0"/>
  </r>
  <r>
    <x v="685"/>
    <x v="10"/>
    <x v="0"/>
    <x v="0"/>
    <x v="0"/>
    <x v="33"/>
    <x v="0"/>
  </r>
  <r>
    <x v="686"/>
    <x v="10"/>
    <x v="0"/>
    <x v="0"/>
    <x v="3"/>
    <x v="7"/>
    <x v="1"/>
  </r>
  <r>
    <x v="687"/>
    <x v="11"/>
    <x v="1"/>
    <x v="0"/>
    <x v="3"/>
    <x v="37"/>
    <x v="1"/>
  </r>
  <r>
    <x v="688"/>
    <x v="10"/>
    <x v="0"/>
    <x v="0"/>
    <x v="1"/>
    <x v="24"/>
    <x v="1"/>
  </r>
  <r>
    <x v="689"/>
    <x v="10"/>
    <x v="0"/>
    <x v="0"/>
    <x v="0"/>
    <x v="1"/>
    <x v="0"/>
  </r>
  <r>
    <x v="690"/>
    <x v="10"/>
    <x v="0"/>
    <x v="0"/>
    <x v="3"/>
    <x v="16"/>
    <x v="0"/>
  </r>
  <r>
    <x v="691"/>
    <x v="10"/>
    <x v="0"/>
    <x v="0"/>
    <x v="0"/>
    <x v="8"/>
    <x v="1"/>
  </r>
  <r>
    <x v="692"/>
    <x v="10"/>
    <x v="0"/>
    <x v="0"/>
    <x v="3"/>
    <x v="43"/>
    <x v="0"/>
  </r>
  <r>
    <x v="693"/>
    <x v="10"/>
    <x v="0"/>
    <x v="0"/>
    <x v="0"/>
    <x v="1"/>
    <x v="1"/>
  </r>
  <r>
    <x v="694"/>
    <x v="10"/>
    <x v="0"/>
    <x v="0"/>
    <x v="0"/>
    <x v="7"/>
    <x v="1"/>
  </r>
  <r>
    <x v="695"/>
    <x v="10"/>
    <x v="0"/>
    <x v="0"/>
    <x v="0"/>
    <x v="41"/>
    <x v="0"/>
  </r>
  <r>
    <x v="696"/>
    <x v="10"/>
    <x v="0"/>
    <x v="0"/>
    <x v="0"/>
    <x v="8"/>
    <x v="0"/>
  </r>
  <r>
    <x v="697"/>
    <x v="10"/>
    <x v="0"/>
    <x v="0"/>
    <x v="0"/>
    <x v="42"/>
    <x v="1"/>
  </r>
  <r>
    <x v="698"/>
    <x v="10"/>
    <x v="0"/>
    <x v="0"/>
    <x v="3"/>
    <x v="42"/>
    <x v="0"/>
  </r>
  <r>
    <x v="699"/>
    <x v="10"/>
    <x v="2"/>
    <x v="0"/>
    <x v="0"/>
    <x v="4"/>
    <x v="0"/>
  </r>
  <r>
    <x v="700"/>
    <x v="11"/>
    <x v="0"/>
    <x v="0"/>
    <x v="0"/>
    <x v="1"/>
    <x v="1"/>
  </r>
  <r>
    <x v="701"/>
    <x v="11"/>
    <x v="0"/>
    <x v="0"/>
    <x v="0"/>
    <x v="32"/>
    <x v="0"/>
  </r>
  <r>
    <x v="702"/>
    <x v="11"/>
    <x v="0"/>
    <x v="0"/>
    <x v="3"/>
    <x v="32"/>
    <x v="0"/>
  </r>
  <r>
    <x v="703"/>
    <x v="11"/>
    <x v="0"/>
    <x v="0"/>
    <x v="0"/>
    <x v="27"/>
    <x v="1"/>
  </r>
  <r>
    <x v="704"/>
    <x v="11"/>
    <x v="0"/>
    <x v="0"/>
    <x v="0"/>
    <x v="36"/>
    <x v="0"/>
  </r>
  <r>
    <x v="705"/>
    <x v="11"/>
    <x v="0"/>
    <x v="0"/>
    <x v="0"/>
    <x v="28"/>
    <x v="0"/>
  </r>
  <r>
    <x v="706"/>
    <x v="11"/>
    <x v="2"/>
    <x v="1"/>
    <x v="2"/>
    <x v="5"/>
    <x v="0"/>
  </r>
  <r>
    <x v="707"/>
    <x v="11"/>
    <x v="0"/>
    <x v="0"/>
    <x v="1"/>
    <x v="19"/>
    <x v="1"/>
  </r>
  <r>
    <x v="708"/>
    <x v="11"/>
    <x v="0"/>
    <x v="0"/>
    <x v="1"/>
    <x v="13"/>
    <x v="1"/>
  </r>
  <r>
    <x v="709"/>
    <x v="11"/>
    <x v="0"/>
    <x v="1"/>
    <x v="2"/>
    <x v="5"/>
    <x v="1"/>
  </r>
  <r>
    <x v="710"/>
    <x v="11"/>
    <x v="0"/>
    <x v="0"/>
    <x v="0"/>
    <x v="14"/>
    <x v="0"/>
  </r>
  <r>
    <x v="711"/>
    <x v="11"/>
    <x v="0"/>
    <x v="0"/>
    <x v="0"/>
    <x v="41"/>
    <x v="0"/>
  </r>
  <r>
    <x v="712"/>
    <x v="11"/>
    <x v="0"/>
    <x v="0"/>
    <x v="0"/>
    <x v="24"/>
    <x v="1"/>
  </r>
  <r>
    <x v="713"/>
    <x v="11"/>
    <x v="0"/>
    <x v="0"/>
    <x v="0"/>
    <x v="7"/>
    <x v="1"/>
  </r>
  <r>
    <x v="714"/>
    <x v="11"/>
    <x v="0"/>
    <x v="0"/>
    <x v="0"/>
    <x v="24"/>
    <x v="1"/>
  </r>
  <r>
    <x v="715"/>
    <x v="11"/>
    <x v="0"/>
    <x v="0"/>
    <x v="0"/>
    <x v="24"/>
    <x v="1"/>
  </r>
  <r>
    <x v="716"/>
    <x v="11"/>
    <x v="0"/>
    <x v="0"/>
    <x v="0"/>
    <x v="28"/>
    <x v="0"/>
  </r>
  <r>
    <x v="717"/>
    <x v="11"/>
    <x v="0"/>
    <x v="0"/>
    <x v="0"/>
    <x v="2"/>
    <x v="1"/>
  </r>
  <r>
    <x v="718"/>
    <x v="11"/>
    <x v="0"/>
    <x v="0"/>
    <x v="0"/>
    <x v="7"/>
    <x v="1"/>
  </r>
  <r>
    <x v="719"/>
    <x v="11"/>
    <x v="0"/>
    <x v="0"/>
    <x v="3"/>
    <x v="41"/>
    <x v="0"/>
  </r>
  <r>
    <x v="720"/>
    <x v="11"/>
    <x v="0"/>
    <x v="0"/>
    <x v="0"/>
    <x v="1"/>
    <x v="1"/>
  </r>
  <r>
    <x v="721"/>
    <x v="11"/>
    <x v="0"/>
    <x v="1"/>
    <x v="2"/>
    <x v="24"/>
    <x v="0"/>
  </r>
  <r>
    <x v="722"/>
    <x v="11"/>
    <x v="0"/>
    <x v="0"/>
    <x v="3"/>
    <x v="13"/>
    <x v="0"/>
  </r>
  <r>
    <x v="723"/>
    <x v="11"/>
    <x v="0"/>
    <x v="0"/>
    <x v="1"/>
    <x v="25"/>
    <x v="0"/>
  </r>
  <r>
    <x v="724"/>
    <x v="12"/>
    <x v="0"/>
    <x v="0"/>
    <x v="0"/>
    <x v="11"/>
    <x v="1"/>
  </r>
  <r>
    <x v="725"/>
    <x v="13"/>
    <x v="1"/>
    <x v="1"/>
    <x v="2"/>
    <x v="12"/>
    <x v="0"/>
  </r>
  <r>
    <x v="726"/>
    <x v="12"/>
    <x v="0"/>
    <x v="0"/>
    <x v="0"/>
    <x v="33"/>
    <x v="0"/>
  </r>
  <r>
    <x v="727"/>
    <x v="12"/>
    <x v="2"/>
    <x v="1"/>
    <x v="2"/>
    <x v="35"/>
    <x v="1"/>
  </r>
  <r>
    <x v="728"/>
    <x v="12"/>
    <x v="0"/>
    <x v="0"/>
    <x v="0"/>
    <x v="20"/>
    <x v="1"/>
  </r>
  <r>
    <x v="729"/>
    <x v="12"/>
    <x v="0"/>
    <x v="0"/>
    <x v="0"/>
    <x v="24"/>
    <x v="0"/>
  </r>
  <r>
    <x v="730"/>
    <x v="12"/>
    <x v="1"/>
    <x v="0"/>
    <x v="3"/>
    <x v="32"/>
    <x v="1"/>
  </r>
  <r>
    <x v="731"/>
    <x v="12"/>
    <x v="0"/>
    <x v="0"/>
    <x v="3"/>
    <x v="6"/>
    <x v="0"/>
  </r>
  <r>
    <x v="732"/>
    <x v="12"/>
    <x v="0"/>
    <x v="1"/>
    <x v="2"/>
    <x v="13"/>
    <x v="0"/>
  </r>
  <r>
    <x v="733"/>
    <x v="12"/>
    <x v="0"/>
    <x v="0"/>
    <x v="0"/>
    <x v="14"/>
    <x v="1"/>
  </r>
  <r>
    <x v="734"/>
    <x v="12"/>
    <x v="0"/>
    <x v="0"/>
    <x v="1"/>
    <x v="25"/>
    <x v="0"/>
  </r>
  <r>
    <x v="735"/>
    <x v="12"/>
    <x v="0"/>
    <x v="0"/>
    <x v="3"/>
    <x v="40"/>
    <x v="0"/>
  </r>
  <r>
    <x v="736"/>
    <x v="12"/>
    <x v="0"/>
    <x v="0"/>
    <x v="0"/>
    <x v="11"/>
    <x v="0"/>
  </r>
  <r>
    <x v="737"/>
    <x v="12"/>
    <x v="2"/>
    <x v="1"/>
    <x v="2"/>
    <x v="41"/>
    <x v="0"/>
  </r>
  <r>
    <x v="738"/>
    <x v="12"/>
    <x v="0"/>
    <x v="1"/>
    <x v="2"/>
    <x v="42"/>
    <x v="0"/>
  </r>
  <r>
    <x v="739"/>
    <x v="12"/>
    <x v="0"/>
    <x v="0"/>
    <x v="0"/>
    <x v="4"/>
    <x v="1"/>
  </r>
  <r>
    <x v="740"/>
    <x v="12"/>
    <x v="0"/>
    <x v="0"/>
    <x v="0"/>
    <x v="3"/>
    <x v="0"/>
  </r>
  <r>
    <x v="741"/>
    <x v="12"/>
    <x v="0"/>
    <x v="0"/>
    <x v="3"/>
    <x v="7"/>
    <x v="1"/>
  </r>
  <r>
    <x v="742"/>
    <x v="12"/>
    <x v="0"/>
    <x v="0"/>
    <x v="0"/>
    <x v="35"/>
    <x v="0"/>
  </r>
  <r>
    <x v="743"/>
    <x v="12"/>
    <x v="0"/>
    <x v="0"/>
    <x v="0"/>
    <x v="33"/>
    <x v="1"/>
  </r>
  <r>
    <x v="744"/>
    <x v="12"/>
    <x v="0"/>
    <x v="0"/>
    <x v="3"/>
    <x v="18"/>
    <x v="0"/>
  </r>
  <r>
    <x v="745"/>
    <x v="12"/>
    <x v="0"/>
    <x v="0"/>
    <x v="0"/>
    <x v="32"/>
    <x v="0"/>
  </r>
  <r>
    <x v="746"/>
    <x v="12"/>
    <x v="0"/>
    <x v="0"/>
    <x v="0"/>
    <x v="7"/>
    <x v="1"/>
  </r>
  <r>
    <x v="747"/>
    <x v="12"/>
    <x v="0"/>
    <x v="0"/>
    <x v="0"/>
    <x v="41"/>
    <x v="0"/>
  </r>
  <r>
    <x v="748"/>
    <x v="12"/>
    <x v="0"/>
    <x v="0"/>
    <x v="0"/>
    <x v="32"/>
    <x v="1"/>
  </r>
  <r>
    <x v="749"/>
    <x v="12"/>
    <x v="0"/>
    <x v="0"/>
    <x v="1"/>
    <x v="34"/>
    <x v="0"/>
  </r>
  <r>
    <x v="750"/>
    <x v="12"/>
    <x v="0"/>
    <x v="0"/>
    <x v="0"/>
    <x v="6"/>
    <x v="0"/>
  </r>
  <r>
    <x v="751"/>
    <x v="12"/>
    <x v="0"/>
    <x v="0"/>
    <x v="0"/>
    <x v="2"/>
    <x v="1"/>
  </r>
  <r>
    <x v="752"/>
    <x v="12"/>
    <x v="0"/>
    <x v="0"/>
    <x v="3"/>
    <x v="3"/>
    <x v="0"/>
  </r>
  <r>
    <x v="753"/>
    <x v="13"/>
    <x v="0"/>
    <x v="0"/>
    <x v="3"/>
    <x v="23"/>
    <x v="0"/>
  </r>
  <r>
    <x v="754"/>
    <x v="13"/>
    <x v="0"/>
    <x v="0"/>
    <x v="0"/>
    <x v="1"/>
    <x v="1"/>
  </r>
  <r>
    <x v="755"/>
    <x v="13"/>
    <x v="0"/>
    <x v="0"/>
    <x v="0"/>
    <x v="16"/>
    <x v="1"/>
  </r>
  <r>
    <x v="756"/>
    <x v="13"/>
    <x v="0"/>
    <x v="0"/>
    <x v="3"/>
    <x v="11"/>
    <x v="1"/>
  </r>
  <r>
    <x v="757"/>
    <x v="13"/>
    <x v="0"/>
    <x v="1"/>
    <x v="2"/>
    <x v="9"/>
    <x v="1"/>
  </r>
  <r>
    <x v="758"/>
    <x v="13"/>
    <x v="0"/>
    <x v="0"/>
    <x v="0"/>
    <x v="8"/>
    <x v="1"/>
  </r>
  <r>
    <x v="759"/>
    <x v="13"/>
    <x v="0"/>
    <x v="0"/>
    <x v="3"/>
    <x v="26"/>
    <x v="1"/>
  </r>
  <r>
    <x v="760"/>
    <x v="13"/>
    <x v="1"/>
    <x v="1"/>
    <x v="2"/>
    <x v="43"/>
    <x v="0"/>
  </r>
  <r>
    <x v="761"/>
    <x v="13"/>
    <x v="0"/>
    <x v="0"/>
    <x v="0"/>
    <x v="1"/>
    <x v="1"/>
  </r>
  <r>
    <x v="762"/>
    <x v="13"/>
    <x v="0"/>
    <x v="0"/>
    <x v="0"/>
    <x v="18"/>
    <x v="0"/>
  </r>
  <r>
    <x v="763"/>
    <x v="13"/>
    <x v="1"/>
    <x v="1"/>
    <x v="2"/>
    <x v="9"/>
    <x v="0"/>
  </r>
  <r>
    <x v="764"/>
    <x v="13"/>
    <x v="1"/>
    <x v="1"/>
    <x v="2"/>
    <x v="9"/>
    <x v="1"/>
  </r>
  <r>
    <x v="765"/>
    <x v="13"/>
    <x v="0"/>
    <x v="1"/>
    <x v="2"/>
    <x v="30"/>
    <x v="0"/>
  </r>
  <r>
    <x v="766"/>
    <x v="13"/>
    <x v="2"/>
    <x v="0"/>
    <x v="0"/>
    <x v="10"/>
    <x v="1"/>
  </r>
  <r>
    <x v="767"/>
    <x v="13"/>
    <x v="0"/>
    <x v="0"/>
    <x v="3"/>
    <x v="28"/>
    <x v="0"/>
  </r>
  <r>
    <x v="768"/>
    <x v="13"/>
    <x v="0"/>
    <x v="0"/>
    <x v="1"/>
    <x v="14"/>
    <x v="1"/>
  </r>
  <r>
    <x v="769"/>
    <x v="13"/>
    <x v="1"/>
    <x v="0"/>
    <x v="0"/>
    <x v="9"/>
    <x v="1"/>
  </r>
  <r>
    <x v="770"/>
    <x v="13"/>
    <x v="0"/>
    <x v="0"/>
    <x v="0"/>
    <x v="11"/>
    <x v="1"/>
  </r>
  <r>
    <x v="771"/>
    <x v="13"/>
    <x v="0"/>
    <x v="0"/>
    <x v="3"/>
    <x v="20"/>
    <x v="1"/>
  </r>
  <r>
    <x v="772"/>
    <x v="13"/>
    <x v="2"/>
    <x v="1"/>
    <x v="2"/>
    <x v="35"/>
    <x v="0"/>
  </r>
  <r>
    <x v="773"/>
    <x v="13"/>
    <x v="0"/>
    <x v="0"/>
    <x v="3"/>
    <x v="20"/>
    <x v="1"/>
  </r>
  <r>
    <x v="774"/>
    <x v="13"/>
    <x v="1"/>
    <x v="1"/>
    <x v="2"/>
    <x v="27"/>
    <x v="1"/>
  </r>
  <r>
    <x v="775"/>
    <x v="13"/>
    <x v="2"/>
    <x v="1"/>
    <x v="2"/>
    <x v="26"/>
    <x v="0"/>
  </r>
  <r>
    <x v="776"/>
    <x v="13"/>
    <x v="2"/>
    <x v="1"/>
    <x v="2"/>
    <x v="35"/>
    <x v="1"/>
  </r>
  <r>
    <x v="777"/>
    <x v="13"/>
    <x v="1"/>
    <x v="1"/>
    <x v="2"/>
    <x v="35"/>
    <x v="1"/>
  </r>
  <r>
    <x v="778"/>
    <x v="13"/>
    <x v="1"/>
    <x v="0"/>
    <x v="0"/>
    <x v="39"/>
    <x v="0"/>
  </r>
  <r>
    <x v="779"/>
    <x v="13"/>
    <x v="1"/>
    <x v="1"/>
    <x v="2"/>
    <x v="6"/>
    <x v="0"/>
  </r>
  <r>
    <x v="780"/>
    <x v="13"/>
    <x v="0"/>
    <x v="0"/>
    <x v="0"/>
    <x v="41"/>
    <x v="1"/>
  </r>
  <r>
    <x v="781"/>
    <x v="13"/>
    <x v="1"/>
    <x v="0"/>
    <x v="0"/>
    <x v="22"/>
    <x v="0"/>
  </r>
  <r>
    <x v="782"/>
    <x v="13"/>
    <x v="0"/>
    <x v="0"/>
    <x v="0"/>
    <x v="23"/>
    <x v="0"/>
  </r>
  <r>
    <x v="783"/>
    <x v="13"/>
    <x v="1"/>
    <x v="0"/>
    <x v="1"/>
    <x v="13"/>
    <x v="1"/>
  </r>
  <r>
    <x v="784"/>
    <x v="13"/>
    <x v="0"/>
    <x v="0"/>
    <x v="1"/>
    <x v="19"/>
    <x v="0"/>
  </r>
  <r>
    <x v="785"/>
    <x v="13"/>
    <x v="1"/>
    <x v="1"/>
    <x v="2"/>
    <x v="26"/>
    <x v="1"/>
  </r>
  <r>
    <x v="786"/>
    <x v="13"/>
    <x v="0"/>
    <x v="0"/>
    <x v="3"/>
    <x v="35"/>
    <x v="1"/>
  </r>
  <r>
    <x v="787"/>
    <x v="13"/>
    <x v="1"/>
    <x v="1"/>
    <x v="2"/>
    <x v="37"/>
    <x v="1"/>
  </r>
  <r>
    <x v="788"/>
    <x v="13"/>
    <x v="2"/>
    <x v="1"/>
    <x v="2"/>
    <x v="35"/>
    <x v="1"/>
  </r>
  <r>
    <x v="789"/>
    <x v="13"/>
    <x v="1"/>
    <x v="1"/>
    <x v="2"/>
    <x v="16"/>
    <x v="1"/>
  </r>
  <r>
    <x v="790"/>
    <x v="13"/>
    <x v="2"/>
    <x v="0"/>
    <x v="3"/>
    <x v="6"/>
    <x v="0"/>
  </r>
  <r>
    <x v="791"/>
    <x v="13"/>
    <x v="2"/>
    <x v="1"/>
    <x v="2"/>
    <x v="4"/>
    <x v="0"/>
  </r>
  <r>
    <x v="792"/>
    <x v="13"/>
    <x v="0"/>
    <x v="1"/>
    <x v="2"/>
    <x v="31"/>
    <x v="0"/>
  </r>
  <r>
    <x v="793"/>
    <x v="13"/>
    <x v="1"/>
    <x v="0"/>
    <x v="1"/>
    <x v="33"/>
    <x v="1"/>
  </r>
  <r>
    <x v="794"/>
    <x v="13"/>
    <x v="1"/>
    <x v="0"/>
    <x v="0"/>
    <x v="22"/>
    <x v="0"/>
  </r>
  <r>
    <x v="795"/>
    <x v="13"/>
    <x v="1"/>
    <x v="1"/>
    <x v="2"/>
    <x v="10"/>
    <x v="1"/>
  </r>
  <r>
    <x v="796"/>
    <x v="13"/>
    <x v="2"/>
    <x v="1"/>
    <x v="2"/>
    <x v="4"/>
    <x v="0"/>
  </r>
  <r>
    <x v="797"/>
    <x v="13"/>
    <x v="1"/>
    <x v="1"/>
    <x v="2"/>
    <x v="17"/>
    <x v="1"/>
  </r>
  <r>
    <x v="798"/>
    <x v="13"/>
    <x v="0"/>
    <x v="1"/>
    <x v="2"/>
    <x v="20"/>
    <x v="0"/>
  </r>
  <r>
    <x v="799"/>
    <x v="13"/>
    <x v="0"/>
    <x v="0"/>
    <x v="0"/>
    <x v="32"/>
    <x v="1"/>
  </r>
  <r>
    <x v="800"/>
    <x v="13"/>
    <x v="0"/>
    <x v="0"/>
    <x v="0"/>
    <x v="0"/>
    <x v="1"/>
  </r>
  <r>
    <x v="801"/>
    <x v="13"/>
    <x v="0"/>
    <x v="0"/>
    <x v="0"/>
    <x v="22"/>
    <x v="1"/>
  </r>
  <r>
    <x v="802"/>
    <x v="13"/>
    <x v="1"/>
    <x v="1"/>
    <x v="2"/>
    <x v="8"/>
    <x v="1"/>
  </r>
  <r>
    <x v="803"/>
    <x v="13"/>
    <x v="1"/>
    <x v="1"/>
    <x v="2"/>
    <x v="35"/>
    <x v="1"/>
  </r>
  <r>
    <x v="804"/>
    <x v="13"/>
    <x v="1"/>
    <x v="0"/>
    <x v="1"/>
    <x v="35"/>
    <x v="1"/>
  </r>
  <r>
    <x v="805"/>
    <x v="13"/>
    <x v="0"/>
    <x v="0"/>
    <x v="0"/>
    <x v="25"/>
    <x v="0"/>
  </r>
  <r>
    <x v="806"/>
    <x v="13"/>
    <x v="0"/>
    <x v="0"/>
    <x v="3"/>
    <x v="6"/>
    <x v="0"/>
  </r>
  <r>
    <x v="807"/>
    <x v="13"/>
    <x v="1"/>
    <x v="1"/>
    <x v="2"/>
    <x v="9"/>
    <x v="1"/>
  </r>
  <r>
    <x v="808"/>
    <x v="13"/>
    <x v="0"/>
    <x v="1"/>
    <x v="2"/>
    <x v="24"/>
    <x v="1"/>
  </r>
  <r>
    <x v="809"/>
    <x v="13"/>
    <x v="1"/>
    <x v="0"/>
    <x v="0"/>
    <x v="7"/>
    <x v="1"/>
  </r>
  <r>
    <x v="810"/>
    <x v="13"/>
    <x v="2"/>
    <x v="1"/>
    <x v="2"/>
    <x v="23"/>
    <x v="1"/>
  </r>
  <r>
    <x v="811"/>
    <x v="13"/>
    <x v="1"/>
    <x v="1"/>
    <x v="2"/>
    <x v="20"/>
    <x v="1"/>
  </r>
  <r>
    <x v="812"/>
    <x v="13"/>
    <x v="0"/>
    <x v="1"/>
    <x v="2"/>
    <x v="7"/>
    <x v="1"/>
  </r>
  <r>
    <x v="813"/>
    <x v="13"/>
    <x v="1"/>
    <x v="0"/>
    <x v="0"/>
    <x v="30"/>
    <x v="0"/>
  </r>
  <r>
    <x v="814"/>
    <x v="13"/>
    <x v="1"/>
    <x v="1"/>
    <x v="2"/>
    <x v="16"/>
    <x v="0"/>
  </r>
  <r>
    <x v="815"/>
    <x v="13"/>
    <x v="1"/>
    <x v="0"/>
    <x v="3"/>
    <x v="15"/>
    <x v="0"/>
  </r>
  <r>
    <x v="816"/>
    <x v="13"/>
    <x v="0"/>
    <x v="0"/>
    <x v="0"/>
    <x v="14"/>
    <x v="1"/>
  </r>
  <r>
    <x v="817"/>
    <x v="13"/>
    <x v="2"/>
    <x v="1"/>
    <x v="2"/>
    <x v="23"/>
    <x v="1"/>
  </r>
  <r>
    <x v="818"/>
    <x v="13"/>
    <x v="0"/>
    <x v="0"/>
    <x v="1"/>
    <x v="7"/>
    <x v="1"/>
  </r>
  <r>
    <x v="819"/>
    <x v="13"/>
    <x v="2"/>
    <x v="1"/>
    <x v="2"/>
    <x v="28"/>
    <x v="1"/>
  </r>
  <r>
    <x v="820"/>
    <x v="13"/>
    <x v="2"/>
    <x v="1"/>
    <x v="2"/>
    <x v="28"/>
    <x v="1"/>
  </r>
  <r>
    <x v="821"/>
    <x v="13"/>
    <x v="0"/>
    <x v="0"/>
    <x v="0"/>
    <x v="36"/>
    <x v="1"/>
  </r>
  <r>
    <x v="822"/>
    <x v="13"/>
    <x v="0"/>
    <x v="0"/>
    <x v="0"/>
    <x v="7"/>
    <x v="0"/>
  </r>
  <r>
    <x v="823"/>
    <x v="13"/>
    <x v="0"/>
    <x v="0"/>
    <x v="3"/>
    <x v="35"/>
    <x v="0"/>
  </r>
  <r>
    <x v="824"/>
    <x v="13"/>
    <x v="0"/>
    <x v="0"/>
    <x v="1"/>
    <x v="28"/>
    <x v="0"/>
  </r>
  <r>
    <x v="825"/>
    <x v="13"/>
    <x v="0"/>
    <x v="1"/>
    <x v="2"/>
    <x v="24"/>
    <x v="1"/>
  </r>
  <r>
    <x v="826"/>
    <x v="13"/>
    <x v="1"/>
    <x v="1"/>
    <x v="2"/>
    <x v="35"/>
    <x v="0"/>
  </r>
  <r>
    <x v="827"/>
    <x v="13"/>
    <x v="0"/>
    <x v="0"/>
    <x v="3"/>
    <x v="7"/>
    <x v="1"/>
  </r>
  <r>
    <x v="828"/>
    <x v="13"/>
    <x v="0"/>
    <x v="0"/>
    <x v="0"/>
    <x v="2"/>
    <x v="0"/>
  </r>
  <r>
    <x v="829"/>
    <x v="13"/>
    <x v="1"/>
    <x v="1"/>
    <x v="2"/>
    <x v="35"/>
    <x v="1"/>
  </r>
  <r>
    <x v="830"/>
    <x v="13"/>
    <x v="1"/>
    <x v="1"/>
    <x v="2"/>
    <x v="41"/>
    <x v="1"/>
  </r>
  <r>
    <x v="831"/>
    <x v="13"/>
    <x v="0"/>
    <x v="0"/>
    <x v="0"/>
    <x v="24"/>
    <x v="0"/>
  </r>
  <r>
    <x v="832"/>
    <x v="13"/>
    <x v="0"/>
    <x v="1"/>
    <x v="2"/>
    <x v="1"/>
    <x v="1"/>
  </r>
  <r>
    <x v="833"/>
    <x v="13"/>
    <x v="0"/>
    <x v="0"/>
    <x v="0"/>
    <x v="13"/>
    <x v="1"/>
  </r>
  <r>
    <x v="834"/>
    <x v="13"/>
    <x v="1"/>
    <x v="0"/>
    <x v="1"/>
    <x v="7"/>
    <x v="0"/>
  </r>
  <r>
    <x v="835"/>
    <x v="13"/>
    <x v="1"/>
    <x v="0"/>
    <x v="3"/>
    <x v="1"/>
    <x v="0"/>
  </r>
  <r>
    <x v="836"/>
    <x v="13"/>
    <x v="0"/>
    <x v="0"/>
    <x v="0"/>
    <x v="23"/>
    <x v="1"/>
  </r>
  <r>
    <x v="837"/>
    <x v="13"/>
    <x v="0"/>
    <x v="0"/>
    <x v="0"/>
    <x v="25"/>
    <x v="0"/>
  </r>
  <r>
    <x v="838"/>
    <x v="13"/>
    <x v="1"/>
    <x v="1"/>
    <x v="2"/>
    <x v="9"/>
    <x v="0"/>
  </r>
  <r>
    <x v="839"/>
    <x v="13"/>
    <x v="2"/>
    <x v="1"/>
    <x v="2"/>
    <x v="24"/>
    <x v="1"/>
  </r>
  <r>
    <x v="840"/>
    <x v="13"/>
    <x v="1"/>
    <x v="1"/>
    <x v="2"/>
    <x v="17"/>
    <x v="1"/>
  </r>
  <r>
    <x v="841"/>
    <x v="13"/>
    <x v="2"/>
    <x v="1"/>
    <x v="2"/>
    <x v="25"/>
    <x v="0"/>
  </r>
  <r>
    <x v="842"/>
    <x v="13"/>
    <x v="0"/>
    <x v="0"/>
    <x v="3"/>
    <x v="40"/>
    <x v="1"/>
  </r>
  <r>
    <x v="843"/>
    <x v="13"/>
    <x v="0"/>
    <x v="0"/>
    <x v="3"/>
    <x v="35"/>
    <x v="0"/>
  </r>
  <r>
    <x v="844"/>
    <x v="13"/>
    <x v="0"/>
    <x v="0"/>
    <x v="0"/>
    <x v="4"/>
    <x v="0"/>
  </r>
  <r>
    <x v="845"/>
    <x v="13"/>
    <x v="2"/>
    <x v="1"/>
    <x v="2"/>
    <x v="26"/>
    <x v="1"/>
  </r>
  <r>
    <x v="846"/>
    <x v="13"/>
    <x v="0"/>
    <x v="1"/>
    <x v="2"/>
    <x v="25"/>
    <x v="1"/>
  </r>
  <r>
    <x v="847"/>
    <x v="13"/>
    <x v="0"/>
    <x v="0"/>
    <x v="0"/>
    <x v="36"/>
    <x v="1"/>
  </r>
  <r>
    <x v="848"/>
    <x v="13"/>
    <x v="0"/>
    <x v="0"/>
    <x v="3"/>
    <x v="6"/>
    <x v="0"/>
  </r>
  <r>
    <x v="849"/>
    <x v="14"/>
    <x v="0"/>
    <x v="0"/>
    <x v="0"/>
    <x v="32"/>
    <x v="1"/>
  </r>
  <r>
    <x v="850"/>
    <x v="14"/>
    <x v="0"/>
    <x v="0"/>
    <x v="0"/>
    <x v="36"/>
    <x v="1"/>
  </r>
  <r>
    <x v="851"/>
    <x v="14"/>
    <x v="0"/>
    <x v="0"/>
    <x v="0"/>
    <x v="3"/>
    <x v="1"/>
  </r>
  <r>
    <x v="852"/>
    <x v="14"/>
    <x v="1"/>
    <x v="1"/>
    <x v="2"/>
    <x v="32"/>
    <x v="0"/>
  </r>
  <r>
    <x v="853"/>
    <x v="14"/>
    <x v="1"/>
    <x v="0"/>
    <x v="1"/>
    <x v="28"/>
    <x v="1"/>
  </r>
  <r>
    <x v="854"/>
    <x v="14"/>
    <x v="1"/>
    <x v="1"/>
    <x v="2"/>
    <x v="12"/>
    <x v="0"/>
  </r>
  <r>
    <x v="855"/>
    <x v="14"/>
    <x v="1"/>
    <x v="0"/>
    <x v="3"/>
    <x v="20"/>
    <x v="0"/>
  </r>
  <r>
    <x v="856"/>
    <x v="14"/>
    <x v="1"/>
    <x v="0"/>
    <x v="3"/>
    <x v="26"/>
    <x v="1"/>
  </r>
  <r>
    <x v="857"/>
    <x v="14"/>
    <x v="0"/>
    <x v="0"/>
    <x v="3"/>
    <x v="4"/>
    <x v="0"/>
  </r>
  <r>
    <x v="858"/>
    <x v="14"/>
    <x v="0"/>
    <x v="0"/>
    <x v="1"/>
    <x v="0"/>
    <x v="1"/>
  </r>
  <r>
    <x v="859"/>
    <x v="14"/>
    <x v="1"/>
    <x v="1"/>
    <x v="2"/>
    <x v="19"/>
    <x v="0"/>
  </r>
  <r>
    <x v="860"/>
    <x v="14"/>
    <x v="1"/>
    <x v="0"/>
    <x v="3"/>
    <x v="23"/>
    <x v="1"/>
  </r>
  <r>
    <x v="861"/>
    <x v="14"/>
    <x v="1"/>
    <x v="1"/>
    <x v="2"/>
    <x v="37"/>
    <x v="1"/>
  </r>
  <r>
    <x v="862"/>
    <x v="14"/>
    <x v="0"/>
    <x v="0"/>
    <x v="0"/>
    <x v="3"/>
    <x v="1"/>
  </r>
  <r>
    <x v="863"/>
    <x v="14"/>
    <x v="1"/>
    <x v="0"/>
    <x v="3"/>
    <x v="37"/>
    <x v="1"/>
  </r>
  <r>
    <x v="864"/>
    <x v="14"/>
    <x v="1"/>
    <x v="1"/>
    <x v="2"/>
    <x v="31"/>
    <x v="1"/>
  </r>
  <r>
    <x v="865"/>
    <x v="14"/>
    <x v="0"/>
    <x v="1"/>
    <x v="2"/>
    <x v="2"/>
    <x v="1"/>
  </r>
  <r>
    <x v="866"/>
    <x v="14"/>
    <x v="2"/>
    <x v="1"/>
    <x v="2"/>
    <x v="28"/>
    <x v="1"/>
  </r>
  <r>
    <x v="867"/>
    <x v="14"/>
    <x v="2"/>
    <x v="0"/>
    <x v="1"/>
    <x v="35"/>
    <x v="1"/>
  </r>
  <r>
    <x v="868"/>
    <x v="14"/>
    <x v="0"/>
    <x v="0"/>
    <x v="0"/>
    <x v="44"/>
    <x v="0"/>
  </r>
  <r>
    <x v="869"/>
    <x v="14"/>
    <x v="0"/>
    <x v="0"/>
    <x v="0"/>
    <x v="1"/>
    <x v="1"/>
  </r>
  <r>
    <x v="870"/>
    <x v="14"/>
    <x v="1"/>
    <x v="0"/>
    <x v="0"/>
    <x v="39"/>
    <x v="1"/>
  </r>
  <r>
    <x v="871"/>
    <x v="14"/>
    <x v="1"/>
    <x v="1"/>
    <x v="2"/>
    <x v="41"/>
    <x v="0"/>
  </r>
  <r>
    <x v="872"/>
    <x v="14"/>
    <x v="1"/>
    <x v="0"/>
    <x v="0"/>
    <x v="41"/>
    <x v="1"/>
  </r>
  <r>
    <x v="873"/>
    <x v="14"/>
    <x v="1"/>
    <x v="0"/>
    <x v="1"/>
    <x v="32"/>
    <x v="1"/>
  </r>
  <r>
    <x v="874"/>
    <x v="14"/>
    <x v="0"/>
    <x v="0"/>
    <x v="0"/>
    <x v="2"/>
    <x v="0"/>
  </r>
  <r>
    <x v="875"/>
    <x v="14"/>
    <x v="0"/>
    <x v="0"/>
    <x v="1"/>
    <x v="6"/>
    <x v="0"/>
  </r>
  <r>
    <x v="876"/>
    <x v="14"/>
    <x v="1"/>
    <x v="0"/>
    <x v="1"/>
    <x v="25"/>
    <x v="1"/>
  </r>
  <r>
    <x v="877"/>
    <x v="14"/>
    <x v="1"/>
    <x v="0"/>
    <x v="3"/>
    <x v="17"/>
    <x v="1"/>
  </r>
  <r>
    <x v="878"/>
    <x v="14"/>
    <x v="0"/>
    <x v="1"/>
    <x v="2"/>
    <x v="29"/>
    <x v="0"/>
  </r>
  <r>
    <x v="879"/>
    <x v="14"/>
    <x v="1"/>
    <x v="0"/>
    <x v="0"/>
    <x v="31"/>
    <x v="1"/>
  </r>
  <r>
    <x v="880"/>
    <x v="14"/>
    <x v="2"/>
    <x v="1"/>
    <x v="2"/>
    <x v="8"/>
    <x v="1"/>
  </r>
  <r>
    <x v="881"/>
    <x v="14"/>
    <x v="0"/>
    <x v="1"/>
    <x v="2"/>
    <x v="29"/>
    <x v="0"/>
  </r>
  <r>
    <x v="882"/>
    <x v="14"/>
    <x v="2"/>
    <x v="0"/>
    <x v="0"/>
    <x v="11"/>
    <x v="0"/>
  </r>
  <r>
    <x v="883"/>
    <x v="14"/>
    <x v="2"/>
    <x v="0"/>
    <x v="3"/>
    <x v="30"/>
    <x v="1"/>
  </r>
  <r>
    <x v="884"/>
    <x v="14"/>
    <x v="0"/>
    <x v="1"/>
    <x v="2"/>
    <x v="25"/>
    <x v="0"/>
  </r>
  <r>
    <x v="885"/>
    <x v="14"/>
    <x v="2"/>
    <x v="1"/>
    <x v="2"/>
    <x v="8"/>
    <x v="1"/>
  </r>
  <r>
    <x v="886"/>
    <x v="14"/>
    <x v="0"/>
    <x v="0"/>
    <x v="0"/>
    <x v="2"/>
    <x v="1"/>
  </r>
  <r>
    <x v="887"/>
    <x v="14"/>
    <x v="1"/>
    <x v="1"/>
    <x v="2"/>
    <x v="19"/>
    <x v="1"/>
  </r>
  <r>
    <x v="888"/>
    <x v="14"/>
    <x v="1"/>
    <x v="1"/>
    <x v="2"/>
    <x v="21"/>
    <x v="0"/>
  </r>
  <r>
    <x v="889"/>
    <x v="14"/>
    <x v="1"/>
    <x v="1"/>
    <x v="2"/>
    <x v="32"/>
    <x v="1"/>
  </r>
  <r>
    <x v="890"/>
    <x v="14"/>
    <x v="1"/>
    <x v="0"/>
    <x v="1"/>
    <x v="32"/>
    <x v="1"/>
  </r>
  <r>
    <x v="891"/>
    <x v="14"/>
    <x v="2"/>
    <x v="0"/>
    <x v="0"/>
    <x v="8"/>
    <x v="0"/>
  </r>
  <r>
    <x v="892"/>
    <x v="14"/>
    <x v="1"/>
    <x v="1"/>
    <x v="2"/>
    <x v="19"/>
    <x v="1"/>
  </r>
  <r>
    <x v="893"/>
    <x v="14"/>
    <x v="0"/>
    <x v="0"/>
    <x v="0"/>
    <x v="1"/>
    <x v="0"/>
  </r>
  <r>
    <x v="894"/>
    <x v="14"/>
    <x v="1"/>
    <x v="0"/>
    <x v="0"/>
    <x v="4"/>
    <x v="1"/>
  </r>
  <r>
    <x v="895"/>
    <x v="14"/>
    <x v="1"/>
    <x v="0"/>
    <x v="3"/>
    <x v="39"/>
    <x v="0"/>
  </r>
  <r>
    <x v="896"/>
    <x v="14"/>
    <x v="0"/>
    <x v="0"/>
    <x v="0"/>
    <x v="3"/>
    <x v="1"/>
  </r>
  <r>
    <x v="897"/>
    <x v="14"/>
    <x v="0"/>
    <x v="0"/>
    <x v="3"/>
    <x v="11"/>
    <x v="0"/>
  </r>
  <r>
    <x v="898"/>
    <x v="14"/>
    <x v="1"/>
    <x v="1"/>
    <x v="2"/>
    <x v="15"/>
    <x v="0"/>
  </r>
  <r>
    <x v="899"/>
    <x v="14"/>
    <x v="1"/>
    <x v="0"/>
    <x v="0"/>
    <x v="3"/>
    <x v="1"/>
  </r>
  <r>
    <x v="900"/>
    <x v="14"/>
    <x v="0"/>
    <x v="0"/>
    <x v="1"/>
    <x v="19"/>
    <x v="0"/>
  </r>
  <r>
    <x v="901"/>
    <x v="14"/>
    <x v="1"/>
    <x v="1"/>
    <x v="2"/>
    <x v="45"/>
    <x v="1"/>
  </r>
  <r>
    <x v="902"/>
    <x v="14"/>
    <x v="1"/>
    <x v="0"/>
    <x v="0"/>
    <x v="36"/>
    <x v="0"/>
  </r>
  <r>
    <x v="903"/>
    <x v="14"/>
    <x v="1"/>
    <x v="1"/>
    <x v="2"/>
    <x v="21"/>
    <x v="0"/>
  </r>
  <r>
    <x v="904"/>
    <x v="14"/>
    <x v="1"/>
    <x v="1"/>
    <x v="2"/>
    <x v="10"/>
    <x v="0"/>
  </r>
  <r>
    <x v="905"/>
    <x v="14"/>
    <x v="0"/>
    <x v="1"/>
    <x v="2"/>
    <x v="44"/>
    <x v="0"/>
  </r>
  <r>
    <x v="906"/>
    <x v="14"/>
    <x v="0"/>
    <x v="0"/>
    <x v="0"/>
    <x v="13"/>
    <x v="0"/>
  </r>
  <r>
    <x v="907"/>
    <x v="14"/>
    <x v="0"/>
    <x v="0"/>
    <x v="0"/>
    <x v="28"/>
    <x v="0"/>
  </r>
  <r>
    <x v="908"/>
    <x v="14"/>
    <x v="1"/>
    <x v="0"/>
    <x v="3"/>
    <x v="0"/>
    <x v="0"/>
  </r>
  <r>
    <x v="909"/>
    <x v="14"/>
    <x v="1"/>
    <x v="0"/>
    <x v="0"/>
    <x v="40"/>
    <x v="1"/>
  </r>
  <r>
    <x v="910"/>
    <x v="14"/>
    <x v="1"/>
    <x v="0"/>
    <x v="0"/>
    <x v="0"/>
    <x v="1"/>
  </r>
  <r>
    <x v="911"/>
    <x v="14"/>
    <x v="1"/>
    <x v="1"/>
    <x v="2"/>
    <x v="2"/>
    <x v="1"/>
  </r>
  <r>
    <x v="912"/>
    <x v="14"/>
    <x v="1"/>
    <x v="0"/>
    <x v="1"/>
    <x v="41"/>
    <x v="0"/>
  </r>
  <r>
    <x v="913"/>
    <x v="14"/>
    <x v="2"/>
    <x v="0"/>
    <x v="0"/>
    <x v="1"/>
    <x v="1"/>
  </r>
  <r>
    <x v="914"/>
    <x v="14"/>
    <x v="1"/>
    <x v="1"/>
    <x v="2"/>
    <x v="19"/>
    <x v="0"/>
  </r>
  <r>
    <x v="915"/>
    <x v="14"/>
    <x v="0"/>
    <x v="1"/>
    <x v="2"/>
    <x v="8"/>
    <x v="0"/>
  </r>
  <r>
    <x v="916"/>
    <x v="14"/>
    <x v="0"/>
    <x v="0"/>
    <x v="0"/>
    <x v="16"/>
    <x v="0"/>
  </r>
  <r>
    <x v="917"/>
    <x v="14"/>
    <x v="1"/>
    <x v="1"/>
    <x v="2"/>
    <x v="30"/>
    <x v="0"/>
  </r>
  <r>
    <x v="918"/>
    <x v="14"/>
    <x v="0"/>
    <x v="0"/>
    <x v="1"/>
    <x v="15"/>
    <x v="1"/>
  </r>
  <r>
    <x v="919"/>
    <x v="14"/>
    <x v="1"/>
    <x v="0"/>
    <x v="3"/>
    <x v="10"/>
    <x v="0"/>
  </r>
  <r>
    <x v="920"/>
    <x v="14"/>
    <x v="1"/>
    <x v="1"/>
    <x v="2"/>
    <x v="0"/>
    <x v="0"/>
  </r>
  <r>
    <x v="921"/>
    <x v="14"/>
    <x v="1"/>
    <x v="1"/>
    <x v="2"/>
    <x v="32"/>
    <x v="1"/>
  </r>
  <r>
    <x v="922"/>
    <x v="14"/>
    <x v="1"/>
    <x v="1"/>
    <x v="2"/>
    <x v="2"/>
    <x v="1"/>
  </r>
  <r>
    <x v="923"/>
    <x v="14"/>
    <x v="1"/>
    <x v="0"/>
    <x v="3"/>
    <x v="32"/>
    <x v="0"/>
  </r>
  <r>
    <x v="924"/>
    <x v="14"/>
    <x v="1"/>
    <x v="1"/>
    <x v="2"/>
    <x v="28"/>
    <x v="1"/>
  </r>
  <r>
    <x v="925"/>
    <x v="14"/>
    <x v="0"/>
    <x v="1"/>
    <x v="2"/>
    <x v="24"/>
    <x v="0"/>
  </r>
  <r>
    <x v="926"/>
    <x v="14"/>
    <x v="0"/>
    <x v="0"/>
    <x v="0"/>
    <x v="33"/>
    <x v="1"/>
  </r>
  <r>
    <x v="927"/>
    <x v="14"/>
    <x v="0"/>
    <x v="0"/>
    <x v="3"/>
    <x v="25"/>
    <x v="0"/>
  </r>
  <r>
    <x v="928"/>
    <x v="14"/>
    <x v="0"/>
    <x v="0"/>
    <x v="0"/>
    <x v="13"/>
    <x v="1"/>
  </r>
  <r>
    <x v="929"/>
    <x v="14"/>
    <x v="1"/>
    <x v="1"/>
    <x v="2"/>
    <x v="10"/>
    <x v="0"/>
  </r>
  <r>
    <x v="930"/>
    <x v="14"/>
    <x v="0"/>
    <x v="0"/>
    <x v="3"/>
    <x v="36"/>
    <x v="0"/>
  </r>
  <r>
    <x v="931"/>
    <x v="14"/>
    <x v="2"/>
    <x v="0"/>
    <x v="3"/>
    <x v="7"/>
    <x v="1"/>
  </r>
  <r>
    <x v="932"/>
    <x v="14"/>
    <x v="0"/>
    <x v="0"/>
    <x v="0"/>
    <x v="28"/>
    <x v="0"/>
  </r>
  <r>
    <x v="933"/>
    <x v="14"/>
    <x v="1"/>
    <x v="0"/>
    <x v="1"/>
    <x v="5"/>
    <x v="1"/>
  </r>
  <r>
    <x v="934"/>
    <x v="14"/>
    <x v="2"/>
    <x v="1"/>
    <x v="2"/>
    <x v="13"/>
    <x v="0"/>
  </r>
  <r>
    <x v="935"/>
    <x v="14"/>
    <x v="0"/>
    <x v="0"/>
    <x v="0"/>
    <x v="0"/>
    <x v="0"/>
  </r>
  <r>
    <x v="936"/>
    <x v="14"/>
    <x v="0"/>
    <x v="0"/>
    <x v="1"/>
    <x v="37"/>
    <x v="1"/>
  </r>
  <r>
    <x v="937"/>
    <x v="14"/>
    <x v="0"/>
    <x v="0"/>
    <x v="0"/>
    <x v="35"/>
    <x v="0"/>
  </r>
  <r>
    <x v="938"/>
    <x v="14"/>
    <x v="2"/>
    <x v="0"/>
    <x v="0"/>
    <x v="1"/>
    <x v="1"/>
  </r>
  <r>
    <x v="939"/>
    <x v="14"/>
    <x v="0"/>
    <x v="0"/>
    <x v="0"/>
    <x v="3"/>
    <x v="0"/>
  </r>
  <r>
    <x v="940"/>
    <x v="14"/>
    <x v="0"/>
    <x v="0"/>
    <x v="0"/>
    <x v="34"/>
    <x v="0"/>
  </r>
  <r>
    <x v="941"/>
    <x v="15"/>
    <x v="0"/>
    <x v="0"/>
    <x v="3"/>
    <x v="13"/>
    <x v="1"/>
  </r>
  <r>
    <x v="942"/>
    <x v="15"/>
    <x v="0"/>
    <x v="1"/>
    <x v="2"/>
    <x v="3"/>
    <x v="1"/>
  </r>
  <r>
    <x v="943"/>
    <x v="15"/>
    <x v="0"/>
    <x v="0"/>
    <x v="3"/>
    <x v="25"/>
    <x v="1"/>
  </r>
  <r>
    <x v="944"/>
    <x v="15"/>
    <x v="0"/>
    <x v="0"/>
    <x v="0"/>
    <x v="5"/>
    <x v="0"/>
  </r>
  <r>
    <x v="945"/>
    <x v="15"/>
    <x v="0"/>
    <x v="1"/>
    <x v="2"/>
    <x v="17"/>
    <x v="0"/>
  </r>
  <r>
    <x v="946"/>
    <x v="15"/>
    <x v="1"/>
    <x v="1"/>
    <x v="2"/>
    <x v="15"/>
    <x v="1"/>
  </r>
  <r>
    <x v="947"/>
    <x v="15"/>
    <x v="0"/>
    <x v="0"/>
    <x v="1"/>
    <x v="33"/>
    <x v="0"/>
  </r>
  <r>
    <x v="948"/>
    <x v="15"/>
    <x v="1"/>
    <x v="0"/>
    <x v="3"/>
    <x v="5"/>
    <x v="0"/>
  </r>
  <r>
    <x v="949"/>
    <x v="15"/>
    <x v="1"/>
    <x v="1"/>
    <x v="2"/>
    <x v="28"/>
    <x v="1"/>
  </r>
  <r>
    <x v="950"/>
    <x v="15"/>
    <x v="1"/>
    <x v="0"/>
    <x v="3"/>
    <x v="43"/>
    <x v="1"/>
  </r>
  <r>
    <x v="951"/>
    <x v="15"/>
    <x v="0"/>
    <x v="0"/>
    <x v="0"/>
    <x v="17"/>
    <x v="0"/>
  </r>
  <r>
    <x v="952"/>
    <x v="15"/>
    <x v="1"/>
    <x v="0"/>
    <x v="0"/>
    <x v="12"/>
    <x v="0"/>
  </r>
  <r>
    <x v="953"/>
    <x v="15"/>
    <x v="1"/>
    <x v="1"/>
    <x v="2"/>
    <x v="34"/>
    <x v="0"/>
  </r>
  <r>
    <x v="954"/>
    <x v="15"/>
    <x v="1"/>
    <x v="1"/>
    <x v="2"/>
    <x v="9"/>
    <x v="1"/>
  </r>
  <r>
    <x v="955"/>
    <x v="15"/>
    <x v="2"/>
    <x v="1"/>
    <x v="2"/>
    <x v="35"/>
    <x v="1"/>
  </r>
  <r>
    <x v="956"/>
    <x v="15"/>
    <x v="0"/>
    <x v="0"/>
    <x v="0"/>
    <x v="6"/>
    <x v="1"/>
  </r>
  <r>
    <x v="957"/>
    <x v="15"/>
    <x v="0"/>
    <x v="0"/>
    <x v="0"/>
    <x v="33"/>
    <x v="1"/>
  </r>
  <r>
    <x v="958"/>
    <x v="15"/>
    <x v="1"/>
    <x v="1"/>
    <x v="2"/>
    <x v="1"/>
    <x v="1"/>
  </r>
  <r>
    <x v="959"/>
    <x v="15"/>
    <x v="0"/>
    <x v="1"/>
    <x v="2"/>
    <x v="36"/>
    <x v="1"/>
  </r>
  <r>
    <x v="960"/>
    <x v="15"/>
    <x v="1"/>
    <x v="0"/>
    <x v="3"/>
    <x v="23"/>
    <x v="1"/>
  </r>
  <r>
    <x v="961"/>
    <x v="15"/>
    <x v="1"/>
    <x v="0"/>
    <x v="0"/>
    <x v="1"/>
    <x v="0"/>
  </r>
  <r>
    <x v="962"/>
    <x v="15"/>
    <x v="1"/>
    <x v="0"/>
    <x v="0"/>
    <x v="29"/>
    <x v="0"/>
  </r>
  <r>
    <x v="963"/>
    <x v="15"/>
    <x v="0"/>
    <x v="0"/>
    <x v="1"/>
    <x v="7"/>
    <x v="1"/>
  </r>
  <r>
    <x v="964"/>
    <x v="15"/>
    <x v="2"/>
    <x v="0"/>
    <x v="0"/>
    <x v="26"/>
    <x v="1"/>
  </r>
  <r>
    <x v="965"/>
    <x v="15"/>
    <x v="0"/>
    <x v="0"/>
    <x v="0"/>
    <x v="31"/>
    <x v="1"/>
  </r>
  <r>
    <x v="966"/>
    <x v="15"/>
    <x v="0"/>
    <x v="0"/>
    <x v="0"/>
    <x v="8"/>
    <x v="0"/>
  </r>
  <r>
    <x v="967"/>
    <x v="15"/>
    <x v="0"/>
    <x v="0"/>
    <x v="0"/>
    <x v="0"/>
    <x v="0"/>
  </r>
  <r>
    <x v="968"/>
    <x v="15"/>
    <x v="0"/>
    <x v="0"/>
    <x v="0"/>
    <x v="17"/>
    <x v="1"/>
  </r>
  <r>
    <x v="969"/>
    <x v="15"/>
    <x v="1"/>
    <x v="0"/>
    <x v="3"/>
    <x v="10"/>
    <x v="1"/>
  </r>
  <r>
    <x v="970"/>
    <x v="15"/>
    <x v="2"/>
    <x v="0"/>
    <x v="0"/>
    <x v="34"/>
    <x v="1"/>
  </r>
  <r>
    <x v="971"/>
    <x v="15"/>
    <x v="0"/>
    <x v="0"/>
    <x v="0"/>
    <x v="4"/>
    <x v="0"/>
  </r>
  <r>
    <x v="972"/>
    <x v="15"/>
    <x v="1"/>
    <x v="1"/>
    <x v="2"/>
    <x v="9"/>
    <x v="0"/>
  </r>
  <r>
    <x v="973"/>
    <x v="15"/>
    <x v="0"/>
    <x v="1"/>
    <x v="2"/>
    <x v="18"/>
    <x v="1"/>
  </r>
  <r>
    <x v="974"/>
    <x v="15"/>
    <x v="1"/>
    <x v="1"/>
    <x v="2"/>
    <x v="29"/>
    <x v="0"/>
  </r>
  <r>
    <x v="975"/>
    <x v="15"/>
    <x v="1"/>
    <x v="0"/>
    <x v="1"/>
    <x v="17"/>
    <x v="0"/>
  </r>
  <r>
    <x v="976"/>
    <x v="15"/>
    <x v="1"/>
    <x v="0"/>
    <x v="0"/>
    <x v="34"/>
    <x v="1"/>
  </r>
  <r>
    <x v="977"/>
    <x v="15"/>
    <x v="1"/>
    <x v="1"/>
    <x v="2"/>
    <x v="21"/>
    <x v="1"/>
  </r>
  <r>
    <x v="978"/>
    <x v="15"/>
    <x v="1"/>
    <x v="0"/>
    <x v="3"/>
    <x v="9"/>
    <x v="0"/>
  </r>
  <r>
    <x v="979"/>
    <x v="15"/>
    <x v="0"/>
    <x v="0"/>
    <x v="0"/>
    <x v="4"/>
    <x v="1"/>
  </r>
  <r>
    <x v="980"/>
    <x v="15"/>
    <x v="0"/>
    <x v="0"/>
    <x v="3"/>
    <x v="16"/>
    <x v="0"/>
  </r>
  <r>
    <x v="981"/>
    <x v="15"/>
    <x v="0"/>
    <x v="0"/>
    <x v="0"/>
    <x v="16"/>
    <x v="0"/>
  </r>
  <r>
    <x v="982"/>
    <x v="15"/>
    <x v="0"/>
    <x v="0"/>
    <x v="0"/>
    <x v="2"/>
    <x v="0"/>
  </r>
  <r>
    <x v="983"/>
    <x v="15"/>
    <x v="1"/>
    <x v="1"/>
    <x v="2"/>
    <x v="11"/>
    <x v="0"/>
  </r>
  <r>
    <x v="984"/>
    <x v="15"/>
    <x v="0"/>
    <x v="0"/>
    <x v="3"/>
    <x v="17"/>
    <x v="0"/>
  </r>
  <r>
    <x v="985"/>
    <x v="15"/>
    <x v="1"/>
    <x v="1"/>
    <x v="2"/>
    <x v="9"/>
    <x v="1"/>
  </r>
  <r>
    <x v="986"/>
    <x v="15"/>
    <x v="1"/>
    <x v="1"/>
    <x v="2"/>
    <x v="10"/>
    <x v="1"/>
  </r>
  <r>
    <x v="987"/>
    <x v="15"/>
    <x v="0"/>
    <x v="0"/>
    <x v="0"/>
    <x v="1"/>
    <x v="0"/>
  </r>
  <r>
    <x v="988"/>
    <x v="15"/>
    <x v="1"/>
    <x v="1"/>
    <x v="2"/>
    <x v="1"/>
    <x v="1"/>
  </r>
  <r>
    <x v="989"/>
    <x v="15"/>
    <x v="1"/>
    <x v="1"/>
    <x v="2"/>
    <x v="26"/>
    <x v="1"/>
  </r>
  <r>
    <x v="990"/>
    <x v="15"/>
    <x v="1"/>
    <x v="0"/>
    <x v="0"/>
    <x v="31"/>
    <x v="1"/>
  </r>
  <r>
    <x v="991"/>
    <x v="15"/>
    <x v="0"/>
    <x v="0"/>
    <x v="0"/>
    <x v="24"/>
    <x v="0"/>
  </r>
  <r>
    <x v="992"/>
    <x v="15"/>
    <x v="1"/>
    <x v="0"/>
    <x v="1"/>
    <x v="7"/>
    <x v="1"/>
  </r>
  <r>
    <x v="993"/>
    <x v="15"/>
    <x v="1"/>
    <x v="0"/>
    <x v="1"/>
    <x v="20"/>
    <x v="1"/>
  </r>
  <r>
    <x v="994"/>
    <x v="15"/>
    <x v="1"/>
    <x v="1"/>
    <x v="2"/>
    <x v="36"/>
    <x v="0"/>
  </r>
  <r>
    <x v="995"/>
    <x v="15"/>
    <x v="1"/>
    <x v="1"/>
    <x v="2"/>
    <x v="20"/>
    <x v="0"/>
  </r>
  <r>
    <x v="996"/>
    <x v="15"/>
    <x v="2"/>
    <x v="0"/>
    <x v="3"/>
    <x v="14"/>
    <x v="0"/>
  </r>
  <r>
    <x v="997"/>
    <x v="15"/>
    <x v="1"/>
    <x v="1"/>
    <x v="2"/>
    <x v="11"/>
    <x v="0"/>
  </r>
  <r>
    <x v="998"/>
    <x v="15"/>
    <x v="1"/>
    <x v="1"/>
    <x v="2"/>
    <x v="34"/>
    <x v="0"/>
  </r>
  <r>
    <x v="999"/>
    <x v="15"/>
    <x v="0"/>
    <x v="0"/>
    <x v="0"/>
    <x v="15"/>
    <x v="0"/>
  </r>
  <r>
    <x v="1000"/>
    <x v="15"/>
    <x v="1"/>
    <x v="0"/>
    <x v="0"/>
    <x v="41"/>
    <x v="1"/>
  </r>
  <r>
    <x v="1001"/>
    <x v="15"/>
    <x v="0"/>
    <x v="0"/>
    <x v="0"/>
    <x v="15"/>
    <x v="0"/>
  </r>
  <r>
    <x v="1002"/>
    <x v="15"/>
    <x v="1"/>
    <x v="0"/>
    <x v="3"/>
    <x v="10"/>
    <x v="0"/>
  </r>
  <r>
    <x v="1003"/>
    <x v="15"/>
    <x v="1"/>
    <x v="0"/>
    <x v="0"/>
    <x v="32"/>
    <x v="1"/>
  </r>
  <r>
    <x v="1004"/>
    <x v="15"/>
    <x v="1"/>
    <x v="1"/>
    <x v="2"/>
    <x v="28"/>
    <x v="1"/>
  </r>
  <r>
    <x v="1005"/>
    <x v="15"/>
    <x v="2"/>
    <x v="0"/>
    <x v="0"/>
    <x v="6"/>
    <x v="0"/>
  </r>
  <r>
    <x v="1006"/>
    <x v="15"/>
    <x v="1"/>
    <x v="1"/>
    <x v="2"/>
    <x v="0"/>
    <x v="0"/>
  </r>
  <r>
    <x v="1007"/>
    <x v="15"/>
    <x v="1"/>
    <x v="0"/>
    <x v="3"/>
    <x v="0"/>
    <x v="1"/>
  </r>
  <r>
    <x v="1008"/>
    <x v="15"/>
    <x v="0"/>
    <x v="0"/>
    <x v="1"/>
    <x v="42"/>
    <x v="0"/>
  </r>
  <r>
    <x v="1009"/>
    <x v="15"/>
    <x v="0"/>
    <x v="0"/>
    <x v="0"/>
    <x v="32"/>
    <x v="0"/>
  </r>
  <r>
    <x v="1010"/>
    <x v="15"/>
    <x v="0"/>
    <x v="0"/>
    <x v="1"/>
    <x v="0"/>
    <x v="1"/>
  </r>
  <r>
    <x v="1011"/>
    <x v="15"/>
    <x v="0"/>
    <x v="0"/>
    <x v="0"/>
    <x v="7"/>
    <x v="0"/>
  </r>
  <r>
    <x v="1012"/>
    <x v="15"/>
    <x v="0"/>
    <x v="0"/>
    <x v="0"/>
    <x v="33"/>
    <x v="0"/>
  </r>
  <r>
    <x v="1013"/>
    <x v="15"/>
    <x v="1"/>
    <x v="0"/>
    <x v="3"/>
    <x v="1"/>
    <x v="0"/>
  </r>
  <r>
    <x v="1014"/>
    <x v="15"/>
    <x v="0"/>
    <x v="0"/>
    <x v="0"/>
    <x v="0"/>
    <x v="1"/>
  </r>
  <r>
    <x v="1015"/>
    <x v="15"/>
    <x v="0"/>
    <x v="0"/>
    <x v="0"/>
    <x v="7"/>
    <x v="1"/>
  </r>
  <r>
    <x v="1016"/>
    <x v="15"/>
    <x v="0"/>
    <x v="0"/>
    <x v="0"/>
    <x v="3"/>
    <x v="1"/>
  </r>
  <r>
    <x v="1017"/>
    <x v="15"/>
    <x v="0"/>
    <x v="0"/>
    <x v="1"/>
    <x v="3"/>
    <x v="0"/>
  </r>
  <r>
    <x v="1018"/>
    <x v="15"/>
    <x v="0"/>
    <x v="0"/>
    <x v="3"/>
    <x v="24"/>
    <x v="1"/>
  </r>
  <r>
    <x v="1019"/>
    <x v="16"/>
    <x v="0"/>
    <x v="1"/>
    <x v="2"/>
    <x v="28"/>
    <x v="1"/>
  </r>
  <r>
    <x v="1020"/>
    <x v="16"/>
    <x v="2"/>
    <x v="0"/>
    <x v="0"/>
    <x v="7"/>
    <x v="1"/>
  </r>
  <r>
    <x v="1021"/>
    <x v="16"/>
    <x v="0"/>
    <x v="0"/>
    <x v="0"/>
    <x v="14"/>
    <x v="1"/>
  </r>
  <r>
    <x v="1022"/>
    <x v="16"/>
    <x v="0"/>
    <x v="0"/>
    <x v="0"/>
    <x v="11"/>
    <x v="1"/>
  </r>
  <r>
    <x v="1023"/>
    <x v="16"/>
    <x v="0"/>
    <x v="0"/>
    <x v="0"/>
    <x v="14"/>
    <x v="1"/>
  </r>
  <r>
    <x v="1024"/>
    <x v="16"/>
    <x v="1"/>
    <x v="0"/>
    <x v="3"/>
    <x v="8"/>
    <x v="1"/>
  </r>
  <r>
    <x v="1025"/>
    <x v="16"/>
    <x v="1"/>
    <x v="0"/>
    <x v="3"/>
    <x v="5"/>
    <x v="1"/>
  </r>
  <r>
    <x v="1026"/>
    <x v="16"/>
    <x v="1"/>
    <x v="0"/>
    <x v="3"/>
    <x v="38"/>
    <x v="0"/>
  </r>
  <r>
    <x v="1027"/>
    <x v="16"/>
    <x v="1"/>
    <x v="0"/>
    <x v="0"/>
    <x v="29"/>
    <x v="1"/>
  </r>
  <r>
    <x v="1028"/>
    <x v="16"/>
    <x v="0"/>
    <x v="0"/>
    <x v="1"/>
    <x v="1"/>
    <x v="1"/>
  </r>
  <r>
    <x v="1029"/>
    <x v="16"/>
    <x v="0"/>
    <x v="0"/>
    <x v="0"/>
    <x v="7"/>
    <x v="0"/>
  </r>
  <r>
    <x v="1030"/>
    <x v="16"/>
    <x v="0"/>
    <x v="0"/>
    <x v="0"/>
    <x v="3"/>
    <x v="1"/>
  </r>
  <r>
    <x v="1031"/>
    <x v="16"/>
    <x v="0"/>
    <x v="0"/>
    <x v="3"/>
    <x v="9"/>
    <x v="1"/>
  </r>
  <r>
    <x v="1032"/>
    <x v="16"/>
    <x v="0"/>
    <x v="1"/>
    <x v="2"/>
    <x v="29"/>
    <x v="0"/>
  </r>
  <r>
    <x v="1033"/>
    <x v="16"/>
    <x v="1"/>
    <x v="1"/>
    <x v="2"/>
    <x v="6"/>
    <x v="0"/>
  </r>
  <r>
    <x v="1034"/>
    <x v="16"/>
    <x v="1"/>
    <x v="1"/>
    <x v="2"/>
    <x v="36"/>
    <x v="0"/>
  </r>
  <r>
    <x v="1035"/>
    <x v="16"/>
    <x v="1"/>
    <x v="0"/>
    <x v="3"/>
    <x v="6"/>
    <x v="0"/>
  </r>
  <r>
    <x v="1036"/>
    <x v="16"/>
    <x v="1"/>
    <x v="0"/>
    <x v="0"/>
    <x v="1"/>
    <x v="0"/>
  </r>
  <r>
    <x v="1037"/>
    <x v="16"/>
    <x v="2"/>
    <x v="1"/>
    <x v="2"/>
    <x v="28"/>
    <x v="1"/>
  </r>
  <r>
    <x v="1038"/>
    <x v="16"/>
    <x v="0"/>
    <x v="0"/>
    <x v="1"/>
    <x v="7"/>
    <x v="1"/>
  </r>
  <r>
    <x v="1039"/>
    <x v="16"/>
    <x v="1"/>
    <x v="1"/>
    <x v="2"/>
    <x v="6"/>
    <x v="0"/>
  </r>
  <r>
    <x v="1040"/>
    <x v="16"/>
    <x v="2"/>
    <x v="1"/>
    <x v="2"/>
    <x v="28"/>
    <x v="1"/>
  </r>
  <r>
    <x v="1041"/>
    <x v="16"/>
    <x v="2"/>
    <x v="1"/>
    <x v="2"/>
    <x v="28"/>
    <x v="1"/>
  </r>
  <r>
    <x v="1042"/>
    <x v="16"/>
    <x v="1"/>
    <x v="1"/>
    <x v="2"/>
    <x v="27"/>
    <x v="1"/>
  </r>
  <r>
    <x v="1043"/>
    <x v="16"/>
    <x v="1"/>
    <x v="1"/>
    <x v="2"/>
    <x v="41"/>
    <x v="1"/>
  </r>
  <r>
    <x v="1044"/>
    <x v="16"/>
    <x v="1"/>
    <x v="1"/>
    <x v="2"/>
    <x v="36"/>
    <x v="1"/>
  </r>
  <r>
    <x v="1045"/>
    <x v="16"/>
    <x v="0"/>
    <x v="1"/>
    <x v="2"/>
    <x v="34"/>
    <x v="1"/>
  </r>
  <r>
    <x v="1046"/>
    <x v="16"/>
    <x v="0"/>
    <x v="0"/>
    <x v="0"/>
    <x v="13"/>
    <x v="0"/>
  </r>
  <r>
    <x v="1047"/>
    <x v="16"/>
    <x v="1"/>
    <x v="1"/>
    <x v="2"/>
    <x v="36"/>
    <x v="0"/>
  </r>
  <r>
    <x v="1048"/>
    <x v="16"/>
    <x v="1"/>
    <x v="0"/>
    <x v="1"/>
    <x v="27"/>
    <x v="1"/>
  </r>
  <r>
    <x v="1049"/>
    <x v="16"/>
    <x v="2"/>
    <x v="1"/>
    <x v="2"/>
    <x v="8"/>
    <x v="0"/>
  </r>
  <r>
    <x v="1050"/>
    <x v="16"/>
    <x v="1"/>
    <x v="1"/>
    <x v="2"/>
    <x v="39"/>
    <x v="0"/>
  </r>
  <r>
    <x v="1051"/>
    <x v="16"/>
    <x v="1"/>
    <x v="1"/>
    <x v="2"/>
    <x v="31"/>
    <x v="0"/>
  </r>
  <r>
    <x v="1052"/>
    <x v="16"/>
    <x v="0"/>
    <x v="0"/>
    <x v="3"/>
    <x v="17"/>
    <x v="1"/>
  </r>
  <r>
    <x v="1053"/>
    <x v="16"/>
    <x v="1"/>
    <x v="1"/>
    <x v="2"/>
    <x v="19"/>
    <x v="1"/>
  </r>
  <r>
    <x v="1054"/>
    <x v="16"/>
    <x v="2"/>
    <x v="1"/>
    <x v="2"/>
    <x v="6"/>
    <x v="0"/>
  </r>
  <r>
    <x v="1055"/>
    <x v="16"/>
    <x v="1"/>
    <x v="0"/>
    <x v="3"/>
    <x v="16"/>
    <x v="0"/>
  </r>
  <r>
    <x v="1056"/>
    <x v="16"/>
    <x v="2"/>
    <x v="1"/>
    <x v="2"/>
    <x v="6"/>
    <x v="0"/>
  </r>
  <r>
    <x v="1057"/>
    <x v="16"/>
    <x v="1"/>
    <x v="1"/>
    <x v="2"/>
    <x v="18"/>
    <x v="1"/>
  </r>
  <r>
    <x v="1058"/>
    <x v="16"/>
    <x v="1"/>
    <x v="0"/>
    <x v="3"/>
    <x v="21"/>
    <x v="1"/>
  </r>
  <r>
    <x v="1059"/>
    <x v="16"/>
    <x v="1"/>
    <x v="0"/>
    <x v="3"/>
    <x v="14"/>
    <x v="0"/>
  </r>
  <r>
    <x v="1060"/>
    <x v="16"/>
    <x v="1"/>
    <x v="1"/>
    <x v="2"/>
    <x v="10"/>
    <x v="1"/>
  </r>
  <r>
    <x v="1061"/>
    <x v="16"/>
    <x v="1"/>
    <x v="1"/>
    <x v="2"/>
    <x v="1"/>
    <x v="1"/>
  </r>
  <r>
    <x v="1062"/>
    <x v="16"/>
    <x v="0"/>
    <x v="0"/>
    <x v="1"/>
    <x v="26"/>
    <x v="1"/>
  </r>
  <r>
    <x v="1063"/>
    <x v="16"/>
    <x v="1"/>
    <x v="1"/>
    <x v="2"/>
    <x v="1"/>
    <x v="1"/>
  </r>
  <r>
    <x v="1064"/>
    <x v="16"/>
    <x v="1"/>
    <x v="0"/>
    <x v="3"/>
    <x v="8"/>
    <x v="1"/>
  </r>
  <r>
    <x v="1065"/>
    <x v="16"/>
    <x v="2"/>
    <x v="1"/>
    <x v="2"/>
    <x v="1"/>
    <x v="0"/>
  </r>
  <r>
    <x v="1066"/>
    <x v="16"/>
    <x v="0"/>
    <x v="0"/>
    <x v="0"/>
    <x v="13"/>
    <x v="1"/>
  </r>
  <r>
    <x v="1067"/>
    <x v="16"/>
    <x v="1"/>
    <x v="1"/>
    <x v="2"/>
    <x v="21"/>
    <x v="0"/>
  </r>
  <r>
    <x v="1068"/>
    <x v="16"/>
    <x v="1"/>
    <x v="1"/>
    <x v="2"/>
    <x v="0"/>
    <x v="0"/>
  </r>
  <r>
    <x v="1069"/>
    <x v="16"/>
    <x v="0"/>
    <x v="0"/>
    <x v="0"/>
    <x v="6"/>
    <x v="1"/>
  </r>
  <r>
    <x v="1070"/>
    <x v="16"/>
    <x v="1"/>
    <x v="1"/>
    <x v="2"/>
    <x v="8"/>
    <x v="0"/>
  </r>
  <r>
    <x v="1071"/>
    <x v="16"/>
    <x v="1"/>
    <x v="0"/>
    <x v="1"/>
    <x v="36"/>
    <x v="1"/>
  </r>
  <r>
    <x v="1072"/>
    <x v="16"/>
    <x v="0"/>
    <x v="0"/>
    <x v="0"/>
    <x v="33"/>
    <x v="1"/>
  </r>
  <r>
    <x v="1073"/>
    <x v="16"/>
    <x v="1"/>
    <x v="1"/>
    <x v="2"/>
    <x v="18"/>
    <x v="0"/>
  </r>
  <r>
    <x v="1074"/>
    <x v="16"/>
    <x v="1"/>
    <x v="1"/>
    <x v="2"/>
    <x v="31"/>
    <x v="0"/>
  </r>
  <r>
    <x v="1075"/>
    <x v="16"/>
    <x v="1"/>
    <x v="1"/>
    <x v="2"/>
    <x v="9"/>
    <x v="0"/>
  </r>
  <r>
    <x v="1076"/>
    <x v="16"/>
    <x v="1"/>
    <x v="1"/>
    <x v="2"/>
    <x v="28"/>
    <x v="1"/>
  </r>
  <r>
    <x v="1077"/>
    <x v="16"/>
    <x v="0"/>
    <x v="1"/>
    <x v="2"/>
    <x v="28"/>
    <x v="0"/>
  </r>
  <r>
    <x v="1078"/>
    <x v="16"/>
    <x v="0"/>
    <x v="1"/>
    <x v="2"/>
    <x v="28"/>
    <x v="0"/>
  </r>
  <r>
    <x v="1079"/>
    <x v="16"/>
    <x v="1"/>
    <x v="0"/>
    <x v="0"/>
    <x v="42"/>
    <x v="1"/>
  </r>
  <r>
    <x v="1080"/>
    <x v="16"/>
    <x v="2"/>
    <x v="0"/>
    <x v="1"/>
    <x v="41"/>
    <x v="0"/>
  </r>
  <r>
    <x v="1081"/>
    <x v="16"/>
    <x v="1"/>
    <x v="0"/>
    <x v="3"/>
    <x v="17"/>
    <x v="0"/>
  </r>
  <r>
    <x v="1082"/>
    <x v="16"/>
    <x v="0"/>
    <x v="0"/>
    <x v="0"/>
    <x v="33"/>
    <x v="1"/>
  </r>
  <r>
    <x v="1083"/>
    <x v="16"/>
    <x v="1"/>
    <x v="1"/>
    <x v="2"/>
    <x v="10"/>
    <x v="0"/>
  </r>
  <r>
    <x v="1084"/>
    <x v="16"/>
    <x v="0"/>
    <x v="0"/>
    <x v="0"/>
    <x v="7"/>
    <x v="1"/>
  </r>
  <r>
    <x v="1085"/>
    <x v="16"/>
    <x v="0"/>
    <x v="0"/>
    <x v="0"/>
    <x v="11"/>
    <x v="0"/>
  </r>
  <r>
    <x v="1086"/>
    <x v="16"/>
    <x v="1"/>
    <x v="1"/>
    <x v="2"/>
    <x v="21"/>
    <x v="1"/>
  </r>
  <r>
    <x v="1087"/>
    <x v="16"/>
    <x v="1"/>
    <x v="0"/>
    <x v="3"/>
    <x v="13"/>
    <x v="0"/>
  </r>
  <r>
    <x v="1088"/>
    <x v="16"/>
    <x v="0"/>
    <x v="0"/>
    <x v="0"/>
    <x v="23"/>
    <x v="0"/>
  </r>
  <r>
    <x v="1089"/>
    <x v="16"/>
    <x v="0"/>
    <x v="0"/>
    <x v="0"/>
    <x v="24"/>
    <x v="0"/>
  </r>
  <r>
    <x v="1090"/>
    <x v="16"/>
    <x v="1"/>
    <x v="1"/>
    <x v="2"/>
    <x v="30"/>
    <x v="0"/>
  </r>
  <r>
    <x v="1091"/>
    <x v="16"/>
    <x v="1"/>
    <x v="0"/>
    <x v="0"/>
    <x v="16"/>
    <x v="1"/>
  </r>
  <r>
    <x v="1092"/>
    <x v="16"/>
    <x v="0"/>
    <x v="0"/>
    <x v="1"/>
    <x v="23"/>
    <x v="1"/>
  </r>
  <r>
    <x v="1093"/>
    <x v="16"/>
    <x v="0"/>
    <x v="0"/>
    <x v="0"/>
    <x v="3"/>
    <x v="1"/>
  </r>
  <r>
    <x v="1094"/>
    <x v="16"/>
    <x v="1"/>
    <x v="1"/>
    <x v="2"/>
    <x v="11"/>
    <x v="0"/>
  </r>
  <r>
    <x v="1095"/>
    <x v="16"/>
    <x v="1"/>
    <x v="1"/>
    <x v="2"/>
    <x v="9"/>
    <x v="1"/>
  </r>
  <r>
    <x v="1096"/>
    <x v="16"/>
    <x v="1"/>
    <x v="1"/>
    <x v="2"/>
    <x v="12"/>
    <x v="1"/>
  </r>
  <r>
    <x v="1097"/>
    <x v="16"/>
    <x v="0"/>
    <x v="0"/>
    <x v="0"/>
    <x v="36"/>
    <x v="0"/>
  </r>
  <r>
    <x v="1098"/>
    <x v="16"/>
    <x v="1"/>
    <x v="1"/>
    <x v="2"/>
    <x v="18"/>
    <x v="1"/>
  </r>
  <r>
    <x v="1099"/>
    <x v="16"/>
    <x v="1"/>
    <x v="1"/>
    <x v="2"/>
    <x v="23"/>
    <x v="0"/>
  </r>
  <r>
    <x v="1100"/>
    <x v="16"/>
    <x v="0"/>
    <x v="0"/>
    <x v="0"/>
    <x v="32"/>
    <x v="1"/>
  </r>
  <r>
    <x v="1101"/>
    <x v="16"/>
    <x v="2"/>
    <x v="0"/>
    <x v="1"/>
    <x v="13"/>
    <x v="1"/>
  </r>
  <r>
    <x v="1102"/>
    <x v="16"/>
    <x v="2"/>
    <x v="0"/>
    <x v="1"/>
    <x v="3"/>
    <x v="0"/>
  </r>
  <r>
    <x v="1103"/>
    <x v="16"/>
    <x v="1"/>
    <x v="0"/>
    <x v="1"/>
    <x v="14"/>
    <x v="1"/>
  </r>
  <r>
    <x v="1104"/>
    <x v="16"/>
    <x v="0"/>
    <x v="1"/>
    <x v="2"/>
    <x v="23"/>
    <x v="1"/>
  </r>
  <r>
    <x v="1105"/>
    <x v="16"/>
    <x v="0"/>
    <x v="0"/>
    <x v="0"/>
    <x v="7"/>
    <x v="0"/>
  </r>
  <r>
    <x v="1106"/>
    <x v="16"/>
    <x v="0"/>
    <x v="0"/>
    <x v="0"/>
    <x v="36"/>
    <x v="1"/>
  </r>
  <r>
    <x v="1107"/>
    <x v="16"/>
    <x v="0"/>
    <x v="0"/>
    <x v="0"/>
    <x v="28"/>
    <x v="0"/>
  </r>
  <r>
    <x v="1108"/>
    <x v="16"/>
    <x v="0"/>
    <x v="0"/>
    <x v="0"/>
    <x v="41"/>
    <x v="1"/>
  </r>
  <r>
    <x v="1109"/>
    <x v="16"/>
    <x v="0"/>
    <x v="0"/>
    <x v="0"/>
    <x v="16"/>
    <x v="0"/>
  </r>
  <r>
    <x v="1110"/>
    <x v="16"/>
    <x v="0"/>
    <x v="0"/>
    <x v="0"/>
    <x v="3"/>
    <x v="1"/>
  </r>
  <r>
    <x v="1111"/>
    <x v="16"/>
    <x v="0"/>
    <x v="0"/>
    <x v="0"/>
    <x v="14"/>
    <x v="1"/>
  </r>
  <r>
    <x v="1112"/>
    <x v="16"/>
    <x v="0"/>
    <x v="0"/>
    <x v="0"/>
    <x v="2"/>
    <x v="1"/>
  </r>
  <r>
    <x v="1113"/>
    <x v="17"/>
    <x v="0"/>
    <x v="0"/>
    <x v="0"/>
    <x v="32"/>
    <x v="1"/>
  </r>
  <r>
    <x v="1114"/>
    <x v="18"/>
    <x v="1"/>
    <x v="1"/>
    <x v="2"/>
    <x v="1"/>
    <x v="1"/>
  </r>
  <r>
    <x v="1115"/>
    <x v="18"/>
    <x v="0"/>
    <x v="0"/>
    <x v="0"/>
    <x v="24"/>
    <x v="1"/>
  </r>
  <r>
    <x v="1116"/>
    <x v="18"/>
    <x v="0"/>
    <x v="0"/>
    <x v="0"/>
    <x v="28"/>
    <x v="1"/>
  </r>
  <r>
    <x v="1117"/>
    <x v="18"/>
    <x v="0"/>
    <x v="0"/>
    <x v="1"/>
    <x v="39"/>
    <x v="1"/>
  </r>
  <r>
    <x v="1118"/>
    <x v="18"/>
    <x v="0"/>
    <x v="1"/>
    <x v="2"/>
    <x v="16"/>
    <x v="1"/>
  </r>
  <r>
    <x v="1119"/>
    <x v="18"/>
    <x v="0"/>
    <x v="0"/>
    <x v="0"/>
    <x v="40"/>
    <x v="0"/>
  </r>
  <r>
    <x v="1120"/>
    <x v="18"/>
    <x v="0"/>
    <x v="0"/>
    <x v="0"/>
    <x v="41"/>
    <x v="0"/>
  </r>
  <r>
    <x v="1121"/>
    <x v="18"/>
    <x v="1"/>
    <x v="1"/>
    <x v="2"/>
    <x v="29"/>
    <x v="0"/>
  </r>
  <r>
    <x v="1122"/>
    <x v="18"/>
    <x v="0"/>
    <x v="0"/>
    <x v="0"/>
    <x v="24"/>
    <x v="0"/>
  </r>
  <r>
    <x v="1123"/>
    <x v="18"/>
    <x v="0"/>
    <x v="0"/>
    <x v="0"/>
    <x v="6"/>
    <x v="1"/>
  </r>
  <r>
    <x v="1124"/>
    <x v="18"/>
    <x v="0"/>
    <x v="0"/>
    <x v="0"/>
    <x v="1"/>
    <x v="0"/>
  </r>
  <r>
    <x v="1125"/>
    <x v="18"/>
    <x v="0"/>
    <x v="0"/>
    <x v="3"/>
    <x v="41"/>
    <x v="1"/>
  </r>
  <r>
    <x v="1126"/>
    <x v="18"/>
    <x v="2"/>
    <x v="1"/>
    <x v="2"/>
    <x v="40"/>
    <x v="1"/>
  </r>
  <r>
    <x v="1127"/>
    <x v="18"/>
    <x v="0"/>
    <x v="0"/>
    <x v="0"/>
    <x v="36"/>
    <x v="1"/>
  </r>
  <r>
    <x v="1128"/>
    <x v="18"/>
    <x v="0"/>
    <x v="0"/>
    <x v="3"/>
    <x v="23"/>
    <x v="0"/>
  </r>
  <r>
    <x v="1129"/>
    <x v="18"/>
    <x v="0"/>
    <x v="1"/>
    <x v="2"/>
    <x v="14"/>
    <x v="1"/>
  </r>
  <r>
    <x v="1130"/>
    <x v="18"/>
    <x v="0"/>
    <x v="0"/>
    <x v="0"/>
    <x v="3"/>
    <x v="1"/>
  </r>
  <r>
    <x v="1131"/>
    <x v="18"/>
    <x v="0"/>
    <x v="0"/>
    <x v="0"/>
    <x v="32"/>
    <x v="1"/>
  </r>
  <r>
    <x v="1132"/>
    <x v="18"/>
    <x v="0"/>
    <x v="0"/>
    <x v="0"/>
    <x v="11"/>
    <x v="1"/>
  </r>
  <r>
    <x v="1133"/>
    <x v="18"/>
    <x v="0"/>
    <x v="0"/>
    <x v="0"/>
    <x v="41"/>
    <x v="0"/>
  </r>
  <r>
    <x v="1134"/>
    <x v="18"/>
    <x v="0"/>
    <x v="0"/>
    <x v="0"/>
    <x v="14"/>
    <x v="0"/>
  </r>
  <r>
    <x v="1135"/>
    <x v="18"/>
    <x v="0"/>
    <x v="0"/>
    <x v="0"/>
    <x v="3"/>
    <x v="1"/>
  </r>
  <r>
    <x v="1136"/>
    <x v="18"/>
    <x v="0"/>
    <x v="1"/>
    <x v="2"/>
    <x v="29"/>
    <x v="0"/>
  </r>
  <r>
    <x v="1137"/>
    <x v="18"/>
    <x v="0"/>
    <x v="0"/>
    <x v="3"/>
    <x v="28"/>
    <x v="1"/>
  </r>
  <r>
    <x v="1138"/>
    <x v="18"/>
    <x v="0"/>
    <x v="0"/>
    <x v="0"/>
    <x v="13"/>
    <x v="0"/>
  </r>
  <r>
    <x v="1139"/>
    <x v="18"/>
    <x v="0"/>
    <x v="0"/>
    <x v="0"/>
    <x v="36"/>
    <x v="0"/>
  </r>
  <r>
    <x v="1140"/>
    <x v="18"/>
    <x v="0"/>
    <x v="0"/>
    <x v="3"/>
    <x v="2"/>
    <x v="0"/>
  </r>
  <r>
    <x v="1141"/>
    <x v="18"/>
    <x v="0"/>
    <x v="0"/>
    <x v="3"/>
    <x v="33"/>
    <x v="0"/>
  </r>
  <r>
    <x v="1142"/>
    <x v="18"/>
    <x v="0"/>
    <x v="0"/>
    <x v="0"/>
    <x v="24"/>
    <x v="1"/>
  </r>
  <r>
    <x v="1143"/>
    <x v="19"/>
    <x v="2"/>
    <x v="0"/>
    <x v="0"/>
    <x v="18"/>
    <x v="0"/>
  </r>
  <r>
    <x v="1144"/>
    <x v="19"/>
    <x v="0"/>
    <x v="0"/>
    <x v="0"/>
    <x v="17"/>
    <x v="0"/>
  </r>
  <r>
    <x v="1145"/>
    <x v="19"/>
    <x v="0"/>
    <x v="0"/>
    <x v="0"/>
    <x v="3"/>
    <x v="1"/>
  </r>
  <r>
    <x v="1146"/>
    <x v="19"/>
    <x v="0"/>
    <x v="0"/>
    <x v="0"/>
    <x v="2"/>
    <x v="0"/>
  </r>
  <r>
    <x v="1147"/>
    <x v="19"/>
    <x v="0"/>
    <x v="0"/>
    <x v="0"/>
    <x v="4"/>
    <x v="0"/>
  </r>
  <r>
    <x v="1148"/>
    <x v="19"/>
    <x v="2"/>
    <x v="0"/>
    <x v="1"/>
    <x v="7"/>
    <x v="1"/>
  </r>
  <r>
    <x v="1149"/>
    <x v="19"/>
    <x v="0"/>
    <x v="0"/>
    <x v="0"/>
    <x v="10"/>
    <x v="0"/>
  </r>
  <r>
    <x v="1150"/>
    <x v="19"/>
    <x v="0"/>
    <x v="0"/>
    <x v="0"/>
    <x v="25"/>
    <x v="1"/>
  </r>
  <r>
    <x v="1151"/>
    <x v="19"/>
    <x v="0"/>
    <x v="0"/>
    <x v="0"/>
    <x v="3"/>
    <x v="1"/>
  </r>
  <r>
    <x v="1152"/>
    <x v="19"/>
    <x v="2"/>
    <x v="0"/>
    <x v="3"/>
    <x v="26"/>
    <x v="1"/>
  </r>
  <r>
    <x v="1153"/>
    <x v="19"/>
    <x v="0"/>
    <x v="0"/>
    <x v="0"/>
    <x v="13"/>
    <x v="0"/>
  </r>
  <r>
    <x v="1154"/>
    <x v="19"/>
    <x v="0"/>
    <x v="0"/>
    <x v="0"/>
    <x v="14"/>
    <x v="0"/>
  </r>
  <r>
    <x v="1155"/>
    <x v="19"/>
    <x v="0"/>
    <x v="0"/>
    <x v="3"/>
    <x v="19"/>
    <x v="0"/>
  </r>
  <r>
    <x v="1156"/>
    <x v="19"/>
    <x v="2"/>
    <x v="0"/>
    <x v="0"/>
    <x v="16"/>
    <x v="1"/>
  </r>
  <r>
    <x v="1157"/>
    <x v="19"/>
    <x v="0"/>
    <x v="0"/>
    <x v="0"/>
    <x v="7"/>
    <x v="1"/>
  </r>
  <r>
    <x v="1158"/>
    <x v="19"/>
    <x v="0"/>
    <x v="0"/>
    <x v="1"/>
    <x v="2"/>
    <x v="1"/>
  </r>
  <r>
    <x v="1159"/>
    <x v="19"/>
    <x v="0"/>
    <x v="0"/>
    <x v="0"/>
    <x v="28"/>
    <x v="1"/>
  </r>
  <r>
    <x v="1160"/>
    <x v="19"/>
    <x v="0"/>
    <x v="0"/>
    <x v="0"/>
    <x v="24"/>
    <x v="1"/>
  </r>
  <r>
    <x v="1161"/>
    <x v="19"/>
    <x v="0"/>
    <x v="0"/>
    <x v="0"/>
    <x v="2"/>
    <x v="0"/>
  </r>
  <r>
    <x v="1162"/>
    <x v="19"/>
    <x v="0"/>
    <x v="0"/>
    <x v="0"/>
    <x v="3"/>
    <x v="1"/>
  </r>
  <r>
    <x v="1163"/>
    <x v="19"/>
    <x v="0"/>
    <x v="0"/>
    <x v="0"/>
    <x v="4"/>
    <x v="1"/>
  </r>
  <r>
    <x v="1164"/>
    <x v="19"/>
    <x v="0"/>
    <x v="0"/>
    <x v="0"/>
    <x v="28"/>
    <x v="0"/>
  </r>
  <r>
    <x v="1165"/>
    <x v="19"/>
    <x v="0"/>
    <x v="0"/>
    <x v="0"/>
    <x v="42"/>
    <x v="0"/>
  </r>
  <r>
    <x v="1166"/>
    <x v="19"/>
    <x v="0"/>
    <x v="0"/>
    <x v="0"/>
    <x v="13"/>
    <x v="0"/>
  </r>
  <r>
    <x v="1167"/>
    <x v="19"/>
    <x v="0"/>
    <x v="0"/>
    <x v="1"/>
    <x v="35"/>
    <x v="1"/>
  </r>
  <r>
    <x v="1168"/>
    <x v="19"/>
    <x v="0"/>
    <x v="0"/>
    <x v="0"/>
    <x v="7"/>
    <x v="0"/>
  </r>
  <r>
    <x v="1169"/>
    <x v="19"/>
    <x v="0"/>
    <x v="0"/>
    <x v="3"/>
    <x v="25"/>
    <x v="0"/>
  </r>
  <r>
    <x v="1170"/>
    <x v="19"/>
    <x v="0"/>
    <x v="0"/>
    <x v="0"/>
    <x v="3"/>
    <x v="0"/>
  </r>
  <r>
    <x v="1171"/>
    <x v="19"/>
    <x v="0"/>
    <x v="0"/>
    <x v="0"/>
    <x v="33"/>
    <x v="0"/>
  </r>
  <r>
    <x v="1172"/>
    <x v="19"/>
    <x v="0"/>
    <x v="0"/>
    <x v="0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642D1-7CE1-490C-9749-0B3F2662C3B3}" name="Сводная таблица8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B37:G39" firstHeaderRow="1" firstDataRow="2" firstDataCol="1"/>
  <pivotFields count="7">
    <pivotField dataField="1" showAll="0"/>
    <pivotField numFmtId="14" showAll="0"/>
    <pivotField showAll="0"/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Ид заявки" fld="0" subtotal="count" baseField="4" baseItem="0"/>
  </dataFields>
  <formats count="10">
    <format dxfId="43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offset="A1" fieldPosition="0"/>
    </format>
    <format dxfId="5">
      <pivotArea dataOnly="0" labelOnly="1" outline="0" axis="axisValues" fieldPosition="0"/>
    </format>
    <format dxfId="4">
      <pivotArea field="4" type="button" dataOnly="0" labelOnly="1" outline="0" axis="axisCol" fieldPosition="0"/>
    </format>
    <format dxfId="3">
      <pivotArea type="topRight" dataOnly="0" labelOnly="1" outline="0" fieldPosition="0"/>
    </format>
    <format dxfId="2">
      <pivotArea type="origin" dataOnly="0" labelOnly="1" outline="0" offset="A2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D7E90-886E-4E49-AF23-E5A6FB42F24C}" name="Сводная таблица6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B27:F31" firstHeaderRow="1" firstDataRow="2" firstDataCol="1"/>
  <pivotFields count="7">
    <pivotField showAll="0"/>
    <pivotField numFmtId="14" showAll="0"/>
    <pivotField axis="axisCol" showAll="0">
      <items count="4">
        <item x="1"/>
        <item x="2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Количество по полю Статус по заявке" fld="3" subtotal="count" baseField="0" baseItem="0"/>
  </dataFields>
  <formats count="10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922B3-8746-4929-A3A1-F2DE6D0B61C2}" name="Сводная таблица4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B14:D18" firstHeaderRow="0" firstDataRow="1" firstDataCol="1"/>
  <pivotFields count="7">
    <pivotField showAll="0"/>
    <pivotField numFmtId="14" showAll="0"/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dataField="1" showAll="0"/>
    <pivotField axis="axisRow" dataField="1" showAll="0">
      <items count="3">
        <item x="0"/>
        <item x="1"/>
        <item t="default"/>
      </items>
    </pivotField>
  </pivotFields>
  <rowFields count="2">
    <field x="2"/>
    <field x="6"/>
  </rowFields>
  <rowItems count="4"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Возраст клиента" fld="5" subtotal="average" baseField="2" baseItem="1"/>
    <dataField name="Количество по полю Пол клиента" fld="6" subtotal="count" baseField="0" baseItem="0"/>
  </dataFields>
  <formats count="7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2" count="0" selected="0"/>
          <reference field="6" count="0"/>
        </references>
      </pivotArea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1F6C6-C427-4FE0-ABB9-4A80B1D7755A}" name="Сводная таблица1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7">
  <location ref="B2:J7" firstHeaderRow="1" firstDataRow="3" firstDataCol="1"/>
  <pivotFields count="7">
    <pivotField dataField="1" showAll="0"/>
    <pivotField numFmtId="14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Среднее по полю Возраст клиента" fld="5" subtotal="average" baseField="2" baseItem="0"/>
    <dataField name="Количество по полю Ид заявки" fld="0" subtotal="count" baseField="2" baseItem="0"/>
  </dataFields>
  <formats count="24">
    <format dxfId="52">
      <pivotArea field="2" type="button" dataOnly="0" labelOnly="1" outline="0" axis="axisCol" fieldPosition="0"/>
    </format>
    <format dxfId="51">
      <pivotArea field="-2" type="button" dataOnly="0" labelOnly="1" outline="0" axis="axisCol" fieldPosition="1"/>
    </format>
    <format dxfId="50">
      <pivotArea type="topRight" dataOnly="0" labelOnly="1" outline="0" fieldPosition="0"/>
    </format>
    <format dxfId="49">
      <pivotArea dataOnly="0" labelOnly="1" fieldPosition="0">
        <references count="1">
          <reference field="2" count="0"/>
        </references>
      </pivotArea>
    </format>
    <format dxfId="4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45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4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2" type="button" dataOnly="0" labelOnly="1" outline="0" axis="axisCol" fieldPosition="0"/>
    </format>
    <format dxfId="38">
      <pivotArea field="-2" type="button" dataOnly="0" labelOnly="1" outline="0" axis="axisCol" fieldPosition="1"/>
    </format>
    <format dxfId="37">
      <pivotArea type="topRight" dataOnly="0" labelOnly="1" outline="0" fieldPosition="0"/>
    </format>
    <format dxfId="36">
      <pivotArea field="6" type="button" dataOnly="0" labelOnly="1" outline="0" axis="axisRow" fieldPosition="0"/>
    </format>
    <format dxfId="35">
      <pivotArea dataOnly="0" labelOnly="1" fieldPosition="0">
        <references count="1">
          <reference field="6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0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zoomScaleNormal="100" workbookViewId="0">
      <selection activeCell="I34" sqref="I34"/>
    </sheetView>
  </sheetViews>
  <sheetFormatPr defaultRowHeight="14.4" x14ac:dyDescent="0.3"/>
  <cols>
    <col min="3" max="3" width="11.21875" bestFit="1" customWidth="1"/>
    <col min="13" max="13" width="10.109375" bestFit="1" customWidth="1"/>
  </cols>
  <sheetData>
    <row r="1" spans="1:21" x14ac:dyDescent="0.3">
      <c r="A1" s="4" t="s">
        <v>3</v>
      </c>
      <c r="B1" s="5"/>
      <c r="C1" s="5"/>
      <c r="D1" s="5"/>
      <c r="E1" s="5"/>
      <c r="F1" s="5"/>
      <c r="G1" s="5"/>
      <c r="H1" s="5"/>
      <c r="I1" s="5"/>
      <c r="J1" s="5"/>
      <c r="K1" s="6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7"/>
      <c r="B2" s="3"/>
      <c r="C2" s="3"/>
      <c r="D2" s="3"/>
      <c r="E2" s="3"/>
      <c r="F2" s="3"/>
      <c r="G2" s="3"/>
      <c r="H2" s="3"/>
      <c r="I2" s="3"/>
      <c r="J2" s="3"/>
      <c r="K2" s="14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3">
      <c r="A3" s="7"/>
      <c r="B3" s="2" t="s">
        <v>0</v>
      </c>
      <c r="C3" s="3"/>
      <c r="D3" s="3"/>
      <c r="E3" s="3"/>
      <c r="F3" s="3"/>
      <c r="G3" s="3"/>
      <c r="H3" s="3"/>
      <c r="I3" s="3"/>
      <c r="J3" s="3"/>
      <c r="K3" s="8"/>
      <c r="L3" s="12"/>
      <c r="M3" s="12"/>
      <c r="N3" s="3"/>
      <c r="O3" s="3"/>
      <c r="P3" s="3"/>
      <c r="Q3" s="3"/>
      <c r="R3" s="3"/>
      <c r="S3" s="3"/>
      <c r="T3" s="3"/>
      <c r="U3" s="3"/>
    </row>
    <row r="4" spans="1:21" x14ac:dyDescent="0.3">
      <c r="A4" s="7"/>
      <c r="B4" s="1" t="s">
        <v>1</v>
      </c>
      <c r="C4" s="3"/>
      <c r="D4" s="3"/>
      <c r="E4" s="3"/>
      <c r="F4" s="3"/>
      <c r="G4" s="3"/>
      <c r="H4" s="3"/>
      <c r="I4" s="3"/>
      <c r="J4" s="3"/>
      <c r="K4" s="8"/>
      <c r="L4" s="3"/>
      <c r="M4" s="13"/>
      <c r="N4" s="3"/>
      <c r="O4" s="3"/>
      <c r="P4" s="3"/>
      <c r="Q4" s="3"/>
      <c r="R4" s="3"/>
      <c r="S4" s="3"/>
      <c r="T4" s="3"/>
      <c r="U4" s="3"/>
    </row>
    <row r="5" spans="1:21" x14ac:dyDescent="0.3">
      <c r="A5" s="7"/>
      <c r="B5" s="1" t="s">
        <v>2</v>
      </c>
      <c r="C5" s="3"/>
      <c r="D5" s="3"/>
      <c r="E5" s="3"/>
      <c r="F5" s="3"/>
      <c r="G5" s="3"/>
      <c r="H5" s="3"/>
      <c r="I5" s="3"/>
      <c r="J5" s="3"/>
      <c r="K5" s="8"/>
      <c r="L5" s="3"/>
      <c r="M5" s="13"/>
      <c r="N5" s="3"/>
      <c r="O5" s="3"/>
      <c r="P5" s="3"/>
      <c r="Q5" s="3"/>
      <c r="R5" s="3"/>
      <c r="S5" s="3"/>
      <c r="T5" s="3"/>
      <c r="U5" s="3"/>
    </row>
    <row r="6" spans="1:21" x14ac:dyDescent="0.3">
      <c r="A6" s="7"/>
      <c r="B6" s="3"/>
      <c r="C6" s="3"/>
      <c r="D6" s="3"/>
      <c r="E6" s="3"/>
      <c r="F6" s="3"/>
      <c r="G6" s="3"/>
      <c r="H6" s="3"/>
      <c r="I6" s="3"/>
      <c r="J6" s="3"/>
      <c r="K6" s="8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thickBot="1" x14ac:dyDescent="0.35">
      <c r="A7" s="9"/>
      <c r="B7" s="10"/>
      <c r="C7" s="10"/>
      <c r="D7" s="10"/>
      <c r="E7" s="10"/>
      <c r="F7" s="10"/>
      <c r="G7" s="10"/>
      <c r="H7" s="10"/>
      <c r="I7" s="10"/>
      <c r="J7" s="10"/>
      <c r="K7" s="11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3">
      <c r="A8" s="4" t="s">
        <v>4</v>
      </c>
      <c r="B8" s="5"/>
      <c r="C8" s="5"/>
      <c r="D8" s="5"/>
      <c r="E8" s="5"/>
      <c r="F8" s="5"/>
      <c r="G8" s="5"/>
      <c r="H8" s="5"/>
      <c r="I8" s="5"/>
      <c r="J8" s="5"/>
      <c r="K8" s="6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3">
      <c r="A9" s="7"/>
      <c r="B9" s="3"/>
      <c r="C9" s="3"/>
      <c r="D9" s="3"/>
      <c r="E9" s="3"/>
      <c r="F9" s="3"/>
      <c r="G9" s="3"/>
      <c r="H9" s="3"/>
      <c r="I9" s="3"/>
      <c r="J9" s="3"/>
      <c r="K9" s="8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3">
      <c r="A10" s="7"/>
      <c r="B10" s="2" t="s">
        <v>0</v>
      </c>
      <c r="C10" s="2" t="s">
        <v>6</v>
      </c>
      <c r="D10" s="3"/>
      <c r="E10" s="3"/>
      <c r="F10" s="3"/>
      <c r="G10" s="3"/>
      <c r="H10" s="3"/>
      <c r="I10" s="3"/>
      <c r="J10" s="3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7"/>
      <c r="B11" s="1" t="s">
        <v>7</v>
      </c>
      <c r="C11" s="1">
        <v>1150</v>
      </c>
      <c r="D11" s="3"/>
      <c r="E11" s="3"/>
      <c r="F11" s="3"/>
      <c r="G11" s="3"/>
      <c r="H11" s="3"/>
      <c r="I11" s="3"/>
      <c r="J11" s="3"/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7"/>
      <c r="B12" s="1" t="s">
        <v>1</v>
      </c>
      <c r="C12" s="1">
        <v>2100</v>
      </c>
      <c r="D12" s="3"/>
      <c r="E12" s="3"/>
      <c r="F12" s="3"/>
      <c r="G12" s="3"/>
      <c r="H12" s="3"/>
      <c r="I12" s="3"/>
      <c r="J12" s="3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7"/>
      <c r="B13" s="1" t="s">
        <v>2</v>
      </c>
      <c r="C13" s="1">
        <v>700</v>
      </c>
      <c r="D13" s="3"/>
      <c r="E13" s="3"/>
      <c r="F13" s="3"/>
      <c r="G13" s="3"/>
      <c r="H13" s="3"/>
      <c r="I13" s="3"/>
      <c r="J13" s="3"/>
      <c r="K13" s="8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5" thickBot="1" x14ac:dyDescent="0.3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1"/>
      <c r="L14" s="3"/>
      <c r="M14" s="3"/>
      <c r="N14" s="3"/>
      <c r="O14" s="3"/>
      <c r="P14" s="3"/>
      <c r="Q14" s="3"/>
      <c r="R14" s="3"/>
      <c r="S14" s="3"/>
      <c r="T14" s="3"/>
      <c r="U14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6D5B-C002-4D34-8E11-412AA08E55CA}">
  <dimension ref="A1:G41"/>
  <sheetViews>
    <sheetView zoomScaleNormal="100" workbookViewId="0">
      <selection activeCell="A42" sqref="A42"/>
    </sheetView>
  </sheetViews>
  <sheetFormatPr defaultRowHeight="14.4" x14ac:dyDescent="0.3"/>
  <cols>
    <col min="1" max="1" width="8.21875" bestFit="1" customWidth="1"/>
    <col min="2" max="2" width="36.33203125" bestFit="1" customWidth="1"/>
    <col min="3" max="6" width="9.21875" bestFit="1" customWidth="1"/>
  </cols>
  <sheetData>
    <row r="1" spans="1:7" ht="15" thickBot="1" x14ac:dyDescent="0.35"/>
    <row r="2" spans="1:7" ht="15" thickBot="1" x14ac:dyDescent="0.35">
      <c r="A2" s="17" t="s">
        <v>42</v>
      </c>
      <c r="B2" s="18" t="s">
        <v>43</v>
      </c>
      <c r="C2" s="18" t="s">
        <v>44</v>
      </c>
      <c r="D2" s="18" t="s">
        <v>45</v>
      </c>
      <c r="E2" s="18" t="s">
        <v>46</v>
      </c>
      <c r="F2" s="18" t="s">
        <v>47</v>
      </c>
    </row>
    <row r="3" spans="1:7" ht="15" thickBot="1" x14ac:dyDescent="0.35">
      <c r="A3" s="19"/>
      <c r="B3" s="20" t="s">
        <v>48</v>
      </c>
      <c r="C3" s="21">
        <v>0.40100000000000002</v>
      </c>
      <c r="D3" s="21">
        <v>0.39800000000000002</v>
      </c>
      <c r="E3" s="21">
        <v>0.35</v>
      </c>
      <c r="F3" s="21">
        <v>0.4</v>
      </c>
      <c r="G3" s="30">
        <f>AVERAGE(C3:F3)</f>
        <v>0.38724999999999998</v>
      </c>
    </row>
    <row r="4" spans="1:7" ht="15" thickBot="1" x14ac:dyDescent="0.35">
      <c r="A4" s="19" t="s">
        <v>49</v>
      </c>
      <c r="B4" s="22" t="s">
        <v>50</v>
      </c>
      <c r="C4" s="23">
        <v>4.5999999999999999E-2</v>
      </c>
      <c r="D4" s="23">
        <v>3.5000000000000003E-2</v>
      </c>
      <c r="E4" s="24">
        <v>0</v>
      </c>
      <c r="F4" s="23">
        <v>4.1000000000000002E-2</v>
      </c>
      <c r="G4" s="31">
        <f t="shared" ref="G4:G7" si="0">AVERAGE(C4:F4)</f>
        <v>3.0499999999999999E-2</v>
      </c>
    </row>
    <row r="5" spans="1:7" ht="15" thickBot="1" x14ac:dyDescent="0.35">
      <c r="A5" s="19" t="s">
        <v>51</v>
      </c>
      <c r="B5" s="22" t="s">
        <v>52</v>
      </c>
      <c r="C5" s="23">
        <v>0.35499999999999998</v>
      </c>
      <c r="D5" s="23">
        <v>0.36299999999999999</v>
      </c>
      <c r="E5" s="23">
        <v>0.35</v>
      </c>
      <c r="F5" s="23">
        <v>0.35899999999999999</v>
      </c>
      <c r="G5" s="31">
        <f t="shared" si="0"/>
        <v>0.35675000000000001</v>
      </c>
    </row>
    <row r="6" spans="1:7" ht="15" thickBot="1" x14ac:dyDescent="0.35">
      <c r="A6" s="19" t="s">
        <v>53</v>
      </c>
      <c r="B6" s="20" t="s">
        <v>54</v>
      </c>
      <c r="C6" s="21">
        <v>0.30199999999999999</v>
      </c>
      <c r="D6" s="21">
        <v>0.31</v>
      </c>
      <c r="E6" s="21">
        <v>0.34</v>
      </c>
      <c r="F6" s="21">
        <v>0.30099999999999999</v>
      </c>
      <c r="G6" s="30">
        <f t="shared" si="0"/>
        <v>0.31324999999999997</v>
      </c>
    </row>
    <row r="7" spans="1:7" ht="15" thickBot="1" x14ac:dyDescent="0.35">
      <c r="A7" s="19" t="s">
        <v>55</v>
      </c>
      <c r="B7" s="20" t="s">
        <v>56</v>
      </c>
      <c r="C7" s="21">
        <v>0.29699999999999999</v>
      </c>
      <c r="D7" s="21">
        <v>0.29199999999999998</v>
      </c>
      <c r="E7" s="21">
        <v>0.31</v>
      </c>
      <c r="F7" s="21">
        <v>0.29899999999999999</v>
      </c>
      <c r="G7" s="30">
        <f t="shared" si="0"/>
        <v>0.29949999999999999</v>
      </c>
    </row>
    <row r="8" spans="1:7" ht="15" thickBot="1" x14ac:dyDescent="0.35">
      <c r="A8" s="25"/>
      <c r="B8" s="26" t="s">
        <v>57</v>
      </c>
      <c r="C8" s="27">
        <v>1</v>
      </c>
      <c r="D8" s="27">
        <v>1</v>
      </c>
      <c r="E8" s="27">
        <v>1</v>
      </c>
      <c r="F8" s="27">
        <v>1</v>
      </c>
    </row>
    <row r="10" spans="1:7" x14ac:dyDescent="0.3">
      <c r="A10" s="28" t="s">
        <v>63</v>
      </c>
    </row>
    <row r="12" spans="1:7" x14ac:dyDescent="0.3">
      <c r="A12" t="s">
        <v>62</v>
      </c>
    </row>
    <row r="14" spans="1:7" x14ac:dyDescent="0.3">
      <c r="A14" s="29" t="s">
        <v>58</v>
      </c>
      <c r="B14" s="29"/>
      <c r="C14" s="29"/>
      <c r="D14" s="29"/>
      <c r="E14" s="29"/>
      <c r="F14" s="29"/>
    </row>
    <row r="15" spans="1:7" x14ac:dyDescent="0.3">
      <c r="A15" s="29" t="s">
        <v>60</v>
      </c>
      <c r="B15" s="29"/>
      <c r="C15" s="29"/>
      <c r="D15" s="29"/>
      <c r="E15" s="29"/>
      <c r="F15" s="29"/>
    </row>
    <row r="16" spans="1:7" x14ac:dyDescent="0.3">
      <c r="A16" s="29" t="s">
        <v>61</v>
      </c>
      <c r="B16" s="29"/>
      <c r="C16" s="29"/>
      <c r="D16" s="29"/>
      <c r="E16" s="29"/>
      <c r="F16" s="29"/>
    </row>
    <row r="17" spans="1:6" x14ac:dyDescent="0.3">
      <c r="A17" s="29"/>
      <c r="B17" s="29"/>
      <c r="C17" s="29"/>
      <c r="D17" s="29"/>
      <c r="E17" s="29"/>
      <c r="F17" s="29"/>
    </row>
    <row r="18" spans="1:6" x14ac:dyDescent="0.3">
      <c r="A18" s="29"/>
      <c r="B18" s="29"/>
      <c r="C18" s="29"/>
      <c r="D18" s="29"/>
      <c r="E18" s="29"/>
      <c r="F18" s="29"/>
    </row>
    <row r="19" spans="1:6" x14ac:dyDescent="0.3">
      <c r="A19" s="29"/>
      <c r="B19" s="29"/>
      <c r="C19" s="29"/>
      <c r="D19" s="29"/>
      <c r="E19" s="29"/>
      <c r="F19" s="29"/>
    </row>
    <row r="20" spans="1:6" x14ac:dyDescent="0.3">
      <c r="A20" s="29"/>
      <c r="B20" s="29"/>
      <c r="C20" s="29"/>
      <c r="D20" s="29"/>
      <c r="E20" s="29"/>
      <c r="F20" s="29"/>
    </row>
    <row r="21" spans="1:6" x14ac:dyDescent="0.3">
      <c r="A21" s="29"/>
      <c r="B21" s="29"/>
      <c r="C21" s="29"/>
      <c r="D21" s="29"/>
      <c r="E21" s="29"/>
      <c r="F21" s="29"/>
    </row>
    <row r="22" spans="1:6" x14ac:dyDescent="0.3">
      <c r="A22" s="29"/>
      <c r="B22" s="29"/>
      <c r="C22" s="29"/>
      <c r="D22" s="29"/>
      <c r="E22" s="29"/>
      <c r="F22" s="29"/>
    </row>
    <row r="23" spans="1:6" x14ac:dyDescent="0.3">
      <c r="A23" s="29"/>
      <c r="B23" s="29"/>
      <c r="C23" s="29"/>
      <c r="D23" s="29"/>
      <c r="E23" s="29"/>
      <c r="F23" s="29"/>
    </row>
    <row r="24" spans="1:6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x14ac:dyDescent="0.3">
      <c r="A27" s="29"/>
      <c r="B27" s="29"/>
      <c r="C27" s="29"/>
      <c r="D27" s="29"/>
      <c r="E27" s="29"/>
      <c r="F27" s="29"/>
    </row>
    <row r="28" spans="1:6" x14ac:dyDescent="0.3">
      <c r="A28" s="29"/>
      <c r="B28" s="29"/>
      <c r="C28" s="29"/>
      <c r="D28" s="29"/>
      <c r="E28" s="29"/>
      <c r="F28" s="29"/>
    </row>
    <row r="29" spans="1:6" x14ac:dyDescent="0.3">
      <c r="A29" s="29"/>
      <c r="B29" s="29"/>
      <c r="C29" s="29"/>
      <c r="D29" s="29"/>
      <c r="E29" s="29"/>
      <c r="F29" s="29"/>
    </row>
    <row r="30" spans="1:6" x14ac:dyDescent="0.3">
      <c r="A30" s="29"/>
      <c r="B30" s="29"/>
      <c r="C30" s="29"/>
      <c r="D30" s="29"/>
      <c r="E30" s="29"/>
      <c r="F30" s="29"/>
    </row>
    <row r="31" spans="1:6" x14ac:dyDescent="0.3">
      <c r="A31" s="29"/>
      <c r="B31" s="29"/>
      <c r="C31" s="29"/>
      <c r="D31" s="29"/>
      <c r="E31" s="29"/>
      <c r="F31" s="29"/>
    </row>
    <row r="36" spans="1:1" x14ac:dyDescent="0.3">
      <c r="A36" t="s">
        <v>59</v>
      </c>
    </row>
    <row r="37" spans="1:1" x14ac:dyDescent="0.3">
      <c r="A37" t="s">
        <v>64</v>
      </c>
    </row>
    <row r="38" spans="1:1" x14ac:dyDescent="0.3">
      <c r="A38" t="s">
        <v>66</v>
      </c>
    </row>
    <row r="39" spans="1:1" x14ac:dyDescent="0.3">
      <c r="A39" t="s">
        <v>65</v>
      </c>
    </row>
    <row r="40" spans="1:1" x14ac:dyDescent="0.3">
      <c r="A40" t="s">
        <v>67</v>
      </c>
    </row>
    <row r="41" spans="1:1" x14ac:dyDescent="0.3">
      <c r="A41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3C01-3A8E-4548-8545-DAA277BAC353}">
  <dimension ref="A1:J61"/>
  <sheetViews>
    <sheetView workbookViewId="0">
      <selection activeCell="H68" sqref="H68"/>
    </sheetView>
  </sheetViews>
  <sheetFormatPr defaultRowHeight="14.4" x14ac:dyDescent="0.3"/>
  <cols>
    <col min="1" max="1" width="7.6640625" customWidth="1"/>
    <col min="2" max="2" width="17" bestFit="1" customWidth="1"/>
    <col min="3" max="3" width="22.21875" bestFit="1" customWidth="1"/>
    <col min="4" max="4" width="16.44140625" bestFit="1" customWidth="1"/>
    <col min="5" max="5" width="19.21875" bestFit="1" customWidth="1"/>
    <col min="6" max="6" width="16.44140625" bestFit="1" customWidth="1"/>
    <col min="7" max="7" width="15.21875" bestFit="1" customWidth="1"/>
    <col min="8" max="8" width="15.5546875" bestFit="1" customWidth="1"/>
    <col min="9" max="9" width="28.21875" customWidth="1"/>
    <col min="10" max="10" width="21.88671875" customWidth="1"/>
  </cols>
  <sheetData>
    <row r="1" spans="1:10" x14ac:dyDescent="0.3">
      <c r="A1" s="32" t="s">
        <v>85</v>
      </c>
      <c r="B1" s="5"/>
      <c r="C1" s="5"/>
      <c r="D1" s="5"/>
      <c r="E1" s="5"/>
      <c r="F1" s="5"/>
      <c r="G1" s="5"/>
      <c r="H1" s="5"/>
      <c r="I1" s="5"/>
      <c r="J1" s="6"/>
    </row>
    <row r="2" spans="1:10" x14ac:dyDescent="0.3">
      <c r="A2" s="7"/>
      <c r="B2" s="3"/>
      <c r="C2" s="33" t="s">
        <v>78</v>
      </c>
      <c r="D2" s="34"/>
      <c r="E2" s="34"/>
      <c r="F2" s="34"/>
      <c r="G2" s="34"/>
      <c r="H2" s="34"/>
      <c r="I2" s="34"/>
      <c r="J2" s="35"/>
    </row>
    <row r="3" spans="1:10" ht="28.8" x14ac:dyDescent="0.3">
      <c r="A3" s="7"/>
      <c r="B3" s="3"/>
      <c r="C3" s="34" t="s">
        <v>75</v>
      </c>
      <c r="D3" s="34"/>
      <c r="E3" s="34" t="s">
        <v>77</v>
      </c>
      <c r="F3" s="34"/>
      <c r="G3" s="34" t="s">
        <v>69</v>
      </c>
      <c r="H3" s="34"/>
      <c r="I3" s="34" t="s">
        <v>81</v>
      </c>
      <c r="J3" s="35" t="s">
        <v>82</v>
      </c>
    </row>
    <row r="4" spans="1:10" ht="43.2" x14ac:dyDescent="0.3">
      <c r="A4" s="7"/>
      <c r="B4" s="36" t="s">
        <v>84</v>
      </c>
      <c r="C4" s="34" t="s">
        <v>80</v>
      </c>
      <c r="D4" s="34" t="s">
        <v>83</v>
      </c>
      <c r="E4" s="34" t="s">
        <v>80</v>
      </c>
      <c r="F4" s="34" t="s">
        <v>83</v>
      </c>
      <c r="G4" s="34" t="s">
        <v>80</v>
      </c>
      <c r="H4" s="34" t="s">
        <v>83</v>
      </c>
      <c r="I4" s="34"/>
      <c r="J4" s="35"/>
    </row>
    <row r="5" spans="1:10" x14ac:dyDescent="0.3">
      <c r="A5" s="7"/>
      <c r="B5" s="37" t="s">
        <v>72</v>
      </c>
      <c r="C5" s="38">
        <v>48.163636363636364</v>
      </c>
      <c r="D5" s="38">
        <v>220</v>
      </c>
      <c r="E5" s="38">
        <v>37.584905660377359</v>
      </c>
      <c r="F5" s="38">
        <v>53</v>
      </c>
      <c r="G5" s="38">
        <v>37.176691729323309</v>
      </c>
      <c r="H5" s="38">
        <v>266</v>
      </c>
      <c r="I5" s="38">
        <v>41.701298701298704</v>
      </c>
      <c r="J5" s="39">
        <v>539</v>
      </c>
    </row>
    <row r="6" spans="1:10" x14ac:dyDescent="0.3">
      <c r="A6" s="7"/>
      <c r="B6" s="37" t="s">
        <v>74</v>
      </c>
      <c r="C6" s="38">
        <v>47.171003717472118</v>
      </c>
      <c r="D6" s="38">
        <v>269</v>
      </c>
      <c r="E6" s="38">
        <v>38.611111111111114</v>
      </c>
      <c r="F6" s="38">
        <v>72</v>
      </c>
      <c r="G6" s="38">
        <v>35.430034129692835</v>
      </c>
      <c r="H6" s="38">
        <v>293</v>
      </c>
      <c r="I6" s="38">
        <v>40.772870662460569</v>
      </c>
      <c r="J6" s="39">
        <v>634</v>
      </c>
    </row>
    <row r="7" spans="1:10" x14ac:dyDescent="0.3">
      <c r="A7" s="7"/>
      <c r="B7" s="37" t="s">
        <v>79</v>
      </c>
      <c r="C7" s="38">
        <v>47.617586912065441</v>
      </c>
      <c r="D7" s="38">
        <v>489</v>
      </c>
      <c r="E7" s="38">
        <v>38.176000000000002</v>
      </c>
      <c r="F7" s="38">
        <v>125</v>
      </c>
      <c r="G7" s="38">
        <v>36.261180679785333</v>
      </c>
      <c r="H7" s="38">
        <v>559</v>
      </c>
      <c r="I7" s="38">
        <v>41.199488491048591</v>
      </c>
      <c r="J7" s="39">
        <v>1173</v>
      </c>
    </row>
    <row r="8" spans="1:10" x14ac:dyDescent="0.3">
      <c r="A8" s="7"/>
      <c r="B8" s="3"/>
      <c r="C8" s="3"/>
      <c r="D8" s="3"/>
      <c r="E8" s="3"/>
      <c r="F8" s="3"/>
      <c r="G8" s="3"/>
      <c r="H8" s="3"/>
      <c r="I8" s="3"/>
      <c r="J8" s="8"/>
    </row>
    <row r="9" spans="1:10" x14ac:dyDescent="0.3">
      <c r="A9" s="40">
        <f>GETPIVOTDATA("Количество по полю Ид заявки",$B$2,"Канал оформления","Сайт Банка")/GETPIVOTDATA("Количество по полю Ид заявки",$B$2)</f>
        <v>0.47655583972719523</v>
      </c>
      <c r="B9" s="3" t="s">
        <v>86</v>
      </c>
      <c r="C9" s="3"/>
      <c r="D9" s="3"/>
      <c r="E9" s="3"/>
      <c r="F9" s="3"/>
      <c r="G9" s="3"/>
      <c r="H9" s="3"/>
      <c r="I9" s="3"/>
      <c r="J9" s="8"/>
    </row>
    <row r="10" spans="1:10" x14ac:dyDescent="0.3">
      <c r="A10" s="40">
        <f>GETPIVOTDATA("Количество по полю Ид заявки",$B$2,"Канал оформления","Офис")/GETPIVOTDATA("Количество по полю Ид заявки",$B$2)</f>
        <v>0.41687979539641945</v>
      </c>
      <c r="B10" s="3" t="s">
        <v>87</v>
      </c>
      <c r="C10" s="3"/>
      <c r="D10" s="3"/>
      <c r="E10" s="3"/>
      <c r="F10" s="3"/>
      <c r="G10" s="3"/>
      <c r="H10" s="3"/>
      <c r="I10" s="3"/>
      <c r="J10" s="8"/>
    </row>
    <row r="11" spans="1:10" x14ac:dyDescent="0.3">
      <c r="A11" s="40">
        <f>GETPIVOTDATA("Количество по полю Ид заявки",$B$2,"Канал оформления","Партнерский канал")/GETPIVOTDATA("Количество по полю Ид заявки",$B$2)</f>
        <v>0.10656436487638533</v>
      </c>
      <c r="B11" s="3" t="s">
        <v>88</v>
      </c>
      <c r="C11" s="3"/>
      <c r="D11" s="3"/>
      <c r="E11" s="3"/>
      <c r="F11" s="3"/>
      <c r="G11" s="3"/>
      <c r="H11" s="3"/>
      <c r="I11" s="3"/>
      <c r="J11" s="8"/>
    </row>
    <row r="12" spans="1:10" ht="15" thickBot="1" x14ac:dyDescent="0.35">
      <c r="A12" s="9"/>
      <c r="B12" s="10"/>
      <c r="C12" s="10"/>
      <c r="D12" s="10"/>
      <c r="E12" s="10"/>
      <c r="F12" s="10"/>
      <c r="G12" s="10"/>
      <c r="H12" s="10"/>
      <c r="I12" s="10"/>
      <c r="J12" s="11"/>
    </row>
    <row r="13" spans="1:10" x14ac:dyDescent="0.3">
      <c r="A13" s="32" t="s">
        <v>90</v>
      </c>
      <c r="B13" s="5"/>
      <c r="C13" s="5"/>
      <c r="D13" s="5"/>
      <c r="E13" s="41"/>
      <c r="F13" s="41"/>
      <c r="G13" s="41"/>
      <c r="H13" s="41"/>
      <c r="I13" s="41"/>
      <c r="J13" s="42"/>
    </row>
    <row r="14" spans="1:10" x14ac:dyDescent="0.3">
      <c r="A14" s="7"/>
      <c r="B14" s="36" t="s">
        <v>84</v>
      </c>
      <c r="C14" s="36" t="s">
        <v>80</v>
      </c>
      <c r="D14" s="36" t="s">
        <v>89</v>
      </c>
      <c r="E14" s="3"/>
      <c r="F14" s="3"/>
      <c r="G14" s="3"/>
      <c r="H14" s="3"/>
      <c r="I14" s="3"/>
      <c r="J14" s="8"/>
    </row>
    <row r="15" spans="1:10" x14ac:dyDescent="0.3">
      <c r="A15" s="7"/>
      <c r="B15" s="37" t="s">
        <v>77</v>
      </c>
      <c r="C15" s="38">
        <v>38.176000000000002</v>
      </c>
      <c r="D15" s="38">
        <v>125</v>
      </c>
      <c r="E15" s="3"/>
      <c r="F15" s="3"/>
      <c r="G15" s="3"/>
      <c r="H15" s="3"/>
      <c r="I15" s="3"/>
      <c r="J15" s="8"/>
    </row>
    <row r="16" spans="1:10" x14ac:dyDescent="0.3">
      <c r="A16" s="7"/>
      <c r="B16" s="43" t="s">
        <v>72</v>
      </c>
      <c r="C16" s="38">
        <v>37.584905660377359</v>
      </c>
      <c r="D16" s="38">
        <v>53</v>
      </c>
      <c r="E16" s="3"/>
      <c r="F16" s="3"/>
      <c r="G16" s="3"/>
      <c r="H16" s="3"/>
      <c r="I16" s="3"/>
      <c r="J16" s="8"/>
    </row>
    <row r="17" spans="1:10" x14ac:dyDescent="0.3">
      <c r="A17" s="7"/>
      <c r="B17" s="43" t="s">
        <v>74</v>
      </c>
      <c r="C17" s="38">
        <v>38.611111111111114</v>
      </c>
      <c r="D17" s="38">
        <v>72</v>
      </c>
      <c r="E17" s="3"/>
      <c r="F17" s="3"/>
      <c r="G17" s="3"/>
      <c r="H17" s="3"/>
      <c r="I17" s="3"/>
      <c r="J17" s="8"/>
    </row>
    <row r="18" spans="1:10" x14ac:dyDescent="0.3">
      <c r="A18" s="7"/>
      <c r="B18" s="37" t="s">
        <v>79</v>
      </c>
      <c r="C18" s="38">
        <v>38.176000000000002</v>
      </c>
      <c r="D18" s="38">
        <v>125</v>
      </c>
      <c r="E18" s="3"/>
      <c r="F18" s="3"/>
      <c r="G18" s="3"/>
      <c r="H18" s="3"/>
      <c r="I18" s="3"/>
      <c r="J18" s="8"/>
    </row>
    <row r="19" spans="1:10" x14ac:dyDescent="0.3">
      <c r="A19" s="7"/>
      <c r="B19" s="3"/>
      <c r="C19" s="3"/>
      <c r="D19" s="3"/>
      <c r="E19" s="3"/>
      <c r="F19" s="3"/>
      <c r="G19" s="3"/>
      <c r="H19" s="3"/>
      <c r="I19" s="3"/>
      <c r="J19" s="8"/>
    </row>
    <row r="20" spans="1:10" x14ac:dyDescent="0.3">
      <c r="A20" s="40">
        <v>0.57599999999999996</v>
      </c>
      <c r="B20" s="3" t="s">
        <v>91</v>
      </c>
      <c r="C20" s="3"/>
      <c r="D20" s="3"/>
      <c r="E20" s="3"/>
      <c r="F20" s="3"/>
      <c r="G20" s="3"/>
      <c r="H20" s="3"/>
      <c r="I20" s="3"/>
      <c r="J20" s="8"/>
    </row>
    <row r="21" spans="1:10" x14ac:dyDescent="0.3">
      <c r="A21" s="40">
        <v>0.42399999999999999</v>
      </c>
      <c r="B21" s="3" t="s">
        <v>92</v>
      </c>
      <c r="C21" s="3"/>
      <c r="D21" s="3"/>
      <c r="E21" s="3"/>
      <c r="F21" s="3"/>
      <c r="G21" s="3"/>
      <c r="H21" s="3"/>
      <c r="I21" s="3"/>
      <c r="J21" s="8"/>
    </row>
    <row r="22" spans="1:10" ht="15" thickBot="1" x14ac:dyDescent="0.35">
      <c r="A22" s="9"/>
      <c r="B22" s="10"/>
      <c r="C22" s="10"/>
      <c r="D22" s="10"/>
      <c r="E22" s="10"/>
      <c r="F22" s="10"/>
      <c r="G22" s="10"/>
      <c r="H22" s="10"/>
      <c r="I22" s="10"/>
      <c r="J22" s="11"/>
    </row>
    <row r="23" spans="1:10" x14ac:dyDescent="0.3">
      <c r="A23" s="32" t="s">
        <v>93</v>
      </c>
      <c r="B23" s="5"/>
      <c r="C23" s="5"/>
      <c r="D23" s="5"/>
      <c r="E23" s="5"/>
      <c r="F23" s="5"/>
      <c r="G23" s="5"/>
      <c r="H23" s="5"/>
      <c r="I23" s="5"/>
      <c r="J23" s="6"/>
    </row>
    <row r="24" spans="1:10" x14ac:dyDescent="0.3">
      <c r="A24" s="7"/>
      <c r="B24" s="3" t="s">
        <v>101</v>
      </c>
      <c r="C24" s="3"/>
      <c r="D24" s="3"/>
      <c r="E24" s="3"/>
      <c r="F24" s="3"/>
      <c r="G24" s="3"/>
      <c r="H24" s="3"/>
      <c r="I24" s="3"/>
      <c r="J24" s="8"/>
    </row>
    <row r="25" spans="1:10" ht="15" thickBot="1" x14ac:dyDescent="0.35">
      <c r="A25" s="9"/>
      <c r="B25" s="10"/>
      <c r="C25" s="10"/>
      <c r="D25" s="10"/>
      <c r="E25" s="10"/>
      <c r="F25" s="10"/>
      <c r="G25" s="10"/>
      <c r="H25" s="10"/>
      <c r="I25" s="10"/>
      <c r="J25" s="11"/>
    </row>
    <row r="26" spans="1:10" x14ac:dyDescent="0.3">
      <c r="A26" s="32" t="s">
        <v>94</v>
      </c>
      <c r="B26" s="5"/>
      <c r="C26" s="5"/>
      <c r="D26" s="5"/>
      <c r="E26" s="5"/>
      <c r="F26" s="5"/>
      <c r="G26" s="5"/>
      <c r="H26" s="5"/>
      <c r="I26" s="5"/>
      <c r="J26" s="6"/>
    </row>
    <row r="27" spans="1:10" x14ac:dyDescent="0.3">
      <c r="A27" s="7"/>
      <c r="B27" s="36" t="s">
        <v>95</v>
      </c>
      <c r="C27" s="3" t="s">
        <v>78</v>
      </c>
      <c r="D27" s="3"/>
      <c r="E27" s="3"/>
      <c r="F27" s="3"/>
      <c r="G27" s="3"/>
      <c r="H27" s="3"/>
      <c r="I27" s="3"/>
      <c r="J27" s="8"/>
    </row>
    <row r="28" spans="1:10" x14ac:dyDescent="0.3">
      <c r="A28" s="7"/>
      <c r="B28" s="36" t="s">
        <v>84</v>
      </c>
      <c r="C28" s="36" t="s">
        <v>75</v>
      </c>
      <c r="D28" s="36" t="s">
        <v>77</v>
      </c>
      <c r="E28" s="36" t="s">
        <v>69</v>
      </c>
      <c r="F28" s="36" t="s">
        <v>79</v>
      </c>
      <c r="G28" s="3"/>
      <c r="H28" s="3"/>
      <c r="I28" s="3"/>
      <c r="J28" s="8"/>
    </row>
    <row r="29" spans="1:10" x14ac:dyDescent="0.3">
      <c r="A29" s="7"/>
      <c r="B29" s="37" t="s">
        <v>76</v>
      </c>
      <c r="C29" s="38">
        <v>258</v>
      </c>
      <c r="D29" s="38">
        <v>69</v>
      </c>
      <c r="E29" s="38">
        <v>71</v>
      </c>
      <c r="F29" s="38">
        <v>398</v>
      </c>
      <c r="G29" s="3"/>
      <c r="H29" s="3"/>
      <c r="I29" s="3"/>
      <c r="J29" s="8"/>
    </row>
    <row r="30" spans="1:10" x14ac:dyDescent="0.3">
      <c r="A30" s="7"/>
      <c r="B30" s="37" t="s">
        <v>70</v>
      </c>
      <c r="C30" s="38">
        <v>231</v>
      </c>
      <c r="D30" s="38">
        <v>56</v>
      </c>
      <c r="E30" s="38">
        <v>488</v>
      </c>
      <c r="F30" s="38">
        <v>775</v>
      </c>
      <c r="G30" s="3"/>
      <c r="H30" s="3"/>
      <c r="I30" s="3"/>
      <c r="J30" s="8"/>
    </row>
    <row r="31" spans="1:10" x14ac:dyDescent="0.3">
      <c r="A31" s="7"/>
      <c r="B31" s="37" t="s">
        <v>79</v>
      </c>
      <c r="C31" s="38">
        <v>489</v>
      </c>
      <c r="D31" s="38">
        <v>125</v>
      </c>
      <c r="E31" s="38">
        <v>559</v>
      </c>
      <c r="F31" s="38">
        <v>1173</v>
      </c>
      <c r="G31" s="3"/>
      <c r="H31" s="3"/>
      <c r="I31" s="3"/>
      <c r="J31" s="8"/>
    </row>
    <row r="32" spans="1:10" x14ac:dyDescent="0.3">
      <c r="A32" s="7"/>
      <c r="B32" s="3"/>
      <c r="C32" s="3"/>
      <c r="D32" s="3"/>
      <c r="E32" s="3"/>
      <c r="F32" s="3"/>
      <c r="G32" s="3"/>
      <c r="H32" s="3"/>
      <c r="I32" s="3"/>
      <c r="J32" s="8"/>
    </row>
    <row r="33" spans="1:10" x14ac:dyDescent="0.3">
      <c r="A33" s="7"/>
      <c r="B33" s="37" t="s">
        <v>96</v>
      </c>
      <c r="C33" s="3"/>
      <c r="D33" s="3"/>
      <c r="E33" s="3"/>
      <c r="F33" s="3"/>
      <c r="G33" s="3"/>
      <c r="H33" s="3"/>
      <c r="I33" s="3"/>
      <c r="J33" s="8"/>
    </row>
    <row r="34" spans="1:10" x14ac:dyDescent="0.3">
      <c r="A34" s="40">
        <f>GETPIVOTDATA("Статус по заявке",$B$27,"Канал оформления","Сайт Банка","Статус по заявке","ЕСТЬ ОФЕР")/GETPIVOTDATA("Статус по заявке",$B$27,"Канал оформления","Сайт Банка")</f>
        <v>0.12701252236135957</v>
      </c>
      <c r="B34" s="37" t="s">
        <v>97</v>
      </c>
      <c r="C34" s="3"/>
      <c r="D34" s="3"/>
      <c r="E34" s="3"/>
      <c r="F34" s="3"/>
      <c r="G34" s="3"/>
      <c r="H34" s="3"/>
      <c r="I34" s="3"/>
      <c r="J34" s="8"/>
    </row>
    <row r="35" spans="1:10" ht="15" thickBot="1" x14ac:dyDescent="0.35">
      <c r="A35" s="9"/>
      <c r="B35" s="10"/>
      <c r="C35" s="10"/>
      <c r="D35" s="10"/>
      <c r="E35" s="10"/>
      <c r="F35" s="10"/>
      <c r="G35" s="10"/>
      <c r="H35" s="10"/>
      <c r="I35" s="10"/>
      <c r="J35" s="11"/>
    </row>
    <row r="36" spans="1:10" x14ac:dyDescent="0.3">
      <c r="A36" s="32" t="s">
        <v>98</v>
      </c>
      <c r="B36" s="5"/>
      <c r="C36" s="5"/>
      <c r="D36" s="5"/>
      <c r="E36" s="5"/>
      <c r="F36" s="5"/>
      <c r="G36" s="5"/>
      <c r="H36" s="5"/>
      <c r="I36" s="5"/>
      <c r="J36" s="6"/>
    </row>
    <row r="37" spans="1:10" x14ac:dyDescent="0.3">
      <c r="A37" s="7"/>
      <c r="B37" s="36"/>
      <c r="C37" s="36" t="s">
        <v>78</v>
      </c>
      <c r="D37" s="36"/>
      <c r="E37" s="36"/>
      <c r="F37" s="36"/>
      <c r="G37" s="36"/>
      <c r="H37" s="3"/>
      <c r="I37" s="3"/>
      <c r="J37" s="8"/>
    </row>
    <row r="38" spans="1:10" x14ac:dyDescent="0.3">
      <c r="A38" s="7"/>
      <c r="B38" s="3"/>
      <c r="C38" s="3" t="s">
        <v>71</v>
      </c>
      <c r="D38" s="3" t="s">
        <v>53</v>
      </c>
      <c r="E38" s="3" t="s">
        <v>73</v>
      </c>
      <c r="F38" s="3" t="s">
        <v>99</v>
      </c>
      <c r="G38" s="3" t="s">
        <v>79</v>
      </c>
      <c r="H38" s="3"/>
      <c r="I38" s="3"/>
      <c r="J38" s="8"/>
    </row>
    <row r="39" spans="1:10" ht="28.8" x14ac:dyDescent="0.3">
      <c r="A39" s="7"/>
      <c r="B39" s="34" t="s">
        <v>83</v>
      </c>
      <c r="C39" s="38">
        <v>464</v>
      </c>
      <c r="D39" s="38">
        <v>174</v>
      </c>
      <c r="E39" s="38">
        <v>137</v>
      </c>
      <c r="F39" s="38">
        <v>398</v>
      </c>
      <c r="G39" s="38">
        <v>1173</v>
      </c>
      <c r="H39" s="3"/>
      <c r="I39" s="3"/>
      <c r="J39" s="8"/>
    </row>
    <row r="40" spans="1:10" x14ac:dyDescent="0.3">
      <c r="A40" s="7"/>
      <c r="B40" s="3"/>
      <c r="C40" s="3"/>
      <c r="D40" s="3"/>
      <c r="E40" s="3"/>
      <c r="F40" s="3"/>
      <c r="G40" s="3"/>
      <c r="H40" s="3"/>
      <c r="I40" s="3"/>
      <c r="J40" s="8"/>
    </row>
    <row r="41" spans="1:10" x14ac:dyDescent="0.3">
      <c r="A41" s="40">
        <f>GETPIVOTDATA("Ид заявки",$B$37,"Причина отказа","БКИ")/SUM(C39:E39)</f>
        <v>0.59870967741935488</v>
      </c>
      <c r="B41" s="3" t="s">
        <v>100</v>
      </c>
      <c r="C41" s="3"/>
      <c r="D41" s="3"/>
      <c r="E41" s="3"/>
      <c r="F41" s="3"/>
      <c r="G41" s="3"/>
      <c r="H41" s="3"/>
      <c r="I41" s="3"/>
      <c r="J41" s="8"/>
    </row>
    <row r="42" spans="1:10" ht="15" thickBot="1" x14ac:dyDescent="0.35">
      <c r="A42" s="9"/>
      <c r="B42" s="10"/>
      <c r="C42" s="10"/>
      <c r="D42" s="10"/>
      <c r="E42" s="10"/>
      <c r="F42" s="10"/>
      <c r="G42" s="10"/>
      <c r="H42" s="10"/>
      <c r="I42" s="10"/>
      <c r="J42" s="11"/>
    </row>
    <row r="43" spans="1:10" x14ac:dyDescent="0.3">
      <c r="A43" s="32" t="s">
        <v>102</v>
      </c>
      <c r="B43" s="5"/>
      <c r="C43" s="5"/>
      <c r="D43" s="5"/>
      <c r="E43" s="5"/>
      <c r="F43" s="5"/>
      <c r="G43" s="5"/>
      <c r="H43" s="5"/>
      <c r="I43" s="5"/>
      <c r="J43" s="6"/>
    </row>
    <row r="44" spans="1:10" x14ac:dyDescent="0.3">
      <c r="A44" s="7"/>
      <c r="B44" s="3" t="s">
        <v>103</v>
      </c>
      <c r="C44" s="3"/>
      <c r="D44" s="3"/>
      <c r="E44" s="3"/>
      <c r="F44" s="3"/>
      <c r="G44" s="3"/>
      <c r="H44" s="3"/>
      <c r="I44" s="3"/>
      <c r="J44" s="8"/>
    </row>
    <row r="45" spans="1:10" x14ac:dyDescent="0.3">
      <c r="A45" s="7"/>
      <c r="B45" s="3" t="s">
        <v>104</v>
      </c>
      <c r="C45" s="3"/>
      <c r="D45" s="3"/>
      <c r="E45" s="3"/>
      <c r="F45" s="3"/>
      <c r="G45" s="3"/>
      <c r="H45" s="3"/>
      <c r="I45" s="3"/>
      <c r="J45" s="8"/>
    </row>
    <row r="46" spans="1:10" x14ac:dyDescent="0.3">
      <c r="A46" s="7"/>
      <c r="B46" s="3"/>
      <c r="C46" s="3"/>
      <c r="D46" s="3"/>
      <c r="E46" s="3"/>
      <c r="F46" s="3"/>
      <c r="G46" s="3"/>
      <c r="H46" s="3"/>
      <c r="I46" s="3"/>
      <c r="J46" s="8"/>
    </row>
    <row r="47" spans="1:10" x14ac:dyDescent="0.3">
      <c r="A47" s="40"/>
      <c r="B47" s="3"/>
      <c r="C47" s="3"/>
      <c r="D47" s="3"/>
      <c r="E47" s="3" t="s">
        <v>106</v>
      </c>
      <c r="F47" s="3"/>
      <c r="G47" s="3"/>
      <c r="H47" s="3"/>
      <c r="I47" s="3"/>
      <c r="J47" s="8"/>
    </row>
    <row r="48" spans="1:10" x14ac:dyDescent="0.3">
      <c r="A48" s="40"/>
      <c r="B48" s="3"/>
      <c r="C48" s="3"/>
      <c r="D48" s="3"/>
      <c r="E48" s="3"/>
      <c r="F48" s="3"/>
      <c r="G48" s="3"/>
      <c r="H48" s="3"/>
      <c r="I48" s="3"/>
      <c r="J48" s="8"/>
    </row>
    <row r="49" spans="1:10" x14ac:dyDescent="0.3">
      <c r="A49" s="7"/>
      <c r="B49" s="3"/>
      <c r="C49" s="3"/>
      <c r="D49" s="3"/>
      <c r="E49" s="3"/>
      <c r="F49" s="3"/>
      <c r="G49" s="3"/>
      <c r="H49" s="3"/>
      <c r="I49" s="3"/>
      <c r="J49" s="8"/>
    </row>
    <row r="50" spans="1:10" x14ac:dyDescent="0.3">
      <c r="A50" s="7"/>
      <c r="B50" s="3"/>
      <c r="C50" s="3"/>
      <c r="D50" s="3"/>
      <c r="E50" s="3"/>
      <c r="F50" s="3"/>
      <c r="G50" s="3"/>
      <c r="H50" s="3"/>
      <c r="I50" s="3"/>
      <c r="J50" s="8"/>
    </row>
    <row r="51" spans="1:10" x14ac:dyDescent="0.3">
      <c r="A51" s="7"/>
      <c r="B51" s="3"/>
      <c r="C51" s="3"/>
      <c r="D51" s="3"/>
      <c r="E51" s="3"/>
      <c r="F51" s="3"/>
      <c r="G51" s="3"/>
      <c r="H51" s="3"/>
      <c r="I51" s="3"/>
      <c r="J51" s="8"/>
    </row>
    <row r="52" spans="1:10" x14ac:dyDescent="0.3">
      <c r="A52" s="7"/>
      <c r="B52" s="3"/>
      <c r="C52" s="3"/>
      <c r="D52" s="3"/>
      <c r="E52" s="3"/>
      <c r="F52" s="3"/>
      <c r="G52" s="3"/>
      <c r="H52" s="3"/>
      <c r="I52" s="3"/>
      <c r="J52" s="8"/>
    </row>
    <row r="53" spans="1:10" x14ac:dyDescent="0.3">
      <c r="A53" s="7"/>
      <c r="B53" s="3"/>
      <c r="C53" s="3"/>
      <c r="D53" s="3"/>
      <c r="E53" s="3"/>
      <c r="F53" s="3"/>
      <c r="G53" s="3"/>
      <c r="H53" s="3"/>
      <c r="I53" s="3"/>
      <c r="J53" s="8"/>
    </row>
    <row r="54" spans="1:10" x14ac:dyDescent="0.3">
      <c r="A54" s="7"/>
      <c r="B54" s="3"/>
      <c r="C54" s="3"/>
      <c r="D54" s="3"/>
      <c r="E54" s="3"/>
      <c r="F54" s="3"/>
      <c r="G54" s="3"/>
      <c r="H54" s="3"/>
      <c r="I54" s="3"/>
      <c r="J54" s="8"/>
    </row>
    <row r="55" spans="1:10" x14ac:dyDescent="0.3">
      <c r="A55" s="7"/>
      <c r="B55" s="3"/>
      <c r="C55" s="3"/>
      <c r="D55" s="3"/>
      <c r="E55" s="3"/>
      <c r="F55" s="3"/>
      <c r="G55" s="3"/>
      <c r="H55" s="3"/>
      <c r="I55" s="3"/>
      <c r="J55" s="8"/>
    </row>
    <row r="56" spans="1:10" x14ac:dyDescent="0.3">
      <c r="A56" s="7"/>
      <c r="B56" s="3"/>
      <c r="C56" s="3"/>
      <c r="D56" s="3"/>
      <c r="E56" s="3"/>
      <c r="F56" s="3"/>
      <c r="G56" s="3"/>
      <c r="H56" s="3"/>
      <c r="I56" s="3"/>
      <c r="J56" s="8"/>
    </row>
    <row r="57" spans="1:10" x14ac:dyDescent="0.3">
      <c r="A57" s="7"/>
      <c r="B57" s="3"/>
      <c r="C57" s="3"/>
      <c r="D57" s="3"/>
      <c r="E57" s="3"/>
      <c r="F57" s="3"/>
      <c r="G57" s="3"/>
      <c r="H57" s="3"/>
      <c r="I57" s="3"/>
      <c r="J57" s="8"/>
    </row>
    <row r="58" spans="1:10" x14ac:dyDescent="0.3">
      <c r="A58" s="7"/>
      <c r="B58" s="3"/>
      <c r="C58" s="3"/>
      <c r="D58" s="3"/>
      <c r="E58" s="3"/>
      <c r="F58" s="3"/>
      <c r="G58" s="3"/>
      <c r="H58" s="3"/>
      <c r="I58" s="3"/>
      <c r="J58" s="8"/>
    </row>
    <row r="59" spans="1:10" x14ac:dyDescent="0.3">
      <c r="A59" s="7"/>
      <c r="B59" s="3"/>
      <c r="C59" s="3"/>
      <c r="D59" s="3"/>
      <c r="E59" s="3"/>
      <c r="F59" s="3"/>
      <c r="G59" s="3"/>
      <c r="H59" s="3"/>
      <c r="I59" s="3"/>
      <c r="J59" s="8"/>
    </row>
    <row r="60" spans="1:10" x14ac:dyDescent="0.3">
      <c r="A60" s="7"/>
      <c r="B60" s="3" t="s">
        <v>105</v>
      </c>
      <c r="C60" s="3"/>
      <c r="D60" s="3"/>
      <c r="E60" s="3"/>
      <c r="F60" s="3"/>
      <c r="G60" s="3"/>
      <c r="H60" s="3"/>
      <c r="I60" s="3"/>
      <c r="J60" s="8"/>
    </row>
    <row r="61" spans="1:10" ht="15" thickBot="1" x14ac:dyDescent="0.35">
      <c r="A61" s="9"/>
      <c r="B61" s="10"/>
      <c r="C61" s="10"/>
      <c r="D61" s="10"/>
      <c r="E61" s="10"/>
      <c r="F61" s="10"/>
      <c r="G61" s="10"/>
      <c r="H61" s="10"/>
      <c r="I61" s="10"/>
      <c r="J61" s="11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25E0-AA11-428C-AA49-3140D17F789E}">
  <dimension ref="A1:O6"/>
  <sheetViews>
    <sheetView workbookViewId="0">
      <selection activeCell="I16" sqref="I16"/>
    </sheetView>
  </sheetViews>
  <sheetFormatPr defaultRowHeight="14.4" x14ac:dyDescent="0.3"/>
  <cols>
    <col min="1" max="1" width="11.21875" bestFit="1" customWidth="1"/>
    <col min="2" max="2" width="13.44140625" bestFit="1" customWidth="1"/>
    <col min="3" max="3" width="16.33203125" bestFit="1" customWidth="1"/>
    <col min="4" max="4" width="5.109375" bestFit="1" customWidth="1"/>
    <col min="5" max="5" width="17" bestFit="1" customWidth="1"/>
    <col min="6" max="6" width="7.5546875" bestFit="1" customWidth="1"/>
    <col min="7" max="7" width="13.6640625" bestFit="1" customWidth="1"/>
    <col min="8" max="8" width="18.5546875" bestFit="1" customWidth="1"/>
    <col min="9" max="9" width="12.77734375" bestFit="1" customWidth="1"/>
    <col min="10" max="10" width="14.44140625" bestFit="1" customWidth="1"/>
    <col min="11" max="11" width="8" bestFit="1" customWidth="1"/>
    <col min="12" max="12" width="18" bestFit="1" customWidth="1"/>
    <col min="13" max="13" width="37.88671875" bestFit="1" customWidth="1"/>
    <col min="14" max="14" width="9.88671875" bestFit="1" customWidth="1"/>
    <col min="15" max="15" width="10.109375" bestFit="1" customWidth="1"/>
  </cols>
  <sheetData>
    <row r="1" spans="1:15" x14ac:dyDescent="0.3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14</v>
      </c>
      <c r="H1" s="16" t="s">
        <v>15</v>
      </c>
      <c r="I1" s="16" t="s">
        <v>16</v>
      </c>
      <c r="J1" s="16" t="s">
        <v>17</v>
      </c>
      <c r="K1" s="16" t="s">
        <v>18</v>
      </c>
      <c r="L1" s="16" t="s">
        <v>19</v>
      </c>
      <c r="M1" s="16" t="s">
        <v>20</v>
      </c>
      <c r="N1" s="16" t="s">
        <v>21</v>
      </c>
      <c r="O1" s="16" t="s">
        <v>5</v>
      </c>
    </row>
    <row r="2" spans="1:15" x14ac:dyDescent="0.3">
      <c r="A2" s="15">
        <v>9122021</v>
      </c>
      <c r="B2" s="15">
        <v>1</v>
      </c>
      <c r="C2" s="15">
        <v>1012090</v>
      </c>
      <c r="D2" s="15">
        <v>7</v>
      </c>
      <c r="E2" s="15">
        <v>0</v>
      </c>
      <c r="F2" s="15">
        <v>0</v>
      </c>
      <c r="G2" s="15" t="s">
        <v>22</v>
      </c>
      <c r="H2" s="15">
        <v>20122021</v>
      </c>
      <c r="I2" s="15" t="s">
        <v>23</v>
      </c>
      <c r="J2" s="15" t="s">
        <v>24</v>
      </c>
      <c r="K2" s="15">
        <v>0</v>
      </c>
      <c r="L2" s="15" t="s">
        <v>25</v>
      </c>
      <c r="M2" s="15" t="s">
        <v>26</v>
      </c>
      <c r="N2" s="15">
        <v>16896889</v>
      </c>
      <c r="O2" s="15" t="s">
        <v>27</v>
      </c>
    </row>
    <row r="3" spans="1:15" x14ac:dyDescent="0.3">
      <c r="A3" s="15">
        <v>12102020</v>
      </c>
      <c r="B3" s="15">
        <v>1</v>
      </c>
      <c r="C3" s="15">
        <v>18062021</v>
      </c>
      <c r="D3" s="15">
        <v>7</v>
      </c>
      <c r="E3" s="15">
        <v>111110000</v>
      </c>
      <c r="F3" s="15">
        <v>13</v>
      </c>
      <c r="G3" s="15" t="s">
        <v>24</v>
      </c>
      <c r="H3" s="15">
        <v>18062021</v>
      </c>
      <c r="I3" s="15" t="s">
        <v>28</v>
      </c>
      <c r="J3" s="15" t="s">
        <v>24</v>
      </c>
      <c r="K3" s="15">
        <v>0</v>
      </c>
      <c r="L3" s="15" t="s">
        <v>29</v>
      </c>
      <c r="M3" s="15" t="s">
        <v>30</v>
      </c>
      <c r="N3" s="15">
        <v>16896889</v>
      </c>
      <c r="O3" s="15" t="s">
        <v>27</v>
      </c>
    </row>
    <row r="4" spans="1:15" x14ac:dyDescent="0.3">
      <c r="A4" s="15">
        <v>28102021</v>
      </c>
      <c r="B4" s="15">
        <v>1</v>
      </c>
      <c r="C4" s="15">
        <v>28102027</v>
      </c>
      <c r="D4" s="15">
        <v>7</v>
      </c>
      <c r="E4" s="15" t="s">
        <v>31</v>
      </c>
      <c r="F4" s="15">
        <v>0</v>
      </c>
      <c r="G4" s="15" t="s">
        <v>32</v>
      </c>
      <c r="H4" s="15">
        <v>15122021</v>
      </c>
      <c r="I4" s="15" t="s">
        <v>33</v>
      </c>
      <c r="J4" s="15" t="s">
        <v>24</v>
      </c>
      <c r="K4" s="15">
        <v>0</v>
      </c>
      <c r="L4" s="15" t="s">
        <v>34</v>
      </c>
      <c r="M4" s="15" t="s">
        <v>35</v>
      </c>
      <c r="N4" s="15">
        <v>16896889</v>
      </c>
      <c r="O4" s="15" t="s">
        <v>27</v>
      </c>
    </row>
    <row r="5" spans="1:15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>
        <v>9617061</v>
      </c>
      <c r="O5" s="15" t="s">
        <v>36</v>
      </c>
    </row>
    <row r="6" spans="1:15" x14ac:dyDescent="0.3">
      <c r="A6" s="15">
        <v>30122020</v>
      </c>
      <c r="B6" s="15">
        <v>1</v>
      </c>
      <c r="C6" s="15">
        <v>30032023</v>
      </c>
      <c r="D6" s="15">
        <v>9</v>
      </c>
      <c r="E6" s="15" t="s">
        <v>37</v>
      </c>
      <c r="F6" s="15">
        <v>0</v>
      </c>
      <c r="G6" s="15" t="s">
        <v>38</v>
      </c>
      <c r="H6" s="15">
        <v>2082021</v>
      </c>
      <c r="I6" s="15" t="s">
        <v>39</v>
      </c>
      <c r="J6" s="15" t="s">
        <v>24</v>
      </c>
      <c r="K6" s="15">
        <v>0</v>
      </c>
      <c r="L6" s="15"/>
      <c r="M6" s="15" t="s">
        <v>40</v>
      </c>
      <c r="N6" s="15">
        <v>13616105</v>
      </c>
      <c r="O6" s="1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Часть 1</vt:lpstr>
      <vt:lpstr>Часть 2.1</vt:lpstr>
      <vt:lpstr>Часть 2.2</vt:lpstr>
      <vt:lpstr>Часть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Михайлов</dc:creator>
  <cp:lastModifiedBy>pr-mi</cp:lastModifiedBy>
  <dcterms:created xsi:type="dcterms:W3CDTF">2015-06-05T18:19:34Z</dcterms:created>
  <dcterms:modified xsi:type="dcterms:W3CDTF">2022-12-18T12:41:46Z</dcterms:modified>
</cp:coreProperties>
</file>