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USE\CWatM_settings\"/>
    </mc:Choice>
  </mc:AlternateContent>
  <xr:revisionPtr revIDLastSave="0" documentId="13_ncr:1_{6133206D-926F-4E68-8AE6-F37F7DD54906}" xr6:coauthVersionLast="45" xr6:coauthVersionMax="45" xr10:uidLastSave="{00000000-0000-0000-0000-000000000000}"/>
  <bookViews>
    <workbookView xWindow="996" yWindow="-96" windowWidth="22140" windowHeight="13152" tabRatio="633" xr2:uid="{3B47940C-5F20-42D1-80D0-733DA86DBAA8}"/>
  </bookViews>
  <sheets>
    <sheet name="CWatM_input_lowerRainfall" sheetId="13" r:id="rId1"/>
    <sheet name="CWatM_input_higherRainfall" sheetId="16" r:id="rId2"/>
    <sheet name="CWatM_input_Nira" sheetId="11" r:id="rId3"/>
    <sheet name="Sheet6" sheetId="15" r:id="rId4"/>
    <sheet name="CWatM_input_all" sheetId="12" r:id="rId5"/>
    <sheet name="Sheet3" sheetId="7" r:id="rId6"/>
    <sheet name="Crops" sheetId="4" r:id="rId7"/>
    <sheet name="Crops (2)" sheetId="14" r:id="rId8"/>
    <sheet name="Sheet2" sheetId="6" r:id="rId9"/>
    <sheet name="Notepad" sheetId="1" r:id="rId10"/>
    <sheet name="All_Settings_Template" sheetId="2" r:id="rId11"/>
    <sheet name="Sheet1" sheetId="5" r:id="rId12"/>
    <sheet name="Sheet4" sheetId="10" r:id="rId13"/>
    <sheet name="Sheet5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6" l="1"/>
  <c r="F26" i="13" l="1"/>
  <c r="F28" i="11"/>
  <c r="C2" i="7" l="1"/>
  <c r="C17" i="7"/>
  <c r="C7" i="7"/>
  <c r="C10" i="7"/>
  <c r="C1" i="7"/>
</calcChain>
</file>

<file path=xl/sharedStrings.xml><?xml version="1.0" encoding="utf-8"?>
<sst xmlns="http://schemas.openxmlformats.org/spreadsheetml/2006/main" count="2787" uniqueCount="857">
  <si>
    <t>PathRoot</t>
  </si>
  <si>
    <t>PathOut</t>
  </si>
  <si>
    <t>PathMaps</t>
  </si>
  <si>
    <t>PathMeteo</t>
  </si>
  <si>
    <t>$(FILE_PATHS:PathMaps)/meteo/IMD_wfdei</t>
  </si>
  <si>
    <t>Key</t>
  </si>
  <si>
    <t>Value</t>
  </si>
  <si>
    <t>StepStart</t>
  </si>
  <si>
    <t>01/01/1993</t>
  </si>
  <si>
    <t>None</t>
  </si>
  <si>
    <t>3</t>
  </si>
  <si>
    <t>StepEnd</t>
  </si>
  <si>
    <t>SpinUp</t>
  </si>
  <si>
    <t>downscale_wordclim_tavg</t>
  </si>
  <si>
    <t>$(FILE_PATHS:PathMeteo)/worldclim/worldclim_tavg_UB.nc</t>
  </si>
  <si>
    <t>PathGroundwaterModflow</t>
  </si>
  <si>
    <t>$(FILE_PATHS:PathMaps)/Modflow</t>
  </si>
  <si>
    <t xml:space="preserve">domesticWaterDemandFile </t>
  </si>
  <si>
    <t>$(PathWaterdemand)/domesticWaterDemand_UB_1km.nc</t>
  </si>
  <si>
    <t>OUT_MAP_MonthEnd</t>
  </si>
  <si>
    <t>head_development_testAJF</t>
  </si>
  <si>
    <t>Set only once</t>
  </si>
  <si>
    <t>Changing with each run</t>
  </si>
  <si>
    <t>Notes</t>
  </si>
  <si>
    <t>Are these the rcp settings?</t>
  </si>
  <si>
    <t>Set once?</t>
  </si>
  <si>
    <t>Changes with urban netcdf w 2 variables withdrawl and consumption</t>
  </si>
  <si>
    <t>PathWaterdemand</t>
  </si>
  <si>
    <t>$(FILE_PATHS:PathMaps)/landsurface/waterDemand</t>
  </si>
  <si>
    <t>Fixed? No need to change, could remove from here and keep only in settings template</t>
  </si>
  <si>
    <t xml:space="preserve">domesticWithdrawalvarname </t>
  </si>
  <si>
    <t>domesticWithdrawal</t>
  </si>
  <si>
    <t>domesticConsuptionvarname</t>
  </si>
  <si>
    <t>domesticConsumption</t>
  </si>
  <si>
    <t>interaction</t>
  </si>
  <si>
    <t>gw; urban&gt; hydro</t>
  </si>
  <si>
    <t>?</t>
  </si>
  <si>
    <t>clim; rcp&gt;hydro</t>
  </si>
  <si>
    <t>paths</t>
  </si>
  <si>
    <t>runtime</t>
  </si>
  <si>
    <t>Just for testing; this can be preset in settings template</t>
  </si>
  <si>
    <t>Pumping_input_file</t>
  </si>
  <si>
    <t xml:space="preserve"> $(PathGroundwaterModflow)/modflow_inputs/pumping_input_file_unique_Sarati_1591.npy</t>
  </si>
  <si>
    <t>What's this?</t>
  </si>
  <si>
    <t>irrPaddy_efficiency</t>
  </si>
  <si>
    <t>irrNonPaddy_efficiency</t>
  </si>
  <si>
    <t>[OPTIONS]</t>
  </si>
  <si>
    <t>[FILE_PATHS]</t>
  </si>
  <si>
    <t>[NETCDF_ATTRIBUTES]</t>
  </si>
  <si>
    <t>[MASK_OUTLET]</t>
  </si>
  <si>
    <t>[TIME-RELATED_CONSTANTS]</t>
  </si>
  <si>
    <t>[INITITIAL CONDITIONS]</t>
  </si>
  <si>
    <t>[CALIBRATION]</t>
  </si>
  <si>
    <t>[TOPOP]</t>
  </si>
  <si>
    <t>[METEO]</t>
  </si>
  <si>
    <t>[EVAPORATION]</t>
  </si>
  <si>
    <t>[SNOW]</t>
  </si>
  <si>
    <t>[FROST]</t>
  </si>
  <si>
    <t>[VEGETATION]</t>
  </si>
  <si>
    <t>[SOIL]</t>
  </si>
  <si>
    <t>[LANDCOVER]</t>
  </si>
  <si>
    <t>[__forest]</t>
  </si>
  <si>
    <t>[__grassland]</t>
  </si>
  <si>
    <t>[__irrPaddy]</t>
  </si>
  <si>
    <t>[__irrNonPaddy]</t>
  </si>
  <si>
    <t>[__sealed]</t>
  </si>
  <si>
    <t>[__open_water]</t>
  </si>
  <si>
    <t>[GROUNDWATER]</t>
  </si>
  <si>
    <t>[GROUNDWATER_MODFLOW]</t>
  </si>
  <si>
    <t>[WATERDEMAND]</t>
  </si>
  <si>
    <t>[RUNOFF_CONCENTRATION]</t>
  </si>
  <si>
    <t>[ROUTING]</t>
  </si>
  <si>
    <t>[LAKES_RESERVOIRS]</t>
  </si>
  <si>
    <t>[INFLOW]</t>
  </si>
  <si>
    <t>[ENVIRONMENTALFLOW]</t>
  </si>
  <si>
    <t>[OUTPUT]</t>
  </si>
  <si>
    <t xml:space="preserve">TemperatureInKelvin </t>
  </si>
  <si>
    <t xml:space="preserve"> True</t>
  </si>
  <si>
    <t xml:space="preserve">gridSizeUserDefined </t>
  </si>
  <si>
    <t xml:space="preserve">calc_evaporation </t>
  </si>
  <si>
    <t xml:space="preserve">PET_modus </t>
  </si>
  <si>
    <t xml:space="preserve">includeIrrigation </t>
  </si>
  <si>
    <t xml:space="preserve">includeWaterDemand </t>
  </si>
  <si>
    <t xml:space="preserve">limitAbstraction </t>
  </si>
  <si>
    <t xml:space="preserve">calc_environflow </t>
  </si>
  <si>
    <t xml:space="preserve"> False</t>
  </si>
  <si>
    <t xml:space="preserve">preferentialFlow </t>
  </si>
  <si>
    <t xml:space="preserve">CapillarRise </t>
  </si>
  <si>
    <t xml:space="preserve">modflow_coupling </t>
  </si>
  <si>
    <t xml:space="preserve">includeRunoffConcentration </t>
  </si>
  <si>
    <t xml:space="preserve">includeRouting </t>
  </si>
  <si>
    <t xml:space="preserve">includeWaterBodies </t>
  </si>
  <si>
    <t xml:space="preserve">onlyReservoirs </t>
  </si>
  <si>
    <t xml:space="preserve">inflow </t>
  </si>
  <si>
    <t xml:space="preserve">waterquality </t>
  </si>
  <si>
    <t xml:space="preserve">writeNetcdfStack </t>
  </si>
  <si>
    <t xml:space="preserve">reportMap </t>
  </si>
  <si>
    <t xml:space="preserve">reportTss </t>
  </si>
  <si>
    <t xml:space="preserve">calcWaterBalance </t>
  </si>
  <si>
    <t xml:space="preserve">sumWaterBalance </t>
  </si>
  <si>
    <t xml:space="preserve">PathRoot </t>
  </si>
  <si>
    <t xml:space="preserve">PathOut </t>
  </si>
  <si>
    <t xml:space="preserve">PathMaps </t>
  </si>
  <si>
    <t xml:space="preserve">PathMeteo </t>
  </si>
  <si>
    <t xml:space="preserve"> $(FILE_PATHS:PathMaps)/meteo/IMD_wfdei</t>
  </si>
  <si>
    <t xml:space="preserve">rootFrac </t>
  </si>
  <si>
    <t xml:space="preserve">demand2pumping </t>
  </si>
  <si>
    <t xml:space="preserve">canal_leakage </t>
  </si>
  <si>
    <t xml:space="preserve">Reservoir_releases_input_file </t>
  </si>
  <si>
    <t xml:space="preserve"> $(FILE_PATHS:PathMaps)/routing/lakesreservoirs/Reservoir_releases.nc</t>
  </si>
  <si>
    <t xml:space="preserve">floodStorageLimit_JuneAndEarlier </t>
  </si>
  <si>
    <t xml:space="preserve">floodStorageLimit_July </t>
  </si>
  <si>
    <t xml:space="preserve">floodStorageLimit_AugustAndLater </t>
  </si>
  <si>
    <t xml:space="preserve">institution </t>
  </si>
  <si>
    <t xml:space="preserve"> IIASA</t>
  </si>
  <si>
    <t xml:space="preserve">title </t>
  </si>
  <si>
    <t xml:space="preserve"> Global Water Model - WATCH WDFEI - Upper Bhima 1km</t>
  </si>
  <si>
    <t xml:space="preserve">metaNetcdfFile </t>
  </si>
  <si>
    <t xml:space="preserve">MaskMap </t>
  </si>
  <si>
    <t xml:space="preserve"> $(FILE_PATHS:PathMaps)/areamaps/Sarati_UB.map</t>
  </si>
  <si>
    <t xml:space="preserve">Gauges </t>
  </si>
  <si>
    <t xml:space="preserve"> 75.0075 17.911389 75.12 17.97</t>
  </si>
  <si>
    <t xml:space="preserve">GaugesLocal </t>
  </si>
  <si>
    <t xml:space="preserve">StepStart </t>
  </si>
  <si>
    <t xml:space="preserve">SpinUp </t>
  </si>
  <si>
    <t xml:space="preserve"> None</t>
  </si>
  <si>
    <t xml:space="preserve">StepEnd </t>
  </si>
  <si>
    <t xml:space="preserve">load_initial </t>
  </si>
  <si>
    <t xml:space="preserve">initLoad </t>
  </si>
  <si>
    <t xml:space="preserve">save_initial </t>
  </si>
  <si>
    <t xml:space="preserve">initSave </t>
  </si>
  <si>
    <t xml:space="preserve">StepInit </t>
  </si>
  <si>
    <t xml:space="preserve">permeability </t>
  </si>
  <si>
    <t xml:space="preserve">SnowMeltCoef </t>
  </si>
  <si>
    <t xml:space="preserve">crop_correct </t>
  </si>
  <si>
    <t xml:space="preserve">soildepth_factor </t>
  </si>
  <si>
    <t xml:space="preserve">preferentialFlowConstant </t>
  </si>
  <si>
    <t xml:space="preserve">arnoBeta_add </t>
  </si>
  <si>
    <t xml:space="preserve">factor_interflow </t>
  </si>
  <si>
    <t xml:space="preserve">recessionCoeff_factor </t>
  </si>
  <si>
    <t xml:space="preserve">runoffConc_factor </t>
  </si>
  <si>
    <t xml:space="preserve">manningsN </t>
  </si>
  <si>
    <t xml:space="preserve">normalStorageLimit </t>
  </si>
  <si>
    <t xml:space="preserve">lakeAFactor </t>
  </si>
  <si>
    <t xml:space="preserve">lakeEvaFactor </t>
  </si>
  <si>
    <t xml:space="preserve">Ldd </t>
  </si>
  <si>
    <t xml:space="preserve"> $(FILE_PATHS:PathMaps)/routing/ldd.tif</t>
  </si>
  <si>
    <t xml:space="preserve">Elevation </t>
  </si>
  <si>
    <t xml:space="preserve"> $(FILE_PATHS:PathMaps)/landsurface/topo/dem_India_1km_extract.map</t>
  </si>
  <si>
    <t xml:space="preserve">ElevationStD </t>
  </si>
  <si>
    <t xml:space="preserve"> $(FILE_PATHS:PathMaps)/landsurface/topo/elvstd_UB_1km.map</t>
  </si>
  <si>
    <t xml:space="preserve">CellArea </t>
  </si>
  <si>
    <t xml:space="preserve"> $(FILE_PATHS:PathMaps)/landsurface/topo/cellArea_m2_30s.tif</t>
  </si>
  <si>
    <t xml:space="preserve">Lat </t>
  </si>
  <si>
    <t xml:space="preserve"> $(FILE_PATHS:PathMaps)/landsurface/topo/cellarea_lat.tif</t>
  </si>
  <si>
    <t xml:space="preserve">Lon </t>
  </si>
  <si>
    <t xml:space="preserve"> $(FILE_PATHS:PathMaps)/landsurface/topo/cellarea_lon.tif</t>
  </si>
  <si>
    <t xml:space="preserve">meteomapssamescale </t>
  </si>
  <si>
    <t xml:space="preserve">downscale_wordclim_tavg </t>
  </si>
  <si>
    <t xml:space="preserve"> $(FILE_PATHS:PathMeteo)/worldclim/worldclim_tavg_UB.nc</t>
  </si>
  <si>
    <t xml:space="preserve">downscale_wordclim_tmin </t>
  </si>
  <si>
    <t xml:space="preserve"> $(FILE_PATHS:PathMeteo)/worldclim/worldclim_tmin_UB.nc</t>
  </si>
  <si>
    <t xml:space="preserve">downscale_wordclim_tmax </t>
  </si>
  <si>
    <t xml:space="preserve"> $(FILE_PATHS:PathMeteo)/worldclim/worldclim_tmax_UB.nc</t>
  </si>
  <si>
    <t xml:space="preserve">downscale_wordclim_prec </t>
  </si>
  <si>
    <t xml:space="preserve"> $(FILE_PATHS:PathMeteo)/worldclim/worldclim_prec_UB.nc</t>
  </si>
  <si>
    <t xml:space="preserve">usemeteodownscaling </t>
  </si>
  <si>
    <t xml:space="preserve">PrecipitationMaps </t>
  </si>
  <si>
    <t xml:space="preserve"> $(FILE_PATHS:PathMeteo)/pr*</t>
  </si>
  <si>
    <t xml:space="preserve">TavgMaps </t>
  </si>
  <si>
    <t xml:space="preserve"> $(FILE_PATHS:PathMeteo)/tas*</t>
  </si>
  <si>
    <t xml:space="preserve">E0Maps </t>
  </si>
  <si>
    <t xml:space="preserve"> $(FILE_PATHS:PathMeteo)/EWRef_daily_sarati.nc</t>
  </si>
  <si>
    <t xml:space="preserve">ETMaps </t>
  </si>
  <si>
    <t xml:space="preserve"> $(FILE_PATHS:PathMeteo)/ETRef_daily_sarati.nc</t>
  </si>
  <si>
    <t xml:space="preserve">precipitation_coversion </t>
  </si>
  <si>
    <t xml:space="preserve">evaporation_coversion </t>
  </si>
  <si>
    <t xml:space="preserve">albedo </t>
  </si>
  <si>
    <t xml:space="preserve">albedoMaps </t>
  </si>
  <si>
    <t xml:space="preserve"> $(FILE_PATHS:PathMaps)/landsurface/albedo/albedo_UB_1km.nc</t>
  </si>
  <si>
    <t xml:space="preserve">AlbedoSoil </t>
  </si>
  <si>
    <t xml:space="preserve">AlbedoWater </t>
  </si>
  <si>
    <t xml:space="preserve">AlbedoCanopy </t>
  </si>
  <si>
    <t xml:space="preserve">useHuss </t>
  </si>
  <si>
    <t xml:space="preserve">TminMaps </t>
  </si>
  <si>
    <t xml:space="preserve"> $(FILE_PATHS:PathMeteo)/tasmin*</t>
  </si>
  <si>
    <t xml:space="preserve">TmaxMaps </t>
  </si>
  <si>
    <t xml:space="preserve"> $(FILE_PATHS:PathMeteo)/tasmax*</t>
  </si>
  <si>
    <t xml:space="preserve">PSurfMaps </t>
  </si>
  <si>
    <t xml:space="preserve"> $(FILE_PATHS:PathMeteo)/ps*</t>
  </si>
  <si>
    <t xml:space="preserve">QAirMaps </t>
  </si>
  <si>
    <t xml:space="preserve"> $(FILE_PATHS:PathMeteo)/huss*</t>
  </si>
  <si>
    <t xml:space="preserve">WindMaps </t>
  </si>
  <si>
    <t xml:space="preserve"> $(FILE_PATHS:PathMeteo)/wind*</t>
  </si>
  <si>
    <t xml:space="preserve">RSDSMaps </t>
  </si>
  <si>
    <t xml:space="preserve"> $(FILE_PATHS:PathMeteo)/rsds*</t>
  </si>
  <si>
    <t xml:space="preserve">RSDLMaps </t>
  </si>
  <si>
    <t xml:space="preserve"> $(FILE_PATHS:PathMeteo)/rlds*</t>
  </si>
  <si>
    <t xml:space="preserve">NumberSnowLayers </t>
  </si>
  <si>
    <t xml:space="preserve">GlacierTransportZone </t>
  </si>
  <si>
    <t xml:space="preserve">TemperatureLapseRate </t>
  </si>
  <si>
    <t xml:space="preserve">SnowFactor </t>
  </si>
  <si>
    <t xml:space="preserve">SnowSeasonAdj </t>
  </si>
  <si>
    <t xml:space="preserve">TempMelt </t>
  </si>
  <si>
    <t xml:space="preserve">TempSnow </t>
  </si>
  <si>
    <t xml:space="preserve">IceMeltCoef  </t>
  </si>
  <si>
    <t xml:space="preserve">SnowWaterEquivalent </t>
  </si>
  <si>
    <t xml:space="preserve">Afrost </t>
  </si>
  <si>
    <t xml:space="preserve">Kfrost </t>
  </si>
  <si>
    <t xml:space="preserve">FrostIndexThreshold </t>
  </si>
  <si>
    <t xml:space="preserve">cropgroupnumber </t>
  </si>
  <si>
    <t xml:space="preserve"> $(FILE_PATHS:PathMaps)/soil/cropgrp_UB_1km.nc</t>
  </si>
  <si>
    <t xml:space="preserve">PathTopo </t>
  </si>
  <si>
    <t xml:space="preserve"> $(FILE_PATHS:PathMaps)/landsurface/topo</t>
  </si>
  <si>
    <t xml:space="preserve">PathSoil1 </t>
  </si>
  <si>
    <t xml:space="preserve">  $(FILE_PATHS:PathMaps)/soil</t>
  </si>
  <si>
    <t xml:space="preserve">tanslope </t>
  </si>
  <si>
    <t xml:space="preserve"> $(PathTopo)/tanslope_UB_1km.map</t>
  </si>
  <si>
    <t xml:space="preserve">slopeLength </t>
  </si>
  <si>
    <t xml:space="preserve"> $(PathTopo)/slopeLength_UB_1km.map</t>
  </si>
  <si>
    <t xml:space="preserve">relativeElevation </t>
  </si>
  <si>
    <t xml:space="preserve"> $(PathTopo)/dzRel_UB_1km.nc</t>
  </si>
  <si>
    <t xml:space="preserve">KSat1 </t>
  </si>
  <si>
    <t xml:space="preserve"> $(PathSoil1)/ksat1_UB_1km.map</t>
  </si>
  <si>
    <t xml:space="preserve">KSat2 </t>
  </si>
  <si>
    <t xml:space="preserve"> $(PathSoil1)/ksat2_UB_1km.map</t>
  </si>
  <si>
    <t xml:space="preserve">KSat3 </t>
  </si>
  <si>
    <t xml:space="preserve"> $(PathSoil1)/ksat3_UB_1km.map</t>
  </si>
  <si>
    <t xml:space="preserve">alpha1 </t>
  </si>
  <si>
    <t xml:space="preserve"> $(PathSoil1)/alpha1_UB_1km.map</t>
  </si>
  <si>
    <t xml:space="preserve">alpha2 </t>
  </si>
  <si>
    <t xml:space="preserve"> $(PathSoil1)/alpha2_UB_1km.map</t>
  </si>
  <si>
    <t xml:space="preserve">alpha3 </t>
  </si>
  <si>
    <t xml:space="preserve"> $(PathSoil1)/alpha3_UB_1km.map</t>
  </si>
  <si>
    <t xml:space="preserve">lambda1 </t>
  </si>
  <si>
    <t xml:space="preserve"> $(PathSoil1)/lambda1_UB_1km.map</t>
  </si>
  <si>
    <t xml:space="preserve">lambda2 </t>
  </si>
  <si>
    <t xml:space="preserve"> $(PathSoil1)/lambda2_UB_1km.map</t>
  </si>
  <si>
    <t xml:space="preserve">lambda3 </t>
  </si>
  <si>
    <t xml:space="preserve"> $(PathSoil1)/lambda3_UB_1km.map</t>
  </si>
  <si>
    <t xml:space="preserve">thetas1 </t>
  </si>
  <si>
    <t xml:space="preserve"> $(PathSoil1)/thetas1_UB_1km.map</t>
  </si>
  <si>
    <t xml:space="preserve">thetas2 </t>
  </si>
  <si>
    <t xml:space="preserve"> $(PathSoil1)/thetas2_UB_1km.map</t>
  </si>
  <si>
    <t xml:space="preserve">thetas3 </t>
  </si>
  <si>
    <t xml:space="preserve"> $(PathSoil1)/thetas3_UB_1km.map</t>
  </si>
  <si>
    <t xml:space="preserve">thetar1 </t>
  </si>
  <si>
    <t xml:space="preserve"> $(PathSoil1)/thetar1_UB_1km.map</t>
  </si>
  <si>
    <t xml:space="preserve">thetar2 </t>
  </si>
  <si>
    <t xml:space="preserve"> $(PathSoil1)/thetar2_UB_1km.map</t>
  </si>
  <si>
    <t xml:space="preserve">thetar3 </t>
  </si>
  <si>
    <t xml:space="preserve"> $(PathSoil1)/thetar3_UB_1km.map</t>
  </si>
  <si>
    <t xml:space="preserve">percolationImp </t>
  </si>
  <si>
    <t xml:space="preserve"> $(PathSoil1)/percolationImp_UB_1km.map</t>
  </si>
  <si>
    <t xml:space="preserve">maxGWCapRise    </t>
  </si>
  <si>
    <t xml:space="preserve">minCropKC        </t>
  </si>
  <si>
    <t xml:space="preserve">minTopWaterLayer </t>
  </si>
  <si>
    <t xml:space="preserve">StorDepth1 </t>
  </si>
  <si>
    <t xml:space="preserve"> $(PathSoil1)/storageDepth1_UB_1km.map</t>
  </si>
  <si>
    <t xml:space="preserve">StorDepth2 </t>
  </si>
  <si>
    <t xml:space="preserve"> $(PathSoil1)/storageDepth2_UB_1km.map</t>
  </si>
  <si>
    <t xml:space="preserve">PathLandcover </t>
  </si>
  <si>
    <t xml:space="preserve"> $(FILE_PATHS:PathMaps)/landsurface</t>
  </si>
  <si>
    <t xml:space="preserve">coverTypes </t>
  </si>
  <si>
    <t xml:space="preserve"> forest, grassland, irrPaddy, irrNonPaddy, sealed, water</t>
  </si>
  <si>
    <t xml:space="preserve">coverTypesShort </t>
  </si>
  <si>
    <t xml:space="preserve"> f, g, i, n, s, w</t>
  </si>
  <si>
    <t xml:space="preserve">fractionLandcover </t>
  </si>
  <si>
    <t xml:space="preserve"> $(PathLandcover)/fractionLandCover_UB_1km.nc</t>
  </si>
  <si>
    <t xml:space="preserve">Urban_1km </t>
  </si>
  <si>
    <t xml:space="preserve"> $(PathLandcover)/Urban_fraction.tif</t>
  </si>
  <si>
    <t xml:space="preserve">fracCrop_sugar </t>
  </si>
  <si>
    <t xml:space="preserve"> $(PathLandcover)/sugar_max_frac.tif</t>
  </si>
  <si>
    <t xml:space="preserve">fracCrop_sorghum </t>
  </si>
  <si>
    <t xml:space="preserve"> $(PathLandcover)/Sorghum_1km.tif</t>
  </si>
  <si>
    <t xml:space="preserve">Crop_1km </t>
  </si>
  <si>
    <t xml:space="preserve"> $(PathLandcover)/Crop_1km.tif</t>
  </si>
  <si>
    <t xml:space="preserve">Irr_1km </t>
  </si>
  <si>
    <t xml:space="preserve"> $(PathLandcover)/Irrigated_fraction.tif</t>
  </si>
  <si>
    <t xml:space="preserve">Forest_1km </t>
  </si>
  <si>
    <t xml:space="preserve"> $(PathLandcover)/Forest_Shrub_1km.tif</t>
  </si>
  <si>
    <t xml:space="preserve">Water_1km </t>
  </si>
  <si>
    <t xml:space="preserve"> $(PathLandcover)/Water_1km.tif</t>
  </si>
  <si>
    <t xml:space="preserve">dynamicLandcover </t>
  </si>
  <si>
    <t xml:space="preserve">fixLandcoverYear </t>
  </si>
  <si>
    <t xml:space="preserve">PathForest </t>
  </si>
  <si>
    <t xml:space="preserve"> $(FILE_PATHS:PathMaps)/landcover/forest</t>
  </si>
  <si>
    <t xml:space="preserve">forest_arnoBeta </t>
  </si>
  <si>
    <t xml:space="preserve">forest_KSat1 </t>
  </si>
  <si>
    <t xml:space="preserve"> $(PathSoil1)/forest_ksat1_UB_1km.map</t>
  </si>
  <si>
    <t xml:space="preserve">forest_KSat2 </t>
  </si>
  <si>
    <t xml:space="preserve"> $(PathSoil1)/forest_ksat2_UB_1km.map</t>
  </si>
  <si>
    <t xml:space="preserve">forest_KSat3 </t>
  </si>
  <si>
    <t xml:space="preserve">forest_alpha1 </t>
  </si>
  <si>
    <t xml:space="preserve"> $(PathSoil1)/forest_alpha1_UB_1km.map</t>
  </si>
  <si>
    <t xml:space="preserve">forest_alpha2 </t>
  </si>
  <si>
    <t xml:space="preserve"> $(PathSoil1)/forest_alpha2_UB_1km.map</t>
  </si>
  <si>
    <t xml:space="preserve">forest_alpha3 </t>
  </si>
  <si>
    <t xml:space="preserve">forest_lambda1 </t>
  </si>
  <si>
    <t xml:space="preserve"> $(PathSoil1)/forest_lambda1_UB_1km.map</t>
  </si>
  <si>
    <t xml:space="preserve">forest_lambda2 </t>
  </si>
  <si>
    <t xml:space="preserve"> $(PathSoil1)/forest_lambda2_UB_1km.map</t>
  </si>
  <si>
    <t xml:space="preserve">forest_lambda3 </t>
  </si>
  <si>
    <t xml:space="preserve">forest_thetas1 </t>
  </si>
  <si>
    <t xml:space="preserve"> $(PathSoil1)/forest_thetas1_UB_1km.map</t>
  </si>
  <si>
    <t xml:space="preserve">forest_thetas2 </t>
  </si>
  <si>
    <t xml:space="preserve"> $(PathSoil1)/forest_thetas2_UB_1km.map</t>
  </si>
  <si>
    <t xml:space="preserve">forest_thetas3 </t>
  </si>
  <si>
    <t xml:space="preserve">forest_thetar1 </t>
  </si>
  <si>
    <t xml:space="preserve"> $(PathSoil1)/forest_thetar1_UB_1km.map</t>
  </si>
  <si>
    <t xml:space="preserve">forest_thetar2 </t>
  </si>
  <si>
    <t xml:space="preserve"> $(PathSoil1)/forest_thetar2_UB_1km.map</t>
  </si>
  <si>
    <t xml:space="preserve">forest_thetar3 </t>
  </si>
  <si>
    <t xml:space="preserve">forest_minInterceptCap  </t>
  </si>
  <si>
    <t xml:space="preserve">forest_cropDeplFactor   </t>
  </si>
  <si>
    <t xml:space="preserve">forest_rootFraction1 </t>
  </si>
  <si>
    <t xml:space="preserve"> $(PathForest)/rootFraction1_UB_1km.map</t>
  </si>
  <si>
    <t xml:space="preserve">forest_maxRootDepth  </t>
  </si>
  <si>
    <t xml:space="preserve"> $(PathForest)/maxRootDepth_UB_1km.map</t>
  </si>
  <si>
    <t xml:space="preserve">forest_minSoilDepthFrac </t>
  </si>
  <si>
    <t xml:space="preserve"> $(PathForest)/minSoilDepthFrac_UB_1km.map</t>
  </si>
  <si>
    <t xml:space="preserve">forest_cropCoefficientNC </t>
  </si>
  <si>
    <t xml:space="preserve"> $(PathForest)/cropCoefficientForest_10days_UB_1km.nc</t>
  </si>
  <si>
    <t xml:space="preserve">forest_interceptCapNC    </t>
  </si>
  <si>
    <t xml:space="preserve"> $(PathForest)/interceptCapForest_10days_UB_1km.nc</t>
  </si>
  <si>
    <t xml:space="preserve">PathGrassland </t>
  </si>
  <si>
    <t xml:space="preserve"> $(FILE_PATHS:PathMaps)/landcover/grassland</t>
  </si>
  <si>
    <t xml:space="preserve">grassland_arnoBeta </t>
  </si>
  <si>
    <t xml:space="preserve">grassland_minInterceptCap  </t>
  </si>
  <si>
    <t xml:space="preserve">grassland_cropDeplFactor   </t>
  </si>
  <si>
    <t xml:space="preserve">grassland_rootFraction1 </t>
  </si>
  <si>
    <t xml:space="preserve"> $(PathGrassland)/rootFraction1_UB_1km.map</t>
  </si>
  <si>
    <t xml:space="preserve">grassland_maxRootDepth  </t>
  </si>
  <si>
    <t xml:space="preserve"> $(PathGrassland)/maxRootDepth_UB_1km.map</t>
  </si>
  <si>
    <t xml:space="preserve">grassland_minSoilDepthFrac </t>
  </si>
  <si>
    <t xml:space="preserve"> $(PathGrassland)/minSoilDepthFrac.map</t>
  </si>
  <si>
    <t xml:space="preserve">grassland_cropCoefficientNC </t>
  </si>
  <si>
    <t xml:space="preserve"> $(PathGrassland)/cropCoefficientGrassland_10days_UB_1km.nc</t>
  </si>
  <si>
    <t xml:space="preserve">grassland_interceptCapNC    </t>
  </si>
  <si>
    <t xml:space="preserve"> $(PathGrassland)/interceptCapGrassland_10days_UB_1km.nc</t>
  </si>
  <si>
    <t xml:space="preserve">PathIrrPaddy </t>
  </si>
  <si>
    <t xml:space="preserve"> $(FILE_PATHS:PathMaps)/landcover/irrPaddy</t>
  </si>
  <si>
    <t xml:space="preserve">irrPaddy_arnoBeta </t>
  </si>
  <si>
    <t xml:space="preserve">irrPaddy_minInterceptCap  </t>
  </si>
  <si>
    <t xml:space="preserve">irrPaddy_cropDeplFactor   </t>
  </si>
  <si>
    <t xml:space="preserve">irrPaddy_rootFraction1 </t>
  </si>
  <si>
    <t xml:space="preserve"> $(PathIrrPaddy)/rootFraction1_UB_1km.map</t>
  </si>
  <si>
    <t xml:space="preserve">irrPaddy_maxRootDepth  </t>
  </si>
  <si>
    <t xml:space="preserve"> $(PathIrrPaddy)/maxRootDepth_UB_1km.map</t>
  </si>
  <si>
    <t xml:space="preserve">irrPaddy_minSoilDepthFrac </t>
  </si>
  <si>
    <t xml:space="preserve"> $(PathIrrPaddy)/minSoilDepthFrac.map</t>
  </si>
  <si>
    <t xml:space="preserve">irrPaddy_cropCoefficientNC </t>
  </si>
  <si>
    <t xml:space="preserve"> $(PathIrrPaddy)/cropCoefficientirrPaddy_10days_UB_1km.nc</t>
  </si>
  <si>
    <t xml:space="preserve">irrPaddy_maxtopwater </t>
  </si>
  <si>
    <t xml:space="preserve">PathIrrNonPaddy </t>
  </si>
  <si>
    <t xml:space="preserve"> $(FILE_PATHS:PathMaps)/landcover/irrNonPaddy</t>
  </si>
  <si>
    <t xml:space="preserve">irrNonPaddy_arnoBeta </t>
  </si>
  <si>
    <t xml:space="preserve">irrNonPaddy_minInterceptCap  </t>
  </si>
  <si>
    <t xml:space="preserve">irrNonPaddy_cropDeplFactor   </t>
  </si>
  <si>
    <t xml:space="preserve">irrNonPaddy_rootFraction1 </t>
  </si>
  <si>
    <t xml:space="preserve"> $(PathIrrNonPaddy)/rootFraction1_UB_1km.map</t>
  </si>
  <si>
    <t xml:space="preserve">irrNonPaddy_maxRootDepth  </t>
  </si>
  <si>
    <t xml:space="preserve"> $(PathIrrNonPaddy)/maxRootDepth_UB_1km.map</t>
  </si>
  <si>
    <t xml:space="preserve">irrNonPaddy_minSoilDepthFrac </t>
  </si>
  <si>
    <t xml:space="preserve"> $(PathIrrNonPaddy)/minSoilDepthFrac.map</t>
  </si>
  <si>
    <t xml:space="preserve">irrNonPaddy_cropCoefficientNC </t>
  </si>
  <si>
    <t xml:space="preserve"> $(PathIrrNonPaddy)/cropCoefficientirrNonPaddy_10days_UB_1km.nc</t>
  </si>
  <si>
    <t xml:space="preserve">sealed_minInterceptCap  </t>
  </si>
  <si>
    <t xml:space="preserve">PathWater </t>
  </si>
  <si>
    <t xml:space="preserve"> $(FILE_PATHS:PathMaps)/landcover/water</t>
  </si>
  <si>
    <t xml:space="preserve">water_minInterceptCap  </t>
  </si>
  <si>
    <t xml:space="preserve">PathGroundwater </t>
  </si>
  <si>
    <t xml:space="preserve"> $(FILE_PATHS:PathMaps)/groundwater</t>
  </si>
  <si>
    <t xml:space="preserve">recessionCoeff </t>
  </si>
  <si>
    <t xml:space="preserve"> $(PathGroundwater)/recessionCoeff_UB_1km.map</t>
  </si>
  <si>
    <t xml:space="preserve">specificYield </t>
  </si>
  <si>
    <t xml:space="preserve"> $(PathGroundwater)/specificYield_UB_1km.map</t>
  </si>
  <si>
    <t xml:space="preserve">kSatAquifer </t>
  </si>
  <si>
    <t xml:space="preserve"> $(PathGroundwater)/kSatAquifer_UB_1km.map</t>
  </si>
  <si>
    <t xml:space="preserve">PathGroundwaterModflow </t>
  </si>
  <si>
    <t xml:space="preserve"> $(FILE_PATHS:PathMaps)/Modflow</t>
  </si>
  <si>
    <t xml:space="preserve">modflow_exe </t>
  </si>
  <si>
    <t xml:space="preserve"> $(PathGroundwaterModflow)/MODFLOW-NWT_64</t>
  </si>
  <si>
    <t xml:space="preserve">PathGroundwaterModflowOutput </t>
  </si>
  <si>
    <t xml:space="preserve"> $(PathGroundwaterModflow)/output</t>
  </si>
  <si>
    <t xml:space="preserve">PathGroundwaterModflowClimate </t>
  </si>
  <si>
    <t xml:space="preserve"> $(FILE_PATHS:PathMeteo)/groundwater_avg</t>
  </si>
  <si>
    <t xml:space="preserve">PathGroundwaterModflowInput </t>
  </si>
  <si>
    <t xml:space="preserve"> $(PathGroundwaterModflow)/modflow_inputs/2_ModFlow_inputs$(res_ModFlow)m_Bhima</t>
  </si>
  <si>
    <t xml:space="preserve">writeModflowError </t>
  </si>
  <si>
    <t xml:space="preserve">modflow_steadystate </t>
  </si>
  <si>
    <t xml:space="preserve">load_steady_previous </t>
  </si>
  <si>
    <t xml:space="preserve">Ndays_steady </t>
  </si>
  <si>
    <t xml:space="preserve">ModflowPrecipitationMaps </t>
  </si>
  <si>
    <t xml:space="preserve"> $(PathGroundwaterModflowClimate)/pr_avg.nc</t>
  </si>
  <si>
    <t xml:space="preserve">ModflowTavgMaps </t>
  </si>
  <si>
    <t xml:space="preserve"> $(PathGroundwaterModflowClimate)/tas_avg.nc</t>
  </si>
  <si>
    <t xml:space="preserve">ModflowE0Maps </t>
  </si>
  <si>
    <t xml:space="preserve"> $(PathGroundwaterModflowClimate)/ew_avg.nc</t>
  </si>
  <si>
    <t xml:space="preserve">ModflowETMaps </t>
  </si>
  <si>
    <t xml:space="preserve"> $(PathGroundwaterModflowClimate)/et_avg.nc</t>
  </si>
  <si>
    <t xml:space="preserve">Groundwater_pumping </t>
  </si>
  <si>
    <t xml:space="preserve">Pumping_input_file </t>
  </si>
  <si>
    <t xml:space="preserve">modflow_steadyInit </t>
  </si>
  <si>
    <t xml:space="preserve">nameModflowModel </t>
  </si>
  <si>
    <t xml:space="preserve"> Bhima</t>
  </si>
  <si>
    <t xml:space="preserve">res_ModFlow </t>
  </si>
  <si>
    <t xml:space="preserve">modflow_timestep </t>
  </si>
  <si>
    <t xml:space="preserve">nlay </t>
  </si>
  <si>
    <t xml:space="preserve">catchment_limits </t>
  </si>
  <si>
    <t xml:space="preserve">  $(PathGroundwaterModflowInput)/UB_limits.txt</t>
  </si>
  <si>
    <t xml:space="preserve">topo_modflow </t>
  </si>
  <si>
    <t xml:space="preserve"> $(PathGroundwaterModflowInput)/Topo.txt</t>
  </si>
  <si>
    <t xml:space="preserve">riverPercentage </t>
  </si>
  <si>
    <t xml:space="preserve"> $(PathGroundwaterModflowInput)/RiverPercentage.npy</t>
  </si>
  <si>
    <t xml:space="preserve">thickness </t>
  </si>
  <si>
    <t xml:space="preserve">index_cwatm </t>
  </si>
  <si>
    <t xml:space="preserve">  $(PathGroundwaterModflowInput)/CWATMindex.txt</t>
  </si>
  <si>
    <t xml:space="preserve">weight_cwatm </t>
  </si>
  <si>
    <t xml:space="preserve">  $(PathGroundwaterModflowInput)/Weight.txt</t>
  </si>
  <si>
    <t xml:space="preserve">weight_modflow </t>
  </si>
  <si>
    <t xml:space="preserve">  $(PathGroundwaterModflowInput)/Weight2.txt</t>
  </si>
  <si>
    <t xml:space="preserve">PathWaterdemand </t>
  </si>
  <si>
    <t xml:space="preserve"> $(FILE_PATHS:PathMaps)/landsurface/waterDemand</t>
  </si>
  <si>
    <t xml:space="preserve"> $(PathWaterdemand)/Sarati_CommandAreas_1.tif</t>
  </si>
  <si>
    <t xml:space="preserve">adminSegments </t>
  </si>
  <si>
    <t xml:space="preserve">demand_unit </t>
  </si>
  <si>
    <t xml:space="preserve"> $(PathWaterdemand)/domesticWaterDemand_UB_1km.nc</t>
  </si>
  <si>
    <t xml:space="preserve">domesticTimeMonthly </t>
  </si>
  <si>
    <t xml:space="preserve"> domesticWithdrawal</t>
  </si>
  <si>
    <t xml:space="preserve">domesticConsuptionvarname </t>
  </si>
  <si>
    <t xml:space="preserve"> domesticConsumption</t>
  </si>
  <si>
    <t xml:space="preserve">industryWaterDemandFile </t>
  </si>
  <si>
    <t xml:space="preserve"> $(PathWaterdemand)/industryWaterDemand_UB_1km.nc</t>
  </si>
  <si>
    <t xml:space="preserve">industryTimeMonthly </t>
  </si>
  <si>
    <t xml:space="preserve">industryWithdrawalvarname </t>
  </si>
  <si>
    <t xml:space="preserve"> industryWithdrawal</t>
  </si>
  <si>
    <t xml:space="preserve">industryConsuptionvarname </t>
  </si>
  <si>
    <t xml:space="preserve"> industryConsumption</t>
  </si>
  <si>
    <t xml:space="preserve">uselivestock </t>
  </si>
  <si>
    <t xml:space="preserve">livestockWaterDemandFile </t>
  </si>
  <si>
    <t xml:space="preserve"> $(PathWaterdemand)/livestockWaterDemand_UB_1km.nc</t>
  </si>
  <si>
    <t xml:space="preserve">livestockTimeMonthly </t>
  </si>
  <si>
    <t xml:space="preserve">livestockvarname </t>
  </si>
  <si>
    <t xml:space="preserve"> livestockConsumption</t>
  </si>
  <si>
    <t xml:space="preserve">use_environflow </t>
  </si>
  <si>
    <t xml:space="preserve">EnvironmentalFlowFile </t>
  </si>
  <si>
    <t xml:space="preserve"> $(FILE_PATHS:PathOut)/MQ90_12month.nc</t>
  </si>
  <si>
    <t xml:space="preserve">irrNonPaddy_efficiency </t>
  </si>
  <si>
    <t xml:space="preserve">irrPaddy_efficiency </t>
  </si>
  <si>
    <t xml:space="preserve">irrigation_returnfraction </t>
  </si>
  <si>
    <t xml:space="preserve">averageDischarge </t>
  </si>
  <si>
    <t xml:space="preserve"> $(FILE_PATHS:PathOut)/discharge_totalavg1.nc</t>
  </si>
  <si>
    <t xml:space="preserve">averageBaseflow  </t>
  </si>
  <si>
    <t xml:space="preserve"> $(FILE_PATHS:PathOut)/baseflow_totalavg1.nc</t>
  </si>
  <si>
    <t xml:space="preserve">baseflowInM </t>
  </si>
  <si>
    <t xml:space="preserve">forest_runoff_peaktime </t>
  </si>
  <si>
    <t xml:space="preserve">grassland_runoff_peaktime </t>
  </si>
  <si>
    <t xml:space="preserve">irrPaddy_runoff_peaktime </t>
  </si>
  <si>
    <t xml:space="preserve">irrNonPaddy_runoff_peaktime </t>
  </si>
  <si>
    <t xml:space="preserve">sealed_runoff_peaktime </t>
  </si>
  <si>
    <t xml:space="preserve">water_runoff_peaktime </t>
  </si>
  <si>
    <t xml:space="preserve">interflow_runoff_peaktime </t>
  </si>
  <si>
    <t xml:space="preserve">baseflow_runoff_peaktime </t>
  </si>
  <si>
    <t xml:space="preserve">PathRouting </t>
  </si>
  <si>
    <t xml:space="preserve"> $(FILE_PATHS:PathMaps)/routing</t>
  </si>
  <si>
    <t xml:space="preserve">NoRoutingSteps </t>
  </si>
  <si>
    <t xml:space="preserve">chanBeta </t>
  </si>
  <si>
    <t xml:space="preserve">chanGrad </t>
  </si>
  <si>
    <t xml:space="preserve"> $(PathRouting)/kinematic/changrad_UB.map</t>
  </si>
  <si>
    <t xml:space="preserve">chanGradMin </t>
  </si>
  <si>
    <t xml:space="preserve">chanMan </t>
  </si>
  <si>
    <t xml:space="preserve"> $(PathRouting)/kinematic/chanmann_UB.map</t>
  </si>
  <si>
    <t xml:space="preserve">chanLength </t>
  </si>
  <si>
    <t xml:space="preserve"> $(PathRouting)/kinematic/chanleng_UB.map</t>
  </si>
  <si>
    <t xml:space="preserve">chanWidth </t>
  </si>
  <si>
    <t xml:space="preserve"> $(PathRouting)/kinematic/chanwidth_UB.map</t>
  </si>
  <si>
    <t xml:space="preserve">chanDepth </t>
  </si>
  <si>
    <t xml:space="preserve"> $(PathRouting)/kinematic/chanheight_UB.map</t>
  </si>
  <si>
    <t xml:space="preserve">PathLakesRes </t>
  </si>
  <si>
    <t xml:space="preserve"> $(FILE_PATHS:PathMaps)/routing/lakesreservoirs</t>
  </si>
  <si>
    <t xml:space="preserve">useResAndLakes </t>
  </si>
  <si>
    <t xml:space="preserve">dynamicLakesRes </t>
  </si>
  <si>
    <t xml:space="preserve">fixLakesResYear </t>
  </si>
  <si>
    <t xml:space="preserve">waterBodyID </t>
  </si>
  <si>
    <t xml:space="preserve"> $(PathLakesRes)/lakesResID_Sarati.tif</t>
  </si>
  <si>
    <t xml:space="preserve">waterBodyTyp </t>
  </si>
  <si>
    <t xml:space="preserve"> $(PathLakesRes)/lakesResType_Sarati.tif</t>
  </si>
  <si>
    <t xml:space="preserve">waterBodyDis </t>
  </si>
  <si>
    <t xml:space="preserve"> $(PathLakesRes)/lakesResDis_Sarati.tif</t>
  </si>
  <si>
    <t xml:space="preserve">waterBodyArea </t>
  </si>
  <si>
    <t xml:space="preserve"> $(PathLakesRes)/lakesResArea_Sarati.tif</t>
  </si>
  <si>
    <t xml:space="preserve">useSmallLakes </t>
  </si>
  <si>
    <t xml:space="preserve">smallLakesRes </t>
  </si>
  <si>
    <t xml:space="preserve"> $(PathLakesRes)/smallLakesRes_UB_1km.nc</t>
  </si>
  <si>
    <t xml:space="preserve">smallwaterBodyDis </t>
  </si>
  <si>
    <t xml:space="preserve"> $(PathLakesRes)/smallLakesResDis_UB_1km.nc</t>
  </si>
  <si>
    <t xml:space="preserve">waterBodyVolRes </t>
  </si>
  <si>
    <t xml:space="preserve">waterBodyYear </t>
  </si>
  <si>
    <t xml:space="preserve">conservativeStorageLimit </t>
  </si>
  <si>
    <t xml:space="preserve">floodStorageLimit </t>
  </si>
  <si>
    <t xml:space="preserve">adjust_Normal_Flood </t>
  </si>
  <si>
    <t xml:space="preserve">MinOutflowQ </t>
  </si>
  <si>
    <t xml:space="preserve">NormalOutflowQ </t>
  </si>
  <si>
    <t xml:space="preserve">NonDamagingOutflowQ </t>
  </si>
  <si>
    <t xml:space="preserve">In_Dir </t>
  </si>
  <si>
    <t xml:space="preserve"> $(FILE_PATHS:PathRoot)/in</t>
  </si>
  <si>
    <t xml:space="preserve">InflowPoints </t>
  </si>
  <si>
    <t xml:space="preserve"> $(In_Dir)/in.map</t>
  </si>
  <si>
    <t xml:space="preserve">QInTS </t>
  </si>
  <si>
    <t xml:space="preserve"> mm.tss</t>
  </si>
  <si>
    <t xml:space="preserve">calc_ef_after </t>
  </si>
  <si>
    <t xml:space="preserve">EFDis </t>
  </si>
  <si>
    <t xml:space="preserve"> $(FILE_PATHS:PathOut)/discharge_rhine.nc</t>
  </si>
  <si>
    <t xml:space="preserve">cut_ef_map </t>
  </si>
  <si>
    <t xml:space="preserve">OUT_Dir </t>
  </si>
  <si>
    <t xml:space="preserve"> $(FILE_PATHS:PathOut)</t>
  </si>
  <si>
    <t xml:space="preserve">OUT_MAP_MonthEnd </t>
  </si>
  <si>
    <t xml:space="preserve"> head_development</t>
  </si>
  <si>
    <t>Group</t>
  </si>
  <si>
    <t>User Input/Changed in Code</t>
  </si>
  <si>
    <t>Note</t>
  </si>
  <si>
    <t>Can we use True?</t>
  </si>
  <si>
    <t>what group</t>
  </si>
  <si>
    <t>Description for Documentation</t>
  </si>
  <si>
    <t>Fixed?</t>
  </si>
  <si>
    <t>C:/GitHub/FUSE</t>
  </si>
  <si>
    <t>C:/CWatM_output</t>
  </si>
  <si>
    <t>$(FILE_PATHS:PathRoot)/Input</t>
  </si>
  <si>
    <t>$(FILE_PATHS:PathRoot)/Modflow</t>
  </si>
  <si>
    <t>using_reservoir_command_areas</t>
  </si>
  <si>
    <t>Water_conveyance_efficiency</t>
  </si>
  <si>
    <t xml:space="preserve"> C:/GitHub/FUSE</t>
  </si>
  <si>
    <t xml:space="preserve"> C:/CWatM_output</t>
  </si>
  <si>
    <t xml:space="preserve"> $(FILE_PATHS:PathRoot)/Input</t>
  </si>
  <si>
    <t xml:space="preserve"> $(FILE_PATHS:PathRoot)/metaNetcdf.xml</t>
  </si>
  <si>
    <t xml:space="preserve"> 28/03/1992</t>
  </si>
  <si>
    <t xml:space="preserve"> $(FILE_PATHS:PathMaps)/init/Nira_1April_postClean_19950331.nc</t>
  </si>
  <si>
    <t xml:space="preserve"> $(FILE_PATHS:PathRoot)/init/Nira</t>
  </si>
  <si>
    <t xml:space="preserve">  31/03/1993</t>
  </si>
  <si>
    <t>usingAdminSegments</t>
  </si>
  <si>
    <t>reservoir_command_areas</t>
  </si>
  <si>
    <t xml:space="preserve"> $(PathLakesRes)/Reservoir_year_construction.tif</t>
  </si>
  <si>
    <t xml:space="preserve"> $(PathLakesRes)/LiveVolume.tif</t>
  </si>
  <si>
    <t>OUT_MAP_Daily</t>
  </si>
  <si>
    <t xml:space="preserve"> head_development, modflowPumping_daily_segments, adminSegments, discharge, rainM3_segments, totalET_segments, EvapoChannel_segments, EvapWaterBodyM_segments, act_nonIrrConsumption_segments, prestorGroundwater_segments, storGroundwater_segments, totalSto_segments, pretotalSto_segments, prelakeResStorage_segments, lakeResStorage_segments, channelStorage_segments, prechannelStorage_segments, capillar_segments, baseflow_segments, sum_openWaterEvap_segments, sum_actBareSoilEvap_segments, sum_interceptEvap_segments, act_totalIrrConsumption_segments, sum_gwRecharge_segments</t>
  </si>
  <si>
    <t xml:space="preserve"> $(PathGroundwaterModflowOutput)/Nira_steady_April9_3.hds</t>
  </si>
  <si>
    <t>swAbstractionFrac</t>
  </si>
  <si>
    <t xml:space="preserve">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</si>
  <si>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 xml:space="preserve"> C:/GitHub/FUSE/cwatm_input/areamaps/Sarati_UB.map</t>
  </si>
  <si>
    <t>gwRiverMult</t>
  </si>
  <si>
    <t>poro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</si>
  <si>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act_nonIrrConsumption, channelStorage, lakeResStorage, totalSto, gwstore, sum_actTransTotal, sum_actBareSoilEvap, sum_interceptEvap, sum_openWaterEvap, addtoevapotrans,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</si>
  <si>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 channelStorage, lakeResStorage, totalSto, storGroundwater, gwstore, sum_actTransTotal, sum_actBareSoilEvap, sum_interceptEvap, sum_openWaterEvap, addtoevapotrans,   lakeResInflowDis, lakeResOutflowDis, lakeResOutflowM, lakeResInflowM,  adminSegments, discharge</t>
  </si>
  <si>
    <t>modfow</t>
  </si>
  <si>
    <t>returnFlow, act_SurfaceWaterAbstract,act_nonIrrConsumption,sum_runoff,sum_interceptEvap,sum_actBareSoilEvap,act_totalIrrConsumption, sum_gwRecharge,  capillar, baseflow, act_bigLakeResAbst, leakage, actTransTotal_nonpaddy, actTransTotal_paddy, actTransTotal_grasslands, actTransTotal_forest,  pumping, cellArea, totalET, Rain, EvapoChannel, EvapWaterBodyM,  channelStorage, lakeResStorage, totalSto, storGroundwater, sum_actTransTotal, sum_actBareSoilEvap, sum_interceptEvap, sum_openWaterEvap, addtoevapotrans,   lakeResInflowDis, lakeResOutflowDis, lakeResOutflowM, lakeResInflowM,  adminSegments, discharge</t>
  </si>
  <si>
    <t>without modflow</t>
  </si>
  <si>
    <t>modflow_coupling</t>
  </si>
  <si>
    <t xml:space="preserve"> $(FILE_PATHS:PathMaps)/init/Nira_28Apr20_19990501.nc</t>
  </si>
  <si>
    <t xml:space="preserve"> $(FILE_PATHS:PathMaps)/init/Nira</t>
  </si>
  <si>
    <t xml:space="preserve"> $(FILE_PATHS:PathMaps)/metaNetcdf.xml</t>
  </si>
  <si>
    <t xml:space="preserve">OUT_MAP_MonthTot </t>
  </si>
  <si>
    <t xml:space="preserve">OUT_MAP_AnnualEnd </t>
  </si>
  <si>
    <t xml:space="preserve">OUT_MAP_AnnualTot </t>
  </si>
  <si>
    <t xml:space="preserve">OUT_MAP_TotalEnd </t>
  </si>
  <si>
    <t xml:space="preserve"> modflowtotalSoilThickness</t>
  </si>
  <si>
    <t xml:space="preserve"> 01/05/2007</t>
  </si>
  <si>
    <t xml:space="preserve"> 27/04/2007</t>
  </si>
  <si>
    <t xml:space="preserve"> $(FILE_PATHS:PathMaps)/init/Nira_20070427.nc</t>
  </si>
  <si>
    <t>$(FILE_PATHS:PathMeteo)/EWRef_daily_Nira.nc</t>
  </si>
  <si>
    <t>$(FILE_PATHS:PathMeteo)/ETRef_daily_Nira.nc</t>
  </si>
  <si>
    <t>modflowWaterLevel</t>
  </si>
  <si>
    <t>GW_ex1</t>
  </si>
  <si>
    <t>GW_ex2</t>
  </si>
  <si>
    <t>GW_ex3</t>
  </si>
  <si>
    <t>GW_ex4</t>
  </si>
  <si>
    <t xml:space="preserve"> 01/08/1996</t>
  </si>
  <si>
    <t xml:space="preserve"> 28/05/1990</t>
  </si>
  <si>
    <t xml:space="preserve"> 28/04/1996</t>
  </si>
  <si>
    <t>fracCrop_rice</t>
  </si>
  <si>
    <t xml:space="preserve"> $(PathLandcover)/Rice_30sec.tif</t>
  </si>
  <si>
    <t>Planting month</t>
  </si>
  <si>
    <t>discharge, lakeResInflowDis, lakeResOutflowDis, lakeResStorage, act_bigLakeResAbst_alloc, sum_landCover</t>
  </si>
  <si>
    <t>Sorghum</t>
  </si>
  <si>
    <t>Groundnut</t>
  </si>
  <si>
    <t>Wheat</t>
  </si>
  <si>
    <t>Ratoon</t>
  </si>
  <si>
    <t>80% is grown in Kharif</t>
  </si>
  <si>
    <t>Maize</t>
  </si>
  <si>
    <t>EM1</t>
  </si>
  <si>
    <t>EM2</t>
  </si>
  <si>
    <t>EM3</t>
  </si>
  <si>
    <t>EM4</t>
  </si>
  <si>
    <t>KC1</t>
  </si>
  <si>
    <t>KC2</t>
  </si>
  <si>
    <t>KC3</t>
  </si>
  <si>
    <t>KC4</t>
  </si>
  <si>
    <t>KY1</t>
  </si>
  <si>
    <t>KY2</t>
  </si>
  <si>
    <t>KY3</t>
  </si>
  <si>
    <t>KY4</t>
  </si>
  <si>
    <t>Notes: Ending Month (EM)</t>
  </si>
  <si>
    <t>Crop</t>
  </si>
  <si>
    <t>Excel_settings_file</t>
  </si>
  <si>
    <t xml:space="preserve"> $(FILE_PATHS:PathRoot)/CWatM_settings/cwatm_settings.xlsx</t>
  </si>
  <si>
    <t>C:/GitHub/FUSE/Input/landcover/crops/sugar_max_frac.tif</t>
  </si>
  <si>
    <t>C:/GitHub/FUSE/Input/landcover/crops/Maize_30sec.tif</t>
  </si>
  <si>
    <t>C:/GitHub/FUSE/Input/landcover/crops/Sorghum_1km.tif</t>
  </si>
  <si>
    <t>C:/GitHub/FUSE/Input/landcover/crops/Groundnut_30sec.tif</t>
  </si>
  <si>
    <t>C:/GitHub/FUSE/Input/landcover/crops/Wheat_30sec.tif</t>
  </si>
  <si>
    <t>Sugar1</t>
  </si>
  <si>
    <t>Sugar2</t>
  </si>
  <si>
    <t>Sugar3</t>
  </si>
  <si>
    <t>GWex5_22052020</t>
  </si>
  <si>
    <t>GW experiment</t>
  </si>
  <si>
    <t>Porosity</t>
  </si>
  <si>
    <t>Permeability</t>
  </si>
  <si>
    <t>Not enough fluctuation potentially</t>
  </si>
  <si>
    <t>, lakeResInflowDis, lakeResOutflowDis, lakeResStorage, act_bigLakeResAbst_alloc</t>
  </si>
  <si>
    <t xml:space="preserve"> 28/04/1993</t>
  </si>
  <si>
    <t>Lower limit: 0.007</t>
  </si>
  <si>
    <t xml:space="preserve"> Lower limit: 1.00E-07 (perhaps not so small), trying 5.00E-07, Upper limit: 0.00001 (1.00E-05)</t>
  </si>
  <si>
    <t xml:space="preserve"> 01/05/2007 Maximum with ETRef</t>
  </si>
  <si>
    <t xml:space="preserve"> modflowtotalSoilThickness, swAbstractionFraction</t>
  </si>
  <si>
    <t>$(PathWaterdemand)/swAbstractionFraction_output.nc</t>
  </si>
  <si>
    <t>Adsali</t>
  </si>
  <si>
    <t>Pre-seasonal</t>
  </si>
  <si>
    <t>Suru</t>
  </si>
  <si>
    <t>Growing length</t>
  </si>
  <si>
    <t xml:space="preserve"> $(FILE_PATHS:PathMaps)/areamaps/UB_mask.map</t>
  </si>
  <si>
    <t xml:space="preserve">gwstorage_cell, </t>
  </si>
  <si>
    <t>modflowWaterLevel,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</si>
  <si>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 xml:space="preserve"> $(PathGroundwaterModflow)/modflow_inputs/ModFlow_inputs500m_Bhima</t>
  </si>
  <si>
    <t>75.895 17.4</t>
  </si>
  <si>
    <t>UB</t>
  </si>
  <si>
    <t>Nira</t>
  </si>
  <si>
    <t>modflow_steadyInit</t>
  </si>
  <si>
    <t>$(PathGroundwaterModflowOutput)/Nira_steady_April9_3.hds</t>
  </si>
  <si>
    <t>$(FILE_PATHS:PathMeteo)/EWRef_daily.nc</t>
  </si>
  <si>
    <t>$(FILE_PATHS:PathMeteo)/ETRef_daily.nc</t>
  </si>
  <si>
    <t xml:space="preserve"> $(FILE_PATHS:PathMaps)/init/UB_20070428.nc</t>
  </si>
  <si>
    <t>NIRA</t>
  </si>
  <si>
    <t>$(PathGroundwaterModflowOutput)/Bhima_steady_NEW.hds</t>
  </si>
  <si>
    <t xml:space="preserve">poro </t>
  </si>
  <si>
    <t>permeability</t>
  </si>
  <si>
    <t xml:space="preserve"> $(PathGroundwaterModflow)/modflow_inputs/2_ModFlow_inputs500m_Bhima</t>
  </si>
  <si>
    <t>75.12083 17.97083</t>
  </si>
  <si>
    <t>75.12083 17.97083 75.0075 17.911389</t>
  </si>
  <si>
    <t>$(PathGroundwaterModflowOutput)/Bhima_steady_3rdFill.hds</t>
  </si>
  <si>
    <t xml:space="preserve"> 30/06/1990</t>
  </si>
  <si>
    <t>$(PathWaterdemand)/domesticWaterDemand_pop2015_200609.nc</t>
  </si>
  <si>
    <t>demand_unit</t>
  </si>
  <si>
    <t>Inputs'</t>
  </si>
  <si>
    <t xml:space="preserve"> 'Outputs'</t>
  </si>
  <si>
    <t xml:space="preserve"> 'Storage Change'</t>
  </si>
  <si>
    <t xml:space="preserve"> 'Balance'</t>
  </si>
  <si>
    <t xml:space="preserve"> 'Rain'</t>
  </si>
  <si>
    <t xml:space="preserve"> 'River discharge at outlet'</t>
  </si>
  <si>
    <t xml:space="preserve"> 'Evapotranspiration (soil)'</t>
  </si>
  <si>
    <t xml:space="preserve"> 'Bare soil evaporation'</t>
  </si>
  <si>
    <t xml:space="preserve"> 'Intercept evaporation'</t>
  </si>
  <si>
    <t xml:space="preserve">          'Transpiration'</t>
  </si>
  <si>
    <t xml:space="preserve">               'Transpiration (Forest)'</t>
  </si>
  <si>
    <t xml:space="preserve">              'Transpiration (Grasslands)'</t>
  </si>
  <si>
    <t xml:space="preserve"> 'Transpiration (Paddy)'</t>
  </si>
  <si>
    <t xml:space="preserve"> 'Transpiration (non-Paddy)']</t>
  </si>
  <si>
    <t xml:space="preserve"> 'Open water evaporation'</t>
  </si>
  <si>
    <t xml:space="preserve"> 'Evap loss from withdrawals'</t>
  </si>
  <si>
    <t xml:space="preserve"> 'Channel evaporation'</t>
  </si>
  <si>
    <t xml:space="preserve"> 'Water bodies evaporation'</t>
  </si>
  <si>
    <t xml:space="preserve"> 'non-Irrigation consumption'</t>
  </si>
  <si>
    <t xml:space="preserve"> 'GW storage Change'</t>
  </si>
  <si>
    <t xml:space="preserve"> 'Adjusted pumping'</t>
  </si>
  <si>
    <t xml:space="preserve"> 'Channel storage Change'</t>
  </si>
  <si>
    <t xml:space="preserve"> 'Water bodies storage Change'</t>
  </si>
  <si>
    <t xml:space="preserve"> 'Soil &amp; Intercept storage Change'</t>
  </si>
  <si>
    <t>swAbstractionFraction_Local</t>
  </si>
  <si>
    <t xml:space="preserve">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 </t>
  </si>
  <si>
    <t>, EWRef, ETRef, act_irrWithdrawal, act_nonIrrWithdrawal, act_irrNonpaddyWithdrawal,  act_irrPaddyWithdrawal, act_irrWithdrawalSW, act_irrWithdrawalGW, act_nonIrrWithdrawalSW, act_nonIrrWithdrawalGW, nonFossilGroundwaterAbs, swAbstractionFraction_Local</t>
  </si>
  <si>
    <t>modflowtotalSoilThickness, cellArea</t>
  </si>
  <si>
    <t>swAbstractionFraction_nonLocal</t>
  </si>
  <si>
    <t>gwAbstractionFraction_Irr</t>
  </si>
  <si>
    <t>scaleDomesticDemand</t>
  </si>
  <si>
    <t xml:space="preserve"> 01/11/2006</t>
  </si>
  <si>
    <t xml:space="preserve"> $(FILE_PATHS:PathMaps)/init/Nira_20070427.nc, Nira_20061101.nc</t>
  </si>
  <si>
    <t>, 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act_channelAbstract, domesticDemand</t>
  </si>
  <si>
    <t>, cellArea,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</si>
  <si>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>GOOD $(FILE_PATHS:PathMaps)/init/Nira_20070427.nc</t>
  </si>
  <si>
    <t>Rice Paddy</t>
  </si>
  <si>
    <t>$(FILE_PATHS:PathRoot)/CWatM_settings/cwatm_settings.xlsx</t>
  </si>
  <si>
    <t>swAbstractionFrac_Irr</t>
  </si>
  <si>
    <t>swAbstractionFrac_nonIrr</t>
  </si>
  <si>
    <t>swAbstractionFrac_Local</t>
  </si>
  <si>
    <t>swAbstractionFrac_nonLocal</t>
  </si>
  <si>
    <t>OUT_MAP_MonthTot</t>
  </si>
  <si>
    <t>OUT_MAP_MonthAvg</t>
  </si>
  <si>
    <t>OUT_MAP_AnnualTot</t>
  </si>
  <si>
    <t>OUT_MAP_AnnualEnd</t>
  </si>
  <si>
    <t>Column1</t>
  </si>
  <si>
    <t xml:space="preserve"> $(FILE_PATHS:PathRoot)/Modflow</t>
  </si>
  <si>
    <t>#exp 1.49692591855049</t>
  </si>
  <si>
    <t>crop_correct</t>
  </si>
  <si>
    <t>swAbstractionFraction_Irr</t>
  </si>
  <si>
    <t>swAbstractionFraction_nonIrr</t>
  </si>
  <si>
    <t>cellArea, discharge, lakeResInflowDis, lakeResOutflowDis, lakeResStorage, act_bigLakeResAbst_alloc, gwstorage_cell_avail</t>
  </si>
  <si>
    <t xml:space="preserve"> 28/05/1992</t>
  </si>
  <si>
    <t xml:space="preserve"> C:/GitHub/FUSE/Input/landsurface/waterDemand/Agents_raster.tif</t>
  </si>
  <si>
    <t>rainAverage_segments</t>
  </si>
  <si>
    <t>ETRefAverage_segments</t>
  </si>
  <si>
    <t xml:space="preserve"> 31/12/2007</t>
  </si>
  <si>
    <t>, lakeResInflowDis, lakeResOutflowDis, lakeResStorage, act_bigLakeResAbst_alloc, gwstorage_cell_avail, allowedPumping, gwstorage_cell_avail</t>
  </si>
  <si>
    <t>availableGWStorageFraction</t>
  </si>
  <si>
    <t>C:/GitHub/FUSE/Input/landsurface/waterDemand/availableGWStorageFraction_totalend.nc</t>
  </si>
  <si>
    <t>C:/GitHub/FUSE/Input/landcover/crops/Sugar_JY2.tif</t>
  </si>
  <si>
    <t>$(FILE_PATHS:PathMaps)/landcover/crops/Sugar_JY2.tif</t>
  </si>
  <si>
    <t>$(FILE_PATHS:PathMaps)/landcover/crops/Sorghum_1km.tif</t>
  </si>
  <si>
    <t>$(FILE_PATHS:PathMaps)/landcover/crops/Groundnut_30sec.tif</t>
  </si>
  <si>
    <t>$(FILE_PATHS:PathMaps)/landcover/crops/Wheat_30sec.tif</t>
  </si>
  <si>
    <t>$(FILE_PATHS:PathMaps)/landcover/crops/Maize_30sec.tif</t>
  </si>
  <si>
    <t>$(FILE_PATHS:PathMaps)/landsurface/waterDemand/availableGWStorageFraction_Anjuli.nc</t>
  </si>
  <si>
    <t>75.12083 17.97083 Nira</t>
  </si>
  <si>
    <t>75.89583 17.3875 Bhima</t>
  </si>
  <si>
    <t>Cotton</t>
  </si>
  <si>
    <t>https://doi.org/10.1016/0378-3774(94)90025-6</t>
  </si>
  <si>
    <t>Soybean</t>
  </si>
  <si>
    <t>Gram</t>
  </si>
  <si>
    <t>FruitVegK</t>
  </si>
  <si>
    <t>FruitVegR</t>
  </si>
  <si>
    <t>SpicesK</t>
  </si>
  <si>
    <t>SpicesR</t>
  </si>
  <si>
    <t>Tomato</t>
  </si>
  <si>
    <t>$(FILE_PATHS:PathMaps)/landcover/crops/Gram.tif</t>
  </si>
  <si>
    <t>$(FILE_PATHS:PathMaps)/landcover/crops/Soybean.tif</t>
  </si>
  <si>
    <t>$(FILE_PATHS:PathMaps)/landcover/crops/Cotton.tif</t>
  </si>
  <si>
    <t>$(FILE_PATHS:PathMaps)/landcover/crops/CondimentsSpicesRabi.tif</t>
  </si>
  <si>
    <t>$(FILE_PATHS:PathMaps)/landcover/crops/CondimentsSpicesKharif.tif</t>
  </si>
  <si>
    <t>$(FILE_PATHS:PathMaps)/landcover/crops/FruitVegRabi.tif</t>
  </si>
  <si>
    <t>$(FILE_PATHS:PathMaps)/landcover/crops/FruitVegKharif.tif</t>
  </si>
  <si>
    <t xml:space="preserve">modflowWaterLevel,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areaCrops_Irr_segment[15], head_development_segments, allowedPumping, gwstorage_cell_avail,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fracCrops_Irr[15],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fracCrops_nonIrr[15],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fracCrops_IrrLandDemand[15],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fracCrops_nonIrrLandDemand[15]     </t>
  </si>
  <si>
    <t xml:space="preserve"> 01/07/2006</t>
  </si>
  <si>
    <t>FarmerAgent_rev_raster.tif</t>
  </si>
  <si>
    <t>$(FILE_PATHS:PathMaps)/landsurface/waterDemand/AgentsRaster_10July20.tif</t>
  </si>
  <si>
    <t>Chili</t>
  </si>
  <si>
    <t>Onion</t>
  </si>
  <si>
    <t>Currently not included</t>
  </si>
  <si>
    <t>Suru variety</t>
  </si>
  <si>
    <t>Adsali variety</t>
  </si>
  <si>
    <r>
      <rPr>
        <b/>
        <sz val="10"/>
        <color theme="0" tint="-0.249977111117893"/>
        <rFont val="Trebuchet MS"/>
        <family val="2"/>
      </rPr>
      <t xml:space="preserve">KC# </t>
    </r>
    <r>
      <rPr>
        <sz val="10"/>
        <color theme="0" tint="-0.249977111117893"/>
        <rFont val="Trebuchet MS"/>
        <family val="2"/>
      </rPr>
      <t>Crop coefficient of growth stage #</t>
    </r>
  </si>
  <si>
    <r>
      <rPr>
        <b/>
        <sz val="10"/>
        <color theme="0" tint="-0.249977111117893"/>
        <rFont val="Trebuchet MS"/>
        <family val="2"/>
      </rPr>
      <t>KY#</t>
    </r>
    <r>
      <rPr>
        <sz val="10"/>
        <color theme="0" tint="-0.249977111117893"/>
        <rFont val="Trebuchet MS"/>
        <family val="2"/>
      </rPr>
      <t xml:space="preserve"> Yield coefficient of growth stage #</t>
    </r>
  </si>
  <si>
    <r>
      <rPr>
        <b/>
        <sz val="10"/>
        <color theme="0" tint="-0.249977111117893"/>
        <rFont val="Trebuchet MS"/>
        <family val="2"/>
      </rPr>
      <t>EM#</t>
    </r>
    <r>
      <rPr>
        <sz val="10"/>
        <color theme="0" tint="-0.249977111117893"/>
        <rFont val="Trebuchet MS"/>
        <family val="2"/>
      </rPr>
      <t xml:space="preserve"> Months since the day of planting to the end of growth stage #</t>
    </r>
  </si>
  <si>
    <t xml:space="preserve">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areaCrops_Irr_segment[15],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fracCrops_Irr[15],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fracCrops_nonIrr[15],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fracCrops_IrrLandDemand[15],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fracCrops_nonIrrLandDemand[15]     </t>
  </si>
  <si>
    <t>Outputs for Taher</t>
  </si>
  <si>
    <t>fracVegCover[3], cropKC[1], cropKC[3], totalPotET[1], totalPotET[3], Yield_Irr[1], Yield_Irr[5], Yield_Irr[7], Yield_Irr[10], Yield_Irr[12], ratio_a_p_Irr[1], ratio_a_p_Irr[5], ratio_a_p_Irr[7],ratio_a_p_Irr[10], ratio_a_p_Irr[12], totalPotET_month_Irr[1], actTransTotal_month_Irr[1]</t>
  </si>
  <si>
    <t>ratio_a_p_Irr[1], 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Yield_Irr[1]</t>
  </si>
  <si>
    <t>swAbstractionFraction_Lift</t>
  </si>
  <si>
    <t>discharge, metRemainSegment_lift, act_channelAbstract, readAvlChannelStorageM, act_LocalLakeAbstract, act_channelAbstract_Local</t>
  </si>
  <si>
    <t xml:space="preserve"> 01/04/1998</t>
  </si>
  <si>
    <t>Ex1</t>
  </si>
  <si>
    <t>Ex2: self.var.alphaDepletion = 0.7</t>
  </si>
  <si>
    <t>lift_command_areas</t>
  </si>
  <si>
    <t>$(PathWaterdemand)/Sarati_CommandAreas_1.tif</t>
  </si>
  <si>
    <t>$(PathGroundwaterModflowOutput)/Bhima_steady_27July2020.hds</t>
  </si>
  <si>
    <t>Pre-seasonal variety, from 15 to 14</t>
  </si>
  <si>
    <t>Nira_steady_1May2007_30July2020</t>
  </si>
  <si>
    <t xml:space="preserve"> Nira_steady_1May2007_30July2020.hds</t>
  </si>
  <si>
    <t>waterBodyTyp</t>
  </si>
  <si>
    <t>$(PathLakesRes)/lakesResID_Sarati.tif</t>
  </si>
  <si>
    <t>$(PathLakesRes)/lakesResType_Sarati.tif</t>
  </si>
  <si>
    <t>waterBodyDis</t>
  </si>
  <si>
    <t>$(PathLakesRes)/lakesResDis_Sarati.tif</t>
  </si>
  <si>
    <t>waterBodyArea</t>
  </si>
  <si>
    <t>$(PathLakesRes)/lakesResArea_Sarati.tif</t>
  </si>
  <si>
    <t>waterBodyVolRes</t>
  </si>
  <si>
    <t>$(PathLakesRes)/LiveVolume.tif</t>
  </si>
  <si>
    <t>waterBodyYear</t>
  </si>
  <si>
    <t>$(PathLakesRes)/Reservoir_year_construction.tif</t>
  </si>
  <si>
    <t>lift_areas</t>
  </si>
  <si>
    <t>Reservoir_releases_input_file</t>
  </si>
  <si>
    <t>$(FILE_PATHS:PathMaps)/routing/lakesreservoirs/Reservoir_releases.nc</t>
  </si>
  <si>
    <t>$(FILE_PATHS:PathMaps)/routing/lakesreservoirs/Reservoir_releases_median_Bhima.nc</t>
  </si>
  <si>
    <t>Reservoir_releases_median_Bhima_07Aug2020</t>
  </si>
  <si>
    <t>$(PathGroundwaterModflowOutput)/Bhima_steady_07Aug2020_2.hds</t>
  </si>
  <si>
    <t xml:space="preserve"> $(FILE_PATHS:PathMaps)/init/Bhima_19960501.nc</t>
  </si>
  <si>
    <t>discharge, totalET</t>
  </si>
  <si>
    <t>E0Maps</t>
  </si>
  <si>
    <t>$(FILE_PATHS:PathMeteo)/EWRef_daily_sarati.nc</t>
  </si>
  <si>
    <t>ETMaps</t>
  </si>
  <si>
    <t>$(FILE_PATHS:PathMeteo)/ETRef_daily_sarati.nc</t>
  </si>
  <si>
    <t>calc_evaporation</t>
  </si>
  <si>
    <t>75.89583 17.3875</t>
  </si>
  <si>
    <t>waterBodyElec</t>
  </si>
  <si>
    <t xml:space="preserve"> $(FILE_PATHS:PathMaps)/init/Bhima</t>
  </si>
  <si>
    <t>irrigation_returnfraction</t>
  </si>
  <si>
    <t>factor_interflow</t>
  </si>
  <si>
    <t>soildepth_factor</t>
  </si>
  <si>
    <t>fraction_IncreaseIrrigation_Nonpaddy</t>
  </si>
  <si>
    <t>GeneralCrop_Irr</t>
  </si>
  <si>
    <t>GeneralCrop_nonIrr</t>
  </si>
  <si>
    <t>$(FILE_PATHS:PathMaps)/landcover/crops/generalIrrCrop_max_totalend.nc</t>
  </si>
  <si>
    <t>$(FILE_PATHS:PathMaps)/landcover/crops/generalnonIrrCrop_max_totalend.nc</t>
  </si>
  <si>
    <t>Bhima_steady_18Aug2020_postNatural</t>
  </si>
  <si>
    <t xml:space="preserve"> 01/04/1996</t>
  </si>
  <si>
    <t xml:space="preserve"> 15/04/1997</t>
  </si>
  <si>
    <t xml:space="preserve"> 15/04/1996</t>
  </si>
  <si>
    <t xml:space="preserve"> $(PathGroundwaterModflow)/modflow_inputs/newModFlow_inputs500m_Bhima</t>
  </si>
  <si>
    <t>preferentialFlowConstant</t>
  </si>
  <si>
    <t>inflateReservoirs</t>
  </si>
  <si>
    <t>dynamicLakesRes</t>
  </si>
  <si>
    <t>reservoirStorageM3</t>
  </si>
  <si>
    <t>Crop/year</t>
  </si>
  <si>
    <t xml:space="preserve">Rice production in tons </t>
  </si>
  <si>
    <t xml:space="preserve"> 01/05/1994</t>
  </si>
  <si>
    <t>$(PathLakesRes)/WB_Year_25Aug.tif</t>
  </si>
  <si>
    <t>$(PathLakesRes)/WB_Discharge_25Aug.tif</t>
  </si>
  <si>
    <t>$(PathLakesRes)/WB_Type_25Aug.tif</t>
  </si>
  <si>
    <t>$(PathLakesRes)/WB_HyElec_25Aug.tif</t>
  </si>
  <si>
    <t>$(PathLakesRes)/WB_Area_Mm2_25Aug.tif</t>
  </si>
  <si>
    <t>$(PathGroundwaterModflowOutput)/Bhima_steady_Aug08.hds</t>
  </si>
  <si>
    <t>resVolume_reservoir, modflowtotalSoilThickness, cellArea, adminSegments_area, adminSegments, availableGWStorageFraction, modflowTopography, waterBodyID,  lift_command_areas, reservoir_command_areas</t>
  </si>
  <si>
    <t>$(PathLakesRes)/WB_FID_27Aug_2.tif</t>
  </si>
  <si>
    <t>$(PathLakesRes)/WB_Volume_28Aug.tif</t>
  </si>
  <si>
    <t>$(FILE_PATHS:PathMaps)/routing/lakesreservoirs/reservoirOperations_Bhima_31Aug2020.nc</t>
  </si>
  <si>
    <t>reslakeoutflow, ratio_a_p_Irr[1], 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fracVegCover[0], fracVegCover[1], fracVegCover[2], fracVegCover[3], fracVegCover[4], fracVegCover[5],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Yield_Irr[1], Yield_nonIrr[1], Yield_Irr[5], Yield_nonIrr[5], Yield_Irr[13], Yield_nonIrr[13], fallowIrr, fallownonIrr, head_development</t>
  </si>
  <si>
    <t>$(FILE_PATHS:PathMeteo)/pr_wfdei_025bil2.nc</t>
  </si>
  <si>
    <t>usemeteodownscaling</t>
  </si>
  <si>
    <t xml:space="preserve"> 01/11/1996</t>
  </si>
  <si>
    <t xml:space="preserve"> 01/11/1992</t>
  </si>
  <si>
    <t>$(FILE_PATHS:PathMeteo)/CRU_bhima_025.nc</t>
  </si>
  <si>
    <t xml:space="preserve"> $(FILE_PATHS:PathMaps)/init/Bhima_20000501.nc</t>
  </si>
  <si>
    <t>mswep_bhima_025</t>
  </si>
  <si>
    <t>$(FILE_PATHS:PathMeteo)/mswep_bhima_025.nc</t>
  </si>
  <si>
    <t>lakeEvaFactor</t>
  </si>
  <si>
    <t>pgfv21_bhima_025</t>
  </si>
  <si>
    <t>$(FILE_PATHS:PathMeteo)/pgfv21_bhima_025.nc</t>
  </si>
  <si>
    <t xml:space="preserve"> 01/05/1998</t>
  </si>
  <si>
    <t xml:space="preserve"> 01/10/1997</t>
  </si>
  <si>
    <t xml:space="preserve"> 01/05/2002</t>
  </si>
  <si>
    <t>discharge, lakeResInflowDis, lakeResOutflowDis, lakeResStorage, act_bigLakeResAbst_alloc, head_development, CommandAreas_deCompressed, resStorageTotal_alloc</t>
  </si>
  <si>
    <t>$(FILE_PATHS:PathMeteo)/EWRef_daily_04Sept.nc</t>
  </si>
  <si>
    <t>$(FILE_PATHS:PathMeteo)/ETRef_daily_04Sept.nc</t>
  </si>
  <si>
    <t xml:space="preserve"> 01/01/1996</t>
  </si>
  <si>
    <t>$(PathLakesRes)/WB_Year_05Sept.tif</t>
  </si>
  <si>
    <t>$(PathGroundwaterModflowOutput)/Bhima_steady_05Sept2020.hds</t>
  </si>
  <si>
    <t xml:space="preserve"> 01/05/1996</t>
  </si>
  <si>
    <t xml:space="preserve"> $(FILE_PATHS:PathMaps)/init/Bhima_20070601.nc</t>
  </si>
  <si>
    <t>discharge, lakeResInflowDis, lakeResOutflowDis, lakeResStorage, act_bigLakeResAbst_alloc, act_LocalLakeAbstract, head_development, resStorageTotal_alloc, ETRef, EWRef</t>
  </si>
  <si>
    <t xml:space="preserve"> 30/12/2005</t>
  </si>
  <si>
    <t xml:space="preserve"> $(FILE_PATHS:PathMaps)/meteo/010deg</t>
  </si>
  <si>
    <t xml:space="preserve"> 01/12/1996</t>
  </si>
  <si>
    <t>$(FILE_PATHS:PathMaps)/groundwater/permeability_0727.tif</t>
  </si>
  <si>
    <t>resVolume_reservoir, modflowtotalSoilThickness, cellArea, adminSegments_area, adminSegments, availableGWStorageFraction, modflowTopography, waterBodyID,  lift_command_areas, reservoir_command_areas, permeability</t>
  </si>
  <si>
    <t>$(FILE_PATHS:PathMaps)/routing/lakesreservoirs/reservoirOperations_Bhima_09Sept2020_mswep.nc</t>
  </si>
  <si>
    <t>Ujjani_c0</t>
  </si>
  <si>
    <t xml:space="preserve"> 01/01/1993</t>
  </si>
  <si>
    <t xml:space="preserve"> 31/12/2005</t>
  </si>
  <si>
    <t>Rain</t>
  </si>
  <si>
    <t>discharge, totalET,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</si>
</sst>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9.8000000000000007"/>
      <color rgb="FF333333"/>
      <name val="Consolas"/>
      <family val="3"/>
    </font>
    <font>
      <sz val="10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sz val="9.8000000000000007"/>
      <color theme="0"/>
      <name val="Consolas"/>
      <family val="3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0"/>
      <color theme="0" tint="-0.249977111117893"/>
      <name val="Bahnschrift"/>
      <family val="2"/>
    </font>
    <font>
      <b/>
      <sz val="10"/>
      <color theme="1" tint="0.14999847407452621"/>
      <name val="Trebuchet MS"/>
      <family val="2"/>
    </font>
    <font>
      <sz val="10"/>
      <color theme="1" tint="0.14999847407452621"/>
      <name val="Trebuchet MS"/>
      <family val="2"/>
    </font>
    <font>
      <sz val="10"/>
      <color theme="2" tint="-0.749992370372631"/>
      <name val="Trebuchet MS"/>
      <family val="2"/>
    </font>
    <font>
      <sz val="10"/>
      <color theme="2" tint="-0.749992370372631"/>
      <name val="Bahnschrift"/>
      <family val="2"/>
    </font>
    <font>
      <b/>
      <sz val="10"/>
      <color theme="1" tint="0.14999847407452621"/>
      <name val="Bahnschrift"/>
      <family val="2"/>
    </font>
    <font>
      <b/>
      <sz val="11"/>
      <color theme="0"/>
      <name val="Trebuchet MS"/>
      <family val="2"/>
    </font>
    <font>
      <sz val="11"/>
      <color theme="0"/>
      <name val="Trebuchet MS"/>
      <family val="2"/>
    </font>
    <font>
      <b/>
      <sz val="11"/>
      <color theme="1" tint="0.249977111117893"/>
      <name val="Trebuchet MS"/>
      <family val="2"/>
    </font>
    <font>
      <sz val="10"/>
      <color rgb="FF3644F8"/>
      <name val="Bahnschrift"/>
      <family val="2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A9B7C6"/>
      <name val="Consolas"/>
      <family val="3"/>
    </font>
    <font>
      <sz val="10"/>
      <color rgb="FF72737A"/>
      <name val="Consolas"/>
      <family val="3"/>
    </font>
    <font>
      <sz val="10"/>
      <color theme="0" tint="-0.249977111117893"/>
      <name val="Trebuchet MS"/>
      <family val="2"/>
    </font>
    <font>
      <sz val="10"/>
      <color rgb="FF3644F8"/>
      <name val="Trebuchet MS"/>
      <family val="2"/>
    </font>
    <font>
      <b/>
      <sz val="10"/>
      <color theme="0" tint="-0.249977111117893"/>
      <name val="Trebuchet MS"/>
      <family val="2"/>
    </font>
    <font>
      <sz val="10"/>
      <color theme="1"/>
      <name val="Bookman Old Style"/>
      <family val="1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CC9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15FFC2"/>
        <bgColor indexed="64"/>
      </patternFill>
    </fill>
    <fill>
      <patternFill patternType="solid">
        <fgColor rgb="FF00966F"/>
        <bgColor indexed="64"/>
      </patternFill>
    </fill>
    <fill>
      <patternFill patternType="solid">
        <fgColor rgb="FF636EF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B3B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A87C"/>
        <bgColor indexed="64"/>
      </patternFill>
    </fill>
    <fill>
      <patternFill patternType="solid">
        <fgColor rgb="FF004835"/>
        <bgColor indexed="64"/>
      </patternFill>
    </fill>
    <fill>
      <patternFill patternType="solid">
        <fgColor rgb="FF007E5D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960032"/>
        <bgColor indexed="64"/>
      </patternFill>
    </fill>
    <fill>
      <patternFill patternType="solid">
        <fgColor rgb="FFFF6699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rgb="FF00A87C"/>
      </left>
      <right style="medium">
        <color rgb="FF00A87C"/>
      </right>
      <top style="medium">
        <color rgb="FF00A87C"/>
      </top>
      <bottom style="thin">
        <color indexed="64"/>
      </bottom>
      <diagonal/>
    </border>
    <border>
      <left style="medium">
        <color rgb="FF00A87C"/>
      </left>
      <right style="medium">
        <color rgb="FF00A87C"/>
      </right>
      <top style="medium">
        <color indexed="64"/>
      </top>
      <bottom style="medium">
        <color indexed="64"/>
      </bottom>
      <diagonal/>
    </border>
    <border>
      <left style="medium">
        <color rgb="FF00A87C"/>
      </left>
      <right style="medium">
        <color rgb="FF00A87C"/>
      </right>
      <top style="thin">
        <color indexed="64"/>
      </top>
      <bottom style="medium">
        <color rgb="FF00A87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1" fillId="4" borderId="0" xfId="0" applyFont="1" applyFill="1" applyAlignment="1">
      <alignment vertical="center"/>
    </xf>
    <xf numFmtId="0" fontId="6" fillId="5" borderId="0" xfId="0" applyFont="1" applyFill="1"/>
    <xf numFmtId="0" fontId="6" fillId="5" borderId="3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11" fontId="6" fillId="5" borderId="0" xfId="0" applyNumberFormat="1" applyFont="1" applyFill="1" applyAlignment="1">
      <alignment horizontal="left"/>
    </xf>
    <xf numFmtId="0" fontId="5" fillId="8" borderId="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8" fillId="8" borderId="0" xfId="0" applyFont="1" applyFill="1" applyAlignment="1">
      <alignment vertical="center"/>
    </xf>
    <xf numFmtId="0" fontId="6" fillId="8" borderId="2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11" fontId="6" fillId="8" borderId="0" xfId="0" applyNumberFormat="1" applyFont="1" applyFill="1" applyAlignment="1">
      <alignment horizontal="left"/>
    </xf>
    <xf numFmtId="0" fontId="6" fillId="8" borderId="0" xfId="0" applyFont="1" applyFill="1"/>
    <xf numFmtId="0" fontId="6" fillId="9" borderId="0" xfId="0" applyFont="1" applyFill="1"/>
    <xf numFmtId="0" fontId="6" fillId="9" borderId="3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11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6" borderId="5" xfId="0" applyFont="1" applyFill="1" applyBorder="1"/>
    <xf numFmtId="0" fontId="11" fillId="7" borderId="5" xfId="0" applyFont="1" applyFill="1" applyBorder="1" applyAlignment="1">
      <alignment horizontal="left"/>
    </xf>
    <xf numFmtId="0" fontId="7" fillId="6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left"/>
    </xf>
    <xf numFmtId="0" fontId="8" fillId="7" borderId="5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11" fontId="6" fillId="7" borderId="5" xfId="0" applyNumberFormat="1" applyFont="1" applyFill="1" applyBorder="1" applyAlignment="1">
      <alignment horizontal="left"/>
    </xf>
    <xf numFmtId="0" fontId="6" fillId="7" borderId="5" xfId="0" applyFont="1" applyFill="1" applyBorder="1"/>
    <xf numFmtId="0" fontId="6" fillId="6" borderId="5" xfId="0" applyFont="1" applyFill="1" applyBorder="1"/>
    <xf numFmtId="0" fontId="6" fillId="10" borderId="5" xfId="0" applyFont="1" applyFill="1" applyBorder="1" applyAlignment="1">
      <alignment horizontal="left"/>
    </xf>
    <xf numFmtId="0" fontId="12" fillId="12" borderId="0" xfId="0" applyFont="1" applyFill="1" applyBorder="1"/>
    <xf numFmtId="0" fontId="13" fillId="12" borderId="0" xfId="0" applyFont="1" applyFill="1" applyBorder="1" applyAlignment="1">
      <alignment horizontal="center"/>
    </xf>
    <xf numFmtId="0" fontId="14" fillId="12" borderId="0" xfId="0" applyFont="1" applyFill="1" applyBorder="1"/>
    <xf numFmtId="0" fontId="12" fillId="13" borderId="13" xfId="0" applyFont="1" applyFill="1" applyBorder="1"/>
    <xf numFmtId="0" fontId="12" fillId="13" borderId="21" xfId="0" applyFont="1" applyFill="1" applyBorder="1"/>
    <xf numFmtId="0" fontId="15" fillId="11" borderId="12" xfId="0" applyFont="1" applyFill="1" applyBorder="1"/>
    <xf numFmtId="0" fontId="15" fillId="11" borderId="16" xfId="0" applyFont="1" applyFill="1" applyBorder="1"/>
    <xf numFmtId="0" fontId="15" fillId="11" borderId="14" xfId="0" applyFont="1" applyFill="1" applyBorder="1"/>
    <xf numFmtId="0" fontId="15" fillId="11" borderId="8" xfId="0" applyFont="1" applyFill="1" applyBorder="1"/>
    <xf numFmtId="0" fontId="15" fillId="11" borderId="15" xfId="0" applyFont="1" applyFill="1" applyBorder="1"/>
    <xf numFmtId="0" fontId="15" fillId="11" borderId="17" xfId="0" applyFont="1" applyFill="1" applyBorder="1"/>
    <xf numFmtId="0" fontId="15" fillId="11" borderId="9" xfId="0" applyFont="1" applyFill="1" applyBorder="1"/>
    <xf numFmtId="0" fontId="15" fillId="11" borderId="6" xfId="0" applyFont="1" applyFill="1" applyBorder="1"/>
    <xf numFmtId="0" fontId="15" fillId="11" borderId="10" xfId="0" applyFont="1" applyFill="1" applyBorder="1"/>
    <xf numFmtId="0" fontId="15" fillId="11" borderId="11" xfId="0" applyFont="1" applyFill="1" applyBorder="1"/>
    <xf numFmtId="2" fontId="15" fillId="11" borderId="18" xfId="0" applyNumberFormat="1" applyFont="1" applyFill="1" applyBorder="1"/>
    <xf numFmtId="2" fontId="15" fillId="11" borderId="8" xfId="0" applyNumberFormat="1" applyFont="1" applyFill="1" applyBorder="1"/>
    <xf numFmtId="2" fontId="15" fillId="11" borderId="15" xfId="0" applyNumberFormat="1" applyFont="1" applyFill="1" applyBorder="1"/>
    <xf numFmtId="2" fontId="15" fillId="11" borderId="7" xfId="0" applyNumberFormat="1" applyFont="1" applyFill="1" applyBorder="1"/>
    <xf numFmtId="2" fontId="15" fillId="11" borderId="6" xfId="0" applyNumberFormat="1" applyFont="1" applyFill="1" applyBorder="1"/>
    <xf numFmtId="2" fontId="15" fillId="11" borderId="10" xfId="0" applyNumberFormat="1" applyFont="1" applyFill="1" applyBorder="1"/>
    <xf numFmtId="2" fontId="15" fillId="11" borderId="9" xfId="0" applyNumberFormat="1" applyFont="1" applyFill="1" applyBorder="1"/>
    <xf numFmtId="0" fontId="16" fillId="11" borderId="19" xfId="0" applyFont="1" applyFill="1" applyBorder="1"/>
    <xf numFmtId="0" fontId="16" fillId="11" borderId="20" xfId="0" applyFont="1" applyFill="1" applyBorder="1"/>
    <xf numFmtId="0" fontId="17" fillId="13" borderId="1" xfId="0" applyFont="1" applyFill="1" applyBorder="1"/>
    <xf numFmtId="0" fontId="13" fillId="13" borderId="22" xfId="0" applyFont="1" applyFill="1" applyBorder="1"/>
    <xf numFmtId="0" fontId="13" fillId="13" borderId="23" xfId="0" applyFont="1" applyFill="1" applyBorder="1"/>
    <xf numFmtId="0" fontId="13" fillId="13" borderId="24" xfId="0" applyFont="1" applyFill="1" applyBorder="1"/>
    <xf numFmtId="0" fontId="13" fillId="13" borderId="25" xfId="0" applyFont="1" applyFill="1" applyBorder="1"/>
    <xf numFmtId="0" fontId="13" fillId="13" borderId="26" xfId="0" applyFont="1" applyFill="1" applyBorder="1"/>
    <xf numFmtId="2" fontId="15" fillId="11" borderId="27" xfId="0" applyNumberFormat="1" applyFont="1" applyFill="1" applyBorder="1"/>
    <xf numFmtId="2" fontId="15" fillId="11" borderId="28" xfId="0" applyNumberFormat="1" applyFont="1" applyFill="1" applyBorder="1"/>
    <xf numFmtId="0" fontId="13" fillId="13" borderId="29" xfId="0" applyFont="1" applyFill="1" applyBorder="1"/>
    <xf numFmtId="0" fontId="19" fillId="9" borderId="0" xfId="0" applyFont="1" applyFill="1"/>
    <xf numFmtId="0" fontId="19" fillId="5" borderId="0" xfId="0" applyFont="1" applyFill="1"/>
    <xf numFmtId="0" fontId="18" fillId="14" borderId="0" xfId="0" applyFont="1" applyFill="1"/>
    <xf numFmtId="11" fontId="19" fillId="9" borderId="0" xfId="0" applyNumberFormat="1" applyFont="1" applyFill="1" applyAlignment="1">
      <alignment horizontal="left"/>
    </xf>
    <xf numFmtId="11" fontId="18" fillId="14" borderId="0" xfId="0" applyNumberFormat="1" applyFont="1" applyFill="1" applyAlignment="1">
      <alignment horizontal="left"/>
    </xf>
    <xf numFmtId="11" fontId="19" fillId="5" borderId="0" xfId="0" applyNumberFormat="1" applyFont="1" applyFill="1" applyAlignment="1">
      <alignment horizontal="left"/>
    </xf>
    <xf numFmtId="11" fontId="19" fillId="5" borderId="0" xfId="0" applyNumberFormat="1" applyFont="1" applyFill="1"/>
    <xf numFmtId="0" fontId="19" fillId="9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5" borderId="0" xfId="0" applyFont="1" applyFill="1" applyBorder="1" applyAlignment="1">
      <alignment horizontal="left"/>
    </xf>
    <xf numFmtId="0" fontId="19" fillId="15" borderId="30" xfId="0" applyFont="1" applyFill="1" applyBorder="1" applyAlignment="1">
      <alignment horizontal="left"/>
    </xf>
    <xf numFmtId="0" fontId="19" fillId="15" borderId="30" xfId="0" applyFont="1" applyFill="1" applyBorder="1"/>
    <xf numFmtId="11" fontId="19" fillId="15" borderId="30" xfId="0" applyNumberFormat="1" applyFont="1" applyFill="1" applyBorder="1" applyAlignment="1">
      <alignment horizontal="left"/>
    </xf>
    <xf numFmtId="0" fontId="19" fillId="5" borderId="0" xfId="0" applyFont="1" applyFill="1" applyBorder="1" applyAlignment="1">
      <alignment vertical="center"/>
    </xf>
    <xf numFmtId="11" fontId="19" fillId="5" borderId="0" xfId="0" applyNumberFormat="1" applyFont="1" applyFill="1" applyBorder="1" applyAlignment="1">
      <alignment horizontal="left"/>
    </xf>
    <xf numFmtId="0" fontId="19" fillId="5" borderId="0" xfId="0" applyFont="1" applyFill="1" applyBorder="1"/>
    <xf numFmtId="0" fontId="18" fillId="5" borderId="0" xfId="0" applyFont="1" applyFill="1"/>
    <xf numFmtId="11" fontId="18" fillId="5" borderId="0" xfId="0" applyNumberFormat="1" applyFont="1" applyFill="1" applyAlignment="1">
      <alignment horizontal="left"/>
    </xf>
    <xf numFmtId="0" fontId="19" fillId="16" borderId="0" xfId="0" applyFont="1" applyFill="1"/>
    <xf numFmtId="11" fontId="19" fillId="16" borderId="0" xfId="0" applyNumberFormat="1" applyFont="1" applyFill="1" applyAlignment="1">
      <alignment horizontal="left"/>
    </xf>
    <xf numFmtId="0" fontId="19" fillId="16" borderId="0" xfId="0" applyFont="1" applyFill="1" applyAlignment="1">
      <alignment horizontal="left"/>
    </xf>
    <xf numFmtId="0" fontId="20" fillId="16" borderId="34" xfId="0" applyFont="1" applyFill="1" applyBorder="1"/>
    <xf numFmtId="0" fontId="20" fillId="16" borderId="34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left"/>
    </xf>
    <xf numFmtId="0" fontId="20" fillId="16" borderId="30" xfId="0" applyFont="1" applyFill="1" applyBorder="1"/>
    <xf numFmtId="0" fontId="19" fillId="15" borderId="31" xfId="0" applyFont="1" applyFill="1" applyBorder="1" applyAlignment="1" applyProtection="1">
      <alignment horizontal="left"/>
    </xf>
    <xf numFmtId="11" fontId="2" fillId="0" borderId="0" xfId="0" applyNumberFormat="1" applyFont="1"/>
    <xf numFmtId="0" fontId="21" fillId="13" borderId="13" xfId="0" applyFont="1" applyFill="1" applyBorder="1"/>
    <xf numFmtId="0" fontId="21" fillId="13" borderId="21" xfId="0" applyFont="1" applyFill="1" applyBorder="1"/>
    <xf numFmtId="0" fontId="18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vertical="center"/>
    </xf>
    <xf numFmtId="11" fontId="19" fillId="18" borderId="0" xfId="0" applyNumberFormat="1" applyFont="1" applyFill="1" applyBorder="1" applyAlignment="1">
      <alignment horizontal="left"/>
    </xf>
    <xf numFmtId="0" fontId="19" fillId="18" borderId="0" xfId="0" applyFont="1" applyFill="1" applyBorder="1"/>
    <xf numFmtId="0" fontId="18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vertical="center"/>
    </xf>
    <xf numFmtId="11" fontId="19" fillId="16" borderId="0" xfId="0" applyNumberFormat="1" applyFont="1" applyFill="1" applyBorder="1" applyAlignment="1">
      <alignment horizontal="left"/>
    </xf>
    <xf numFmtId="0" fontId="19" fillId="16" borderId="0" xfId="0" applyFont="1" applyFill="1" applyBorder="1"/>
    <xf numFmtId="0" fontId="22" fillId="0" borderId="35" xfId="0" applyFont="1" applyBorder="1" applyAlignment="1">
      <alignment vertical="center"/>
    </xf>
    <xf numFmtId="0" fontId="22" fillId="0" borderId="36" xfId="0" applyFont="1" applyBorder="1" applyAlignment="1">
      <alignment horizontal="right" vertical="center"/>
    </xf>
    <xf numFmtId="0" fontId="22" fillId="3" borderId="35" xfId="0" applyFont="1" applyFill="1" applyBorder="1" applyAlignment="1">
      <alignment vertical="center"/>
    </xf>
    <xf numFmtId="0" fontId="22" fillId="3" borderId="36" xfId="0" applyFont="1" applyFill="1" applyBorder="1" applyAlignment="1">
      <alignment horizontal="right" vertical="center"/>
    </xf>
    <xf numFmtId="0" fontId="22" fillId="3" borderId="35" xfId="0" applyFont="1" applyFill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0" fontId="23" fillId="0" borderId="36" xfId="0" applyFont="1" applyBorder="1" applyAlignment="1">
      <alignment horizontal="right" vertical="center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19" borderId="35" xfId="0" applyFont="1" applyFill="1" applyBorder="1" applyAlignment="1">
      <alignment vertical="center"/>
    </xf>
    <xf numFmtId="0" fontId="23" fillId="19" borderId="36" xfId="0" applyFont="1" applyFill="1" applyBorder="1" applyAlignment="1">
      <alignment horizontal="right" vertical="center"/>
    </xf>
    <xf numFmtId="0" fontId="23" fillId="19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vertical="center"/>
    </xf>
    <xf numFmtId="0" fontId="23" fillId="20" borderId="36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center" vertical="center"/>
    </xf>
    <xf numFmtId="0" fontId="23" fillId="20" borderId="36" xfId="0" applyFont="1" applyFill="1" applyBorder="1" applyAlignment="1">
      <alignment horizontal="center" vertical="center"/>
    </xf>
    <xf numFmtId="1" fontId="0" fillId="0" borderId="0" xfId="0" applyNumberFormat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21" borderId="34" xfId="0" applyFont="1" applyFill="1" applyBorder="1" applyAlignment="1">
      <alignment vertical="center"/>
    </xf>
    <xf numFmtId="0" fontId="19" fillId="21" borderId="0" xfId="0" applyFont="1" applyFill="1" applyBorder="1" applyAlignment="1">
      <alignment horizontal="left"/>
    </xf>
    <xf numFmtId="0" fontId="19" fillId="21" borderId="30" xfId="0" applyFont="1" applyFill="1" applyBorder="1"/>
    <xf numFmtId="0" fontId="19" fillId="21" borderId="0" xfId="0" applyFont="1" applyFill="1"/>
    <xf numFmtId="0" fontId="0" fillId="2" borderId="37" xfId="0" applyFill="1" applyBorder="1"/>
    <xf numFmtId="0" fontId="0" fillId="2" borderId="37" xfId="0" applyFill="1" applyBorder="1" applyAlignment="1">
      <alignment horizontal="left"/>
    </xf>
    <xf numFmtId="0" fontId="0" fillId="0" borderId="37" xfId="0" applyBorder="1"/>
    <xf numFmtId="0" fontId="0" fillId="0" borderId="37" xfId="0" applyBorder="1" applyAlignment="1">
      <alignment horizontal="left"/>
    </xf>
    <xf numFmtId="0" fontId="0" fillId="22" borderId="37" xfId="0" applyFill="1" applyBorder="1"/>
    <xf numFmtId="0" fontId="0" fillId="22" borderId="37" xfId="0" applyFill="1" applyBorder="1" applyAlignment="1">
      <alignment horizontal="left"/>
    </xf>
    <xf numFmtId="0" fontId="0" fillId="23" borderId="37" xfId="0" applyFill="1" applyBorder="1"/>
    <xf numFmtId="0" fontId="0" fillId="23" borderId="37" xfId="0" applyFill="1" applyBorder="1" applyAlignment="1">
      <alignment horizontal="left"/>
    </xf>
    <xf numFmtId="0" fontId="0" fillId="24" borderId="37" xfId="0" applyFill="1" applyBorder="1"/>
    <xf numFmtId="0" fontId="0" fillId="24" borderId="37" xfId="0" applyFill="1" applyBorder="1" applyAlignment="1">
      <alignment horizontal="left"/>
    </xf>
    <xf numFmtId="0" fontId="0" fillId="25" borderId="37" xfId="0" applyFill="1" applyBorder="1"/>
    <xf numFmtId="0" fontId="0" fillId="25" borderId="37" xfId="0" applyFill="1" applyBorder="1" applyAlignment="1">
      <alignment horizontal="left"/>
    </xf>
    <xf numFmtId="0" fontId="0" fillId="21" borderId="37" xfId="0" applyFill="1" applyBorder="1"/>
    <xf numFmtId="0" fontId="0" fillId="21" borderId="37" xfId="0" applyFill="1" applyBorder="1" applyAlignment="1">
      <alignment horizontal="left"/>
    </xf>
    <xf numFmtId="0" fontId="0" fillId="2" borderId="38" xfId="0" applyFill="1" applyBorder="1"/>
    <xf numFmtId="0" fontId="0" fillId="0" borderId="38" xfId="0" applyBorder="1"/>
    <xf numFmtId="0" fontId="0" fillId="22" borderId="38" xfId="0" applyFill="1" applyBorder="1"/>
    <xf numFmtId="0" fontId="0" fillId="23" borderId="38" xfId="0" applyFill="1" applyBorder="1"/>
    <xf numFmtId="0" fontId="0" fillId="24" borderId="38" xfId="0" applyFill="1" applyBorder="1"/>
    <xf numFmtId="0" fontId="0" fillId="25" borderId="38" xfId="0" applyFill="1" applyBorder="1"/>
    <xf numFmtId="0" fontId="0" fillId="21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20" fillId="16" borderId="33" xfId="0" applyNumberFormat="1" applyFont="1" applyFill="1" applyBorder="1" applyAlignment="1">
      <alignment horizontal="left"/>
    </xf>
    <xf numFmtId="0" fontId="19" fillId="15" borderId="31" xfId="0" applyNumberFormat="1" applyFont="1" applyFill="1" applyBorder="1" applyAlignment="1" applyProtection="1">
      <alignment horizontal="left"/>
    </xf>
    <xf numFmtId="0" fontId="19" fillId="17" borderId="31" xfId="0" applyNumberFormat="1" applyFont="1" applyFill="1" applyBorder="1" applyAlignment="1" applyProtection="1">
      <alignment horizontal="left"/>
    </xf>
    <xf numFmtId="0" fontId="19" fillId="15" borderId="31" xfId="0" applyNumberFormat="1" applyFont="1" applyFill="1" applyBorder="1" applyAlignment="1" applyProtection="1">
      <alignment horizontal="left" vertical="center"/>
    </xf>
    <xf numFmtId="0" fontId="19" fillId="21" borderId="31" xfId="0" applyNumberFormat="1" applyFont="1" applyFill="1" applyBorder="1" applyAlignment="1" applyProtection="1">
      <alignment horizontal="left"/>
    </xf>
    <xf numFmtId="0" fontId="19" fillId="15" borderId="32" xfId="0" applyNumberFormat="1" applyFont="1" applyFill="1" applyBorder="1" applyAlignment="1" applyProtection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19" fillId="18" borderId="0" xfId="0" applyNumberFormat="1" applyFont="1" applyFill="1"/>
    <xf numFmtId="0" fontId="19" fillId="18" borderId="0" xfId="0" applyNumberFormat="1" applyFont="1" applyFill="1" applyBorder="1" applyAlignment="1">
      <alignment horizontal="left"/>
    </xf>
    <xf numFmtId="0" fontId="0" fillId="21" borderId="0" xfId="0" applyNumberFormat="1" applyFill="1" applyAlignment="1">
      <alignment horizontal="left"/>
    </xf>
    <xf numFmtId="0" fontId="19" fillId="5" borderId="0" xfId="0" applyNumberFormat="1" applyFont="1" applyFill="1" applyAlignment="1">
      <alignment horizontal="left"/>
    </xf>
    <xf numFmtId="0" fontId="0" fillId="0" borderId="37" xfId="0" applyNumberFormat="1" applyBorder="1" applyAlignment="1">
      <alignment horizontal="left"/>
    </xf>
    <xf numFmtId="14" fontId="0" fillId="2" borderId="37" xfId="0" applyNumberFormat="1" applyFill="1" applyBorder="1" applyAlignment="1">
      <alignment horizontal="left"/>
    </xf>
    <xf numFmtId="0" fontId="20" fillId="13" borderId="34" xfId="0" applyFont="1" applyFill="1" applyBorder="1" applyAlignment="1">
      <alignment vertical="center"/>
    </xf>
    <xf numFmtId="0" fontId="19" fillId="13" borderId="31" xfId="0" applyNumberFormat="1" applyFont="1" applyFill="1" applyBorder="1" applyAlignment="1" applyProtection="1">
      <alignment horizontal="left"/>
    </xf>
    <xf numFmtId="0" fontId="1" fillId="13" borderId="0" xfId="0" applyFont="1" applyFill="1" applyAlignment="1">
      <alignment vertical="center"/>
    </xf>
    <xf numFmtId="0" fontId="19" fillId="13" borderId="0" xfId="0" applyFont="1" applyFill="1"/>
    <xf numFmtId="0" fontId="13" fillId="26" borderId="43" xfId="0" applyFont="1" applyFill="1" applyBorder="1"/>
    <xf numFmtId="0" fontId="13" fillId="26" borderId="13" xfId="0" applyFont="1" applyFill="1" applyBorder="1"/>
    <xf numFmtId="0" fontId="26" fillId="26" borderId="13" xfId="0" applyFont="1" applyFill="1" applyBorder="1"/>
    <xf numFmtId="0" fontId="27" fillId="26" borderId="41" xfId="0" applyFont="1" applyFill="1" applyBorder="1"/>
    <xf numFmtId="0" fontId="13" fillId="26" borderId="1" xfId="0" applyFont="1" applyFill="1" applyBorder="1"/>
    <xf numFmtId="0" fontId="26" fillId="12" borderId="0" xfId="0" applyFont="1" applyFill="1" applyBorder="1"/>
    <xf numFmtId="0" fontId="26" fillId="26" borderId="21" xfId="0" applyFont="1" applyFill="1" applyBorder="1"/>
    <xf numFmtId="0" fontId="27" fillId="26" borderId="42" xfId="0" applyFont="1" applyFill="1" applyBorder="1"/>
    <xf numFmtId="0" fontId="15" fillId="28" borderId="19" xfId="0" applyFont="1" applyFill="1" applyBorder="1"/>
    <xf numFmtId="0" fontId="15" fillId="28" borderId="20" xfId="0" applyFont="1" applyFill="1" applyBorder="1"/>
    <xf numFmtId="0" fontId="26" fillId="26" borderId="0" xfId="0" applyFont="1" applyFill="1" applyBorder="1"/>
    <xf numFmtId="0" fontId="28" fillId="30" borderId="23" xfId="0" applyFont="1" applyFill="1" applyBorder="1"/>
    <xf numFmtId="0" fontId="28" fillId="30" borderId="24" xfId="0" applyFont="1" applyFill="1" applyBorder="1"/>
    <xf numFmtId="0" fontId="28" fillId="30" borderId="25" xfId="0" applyFont="1" applyFill="1" applyBorder="1"/>
    <xf numFmtId="0" fontId="28" fillId="15" borderId="23" xfId="0" applyFont="1" applyFill="1" applyBorder="1"/>
    <xf numFmtId="0" fontId="28" fillId="15" borderId="24" xfId="0" applyFont="1" applyFill="1" applyBorder="1"/>
    <xf numFmtId="0" fontId="28" fillId="15" borderId="25" xfId="0" applyFont="1" applyFill="1" applyBorder="1"/>
    <xf numFmtId="0" fontId="28" fillId="29" borderId="23" xfId="0" applyFont="1" applyFill="1" applyBorder="1"/>
    <xf numFmtId="0" fontId="28" fillId="29" borderId="24" xfId="0" applyFont="1" applyFill="1" applyBorder="1"/>
    <xf numFmtId="0" fontId="28" fillId="29" borderId="25" xfId="0" applyFont="1" applyFill="1" applyBorder="1"/>
    <xf numFmtId="0" fontId="26" fillId="27" borderId="6" xfId="0" applyFont="1" applyFill="1" applyBorder="1"/>
    <xf numFmtId="0" fontId="26" fillId="27" borderId="28" xfId="0" applyFont="1" applyFill="1" applyBorder="1"/>
    <xf numFmtId="0" fontId="26" fillId="30" borderId="14" xfId="0" applyFont="1" applyFill="1" applyBorder="1"/>
    <xf numFmtId="0" fontId="26" fillId="30" borderId="8" xfId="0" applyFont="1" applyFill="1" applyBorder="1"/>
    <xf numFmtId="0" fontId="26" fillId="30" borderId="15" xfId="0" applyFont="1" applyFill="1" applyBorder="1"/>
    <xf numFmtId="2" fontId="26" fillId="15" borderId="14" xfId="0" applyNumberFormat="1" applyFont="1" applyFill="1" applyBorder="1"/>
    <xf numFmtId="2" fontId="26" fillId="15" borderId="8" xfId="0" applyNumberFormat="1" applyFont="1" applyFill="1" applyBorder="1"/>
    <xf numFmtId="2" fontId="26" fillId="15" borderId="15" xfId="0" applyNumberFormat="1" applyFont="1" applyFill="1" applyBorder="1"/>
    <xf numFmtId="2" fontId="26" fillId="29" borderId="14" xfId="0" applyNumberFormat="1" applyFont="1" applyFill="1" applyBorder="1"/>
    <xf numFmtId="2" fontId="26" fillId="29" borderId="8" xfId="0" applyNumberFormat="1" applyFont="1" applyFill="1" applyBorder="1"/>
    <xf numFmtId="2" fontId="26" fillId="29" borderId="15" xfId="0" applyNumberFormat="1" applyFont="1" applyFill="1" applyBorder="1"/>
    <xf numFmtId="0" fontId="26" fillId="30" borderId="9" xfId="0" applyFont="1" applyFill="1" applyBorder="1"/>
    <xf numFmtId="0" fontId="26" fillId="30" borderId="6" xfId="0" applyFont="1" applyFill="1" applyBorder="1"/>
    <xf numFmtId="0" fontId="26" fillId="30" borderId="10" xfId="0" applyFont="1" applyFill="1" applyBorder="1"/>
    <xf numFmtId="2" fontId="26" fillId="15" borderId="9" xfId="0" applyNumberFormat="1" applyFont="1" applyFill="1" applyBorder="1"/>
    <xf numFmtId="2" fontId="26" fillId="15" borderId="6" xfId="0" applyNumberFormat="1" applyFont="1" applyFill="1" applyBorder="1"/>
    <xf numFmtId="2" fontId="26" fillId="15" borderId="10" xfId="0" applyNumberFormat="1" applyFont="1" applyFill="1" applyBorder="1"/>
    <xf numFmtId="2" fontId="26" fillId="29" borderId="9" xfId="0" applyNumberFormat="1" applyFont="1" applyFill="1" applyBorder="1"/>
    <xf numFmtId="2" fontId="26" fillId="29" borderId="6" xfId="0" applyNumberFormat="1" applyFont="1" applyFill="1" applyBorder="1"/>
    <xf numFmtId="2" fontId="26" fillId="29" borderId="10" xfId="0" applyNumberFormat="1" applyFont="1" applyFill="1" applyBorder="1"/>
    <xf numFmtId="0" fontId="26" fillId="15" borderId="9" xfId="0" applyFont="1" applyFill="1" applyBorder="1"/>
    <xf numFmtId="0" fontId="26" fillId="15" borderId="6" xfId="0" applyFont="1" applyFill="1" applyBorder="1"/>
    <xf numFmtId="0" fontId="26" fillId="15" borderId="10" xfId="0" applyFont="1" applyFill="1" applyBorder="1"/>
    <xf numFmtId="0" fontId="26" fillId="29" borderId="9" xfId="0" applyFont="1" applyFill="1" applyBorder="1"/>
    <xf numFmtId="0" fontId="26" fillId="29" borderId="6" xfId="0" applyFont="1" applyFill="1" applyBorder="1"/>
    <xf numFmtId="0" fontId="26" fillId="29" borderId="10" xfId="0" applyFont="1" applyFill="1" applyBorder="1"/>
    <xf numFmtId="0" fontId="26" fillId="30" borderId="44" xfId="0" applyFont="1" applyFill="1" applyBorder="1"/>
    <xf numFmtId="0" fontId="26" fillId="15" borderId="45" xfId="0" applyFont="1" applyFill="1" applyBorder="1"/>
    <xf numFmtId="0" fontId="26" fillId="29" borderId="46" xfId="0" applyFont="1" applyFill="1" applyBorder="1"/>
    <xf numFmtId="0" fontId="21" fillId="0" borderId="0" xfId="0" applyFont="1" applyFill="1" applyBorder="1"/>
    <xf numFmtId="0" fontId="13" fillId="0" borderId="0" xfId="0" applyFont="1" applyFill="1" applyBorder="1"/>
    <xf numFmtId="0" fontId="0" fillId="0" borderId="0" xfId="0" applyFill="1" applyBorder="1"/>
    <xf numFmtId="0" fontId="15" fillId="0" borderId="0" xfId="0" applyFont="1" applyFill="1" applyBorder="1"/>
    <xf numFmtId="0" fontId="29" fillId="0" borderId="47" xfId="0" applyFont="1" applyBorder="1" applyAlignment="1">
      <alignment horizontal="justify" vertical="center" wrapText="1"/>
    </xf>
    <xf numFmtId="0" fontId="29" fillId="0" borderId="48" xfId="0" applyFont="1" applyBorder="1" applyAlignment="1">
      <alignment horizontal="justify" vertical="center" wrapText="1"/>
    </xf>
    <xf numFmtId="14" fontId="0" fillId="2" borderId="49" xfId="0" applyNumberFormat="1" applyFill="1" applyBorder="1" applyAlignment="1">
      <alignment horizontal="left"/>
    </xf>
    <xf numFmtId="0" fontId="0" fillId="0" borderId="49" xfId="0" applyNumberFormat="1" applyBorder="1" applyAlignment="1">
      <alignment horizontal="left"/>
    </xf>
    <xf numFmtId="0" fontId="0" fillId="0" borderId="49" xfId="0" applyBorder="1" applyAlignment="1">
      <alignment horizontal="left"/>
    </xf>
    <xf numFmtId="14" fontId="0" fillId="2" borderId="50" xfId="0" applyNumberFormat="1" applyFill="1" applyBorder="1" applyAlignment="1">
      <alignment horizontal="left"/>
    </xf>
    <xf numFmtId="0" fontId="0" fillId="0" borderId="50" xfId="0" applyBorder="1" applyAlignment="1">
      <alignment horizontal="left"/>
    </xf>
    <xf numFmtId="0" fontId="20" fillId="5" borderId="3" xfId="0" applyFont="1" applyFill="1" applyBorder="1" applyAlignment="1">
      <alignment horizontal="left"/>
    </xf>
    <xf numFmtId="0" fontId="19" fillId="5" borderId="4" xfId="0" applyFont="1" applyFill="1" applyBorder="1" applyAlignment="1">
      <alignment horizontal="left"/>
    </xf>
    <xf numFmtId="0" fontId="19" fillId="5" borderId="4" xfId="0" applyFont="1" applyFill="1" applyBorder="1" applyAlignment="1">
      <alignment vertical="center"/>
    </xf>
    <xf numFmtId="0" fontId="19" fillId="21" borderId="4" xfId="0" applyFont="1" applyFill="1" applyBorder="1" applyAlignment="1">
      <alignment horizontal="left"/>
    </xf>
    <xf numFmtId="0" fontId="19" fillId="31" borderId="31" xfId="0" applyNumberFormat="1" applyFont="1" applyFill="1" applyBorder="1" applyAlignment="1" applyProtection="1">
      <alignment horizontal="left"/>
    </xf>
    <xf numFmtId="0" fontId="20" fillId="31" borderId="34" xfId="0" applyFont="1" applyFill="1" applyBorder="1" applyAlignment="1">
      <alignment vertical="center"/>
    </xf>
  </cellXfs>
  <cellStyles count="1">
    <cellStyle name="Normal" xfId="0" builtinId="0"/>
  </cellStyles>
  <dxfs count="99"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mruColors>
      <color rgb="FFFF6699"/>
      <color rgb="FF00A87C"/>
      <color rgb="FF996633"/>
      <color rgb="FF636EFA"/>
      <color rgb="FF960032"/>
      <color rgb="FF007E5D"/>
      <color rgb="FF202FF8"/>
      <color rgb="FF004835"/>
      <color rgb="FF15FFC2"/>
      <color rgb="FF364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Notepad!$A$55</c:f>
              <c:strCache>
                <c:ptCount val="1"/>
                <c:pt idx="0">
                  <c:v>Rice production in tons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Notepad!$B$53:$K$53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Notepad!$B$55:$K$55</c:f>
              <c:numCache>
                <c:formatCode>General</c:formatCode>
                <c:ptCount val="10"/>
                <c:pt idx="0">
                  <c:v>70911</c:v>
                </c:pt>
                <c:pt idx="1">
                  <c:v>74492</c:v>
                </c:pt>
                <c:pt idx="2">
                  <c:v>78432</c:v>
                </c:pt>
                <c:pt idx="3">
                  <c:v>83019</c:v>
                </c:pt>
                <c:pt idx="4">
                  <c:v>91415</c:v>
                </c:pt>
                <c:pt idx="5">
                  <c:v>64629</c:v>
                </c:pt>
                <c:pt idx="6">
                  <c:v>41456</c:v>
                </c:pt>
                <c:pt idx="7">
                  <c:v>67377</c:v>
                </c:pt>
                <c:pt idx="8">
                  <c:v>38674</c:v>
                </c:pt>
                <c:pt idx="9">
                  <c:v>146633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D-453C-9591-9ECCA2D27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086760"/>
        <c:axId val="273088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Notepad!$A$54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Notepad!$B$53:$K$53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Notepad!$B$54:$K$54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3D-453C-9591-9ECCA2D2786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Notepad!$A$56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Notepad!$B$53:$K$53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Notepad!$B$56:$K$56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3D-453C-9591-9ECCA2D27861}"/>
                  </c:ext>
                </c:extLst>
              </c15:ser>
            </c15:filteredLineSeries>
          </c:ext>
        </c:extLst>
      </c:lineChart>
      <c:catAx>
        <c:axId val="27308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73088400"/>
        <c:crosses val="autoZero"/>
        <c:auto val="1"/>
        <c:lblAlgn val="ctr"/>
        <c:lblOffset val="100"/>
        <c:noMultiLvlLbl val="0"/>
      </c:catAx>
      <c:valAx>
        <c:axId val="2730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7308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4AD59-B76D-4729-BFFC-B3D241B726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911191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D63235-5133-4E06-92CE-83DCA69D7D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2391251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41CDAC-1F63-4B4E-B9FD-C39E0AC6E7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828514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981CA1-6D6E-4B83-92FF-0E4D2CCF23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664474"/>
          <a:ext cx="670560" cy="7147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BE4819-89AE-43D5-A0B7-EE3343B244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336814"/>
          <a:ext cx="670560" cy="7147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4668487</xdr:colOff>
      <xdr:row>32</xdr:row>
      <xdr:rowOff>132607</xdr:rowOff>
    </xdr:from>
    <xdr:to>
      <xdr:col>3</xdr:col>
      <xdr:colOff>2664526</xdr:colOff>
      <xdr:row>48</xdr:row>
      <xdr:rowOff>144483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20C7B-710A-4468-8120-80F55ECBD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B2946F-7D22-4D9D-A1A7-700B60BA5471}" name="Table3" displayName="Table3" ref="A1:A320" totalsRowShown="0" headerRowDxfId="98" dataDxfId="96" headerRowBorderDxfId="97" tableBorderDxfId="95" totalsRowBorderDxfId="94">
  <autoFilter ref="A1:A320" xr:uid="{899F2FC2-D930-4738-BF7B-C93ECDFC8D39}"/>
  <tableColumns count="1">
    <tableColumn id="1" xr3:uid="{263307C3-FD93-4A08-AAD3-3D1779039680}" name="Column1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1597-F67B-4DC6-A69C-E039644E500B}">
  <sheetPr>
    <tabColor rgb="FF636EFA"/>
  </sheetPr>
  <dimension ref="A1:J88"/>
  <sheetViews>
    <sheetView tabSelected="1" zoomScale="80" zoomScaleNormal="80" workbookViewId="0">
      <selection activeCell="D14" sqref="D14"/>
    </sheetView>
  </sheetViews>
  <sheetFormatPr defaultRowHeight="14.4" x14ac:dyDescent="0.55000000000000004"/>
  <cols>
    <col min="1" max="1" width="33.734375" style="83" bestFit="1" customWidth="1"/>
    <col min="2" max="2" width="84.26171875" style="179" customWidth="1"/>
    <col min="3" max="3" width="4.5234375" style="247" customWidth="1"/>
    <col min="4" max="4" width="55.9453125" style="112" customWidth="1"/>
    <col min="5" max="5" width="74.9453125" style="117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246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241" t="s">
        <v>853</v>
      </c>
      <c r="D2" s="244" t="s">
        <v>756</v>
      </c>
      <c r="E2" s="181" t="s">
        <v>709</v>
      </c>
      <c r="F2" s="107" t="s">
        <v>619</v>
      </c>
      <c r="G2" s="100"/>
    </row>
    <row r="3" spans="1:9" x14ac:dyDescent="0.55000000000000004">
      <c r="A3" s="104" t="s">
        <v>124</v>
      </c>
      <c r="B3" s="241" t="s">
        <v>9</v>
      </c>
      <c r="D3" s="169" t="s">
        <v>738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241" t="s">
        <v>854</v>
      </c>
      <c r="D4" s="241" t="s">
        <v>846</v>
      </c>
      <c r="E4" s="181" t="s">
        <v>739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15</v>
      </c>
      <c r="D5" s="169" t="s">
        <v>755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D6" s="112" t="s">
        <v>710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845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822</v>
      </c>
      <c r="F8" s="93"/>
      <c r="G8" s="100"/>
    </row>
    <row r="9" spans="1:9" x14ac:dyDescent="0.55000000000000004">
      <c r="A9" s="104" t="s">
        <v>561</v>
      </c>
      <c r="B9" s="170" t="s">
        <v>855</v>
      </c>
      <c r="D9" s="241" t="s">
        <v>840</v>
      </c>
      <c r="F9" s="93"/>
      <c r="G9" s="100"/>
    </row>
    <row r="10" spans="1:9" x14ac:dyDescent="0.55000000000000004">
      <c r="A10" s="145" t="s">
        <v>695</v>
      </c>
      <c r="B10" s="170" t="s">
        <v>808</v>
      </c>
      <c r="D10" s="241" t="s">
        <v>843</v>
      </c>
      <c r="F10" s="93"/>
      <c r="G10" s="100"/>
    </row>
    <row r="11" spans="1:9" x14ac:dyDescent="0.55000000000000004">
      <c r="A11" s="104" t="s">
        <v>562</v>
      </c>
      <c r="D11" s="241" t="s">
        <v>846</v>
      </c>
      <c r="F11" s="93"/>
      <c r="G11" s="100"/>
    </row>
    <row r="12" spans="1:9" x14ac:dyDescent="0.55000000000000004">
      <c r="A12" s="104" t="s">
        <v>563</v>
      </c>
      <c r="B12" s="169" t="s">
        <v>856</v>
      </c>
      <c r="D12" s="112" t="s">
        <v>752</v>
      </c>
      <c r="F12" s="93"/>
      <c r="G12" s="100"/>
    </row>
    <row r="13" spans="1:9" x14ac:dyDescent="0.55000000000000004">
      <c r="A13" s="104" t="s">
        <v>564</v>
      </c>
      <c r="B13" s="171" t="s">
        <v>850</v>
      </c>
      <c r="C13" s="248"/>
      <c r="D13" s="113"/>
      <c r="E13" s="118"/>
      <c r="F13" s="93" t="s">
        <v>623</v>
      </c>
      <c r="G13" s="100"/>
    </row>
    <row r="14" spans="1:9" x14ac:dyDescent="0.55000000000000004">
      <c r="A14" s="104" t="s">
        <v>100</v>
      </c>
      <c r="B14" s="169" t="s">
        <v>532</v>
      </c>
      <c r="F14" s="93"/>
      <c r="G14" s="100"/>
    </row>
    <row r="15" spans="1:9" x14ac:dyDescent="0.55000000000000004">
      <c r="A15" s="104" t="s">
        <v>101</v>
      </c>
      <c r="B15" s="169" t="s">
        <v>533</v>
      </c>
      <c r="D15" s="112" t="s">
        <v>753</v>
      </c>
      <c r="F15" s="93"/>
      <c r="G15" s="100"/>
    </row>
    <row r="16" spans="1:9" x14ac:dyDescent="0.55000000000000004">
      <c r="A16" s="104" t="s">
        <v>103</v>
      </c>
      <c r="B16" s="179" t="s">
        <v>847</v>
      </c>
      <c r="D16" s="179" t="s">
        <v>104</v>
      </c>
      <c r="E16" s="179" t="s">
        <v>847</v>
      </c>
      <c r="F16" s="93"/>
      <c r="G16" s="100"/>
    </row>
    <row r="17" spans="1:8" s="144" customFormat="1" x14ac:dyDescent="0.55000000000000004">
      <c r="A17" s="141" t="s">
        <v>117</v>
      </c>
      <c r="B17" s="172" t="s">
        <v>560</v>
      </c>
      <c r="C17" s="249"/>
      <c r="D17" s="142"/>
      <c r="E17" s="142"/>
      <c r="F17" s="143"/>
    </row>
    <row r="18" spans="1:8" s="144" customFormat="1" x14ac:dyDescent="0.55000000000000004">
      <c r="A18" s="141" t="s">
        <v>105</v>
      </c>
      <c r="B18" s="172" t="b">
        <v>0</v>
      </c>
      <c r="C18" s="249"/>
      <c r="D18" s="142"/>
      <c r="E18" s="142"/>
      <c r="F18" s="143"/>
    </row>
    <row r="19" spans="1:8" x14ac:dyDescent="0.55000000000000004">
      <c r="A19" s="251" t="s">
        <v>127</v>
      </c>
      <c r="B19" s="169" t="b">
        <v>1</v>
      </c>
      <c r="F19" s="93"/>
      <c r="G19" s="100"/>
    </row>
    <row r="20" spans="1:8" x14ac:dyDescent="0.55000000000000004">
      <c r="A20" s="182" t="s">
        <v>128</v>
      </c>
      <c r="B20" s="107" t="s">
        <v>844</v>
      </c>
      <c r="D20" s="107" t="s">
        <v>782</v>
      </c>
      <c r="E20" s="107" t="s">
        <v>640</v>
      </c>
      <c r="F20" s="107" t="s">
        <v>684</v>
      </c>
      <c r="G20" s="100"/>
    </row>
    <row r="21" spans="1:8" x14ac:dyDescent="0.55000000000000004">
      <c r="A21" s="104" t="s">
        <v>129</v>
      </c>
      <c r="B21" s="169" t="b">
        <v>1</v>
      </c>
      <c r="D21" s="107" t="s">
        <v>828</v>
      </c>
      <c r="E21" s="107" t="s">
        <v>782</v>
      </c>
      <c r="F21" s="93" t="s">
        <v>537</v>
      </c>
      <c r="G21" s="100"/>
    </row>
    <row r="22" spans="1:8" x14ac:dyDescent="0.55000000000000004">
      <c r="A22" s="182" t="s">
        <v>130</v>
      </c>
      <c r="B22" s="183" t="s">
        <v>791</v>
      </c>
      <c r="D22" s="112" t="s">
        <v>635</v>
      </c>
      <c r="E22" s="117" t="s">
        <v>634</v>
      </c>
      <c r="F22" s="93"/>
      <c r="G22" s="100"/>
    </row>
    <row r="23" spans="1:8" x14ac:dyDescent="0.55000000000000004">
      <c r="A23" s="104" t="s">
        <v>131</v>
      </c>
      <c r="B23" s="241" t="s">
        <v>840</v>
      </c>
      <c r="D23" s="244" t="s">
        <v>826</v>
      </c>
      <c r="F23" s="93"/>
      <c r="G23" s="100"/>
    </row>
    <row r="24" spans="1:8" x14ac:dyDescent="0.55000000000000004">
      <c r="A24" s="104" t="s">
        <v>390</v>
      </c>
      <c r="B24" s="169" t="b">
        <v>0</v>
      </c>
      <c r="D24" s="244" t="s">
        <v>811</v>
      </c>
      <c r="F24" s="93"/>
      <c r="G24" s="100"/>
    </row>
    <row r="25" spans="1:8" x14ac:dyDescent="0.55000000000000004">
      <c r="A25" s="251" t="s">
        <v>391</v>
      </c>
      <c r="B25" s="250" t="b">
        <v>1</v>
      </c>
      <c r="D25" s="244" t="s">
        <v>848</v>
      </c>
      <c r="E25" s="117" t="s">
        <v>641</v>
      </c>
      <c r="F25" s="93"/>
      <c r="G25" s="100"/>
      <c r="H25" s="98"/>
    </row>
    <row r="26" spans="1:8" x14ac:dyDescent="0.55000000000000004">
      <c r="A26" s="104" t="s">
        <v>277</v>
      </c>
      <c r="B26" s="169" t="s">
        <v>278</v>
      </c>
      <c r="F26" s="93">
        <f>0.00003*24*60*60</f>
        <v>2.5920000000000001</v>
      </c>
      <c r="G26" s="100"/>
    </row>
    <row r="27" spans="1:8" x14ac:dyDescent="0.55000000000000004">
      <c r="A27" s="104" t="s">
        <v>269</v>
      </c>
      <c r="B27" s="169" t="s">
        <v>270</v>
      </c>
      <c r="F27" s="93"/>
      <c r="G27" s="100"/>
    </row>
    <row r="28" spans="1:8" x14ac:dyDescent="0.55000000000000004">
      <c r="A28" s="182" t="s">
        <v>118</v>
      </c>
      <c r="B28" s="169" t="s">
        <v>629</v>
      </c>
      <c r="D28" s="9" t="s">
        <v>119</v>
      </c>
      <c r="E28" s="169" t="s">
        <v>629</v>
      </c>
      <c r="F28" s="93"/>
      <c r="G28" s="100"/>
    </row>
    <row r="29" spans="1:8" x14ac:dyDescent="0.55000000000000004">
      <c r="A29" s="103" t="s">
        <v>603</v>
      </c>
      <c r="B29" s="169" t="s">
        <v>604</v>
      </c>
      <c r="D29" s="112" t="s">
        <v>852</v>
      </c>
      <c r="E29" s="181" t="s">
        <v>801</v>
      </c>
      <c r="F29" s="93"/>
      <c r="G29" s="100"/>
    </row>
    <row r="30" spans="1:8" x14ac:dyDescent="0.55000000000000004">
      <c r="A30" s="103" t="s">
        <v>586</v>
      </c>
      <c r="B30" s="169" t="s">
        <v>714</v>
      </c>
      <c r="E30" s="181" t="s">
        <v>803</v>
      </c>
      <c r="F30" s="93"/>
      <c r="G30" s="100"/>
    </row>
    <row r="31" spans="1:8" x14ac:dyDescent="0.55000000000000004">
      <c r="A31" s="103" t="s">
        <v>610</v>
      </c>
      <c r="B31" s="169" t="s">
        <v>714</v>
      </c>
      <c r="E31" s="181" t="s">
        <v>802</v>
      </c>
      <c r="F31" s="93"/>
      <c r="G31" s="100"/>
    </row>
    <row r="32" spans="1:8" x14ac:dyDescent="0.55000000000000004">
      <c r="A32" s="103" t="s">
        <v>611</v>
      </c>
      <c r="B32" s="169" t="s">
        <v>714</v>
      </c>
      <c r="F32" s="93"/>
      <c r="G32" s="100"/>
    </row>
    <row r="33" spans="1:10" x14ac:dyDescent="0.55000000000000004">
      <c r="A33" s="103" t="s">
        <v>612</v>
      </c>
      <c r="B33" s="169" t="s">
        <v>714</v>
      </c>
      <c r="D33" s="169" t="s">
        <v>713</v>
      </c>
      <c r="F33" s="93"/>
      <c r="G33" s="100"/>
    </row>
    <row r="34" spans="1:10" x14ac:dyDescent="0.55000000000000004">
      <c r="A34" s="103" t="s">
        <v>583</v>
      </c>
      <c r="B34" s="169" t="s">
        <v>715</v>
      </c>
      <c r="F34" s="93"/>
      <c r="G34" s="100"/>
    </row>
    <row r="35" spans="1:10" x14ac:dyDescent="0.55000000000000004">
      <c r="A35" s="103" t="s">
        <v>584</v>
      </c>
      <c r="B35" s="169" t="s">
        <v>716</v>
      </c>
      <c r="F35" s="93"/>
      <c r="G35" s="100"/>
    </row>
    <row r="36" spans="1:10" x14ac:dyDescent="0.55000000000000004">
      <c r="A36" s="103" t="s">
        <v>585</v>
      </c>
      <c r="B36" s="169" t="s">
        <v>717</v>
      </c>
      <c r="F36" s="93"/>
      <c r="G36" s="100"/>
    </row>
    <row r="37" spans="1:10" ht="14.7" thickBot="1" x14ac:dyDescent="0.6">
      <c r="A37" s="103" t="s">
        <v>588</v>
      </c>
      <c r="B37" s="173" t="s">
        <v>718</v>
      </c>
      <c r="F37" s="93"/>
      <c r="G37" s="100"/>
    </row>
    <row r="38" spans="1:10" x14ac:dyDescent="0.55000000000000004">
      <c r="A38" s="15" t="s">
        <v>547</v>
      </c>
      <c r="B38" s="174" t="s">
        <v>624</v>
      </c>
    </row>
    <row r="39" spans="1:10" x14ac:dyDescent="0.55000000000000004">
      <c r="A39" s="184" t="s">
        <v>120</v>
      </c>
      <c r="B39" s="9" t="s">
        <v>789</v>
      </c>
      <c r="D39" s="112" t="s">
        <v>720</v>
      </c>
      <c r="E39" s="9" t="s">
        <v>721</v>
      </c>
    </row>
    <row r="40" spans="1:10" x14ac:dyDescent="0.55000000000000004">
      <c r="A40" s="184" t="s">
        <v>387</v>
      </c>
      <c r="B40" s="9" t="s">
        <v>804</v>
      </c>
      <c r="D40" s="9" t="s">
        <v>645</v>
      </c>
      <c r="E40" s="9" t="s">
        <v>632</v>
      </c>
    </row>
    <row r="41" spans="1:10" x14ac:dyDescent="0.55000000000000004">
      <c r="A41" s="185" t="s">
        <v>636</v>
      </c>
      <c r="B41" s="90" t="s">
        <v>842</v>
      </c>
      <c r="D41" s="112" t="s">
        <v>637</v>
      </c>
      <c r="E41" s="90" t="s">
        <v>781</v>
      </c>
      <c r="F41" s="112" t="s">
        <v>648</v>
      </c>
    </row>
    <row r="42" spans="1:10" x14ac:dyDescent="0.55000000000000004">
      <c r="A42" s="7" t="s">
        <v>466</v>
      </c>
      <c r="B42" s="175">
        <v>85</v>
      </c>
      <c r="D42" s="175">
        <v>120</v>
      </c>
      <c r="E42" s="112" t="s">
        <v>761</v>
      </c>
    </row>
    <row r="43" spans="1:10" x14ac:dyDescent="0.55000000000000004">
      <c r="A43" s="184" t="s">
        <v>17</v>
      </c>
      <c r="B43" s="112" t="s">
        <v>18</v>
      </c>
      <c r="D43" s="112" t="s">
        <v>18</v>
      </c>
      <c r="E43" s="90" t="s">
        <v>650</v>
      </c>
    </row>
    <row r="44" spans="1:10" s="144" customFormat="1" x14ac:dyDescent="0.55000000000000004">
      <c r="A44" s="144" t="s">
        <v>651</v>
      </c>
      <c r="B44" s="178" t="b">
        <v>1</v>
      </c>
      <c r="C44" s="249"/>
      <c r="D44" s="142"/>
      <c r="E44" s="142"/>
    </row>
    <row r="45" spans="1:10" x14ac:dyDescent="0.55000000000000004">
      <c r="A45" s="139" t="s">
        <v>676</v>
      </c>
      <c r="B45" s="179">
        <v>0.2</v>
      </c>
      <c r="D45" s="112" t="s">
        <v>764</v>
      </c>
      <c r="E45" s="117" t="s">
        <v>800</v>
      </c>
    </row>
    <row r="46" spans="1:10" x14ac:dyDescent="0.55000000000000004">
      <c r="A46" s="139" t="s">
        <v>754</v>
      </c>
      <c r="B46" s="179">
        <v>0.2</v>
      </c>
    </row>
    <row r="47" spans="1:10" s="91" customFormat="1" x14ac:dyDescent="0.55000000000000004">
      <c r="A47" s="139" t="s">
        <v>680</v>
      </c>
      <c r="B47" s="179">
        <v>1</v>
      </c>
      <c r="C47" s="247"/>
      <c r="D47" s="112"/>
      <c r="E47" s="117"/>
      <c r="F47" s="83"/>
      <c r="G47" s="83"/>
      <c r="H47" s="83"/>
      <c r="I47" s="83"/>
      <c r="J47" s="83"/>
    </row>
    <row r="48" spans="1:10" s="91" customFormat="1" x14ac:dyDescent="0.55000000000000004">
      <c r="A48" s="83" t="s">
        <v>681</v>
      </c>
      <c r="B48" s="179">
        <v>1</v>
      </c>
      <c r="C48" s="247"/>
      <c r="D48" s="112"/>
      <c r="E48" s="117"/>
      <c r="F48" s="83"/>
      <c r="G48" s="83"/>
      <c r="H48" s="83"/>
      <c r="I48" s="83"/>
      <c r="J48" s="83"/>
    </row>
    <row r="49" spans="1:10" s="91" customFormat="1" x14ac:dyDescent="0.55000000000000004">
      <c r="A49" s="7" t="s">
        <v>81</v>
      </c>
      <c r="B49" s="179" t="b">
        <v>1</v>
      </c>
      <c r="C49" s="247"/>
      <c r="D49" s="112"/>
      <c r="E49" s="117"/>
      <c r="F49" s="83"/>
      <c r="G49" s="83"/>
      <c r="H49" s="83"/>
      <c r="I49" s="83"/>
      <c r="J49" s="83"/>
    </row>
    <row r="50" spans="1:10" s="91" customFormat="1" x14ac:dyDescent="0.55000000000000004">
      <c r="A50" s="140" t="s">
        <v>682</v>
      </c>
      <c r="B50" s="179">
        <v>1.5</v>
      </c>
      <c r="C50" s="247"/>
      <c r="D50" s="112" t="s">
        <v>763</v>
      </c>
      <c r="E50" s="117"/>
      <c r="F50" s="83"/>
      <c r="G50" s="83"/>
      <c r="H50" s="83"/>
      <c r="I50" s="83"/>
      <c r="J50" s="83"/>
    </row>
    <row r="51" spans="1:10" s="91" customFormat="1" x14ac:dyDescent="0.55000000000000004">
      <c r="A51" s="7" t="s">
        <v>701</v>
      </c>
      <c r="B51" s="242">
        <v>1.2</v>
      </c>
      <c r="C51" s="247">
        <v>1.7</v>
      </c>
      <c r="D51" s="112"/>
      <c r="E51" s="117"/>
      <c r="F51" s="83"/>
      <c r="G51" s="83"/>
      <c r="H51" s="83"/>
      <c r="I51" s="83"/>
      <c r="J51" s="83"/>
    </row>
    <row r="52" spans="1:10" s="91" customFormat="1" x14ac:dyDescent="0.55000000000000004">
      <c r="A52" s="7" t="s">
        <v>702</v>
      </c>
      <c r="B52" s="242">
        <v>1</v>
      </c>
      <c r="C52" s="247"/>
      <c r="D52" s="112"/>
      <c r="E52" s="117"/>
      <c r="F52" s="83"/>
      <c r="G52" s="83"/>
      <c r="H52" s="83"/>
      <c r="I52" s="83"/>
      <c r="J52" s="83"/>
    </row>
    <row r="53" spans="1:10" s="91" customFormat="1" x14ac:dyDescent="0.55000000000000004">
      <c r="A53" s="83" t="s">
        <v>703</v>
      </c>
      <c r="B53" s="179">
        <v>1</v>
      </c>
      <c r="C53" s="247"/>
      <c r="D53" s="112"/>
      <c r="E53" s="117"/>
      <c r="F53" s="83"/>
      <c r="G53" s="83"/>
      <c r="H53" s="83"/>
      <c r="I53" s="83"/>
      <c r="J53" s="83"/>
    </row>
    <row r="54" spans="1:10" x14ac:dyDescent="0.55000000000000004">
      <c r="A54" s="147" t="s">
        <v>425</v>
      </c>
      <c r="B54" s="243" t="s">
        <v>741</v>
      </c>
      <c r="D54" s="245" t="s">
        <v>706</v>
      </c>
      <c r="E54" s="117" t="s">
        <v>740</v>
      </c>
    </row>
    <row r="55" spans="1:10" x14ac:dyDescent="0.55000000000000004">
      <c r="A55" s="147" t="s">
        <v>540</v>
      </c>
      <c r="B55" s="243" t="s">
        <v>77</v>
      </c>
    </row>
    <row r="56" spans="1:10" x14ac:dyDescent="0.55000000000000004">
      <c r="A56" s="145" t="s">
        <v>711</v>
      </c>
      <c r="B56" s="112">
        <v>0.15</v>
      </c>
      <c r="D56" s="112" t="s">
        <v>712</v>
      </c>
      <c r="E56" s="112" t="s">
        <v>719</v>
      </c>
    </row>
    <row r="57" spans="1:10" ht="14.7" thickBot="1" x14ac:dyDescent="0.6">
      <c r="A57" s="49" t="s">
        <v>726</v>
      </c>
      <c r="B57" s="173" t="s">
        <v>737</v>
      </c>
    </row>
    <row r="58" spans="1:10" ht="14.7" thickBot="1" x14ac:dyDescent="0.6">
      <c r="A58" s="49" t="s">
        <v>727</v>
      </c>
      <c r="B58" s="173" t="s">
        <v>736</v>
      </c>
    </row>
    <row r="59" spans="1:10" ht="14.7" thickBot="1" x14ac:dyDescent="0.6">
      <c r="A59" s="49" t="s">
        <v>728</v>
      </c>
      <c r="B59" s="173" t="s">
        <v>735</v>
      </c>
    </row>
    <row r="60" spans="1:10" ht="14.7" thickBot="1" x14ac:dyDescent="0.6">
      <c r="A60" s="49" t="s">
        <v>729</v>
      </c>
      <c r="B60" s="173" t="s">
        <v>734</v>
      </c>
    </row>
    <row r="61" spans="1:10" ht="14.7" thickBot="1" x14ac:dyDescent="0.6">
      <c r="A61" s="49" t="s">
        <v>722</v>
      </c>
      <c r="B61" s="173" t="s">
        <v>733</v>
      </c>
      <c r="D61" s="83" t="s">
        <v>759</v>
      </c>
      <c r="E61" s="179" t="s">
        <v>760</v>
      </c>
      <c r="F61" s="91"/>
      <c r="G61" s="112" t="s">
        <v>760</v>
      </c>
    </row>
    <row r="62" spans="1:10" ht="14.7" thickBot="1" x14ac:dyDescent="0.6">
      <c r="A62" s="49" t="s">
        <v>724</v>
      </c>
      <c r="B62" s="173" t="s">
        <v>732</v>
      </c>
    </row>
    <row r="63" spans="1:10" ht="14.7" thickBot="1" x14ac:dyDescent="0.6">
      <c r="A63" s="83" t="s">
        <v>725</v>
      </c>
      <c r="B63" s="173" t="s">
        <v>731</v>
      </c>
      <c r="D63" s="112" t="s">
        <v>757</v>
      </c>
      <c r="F63" s="83" t="s">
        <v>758</v>
      </c>
    </row>
    <row r="64" spans="1:10" x14ac:dyDescent="0.55000000000000004">
      <c r="A64" s="83" t="s">
        <v>644</v>
      </c>
      <c r="B64" s="87">
        <v>9.0000000000000002E-6</v>
      </c>
      <c r="D64" s="87">
        <v>9.0000000000000002E-6</v>
      </c>
      <c r="E64" s="87" t="s">
        <v>849</v>
      </c>
    </row>
    <row r="65" spans="1:6" x14ac:dyDescent="0.55000000000000004">
      <c r="A65" s="83" t="s">
        <v>551</v>
      </c>
      <c r="B65" s="179">
        <v>0.03</v>
      </c>
      <c r="D65" s="83" t="s">
        <v>551</v>
      </c>
      <c r="E65" s="179">
        <v>1.5726409471325802E-2</v>
      </c>
    </row>
    <row r="66" spans="1:6" x14ac:dyDescent="0.55000000000000004">
      <c r="A66" s="83" t="s">
        <v>484</v>
      </c>
      <c r="B66" s="179" t="s">
        <v>819</v>
      </c>
      <c r="D66" s="179" t="s">
        <v>766</v>
      </c>
      <c r="E66" s="179" t="s">
        <v>760</v>
      </c>
      <c r="F66" s="83" t="s">
        <v>776</v>
      </c>
    </row>
    <row r="67" spans="1:6" x14ac:dyDescent="0.55000000000000004">
      <c r="A67" s="83" t="s">
        <v>765</v>
      </c>
      <c r="B67" s="179" t="s">
        <v>814</v>
      </c>
      <c r="D67" s="179" t="s">
        <v>767</v>
      </c>
      <c r="E67" s="179" t="s">
        <v>760</v>
      </c>
      <c r="F67" s="83" t="s">
        <v>541</v>
      </c>
    </row>
    <row r="68" spans="1:6" x14ac:dyDescent="0.55000000000000004">
      <c r="A68" s="83" t="s">
        <v>768</v>
      </c>
      <c r="B68" s="179" t="s">
        <v>813</v>
      </c>
      <c r="D68" s="179" t="s">
        <v>769</v>
      </c>
    </row>
    <row r="69" spans="1:6" x14ac:dyDescent="0.55000000000000004">
      <c r="A69" s="83" t="s">
        <v>770</v>
      </c>
      <c r="B69" s="179" t="s">
        <v>816</v>
      </c>
      <c r="D69" s="179" t="s">
        <v>771</v>
      </c>
    </row>
    <row r="70" spans="1:6" x14ac:dyDescent="0.55000000000000004">
      <c r="A70" s="83" t="s">
        <v>772</v>
      </c>
      <c r="B70" s="179" t="s">
        <v>820</v>
      </c>
      <c r="D70" s="179" t="s">
        <v>773</v>
      </c>
    </row>
    <row r="71" spans="1:6" x14ac:dyDescent="0.55000000000000004">
      <c r="A71" s="83" t="s">
        <v>774</v>
      </c>
      <c r="B71" s="179" t="s">
        <v>841</v>
      </c>
      <c r="D71" s="179" t="s">
        <v>775</v>
      </c>
      <c r="E71" s="112" t="s">
        <v>780</v>
      </c>
    </row>
    <row r="72" spans="1:6" x14ac:dyDescent="0.55000000000000004">
      <c r="A72" s="83" t="s">
        <v>777</v>
      </c>
      <c r="B72" s="179" t="s">
        <v>851</v>
      </c>
      <c r="D72" s="179" t="s">
        <v>778</v>
      </c>
      <c r="E72" s="179" t="s">
        <v>779</v>
      </c>
    </row>
    <row r="73" spans="1:6" x14ac:dyDescent="0.55000000000000004">
      <c r="A73" s="83" t="s">
        <v>784</v>
      </c>
      <c r="B73" s="179" t="s">
        <v>638</v>
      </c>
      <c r="D73" s="179" t="s">
        <v>785</v>
      </c>
    </row>
    <row r="74" spans="1:6" x14ac:dyDescent="0.55000000000000004">
      <c r="A74" s="83" t="s">
        <v>786</v>
      </c>
      <c r="B74" s="179" t="s">
        <v>639</v>
      </c>
      <c r="D74" s="179" t="s">
        <v>787</v>
      </c>
    </row>
    <row r="75" spans="1:6" x14ac:dyDescent="0.55000000000000004">
      <c r="A75" s="83" t="s">
        <v>788</v>
      </c>
      <c r="B75" s="179" t="b">
        <v>1</v>
      </c>
    </row>
    <row r="76" spans="1:6" x14ac:dyDescent="0.55000000000000004">
      <c r="A76" s="83" t="s">
        <v>531</v>
      </c>
      <c r="B76" s="179">
        <v>0.6</v>
      </c>
      <c r="C76" s="179">
        <v>0.6</v>
      </c>
    </row>
    <row r="77" spans="1:6" x14ac:dyDescent="0.55000000000000004">
      <c r="A77" s="83" t="s">
        <v>790</v>
      </c>
      <c r="B77" s="179" t="s">
        <v>815</v>
      </c>
    </row>
    <row r="78" spans="1:6" x14ac:dyDescent="0.55000000000000004">
      <c r="A78" s="83" t="s">
        <v>792</v>
      </c>
      <c r="B78" s="179">
        <v>0.5</v>
      </c>
      <c r="C78" s="247">
        <v>0.3</v>
      </c>
      <c r="D78" s="83" t="s">
        <v>167</v>
      </c>
      <c r="E78" s="179" t="s">
        <v>823</v>
      </c>
    </row>
    <row r="79" spans="1:6" x14ac:dyDescent="0.55000000000000004">
      <c r="A79" s="83" t="s">
        <v>793</v>
      </c>
      <c r="B79" s="179">
        <v>0.9</v>
      </c>
      <c r="C79" s="247">
        <v>0.5</v>
      </c>
      <c r="D79" s="83" t="s">
        <v>167</v>
      </c>
      <c r="E79" s="179" t="s">
        <v>827</v>
      </c>
    </row>
    <row r="80" spans="1:6" x14ac:dyDescent="0.55000000000000004">
      <c r="A80" s="83" t="s">
        <v>794</v>
      </c>
      <c r="B80" s="179">
        <v>1</v>
      </c>
      <c r="C80" s="247">
        <v>2</v>
      </c>
      <c r="D80" s="112" t="s">
        <v>832</v>
      </c>
      <c r="E80" s="179" t="s">
        <v>830</v>
      </c>
    </row>
    <row r="81" spans="1:5" x14ac:dyDescent="0.55000000000000004">
      <c r="A81" s="83" t="s">
        <v>550</v>
      </c>
      <c r="B81" s="179">
        <v>1</v>
      </c>
      <c r="D81" s="112">
        <v>0.6</v>
      </c>
      <c r="E81" s="179" t="s">
        <v>833</v>
      </c>
    </row>
    <row r="82" spans="1:5" x14ac:dyDescent="0.55000000000000004">
      <c r="A82" s="83" t="s">
        <v>795</v>
      </c>
      <c r="B82" s="179">
        <v>1.2</v>
      </c>
      <c r="D82" s="112">
        <v>1.3</v>
      </c>
    </row>
    <row r="83" spans="1:5" x14ac:dyDescent="0.55000000000000004">
      <c r="A83" s="83" t="s">
        <v>45</v>
      </c>
      <c r="B83" s="179">
        <v>0.7</v>
      </c>
    </row>
    <row r="84" spans="1:5" x14ac:dyDescent="0.55000000000000004">
      <c r="A84" s="83" t="s">
        <v>805</v>
      </c>
      <c r="B84" s="179">
        <v>3</v>
      </c>
      <c r="D84" s="83" t="s">
        <v>796</v>
      </c>
      <c r="E84" s="179" t="s">
        <v>798</v>
      </c>
    </row>
    <row r="85" spans="1:5" x14ac:dyDescent="0.55000000000000004">
      <c r="A85" s="83" t="s">
        <v>806</v>
      </c>
      <c r="B85" s="179">
        <v>1</v>
      </c>
      <c r="D85" s="83" t="s">
        <v>797</v>
      </c>
      <c r="E85" s="179" t="s">
        <v>799</v>
      </c>
    </row>
    <row r="86" spans="1:5" x14ac:dyDescent="0.55000000000000004">
      <c r="A86" s="83" t="s">
        <v>807</v>
      </c>
      <c r="B86" s="179" t="b">
        <v>1</v>
      </c>
      <c r="C86" s="247">
        <v>12</v>
      </c>
      <c r="D86" s="112">
        <v>12</v>
      </c>
    </row>
    <row r="87" spans="1:5" x14ac:dyDescent="0.55000000000000004">
      <c r="A87" s="83" t="s">
        <v>824</v>
      </c>
      <c r="B87" s="179" t="b">
        <v>1</v>
      </c>
    </row>
    <row r="88" spans="1:5" x14ac:dyDescent="0.55000000000000004">
      <c r="A88" s="83" t="s">
        <v>831</v>
      </c>
      <c r="B88" s="179">
        <v>0.9</v>
      </c>
      <c r="D88" s="112" t="s">
        <v>829</v>
      </c>
    </row>
  </sheetData>
  <sheetProtection insertColumns="0" insertRows="0" insertHyperlinks="0" deleteColumns="0" deleteRows="0" sort="0" autoFilter="0" pivotTables="0"/>
  <conditionalFormatting sqref="B21:B22 B29:B37 B5:B7 D3 B24:B27 B12:B15 B17:B19">
    <cfRule type="notContainsErrors" dxfId="92" priority="417">
      <formula>NOT(ISERROR(B3))</formula>
    </cfRule>
  </conditionalFormatting>
  <conditionalFormatting sqref="F4">
    <cfRule type="notContainsErrors" dxfId="91" priority="416">
      <formula>NOT(ISERROR(F4))</formula>
    </cfRule>
  </conditionalFormatting>
  <conditionalFormatting sqref="F2">
    <cfRule type="notContainsErrors" dxfId="90" priority="415">
      <formula>NOT(ISERROR(F2))</formula>
    </cfRule>
  </conditionalFormatting>
  <conditionalFormatting sqref="F3">
    <cfRule type="notContainsErrors" dxfId="89" priority="414">
      <formula>NOT(ISERROR(F3))</formula>
    </cfRule>
  </conditionalFormatting>
  <conditionalFormatting sqref="F20">
    <cfRule type="notContainsErrors" dxfId="88" priority="413">
      <formula>NOT(ISERROR(F20))</formula>
    </cfRule>
  </conditionalFormatting>
  <conditionalFormatting sqref="E20">
    <cfRule type="notContainsErrors" dxfId="87" priority="412">
      <formula>NOT(ISERROR(E20))</formula>
    </cfRule>
  </conditionalFormatting>
  <conditionalFormatting sqref="B58">
    <cfRule type="notContainsErrors" dxfId="86" priority="371">
      <formula>NOT(ISERROR(B58))</formula>
    </cfRule>
  </conditionalFormatting>
  <conditionalFormatting sqref="B57">
    <cfRule type="notContainsErrors" dxfId="85" priority="370">
      <formula>NOT(ISERROR(B57))</formula>
    </cfRule>
  </conditionalFormatting>
  <conditionalFormatting sqref="D33">
    <cfRule type="notContainsErrors" dxfId="84" priority="385">
      <formula>NOT(ISERROR(D33))</formula>
    </cfRule>
  </conditionalFormatting>
  <conditionalFormatting sqref="E28">
    <cfRule type="notContainsErrors" dxfId="83" priority="384">
      <formula>NOT(ISERROR(E28))</formula>
    </cfRule>
  </conditionalFormatting>
  <conditionalFormatting sqref="B59">
    <cfRule type="notContainsErrors" dxfId="82" priority="372">
      <formula>NOT(ISERROR(B59))</formula>
    </cfRule>
  </conditionalFormatting>
  <conditionalFormatting sqref="B63">
    <cfRule type="notContainsErrors" dxfId="81" priority="376">
      <formula>NOT(ISERROR(B63))</formula>
    </cfRule>
  </conditionalFormatting>
  <conditionalFormatting sqref="B62">
    <cfRule type="notContainsErrors" dxfId="80" priority="375">
      <formula>NOT(ISERROR(B62))</formula>
    </cfRule>
  </conditionalFormatting>
  <conditionalFormatting sqref="B61">
    <cfRule type="notContainsErrors" dxfId="79" priority="374">
      <formula>NOT(ISERROR(B61))</formula>
    </cfRule>
  </conditionalFormatting>
  <conditionalFormatting sqref="B60">
    <cfRule type="notContainsErrors" dxfId="78" priority="373">
      <formula>NOT(ISERROR(B60))</formula>
    </cfRule>
  </conditionalFormatting>
  <conditionalFormatting sqref="E4">
    <cfRule type="notContainsErrors" dxfId="77" priority="365">
      <formula>NOT(ISERROR(E4))</formula>
    </cfRule>
  </conditionalFormatting>
  <conditionalFormatting sqref="B9:B10">
    <cfRule type="notContainsErrors" dxfId="76" priority="358">
      <formula>NOT(ISERROR(B9))</formula>
    </cfRule>
  </conditionalFormatting>
  <conditionalFormatting sqref="D2">
    <cfRule type="notContainsErrors" dxfId="75" priority="308">
      <formula>NOT(ISERROR(D2))</formula>
    </cfRule>
  </conditionalFormatting>
  <conditionalFormatting sqref="E2">
    <cfRule type="notContainsErrors" dxfId="74" priority="307">
      <formula>NOT(ISERROR(E2))</formula>
    </cfRule>
  </conditionalFormatting>
  <conditionalFormatting sqref="D5">
    <cfRule type="notContainsErrors" dxfId="73" priority="328">
      <formula>NOT(ISERROR(D5))</formula>
    </cfRule>
  </conditionalFormatting>
  <conditionalFormatting sqref="B8">
    <cfRule type="notContainsErrors" dxfId="72" priority="292">
      <formula>NOT(ISERROR(B8))</formula>
    </cfRule>
  </conditionalFormatting>
  <conditionalFormatting sqref="E21">
    <cfRule type="notContainsErrors" dxfId="71" priority="193">
      <formula>NOT(ISERROR(E21))</formula>
    </cfRule>
  </conditionalFormatting>
  <conditionalFormatting sqref="B20">
    <cfRule type="notContainsErrors" dxfId="70" priority="136">
      <formula>NOT(ISERROR(B20))</formula>
    </cfRule>
  </conditionalFormatting>
  <conditionalFormatting sqref="E29">
    <cfRule type="notContainsErrors" dxfId="69" priority="132">
      <formula>NOT(ISERROR(E29))</formula>
    </cfRule>
  </conditionalFormatting>
  <conditionalFormatting sqref="E31">
    <cfRule type="notContainsErrors" dxfId="68" priority="131">
      <formula>NOT(ISERROR(E31))</formula>
    </cfRule>
  </conditionalFormatting>
  <conditionalFormatting sqref="E30">
    <cfRule type="notContainsErrors" dxfId="67" priority="130">
      <formula>NOT(ISERROR(E30))</formula>
    </cfRule>
  </conditionalFormatting>
  <conditionalFormatting sqref="D23">
    <cfRule type="notContainsErrors" dxfId="66" priority="49">
      <formula>NOT(ISERROR(D23))</formula>
    </cfRule>
  </conditionalFormatting>
  <conditionalFormatting sqref="B3">
    <cfRule type="notContainsErrors" dxfId="65" priority="6">
      <formula>NOT(ISERROR(B3))</formula>
    </cfRule>
  </conditionalFormatting>
  <conditionalFormatting sqref="D10">
    <cfRule type="notContainsErrors" dxfId="64" priority="20">
      <formula>NOT(ISERROR(D10))</formula>
    </cfRule>
  </conditionalFormatting>
  <conditionalFormatting sqref="D24">
    <cfRule type="notContainsErrors" dxfId="63" priority="51">
      <formula>NOT(ISERROR(D24))</formula>
    </cfRule>
  </conditionalFormatting>
  <conditionalFormatting sqref="D25">
    <cfRule type="notContainsErrors" dxfId="62" priority="50">
      <formula>NOT(ISERROR(D25))</formula>
    </cfRule>
  </conditionalFormatting>
  <conditionalFormatting sqref="D20">
    <cfRule type="notContainsErrors" dxfId="61" priority="61">
      <formula>NOT(ISERROR(D20))</formula>
    </cfRule>
  </conditionalFormatting>
  <conditionalFormatting sqref="D21">
    <cfRule type="notContainsErrors" dxfId="60" priority="27">
      <formula>NOT(ISERROR(D21))</formula>
    </cfRule>
  </conditionalFormatting>
  <conditionalFormatting sqref="D11">
    <cfRule type="notContainsErrors" dxfId="59" priority="21">
      <formula>NOT(ISERROR(D11))</formula>
    </cfRule>
  </conditionalFormatting>
  <conditionalFormatting sqref="D9">
    <cfRule type="notContainsErrors" dxfId="58" priority="22">
      <formula>NOT(ISERROR(D9))</formula>
    </cfRule>
  </conditionalFormatting>
  <conditionalFormatting sqref="E16">
    <cfRule type="notContainsErrors" dxfId="57" priority="9">
      <formula>NOT(ISERROR(E16))</formula>
    </cfRule>
  </conditionalFormatting>
  <conditionalFormatting sqref="B2">
    <cfRule type="notContainsErrors" dxfId="56" priority="15">
      <formula>NOT(ISERROR(B2))</formula>
    </cfRule>
  </conditionalFormatting>
  <conditionalFormatting sqref="B23">
    <cfRule type="notContainsErrors" dxfId="55" priority="28">
      <formula>NOT(ISERROR(B23))</formula>
    </cfRule>
  </conditionalFormatting>
  <conditionalFormatting sqref="B28">
    <cfRule type="notContainsErrors" dxfId="54" priority="3">
      <formula>NOT(ISERROR(B28))</formula>
    </cfRule>
  </conditionalFormatting>
  <conditionalFormatting sqref="D4">
    <cfRule type="notContainsErrors" dxfId="53" priority="14">
      <formula>NOT(ISERROR(D4))</formula>
    </cfRule>
  </conditionalFormatting>
  <conditionalFormatting sqref="B4">
    <cfRule type="notContainsErrors" dxfId="52" priority="4">
      <formula>NOT(ISERROR(B4))</formula>
    </cfRule>
  </conditionalFormatting>
  <conditionalFormatting sqref="B16">
    <cfRule type="notContainsErrors" dxfId="51" priority="1">
      <formula>NOT(ISERROR(B16))</formula>
    </cfRule>
  </conditionalFormatting>
  <conditionalFormatting sqref="D16">
    <cfRule type="notContainsErrors" dxfId="50" priority="2">
      <formula>NOT(ISERROR(D16))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17ED-365F-42A2-8A56-1051B9FEC7F3}">
  <dimension ref="A1:K56"/>
  <sheetViews>
    <sheetView topLeftCell="A22" zoomScale="77" workbookViewId="0">
      <selection activeCell="K55" sqref="A53:K56"/>
    </sheetView>
  </sheetViews>
  <sheetFormatPr defaultColWidth="9.15625" defaultRowHeight="12.9" x14ac:dyDescent="0.5"/>
  <cols>
    <col min="1" max="1" width="25.578125" style="2" bestFit="1" customWidth="1"/>
    <col min="2" max="2" width="76.15625" style="2" bestFit="1" customWidth="1"/>
    <col min="3" max="3" width="14.68359375" style="2" bestFit="1" customWidth="1"/>
    <col min="4" max="4" width="40.41796875" style="2" bestFit="1" customWidth="1"/>
    <col min="5" max="16384" width="9.15625" style="2"/>
  </cols>
  <sheetData>
    <row r="1" spans="1:4" x14ac:dyDescent="0.5">
      <c r="A1" s="2" t="s">
        <v>5</v>
      </c>
      <c r="B1" s="2" t="s">
        <v>6</v>
      </c>
      <c r="C1" s="2" t="s">
        <v>34</v>
      </c>
      <c r="D1" s="2" t="s">
        <v>23</v>
      </c>
    </row>
    <row r="2" spans="1:4" x14ac:dyDescent="0.5">
      <c r="A2" s="2" t="s">
        <v>0</v>
      </c>
      <c r="B2" s="3" t="s">
        <v>526</v>
      </c>
      <c r="C2" s="3" t="s">
        <v>38</v>
      </c>
      <c r="D2" s="2" t="s">
        <v>21</v>
      </c>
    </row>
    <row r="3" spans="1:4" x14ac:dyDescent="0.5">
      <c r="A3" s="2" t="s">
        <v>1</v>
      </c>
      <c r="B3" s="3" t="s">
        <v>527</v>
      </c>
      <c r="C3" s="3" t="s">
        <v>38</v>
      </c>
      <c r="D3" s="2" t="s">
        <v>21</v>
      </c>
    </row>
    <row r="4" spans="1:4" x14ac:dyDescent="0.5">
      <c r="A4" s="2" t="s">
        <v>2</v>
      </c>
      <c r="B4" s="3" t="s">
        <v>528</v>
      </c>
      <c r="C4" s="3" t="s">
        <v>38</v>
      </c>
      <c r="D4" s="2" t="s">
        <v>21</v>
      </c>
    </row>
    <row r="5" spans="1:4" x14ac:dyDescent="0.5">
      <c r="A5" s="2" t="s">
        <v>3</v>
      </c>
      <c r="B5" s="3" t="s">
        <v>4</v>
      </c>
      <c r="C5" s="3" t="s">
        <v>38</v>
      </c>
      <c r="D5" s="2" t="s">
        <v>21</v>
      </c>
    </row>
    <row r="6" spans="1:4" x14ac:dyDescent="0.5">
      <c r="A6" s="3" t="s">
        <v>7</v>
      </c>
      <c r="B6" s="4" t="s">
        <v>8</v>
      </c>
      <c r="C6" s="4" t="s">
        <v>39</v>
      </c>
      <c r="D6" s="2" t="s">
        <v>22</v>
      </c>
    </row>
    <row r="7" spans="1:4" x14ac:dyDescent="0.5">
      <c r="A7" s="3" t="s">
        <v>12</v>
      </c>
      <c r="B7" s="3" t="s">
        <v>9</v>
      </c>
      <c r="C7" s="4" t="s">
        <v>39</v>
      </c>
      <c r="D7" s="2" t="s">
        <v>22</v>
      </c>
    </row>
    <row r="8" spans="1:4" x14ac:dyDescent="0.5">
      <c r="A8" s="3" t="s">
        <v>11</v>
      </c>
      <c r="B8" s="4" t="s">
        <v>10</v>
      </c>
      <c r="C8" s="4" t="s">
        <v>39</v>
      </c>
      <c r="D8" s="2" t="s">
        <v>22</v>
      </c>
    </row>
    <row r="9" spans="1:4" x14ac:dyDescent="0.5">
      <c r="A9" s="3" t="s">
        <v>13</v>
      </c>
      <c r="B9" s="2" t="s">
        <v>14</v>
      </c>
      <c r="C9" s="2" t="s">
        <v>37</v>
      </c>
      <c r="D9" s="2" t="s">
        <v>24</v>
      </c>
    </row>
    <row r="10" spans="1:4" x14ac:dyDescent="0.5">
      <c r="A10" s="5" t="s">
        <v>15</v>
      </c>
      <c r="B10" s="2" t="s">
        <v>16</v>
      </c>
      <c r="C10" s="2" t="s">
        <v>36</v>
      </c>
      <c r="D10" s="2" t="s">
        <v>25</v>
      </c>
    </row>
    <row r="11" spans="1:4" x14ac:dyDescent="0.5">
      <c r="A11" s="6" t="s">
        <v>27</v>
      </c>
      <c r="B11" s="2" t="s">
        <v>28</v>
      </c>
      <c r="C11" s="2" t="s">
        <v>36</v>
      </c>
      <c r="D11" s="2" t="s">
        <v>29</v>
      </c>
    </row>
    <row r="12" spans="1:4" x14ac:dyDescent="0.5">
      <c r="A12" s="6" t="s">
        <v>17</v>
      </c>
      <c r="B12" s="2" t="s">
        <v>18</v>
      </c>
      <c r="C12" s="2" t="s">
        <v>35</v>
      </c>
      <c r="D12" s="2" t="s">
        <v>26</v>
      </c>
    </row>
    <row r="13" spans="1:4" x14ac:dyDescent="0.5">
      <c r="A13" s="6" t="s">
        <v>30</v>
      </c>
      <c r="B13" s="2" t="s">
        <v>31</v>
      </c>
      <c r="C13" s="2" t="s">
        <v>35</v>
      </c>
    </row>
    <row r="14" spans="1:4" x14ac:dyDescent="0.5">
      <c r="A14" s="6" t="s">
        <v>32</v>
      </c>
      <c r="B14" s="2" t="s">
        <v>33</v>
      </c>
      <c r="C14" s="2" t="s">
        <v>35</v>
      </c>
    </row>
    <row r="15" spans="1:4" x14ac:dyDescent="0.5">
      <c r="A15" s="1" t="s">
        <v>19</v>
      </c>
      <c r="B15" s="2" t="s">
        <v>20</v>
      </c>
      <c r="D15" s="2" t="s">
        <v>40</v>
      </c>
    </row>
    <row r="16" spans="1:4" x14ac:dyDescent="0.5">
      <c r="A16" s="1" t="s">
        <v>15</v>
      </c>
      <c r="B16" s="1" t="s">
        <v>529</v>
      </c>
    </row>
    <row r="17" spans="1:5" x14ac:dyDescent="0.5">
      <c r="A17" s="1" t="s">
        <v>41</v>
      </c>
      <c r="B17" s="2" t="s">
        <v>42</v>
      </c>
      <c r="D17" s="2" t="s">
        <v>43</v>
      </c>
    </row>
    <row r="18" spans="1:5" x14ac:dyDescent="0.5">
      <c r="A18" s="1" t="s">
        <v>44</v>
      </c>
    </row>
    <row r="19" spans="1:5" x14ac:dyDescent="0.5">
      <c r="A19" s="1" t="s">
        <v>45</v>
      </c>
    </row>
    <row r="22" spans="1:5" ht="14.4" x14ac:dyDescent="0.55000000000000004">
      <c r="A22" s="7" t="s">
        <v>544</v>
      </c>
      <c r="B22" s="9" t="s">
        <v>548</v>
      </c>
    </row>
    <row r="23" spans="1:5" x14ac:dyDescent="0.5">
      <c r="B23" s="2" t="s">
        <v>552</v>
      </c>
    </row>
    <row r="25" spans="1:5" ht="14.4" x14ac:dyDescent="0.55000000000000004">
      <c r="A25" s="2" t="s">
        <v>554</v>
      </c>
      <c r="B25" s="9" t="s">
        <v>553</v>
      </c>
    </row>
    <row r="29" spans="1:5" ht="14.4" x14ac:dyDescent="0.55000000000000004">
      <c r="A29" s="2" t="s">
        <v>556</v>
      </c>
      <c r="B29" s="9" t="s">
        <v>555</v>
      </c>
    </row>
    <row r="32" spans="1:5" ht="14.4" x14ac:dyDescent="0.55000000000000004">
      <c r="A32" s="93" t="s">
        <v>572</v>
      </c>
      <c r="B32" s="82" t="s">
        <v>573</v>
      </c>
      <c r="C32" s="84" t="s">
        <v>574</v>
      </c>
      <c r="D32" s="83" t="s">
        <v>575</v>
      </c>
      <c r="E32" s="83" t="s">
        <v>613</v>
      </c>
    </row>
    <row r="33" spans="1:5" ht="14.4" x14ac:dyDescent="0.55000000000000004">
      <c r="A33" s="94">
        <v>8.0484411999999994E-6</v>
      </c>
      <c r="B33" s="85">
        <v>3.0484411999999999E-6</v>
      </c>
      <c r="C33" s="86">
        <v>1.0000000000000001E-5</v>
      </c>
      <c r="D33" s="87">
        <v>2.0000000000000002E-5</v>
      </c>
      <c r="E33" s="88">
        <v>5.0000000000000004E-6</v>
      </c>
    </row>
    <row r="34" spans="1:5" ht="14.4" x14ac:dyDescent="0.55000000000000004">
      <c r="A34" s="93">
        <v>0.01</v>
      </c>
      <c r="B34" s="89">
        <v>8.0000000000000002E-3</v>
      </c>
      <c r="C34" s="84">
        <v>8.0000000000000002E-3</v>
      </c>
      <c r="D34" s="83">
        <v>0.02</v>
      </c>
      <c r="E34" s="83">
        <v>7.0000000000000001E-3</v>
      </c>
    </row>
    <row r="37" spans="1:5" x14ac:dyDescent="0.5">
      <c r="A37" s="2" t="s">
        <v>614</v>
      </c>
      <c r="B37" s="2" t="s">
        <v>615</v>
      </c>
      <c r="C37" s="2" t="s">
        <v>616</v>
      </c>
    </row>
    <row r="38" spans="1:5" x14ac:dyDescent="0.5">
      <c r="A38" s="2">
        <v>1</v>
      </c>
    </row>
    <row r="39" spans="1:5" x14ac:dyDescent="0.5">
      <c r="A39" s="2">
        <v>2</v>
      </c>
    </row>
    <row r="40" spans="1:5" x14ac:dyDescent="0.5">
      <c r="A40" s="2">
        <v>3</v>
      </c>
    </row>
    <row r="41" spans="1:5" ht="14.4" x14ac:dyDescent="0.55000000000000004">
      <c r="A41" s="2">
        <v>4</v>
      </c>
      <c r="B41" s="88">
        <v>1.0000000000000001E-5</v>
      </c>
      <c r="C41" s="84">
        <v>8.0000000000000002E-3</v>
      </c>
    </row>
    <row r="42" spans="1:5" ht="14.4" x14ac:dyDescent="0.55000000000000004">
      <c r="A42" s="2">
        <v>5</v>
      </c>
      <c r="B42" s="88">
        <v>5.0000000000000004E-6</v>
      </c>
      <c r="C42" s="83">
        <v>7.0000000000000001E-3</v>
      </c>
      <c r="D42" s="2" t="s">
        <v>617</v>
      </c>
    </row>
    <row r="43" spans="1:5" ht="14.4" x14ac:dyDescent="0.55000000000000004">
      <c r="A43" s="2">
        <v>6</v>
      </c>
      <c r="B43" s="88">
        <v>1.0000000000000001E-5</v>
      </c>
      <c r="C43" s="2">
        <v>7.0000000000000001E-3</v>
      </c>
      <c r="D43" s="2">
        <v>0.87</v>
      </c>
    </row>
    <row r="44" spans="1:5" ht="14.4" x14ac:dyDescent="0.55000000000000004">
      <c r="A44" s="2">
        <v>7</v>
      </c>
      <c r="B44" s="88">
        <v>3.0000000000000001E-5</v>
      </c>
      <c r="C44" s="2">
        <v>7.0000000000000001E-3</v>
      </c>
      <c r="D44" s="2">
        <v>0.93</v>
      </c>
    </row>
    <row r="45" spans="1:5" x14ac:dyDescent="0.5">
      <c r="A45" s="2">
        <v>8</v>
      </c>
      <c r="B45" s="108">
        <v>2.0000000000000002E-5</v>
      </c>
      <c r="C45" s="2">
        <v>8.0000000000000002E-3</v>
      </c>
      <c r="D45" s="2">
        <v>0.81</v>
      </c>
    </row>
    <row r="46" spans="1:5" x14ac:dyDescent="0.5">
      <c r="B46" s="108">
        <v>2.0000000000000002E-5</v>
      </c>
      <c r="C46" s="2">
        <v>6.0000000000000001E-3</v>
      </c>
    </row>
    <row r="52" spans="1:11" ht="13.2" thickBot="1" x14ac:dyDescent="0.55000000000000004"/>
    <row r="53" spans="1:11" x14ac:dyDescent="0.5">
      <c r="A53" s="239" t="s">
        <v>809</v>
      </c>
      <c r="B53" s="239">
        <v>2007</v>
      </c>
      <c r="C53" s="239">
        <v>2008</v>
      </c>
      <c r="D53" s="239">
        <v>2009</v>
      </c>
      <c r="E53" s="239">
        <v>2010</v>
      </c>
      <c r="F53" s="239">
        <v>2011</v>
      </c>
      <c r="G53" s="239">
        <v>2012</v>
      </c>
      <c r="H53" s="239">
        <v>2013</v>
      </c>
      <c r="I53" s="239">
        <v>2014</v>
      </c>
      <c r="J53" s="239">
        <v>2015</v>
      </c>
      <c r="K53" s="239">
        <v>2016</v>
      </c>
    </row>
    <row r="54" spans="1:11" ht="13.2" thickBot="1" x14ac:dyDescent="0.55000000000000004">
      <c r="A54" s="240"/>
      <c r="B54" s="240"/>
      <c r="C54" s="240"/>
      <c r="D54" s="240"/>
      <c r="E54" s="240"/>
      <c r="F54" s="240"/>
      <c r="G54" s="240"/>
      <c r="H54" s="240"/>
      <c r="I54" s="240"/>
      <c r="J54" s="240"/>
      <c r="K54" s="240"/>
    </row>
    <row r="55" spans="1:11" x14ac:dyDescent="0.5">
      <c r="A55" s="239" t="s">
        <v>810</v>
      </c>
      <c r="B55" s="239">
        <v>70911</v>
      </c>
      <c r="C55" s="239">
        <v>74492</v>
      </c>
      <c r="D55" s="239">
        <v>78432</v>
      </c>
      <c r="E55" s="239">
        <v>83019</v>
      </c>
      <c r="F55" s="239">
        <v>91415</v>
      </c>
      <c r="G55" s="239">
        <v>64629</v>
      </c>
      <c r="H55" s="239">
        <v>41456</v>
      </c>
      <c r="I55" s="239">
        <v>67377</v>
      </c>
      <c r="J55" s="239">
        <v>38674</v>
      </c>
      <c r="K55" s="239">
        <v>146633</v>
      </c>
    </row>
    <row r="56" spans="1:11" ht="13.2" thickBot="1" x14ac:dyDescent="0.55000000000000004">
      <c r="A56" s="240"/>
      <c r="B56" s="240"/>
      <c r="C56" s="240"/>
      <c r="D56" s="240"/>
      <c r="E56" s="240"/>
      <c r="F56" s="240"/>
      <c r="G56" s="240"/>
      <c r="H56" s="240"/>
      <c r="I56" s="240"/>
      <c r="J56" s="240"/>
      <c r="K56" s="240"/>
    </row>
  </sheetData>
  <mergeCells count="22">
    <mergeCell ref="F53:F54"/>
    <mergeCell ref="A53:A54"/>
    <mergeCell ref="B53:B54"/>
    <mergeCell ref="C53:C54"/>
    <mergeCell ref="D53:D54"/>
    <mergeCell ref="E53:E54"/>
    <mergeCell ref="A55:A56"/>
    <mergeCell ref="B55:B56"/>
    <mergeCell ref="C55:C56"/>
    <mergeCell ref="D55:D56"/>
    <mergeCell ref="E55:E56"/>
    <mergeCell ref="K55:K56"/>
    <mergeCell ref="G53:G54"/>
    <mergeCell ref="H53:H54"/>
    <mergeCell ref="I53:I54"/>
    <mergeCell ref="J53:J54"/>
    <mergeCell ref="K53:K54"/>
    <mergeCell ref="F55:F56"/>
    <mergeCell ref="G55:G56"/>
    <mergeCell ref="H55:H56"/>
    <mergeCell ref="I55:I56"/>
    <mergeCell ref="J55:J56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B577-1ED3-4341-9ED6-7148A85D6559}">
  <dimension ref="A1:G503"/>
  <sheetViews>
    <sheetView topLeftCell="A28" zoomScaleNormal="100" workbookViewId="0">
      <selection activeCell="C32" sqref="C32"/>
    </sheetView>
  </sheetViews>
  <sheetFormatPr defaultRowHeight="14.4" x14ac:dyDescent="0.55000000000000004"/>
  <cols>
    <col min="1" max="1" width="25.578125" bestFit="1" customWidth="1"/>
    <col min="2" max="2" width="35.26171875" style="8" customWidth="1"/>
    <col min="3" max="3" width="255.578125" style="9" bestFit="1" customWidth="1"/>
    <col min="4" max="4" width="28.83984375" bestFit="1" customWidth="1"/>
    <col min="5" max="5" width="6.83984375" bestFit="1" customWidth="1"/>
    <col min="6" max="6" width="31" bestFit="1" customWidth="1"/>
    <col min="7" max="7" width="16.578125" bestFit="1" customWidth="1"/>
  </cols>
  <sheetData>
    <row r="1" spans="1:7" x14ac:dyDescent="0.55000000000000004">
      <c r="A1" s="11" t="s">
        <v>519</v>
      </c>
      <c r="B1" s="12" t="s">
        <v>5</v>
      </c>
      <c r="C1" s="13" t="s">
        <v>6</v>
      </c>
      <c r="D1" s="11" t="s">
        <v>524</v>
      </c>
      <c r="E1" s="11" t="s">
        <v>525</v>
      </c>
      <c r="F1" s="11" t="s">
        <v>520</v>
      </c>
      <c r="G1" s="11" t="s">
        <v>521</v>
      </c>
    </row>
    <row r="2" spans="1:7" x14ac:dyDescent="0.55000000000000004">
      <c r="A2" s="7" t="s">
        <v>46</v>
      </c>
      <c r="B2" s="7" t="s">
        <v>76</v>
      </c>
      <c r="C2" s="9" t="s">
        <v>77</v>
      </c>
    </row>
    <row r="3" spans="1:7" x14ac:dyDescent="0.55000000000000004">
      <c r="A3" s="7" t="s">
        <v>46</v>
      </c>
      <c r="B3" s="7" t="s">
        <v>78</v>
      </c>
      <c r="C3" s="9" t="s">
        <v>77</v>
      </c>
    </row>
    <row r="4" spans="1:7" x14ac:dyDescent="0.55000000000000004">
      <c r="A4" s="7" t="s">
        <v>46</v>
      </c>
      <c r="B4" s="7" t="s">
        <v>79</v>
      </c>
      <c r="C4" s="9" t="s">
        <v>77</v>
      </c>
    </row>
    <row r="5" spans="1:7" s="17" customFormat="1" x14ac:dyDescent="0.55000000000000004">
      <c r="A5" s="15" t="s">
        <v>46</v>
      </c>
      <c r="B5" s="15" t="s">
        <v>80</v>
      </c>
      <c r="C5" s="18" t="s">
        <v>77</v>
      </c>
      <c r="G5" s="17" t="s">
        <v>522</v>
      </c>
    </row>
    <row r="6" spans="1:7" x14ac:dyDescent="0.55000000000000004">
      <c r="A6" s="7" t="s">
        <v>46</v>
      </c>
      <c r="B6" s="7" t="s">
        <v>81</v>
      </c>
      <c r="C6" s="9" t="s">
        <v>77</v>
      </c>
    </row>
    <row r="7" spans="1:7" x14ac:dyDescent="0.55000000000000004">
      <c r="A7" s="7" t="s">
        <v>46</v>
      </c>
      <c r="B7" s="7" t="s">
        <v>82</v>
      </c>
      <c r="C7" s="9" t="s">
        <v>77</v>
      </c>
    </row>
    <row r="8" spans="1:7" x14ac:dyDescent="0.55000000000000004">
      <c r="A8" s="7" t="s">
        <v>46</v>
      </c>
      <c r="B8" s="7" t="s">
        <v>83</v>
      </c>
      <c r="C8" s="9" t="s">
        <v>77</v>
      </c>
    </row>
    <row r="9" spans="1:7" x14ac:dyDescent="0.55000000000000004">
      <c r="A9" s="7" t="s">
        <v>46</v>
      </c>
      <c r="B9" s="7" t="s">
        <v>84</v>
      </c>
      <c r="C9" s="9" t="s">
        <v>85</v>
      </c>
    </row>
    <row r="10" spans="1:7" x14ac:dyDescent="0.55000000000000004">
      <c r="A10" s="7" t="s">
        <v>46</v>
      </c>
      <c r="B10" s="7" t="s">
        <v>86</v>
      </c>
      <c r="C10" s="9" t="s">
        <v>77</v>
      </c>
    </row>
    <row r="11" spans="1:7" x14ac:dyDescent="0.55000000000000004">
      <c r="A11" s="7" t="s">
        <v>46</v>
      </c>
      <c r="B11" s="7" t="s">
        <v>87</v>
      </c>
      <c r="C11" s="9" t="s">
        <v>77</v>
      </c>
    </row>
    <row r="12" spans="1:7" x14ac:dyDescent="0.55000000000000004">
      <c r="A12" s="7" t="s">
        <v>46</v>
      </c>
      <c r="B12" s="7" t="s">
        <v>88</v>
      </c>
      <c r="C12" s="9" t="s">
        <v>77</v>
      </c>
    </row>
    <row r="13" spans="1:7" x14ac:dyDescent="0.55000000000000004">
      <c r="A13" s="7" t="s">
        <v>46</v>
      </c>
      <c r="B13" s="7" t="s">
        <v>89</v>
      </c>
      <c r="C13" s="9" t="s">
        <v>85</v>
      </c>
    </row>
    <row r="14" spans="1:7" x14ac:dyDescent="0.55000000000000004">
      <c r="A14" s="7" t="s">
        <v>46</v>
      </c>
      <c r="B14" s="7" t="s">
        <v>90</v>
      </c>
      <c r="C14" s="9" t="s">
        <v>77</v>
      </c>
    </row>
    <row r="15" spans="1:7" x14ac:dyDescent="0.55000000000000004">
      <c r="A15" s="7" t="s">
        <v>46</v>
      </c>
      <c r="B15" s="7" t="s">
        <v>91</v>
      </c>
      <c r="C15" s="9" t="s">
        <v>77</v>
      </c>
    </row>
    <row r="16" spans="1:7" x14ac:dyDescent="0.55000000000000004">
      <c r="A16" s="7" t="s">
        <v>46</v>
      </c>
      <c r="B16" s="7" t="s">
        <v>92</v>
      </c>
      <c r="C16" s="9" t="s">
        <v>77</v>
      </c>
    </row>
    <row r="17" spans="1:7" x14ac:dyDescent="0.55000000000000004">
      <c r="A17" s="7" t="s">
        <v>46</v>
      </c>
      <c r="B17" s="7" t="s">
        <v>93</v>
      </c>
      <c r="C17" s="9" t="s">
        <v>85</v>
      </c>
    </row>
    <row r="18" spans="1:7" x14ac:dyDescent="0.55000000000000004">
      <c r="A18" s="7" t="s">
        <v>46</v>
      </c>
      <c r="B18" s="7" t="s">
        <v>94</v>
      </c>
      <c r="C18" s="9" t="s">
        <v>85</v>
      </c>
    </row>
    <row r="19" spans="1:7" x14ac:dyDescent="0.55000000000000004">
      <c r="A19" s="7" t="s">
        <v>46</v>
      </c>
      <c r="B19" s="7" t="s">
        <v>95</v>
      </c>
      <c r="C19" s="9" t="s">
        <v>77</v>
      </c>
    </row>
    <row r="20" spans="1:7" x14ac:dyDescent="0.55000000000000004">
      <c r="A20" s="7" t="s">
        <v>46</v>
      </c>
      <c r="B20" s="7" t="s">
        <v>96</v>
      </c>
      <c r="C20" s="9" t="s">
        <v>77</v>
      </c>
    </row>
    <row r="21" spans="1:7" x14ac:dyDescent="0.55000000000000004">
      <c r="A21" s="7" t="s">
        <v>46</v>
      </c>
      <c r="B21" s="7" t="s">
        <v>97</v>
      </c>
      <c r="C21" s="9" t="s">
        <v>77</v>
      </c>
    </row>
    <row r="22" spans="1:7" x14ac:dyDescent="0.55000000000000004">
      <c r="A22" s="7" t="s">
        <v>46</v>
      </c>
      <c r="B22" s="7" t="s">
        <v>98</v>
      </c>
      <c r="C22" s="9" t="s">
        <v>85</v>
      </c>
    </row>
    <row r="23" spans="1:7" x14ac:dyDescent="0.55000000000000004">
      <c r="A23" s="7" t="s">
        <v>46</v>
      </c>
      <c r="B23" s="7" t="s">
        <v>99</v>
      </c>
      <c r="C23" s="9" t="s">
        <v>85</v>
      </c>
    </row>
    <row r="24" spans="1:7" x14ac:dyDescent="0.55000000000000004">
      <c r="A24" s="7" t="s">
        <v>46</v>
      </c>
      <c r="B24" s="7" t="s">
        <v>105</v>
      </c>
      <c r="C24" s="9" t="b">
        <v>1</v>
      </c>
      <c r="G24" t="s">
        <v>523</v>
      </c>
    </row>
    <row r="25" spans="1:7" x14ac:dyDescent="0.55000000000000004">
      <c r="A25" s="7" t="s">
        <v>46</v>
      </c>
      <c r="B25" s="7" t="s">
        <v>106</v>
      </c>
      <c r="C25" s="9" t="s">
        <v>77</v>
      </c>
      <c r="G25" t="s">
        <v>523</v>
      </c>
    </row>
    <row r="26" spans="1:7" x14ac:dyDescent="0.55000000000000004">
      <c r="A26" s="7" t="s">
        <v>46</v>
      </c>
      <c r="B26" s="7" t="s">
        <v>107</v>
      </c>
      <c r="C26" s="9" t="s">
        <v>77</v>
      </c>
      <c r="G26" t="s">
        <v>523</v>
      </c>
    </row>
    <row r="27" spans="1:7" x14ac:dyDescent="0.55000000000000004">
      <c r="A27" s="7" t="s">
        <v>46</v>
      </c>
      <c r="B27" s="7" t="s">
        <v>530</v>
      </c>
      <c r="C27" s="9" t="s">
        <v>77</v>
      </c>
    </row>
    <row r="28" spans="1:7" s="8" customFormat="1" x14ac:dyDescent="0.55000000000000004">
      <c r="A28" s="7" t="s">
        <v>46</v>
      </c>
      <c r="B28" s="7" t="s">
        <v>540</v>
      </c>
      <c r="C28" s="14" t="s">
        <v>77</v>
      </c>
    </row>
    <row r="29" spans="1:7" x14ac:dyDescent="0.55000000000000004">
      <c r="A29" s="7" t="s">
        <v>47</v>
      </c>
      <c r="B29" s="7" t="s">
        <v>100</v>
      </c>
      <c r="C29" s="9" t="s">
        <v>532</v>
      </c>
    </row>
    <row r="30" spans="1:7" x14ac:dyDescent="0.55000000000000004">
      <c r="A30" s="7" t="s">
        <v>47</v>
      </c>
      <c r="B30" s="7" t="s">
        <v>101</v>
      </c>
      <c r="C30" s="9" t="s">
        <v>533</v>
      </c>
    </row>
    <row r="31" spans="1:7" x14ac:dyDescent="0.55000000000000004">
      <c r="A31" s="7" t="s">
        <v>47</v>
      </c>
      <c r="B31" s="7" t="s">
        <v>102</v>
      </c>
      <c r="C31" s="9" t="s">
        <v>534</v>
      </c>
    </row>
    <row r="32" spans="1:7" x14ac:dyDescent="0.55000000000000004">
      <c r="A32" s="7" t="s">
        <v>47</v>
      </c>
      <c r="B32" s="7" t="s">
        <v>103</v>
      </c>
      <c r="C32" s="9" t="s">
        <v>104</v>
      </c>
    </row>
    <row r="33" spans="1:3" x14ac:dyDescent="0.55000000000000004">
      <c r="A33" s="7" t="s">
        <v>48</v>
      </c>
      <c r="B33" s="7" t="s">
        <v>113</v>
      </c>
      <c r="C33" s="9" t="s">
        <v>114</v>
      </c>
    </row>
    <row r="34" spans="1:3" x14ac:dyDescent="0.55000000000000004">
      <c r="A34" s="7" t="s">
        <v>48</v>
      </c>
      <c r="B34" s="7" t="s">
        <v>115</v>
      </c>
      <c r="C34" s="9" t="s">
        <v>116</v>
      </c>
    </row>
    <row r="35" spans="1:3" x14ac:dyDescent="0.55000000000000004">
      <c r="A35" s="7" t="s">
        <v>48</v>
      </c>
      <c r="B35" s="7" t="s">
        <v>117</v>
      </c>
      <c r="C35" s="9" t="s">
        <v>535</v>
      </c>
    </row>
    <row r="36" spans="1:3" x14ac:dyDescent="0.55000000000000004">
      <c r="A36" s="7" t="s">
        <v>49</v>
      </c>
      <c r="B36" s="7" t="s">
        <v>118</v>
      </c>
      <c r="C36" s="9" t="s">
        <v>119</v>
      </c>
    </row>
    <row r="37" spans="1:3" x14ac:dyDescent="0.55000000000000004">
      <c r="A37" s="7" t="s">
        <v>49</v>
      </c>
      <c r="B37" s="7" t="s">
        <v>120</v>
      </c>
      <c r="C37" s="9" t="s">
        <v>121</v>
      </c>
    </row>
    <row r="38" spans="1:3" x14ac:dyDescent="0.55000000000000004">
      <c r="A38" s="7" t="s">
        <v>49</v>
      </c>
      <c r="B38" s="7" t="s">
        <v>122</v>
      </c>
      <c r="C38" s="9" t="s">
        <v>77</v>
      </c>
    </row>
    <row r="39" spans="1:3" x14ac:dyDescent="0.55000000000000004">
      <c r="A39" s="7" t="s">
        <v>50</v>
      </c>
      <c r="B39" s="7" t="s">
        <v>123</v>
      </c>
      <c r="C39" s="9" t="s">
        <v>536</v>
      </c>
    </row>
    <row r="40" spans="1:3" x14ac:dyDescent="0.55000000000000004">
      <c r="A40" s="7" t="s">
        <v>50</v>
      </c>
      <c r="B40" s="7" t="s">
        <v>124</v>
      </c>
      <c r="C40" s="9" t="s">
        <v>125</v>
      </c>
    </row>
    <row r="41" spans="1:3" x14ac:dyDescent="0.55000000000000004">
      <c r="A41" s="7" t="s">
        <v>50</v>
      </c>
      <c r="B41" s="7" t="s">
        <v>126</v>
      </c>
      <c r="C41" s="19">
        <v>40</v>
      </c>
    </row>
    <row r="42" spans="1:3" x14ac:dyDescent="0.55000000000000004">
      <c r="A42" s="7" t="s">
        <v>51</v>
      </c>
      <c r="B42" s="7" t="s">
        <v>127</v>
      </c>
      <c r="C42" s="9" t="s">
        <v>77</v>
      </c>
    </row>
    <row r="43" spans="1:3" x14ac:dyDescent="0.55000000000000004">
      <c r="A43" s="7" t="s">
        <v>51</v>
      </c>
      <c r="B43" s="7" t="s">
        <v>128</v>
      </c>
      <c r="C43" s="9" t="s">
        <v>537</v>
      </c>
    </row>
    <row r="44" spans="1:3" x14ac:dyDescent="0.55000000000000004">
      <c r="A44" s="7" t="s">
        <v>51</v>
      </c>
      <c r="B44" s="7" t="s">
        <v>129</v>
      </c>
      <c r="C44" s="9" t="s">
        <v>85</v>
      </c>
    </row>
    <row r="45" spans="1:3" x14ac:dyDescent="0.55000000000000004">
      <c r="A45" s="7" t="s">
        <v>51</v>
      </c>
      <c r="B45" s="7" t="s">
        <v>130</v>
      </c>
      <c r="C45" s="9" t="s">
        <v>538</v>
      </c>
    </row>
    <row r="46" spans="1:3" x14ac:dyDescent="0.55000000000000004">
      <c r="A46" s="7" t="s">
        <v>51</v>
      </c>
      <c r="B46" s="7" t="s">
        <v>131</v>
      </c>
      <c r="C46" s="9" t="s">
        <v>539</v>
      </c>
    </row>
    <row r="47" spans="1:3" x14ac:dyDescent="0.55000000000000004">
      <c r="A47" s="7" t="s">
        <v>52</v>
      </c>
      <c r="B47" s="7" t="s">
        <v>132</v>
      </c>
      <c r="C47" s="10">
        <v>2.0000000000000002E-5</v>
      </c>
    </row>
    <row r="48" spans="1:3" x14ac:dyDescent="0.55000000000000004">
      <c r="A48" s="7" t="s">
        <v>52</v>
      </c>
      <c r="B48" s="20" t="s">
        <v>133</v>
      </c>
      <c r="C48" s="9">
        <v>4.0000000000000001E-3</v>
      </c>
    </row>
    <row r="49" spans="1:3" x14ac:dyDescent="0.55000000000000004">
      <c r="A49" s="7" t="s">
        <v>52</v>
      </c>
      <c r="B49" s="7" t="s">
        <v>134</v>
      </c>
      <c r="C49" s="9">
        <v>1.6724858092486401</v>
      </c>
    </row>
    <row r="50" spans="1:3" x14ac:dyDescent="0.55000000000000004">
      <c r="A50" s="7" t="s">
        <v>52</v>
      </c>
      <c r="B50" s="7" t="s">
        <v>135</v>
      </c>
      <c r="C50" s="9">
        <v>1.4522320737216501</v>
      </c>
    </row>
    <row r="51" spans="1:3" x14ac:dyDescent="0.55000000000000004">
      <c r="A51" s="7" t="s">
        <v>52</v>
      </c>
      <c r="B51" s="7" t="s">
        <v>136</v>
      </c>
      <c r="C51" s="9">
        <v>3.9792416752925099</v>
      </c>
    </row>
    <row r="52" spans="1:3" x14ac:dyDescent="0.55000000000000004">
      <c r="A52" s="7" t="s">
        <v>52</v>
      </c>
      <c r="B52" s="7" t="s">
        <v>137</v>
      </c>
      <c r="C52" s="9">
        <v>0.172979234117665</v>
      </c>
    </row>
    <row r="53" spans="1:3" x14ac:dyDescent="0.55000000000000004">
      <c r="A53" s="7" t="s">
        <v>52</v>
      </c>
      <c r="B53" s="7" t="s">
        <v>138</v>
      </c>
      <c r="C53" s="9">
        <v>1.5</v>
      </c>
    </row>
    <row r="54" spans="1:3" x14ac:dyDescent="0.55000000000000004">
      <c r="A54" s="7" t="s">
        <v>52</v>
      </c>
      <c r="B54" s="20" t="s">
        <v>139</v>
      </c>
      <c r="C54" s="9">
        <v>5.08489365888276</v>
      </c>
    </row>
    <row r="55" spans="1:3" x14ac:dyDescent="0.55000000000000004">
      <c r="A55" s="7" t="s">
        <v>52</v>
      </c>
      <c r="B55" s="20" t="s">
        <v>140</v>
      </c>
      <c r="C55" s="9">
        <v>2.3669378692197398</v>
      </c>
    </row>
    <row r="56" spans="1:3" x14ac:dyDescent="0.55000000000000004">
      <c r="A56" s="7" t="s">
        <v>52</v>
      </c>
      <c r="B56" s="7" t="s">
        <v>141</v>
      </c>
      <c r="C56" s="9">
        <v>4.4825774640604799</v>
      </c>
    </row>
    <row r="57" spans="1:3" x14ac:dyDescent="0.55000000000000004">
      <c r="A57" s="7" t="s">
        <v>52</v>
      </c>
      <c r="B57" s="20" t="s">
        <v>142</v>
      </c>
      <c r="C57" s="9">
        <v>0.645563228322237</v>
      </c>
    </row>
    <row r="58" spans="1:3" x14ac:dyDescent="0.55000000000000004">
      <c r="A58" s="7" t="s">
        <v>52</v>
      </c>
      <c r="B58" s="7" t="s">
        <v>143</v>
      </c>
      <c r="C58" s="9">
        <v>1.8965519432548701</v>
      </c>
    </row>
    <row r="59" spans="1:3" x14ac:dyDescent="0.55000000000000004">
      <c r="A59" s="7" t="s">
        <v>52</v>
      </c>
      <c r="B59" s="7" t="s">
        <v>144</v>
      </c>
      <c r="C59" s="9">
        <v>1.66966067574903</v>
      </c>
    </row>
    <row r="60" spans="1:3" x14ac:dyDescent="0.55000000000000004">
      <c r="A60" s="7" t="s">
        <v>52</v>
      </c>
      <c r="B60" s="7" t="s">
        <v>550</v>
      </c>
      <c r="C60" s="9">
        <v>1</v>
      </c>
    </row>
    <row r="61" spans="1:3" x14ac:dyDescent="0.55000000000000004">
      <c r="A61" s="7" t="s">
        <v>52</v>
      </c>
      <c r="B61" s="7" t="s">
        <v>551</v>
      </c>
      <c r="C61" s="9">
        <v>0.1</v>
      </c>
    </row>
    <row r="62" spans="1:3" x14ac:dyDescent="0.55000000000000004">
      <c r="A62" s="7" t="s">
        <v>53</v>
      </c>
      <c r="B62" s="7" t="s">
        <v>145</v>
      </c>
      <c r="C62" s="9" t="s">
        <v>146</v>
      </c>
    </row>
    <row r="63" spans="1:3" s="17" customFormat="1" x14ac:dyDescent="0.55000000000000004">
      <c r="A63" s="15" t="s">
        <v>53</v>
      </c>
      <c r="B63" s="15" t="s">
        <v>147</v>
      </c>
      <c r="C63" s="16" t="s">
        <v>148</v>
      </c>
    </row>
    <row r="64" spans="1:3" s="17" customFormat="1" x14ac:dyDescent="0.55000000000000004">
      <c r="A64" s="15" t="s">
        <v>53</v>
      </c>
      <c r="B64" s="15" t="s">
        <v>149</v>
      </c>
      <c r="C64" s="16" t="s">
        <v>150</v>
      </c>
    </row>
    <row r="65" spans="1:3" x14ac:dyDescent="0.55000000000000004">
      <c r="A65" s="7" t="s">
        <v>53</v>
      </c>
      <c r="B65" s="7" t="s">
        <v>151</v>
      </c>
      <c r="C65" s="9" t="s">
        <v>152</v>
      </c>
    </row>
    <row r="66" spans="1:3" x14ac:dyDescent="0.55000000000000004">
      <c r="A66" s="7" t="s">
        <v>53</v>
      </c>
      <c r="B66" s="7" t="s">
        <v>153</v>
      </c>
      <c r="C66" s="9" t="s">
        <v>154</v>
      </c>
    </row>
    <row r="67" spans="1:3" x14ac:dyDescent="0.55000000000000004">
      <c r="A67" s="7" t="s">
        <v>53</v>
      </c>
      <c r="B67" s="7" t="s">
        <v>155</v>
      </c>
      <c r="C67" s="9" t="s">
        <v>156</v>
      </c>
    </row>
    <row r="68" spans="1:3" x14ac:dyDescent="0.55000000000000004">
      <c r="A68" s="7" t="s">
        <v>54</v>
      </c>
      <c r="B68" s="7" t="s">
        <v>157</v>
      </c>
      <c r="C68" s="9" t="s">
        <v>85</v>
      </c>
    </row>
    <row r="69" spans="1:3" x14ac:dyDescent="0.55000000000000004">
      <c r="A69" s="7" t="s">
        <v>54</v>
      </c>
      <c r="B69" s="7" t="s">
        <v>158</v>
      </c>
      <c r="C69" s="9" t="s">
        <v>159</v>
      </c>
    </row>
    <row r="70" spans="1:3" x14ac:dyDescent="0.55000000000000004">
      <c r="A70" s="7" t="s">
        <v>54</v>
      </c>
      <c r="B70" s="7" t="s">
        <v>160</v>
      </c>
      <c r="C70" s="9" t="s">
        <v>161</v>
      </c>
    </row>
    <row r="71" spans="1:3" x14ac:dyDescent="0.55000000000000004">
      <c r="A71" s="7" t="s">
        <v>54</v>
      </c>
      <c r="B71" s="7" t="s">
        <v>162</v>
      </c>
      <c r="C71" s="9" t="s">
        <v>163</v>
      </c>
    </row>
    <row r="72" spans="1:3" x14ac:dyDescent="0.55000000000000004">
      <c r="A72" s="7" t="s">
        <v>54</v>
      </c>
      <c r="B72" s="7" t="s">
        <v>164</v>
      </c>
      <c r="C72" s="9" t="s">
        <v>165</v>
      </c>
    </row>
    <row r="73" spans="1:3" x14ac:dyDescent="0.55000000000000004">
      <c r="A73" s="7" t="s">
        <v>54</v>
      </c>
      <c r="B73" s="7" t="s">
        <v>166</v>
      </c>
      <c r="C73" s="9" t="s">
        <v>77</v>
      </c>
    </row>
    <row r="74" spans="1:3" x14ac:dyDescent="0.55000000000000004">
      <c r="A74" s="7" t="s">
        <v>54</v>
      </c>
      <c r="B74" s="7" t="s">
        <v>167</v>
      </c>
      <c r="C74" s="9" t="s">
        <v>168</v>
      </c>
    </row>
    <row r="75" spans="1:3" x14ac:dyDescent="0.55000000000000004">
      <c r="A75" s="7" t="s">
        <v>54</v>
      </c>
      <c r="B75" s="7" t="s">
        <v>169</v>
      </c>
      <c r="C75" s="9" t="s">
        <v>170</v>
      </c>
    </row>
    <row r="76" spans="1:3" x14ac:dyDescent="0.55000000000000004">
      <c r="A76" s="7" t="s">
        <v>54</v>
      </c>
      <c r="B76" s="7" t="s">
        <v>171</v>
      </c>
      <c r="C76" s="9" t="s">
        <v>172</v>
      </c>
    </row>
    <row r="77" spans="1:3" x14ac:dyDescent="0.55000000000000004">
      <c r="A77" s="7" t="s">
        <v>54</v>
      </c>
      <c r="B77" s="7" t="s">
        <v>173</v>
      </c>
      <c r="C77" s="9" t="s">
        <v>174</v>
      </c>
    </row>
    <row r="78" spans="1:3" x14ac:dyDescent="0.55000000000000004">
      <c r="A78" s="7" t="s">
        <v>54</v>
      </c>
      <c r="B78" s="7" t="s">
        <v>175</v>
      </c>
      <c r="C78" s="9">
        <v>86.4</v>
      </c>
    </row>
    <row r="79" spans="1:3" x14ac:dyDescent="0.55000000000000004">
      <c r="A79" s="7" t="s">
        <v>54</v>
      </c>
      <c r="B79" s="7" t="s">
        <v>176</v>
      </c>
      <c r="C79" s="9">
        <v>1</v>
      </c>
    </row>
    <row r="80" spans="1:3" x14ac:dyDescent="0.55000000000000004">
      <c r="A80" s="7" t="s">
        <v>55</v>
      </c>
      <c r="B80" s="7" t="s">
        <v>177</v>
      </c>
      <c r="C80" s="9" t="s">
        <v>77</v>
      </c>
    </row>
    <row r="81" spans="1:3" x14ac:dyDescent="0.55000000000000004">
      <c r="A81" s="7" t="s">
        <v>55</v>
      </c>
      <c r="B81" s="7" t="s">
        <v>178</v>
      </c>
      <c r="C81" s="9" t="s">
        <v>179</v>
      </c>
    </row>
    <row r="82" spans="1:3" x14ac:dyDescent="0.55000000000000004">
      <c r="A82" s="7" t="s">
        <v>55</v>
      </c>
      <c r="B82" s="7" t="s">
        <v>180</v>
      </c>
      <c r="C82" s="9">
        <v>0.15</v>
      </c>
    </row>
    <row r="83" spans="1:3" x14ac:dyDescent="0.55000000000000004">
      <c r="A83" s="7" t="s">
        <v>55</v>
      </c>
      <c r="B83" s="7" t="s">
        <v>181</v>
      </c>
      <c r="C83" s="9">
        <v>0.05</v>
      </c>
    </row>
    <row r="84" spans="1:3" x14ac:dyDescent="0.55000000000000004">
      <c r="A84" s="7" t="s">
        <v>55</v>
      </c>
      <c r="B84" s="7" t="s">
        <v>182</v>
      </c>
      <c r="C84" s="9">
        <v>0.23</v>
      </c>
    </row>
    <row r="85" spans="1:3" x14ac:dyDescent="0.55000000000000004">
      <c r="A85" s="7" t="s">
        <v>55</v>
      </c>
      <c r="B85" s="7" t="s">
        <v>183</v>
      </c>
      <c r="C85" s="9" t="s">
        <v>77</v>
      </c>
    </row>
    <row r="86" spans="1:3" x14ac:dyDescent="0.55000000000000004">
      <c r="A86" s="7" t="s">
        <v>55</v>
      </c>
      <c r="B86" s="7" t="s">
        <v>184</v>
      </c>
      <c r="C86" s="9" t="s">
        <v>185</v>
      </c>
    </row>
    <row r="87" spans="1:3" x14ac:dyDescent="0.55000000000000004">
      <c r="A87" s="7" t="s">
        <v>55</v>
      </c>
      <c r="B87" s="7" t="s">
        <v>186</v>
      </c>
      <c r="C87" s="9" t="s">
        <v>187</v>
      </c>
    </row>
    <row r="88" spans="1:3" x14ac:dyDescent="0.55000000000000004">
      <c r="A88" s="7" t="s">
        <v>55</v>
      </c>
      <c r="B88" s="7" t="s">
        <v>188</v>
      </c>
      <c r="C88" s="9" t="s">
        <v>189</v>
      </c>
    </row>
    <row r="89" spans="1:3" x14ac:dyDescent="0.55000000000000004">
      <c r="A89" s="7" t="s">
        <v>55</v>
      </c>
      <c r="B89" s="7" t="s">
        <v>190</v>
      </c>
      <c r="C89" s="9" t="s">
        <v>191</v>
      </c>
    </row>
    <row r="90" spans="1:3" x14ac:dyDescent="0.55000000000000004">
      <c r="A90" s="7" t="s">
        <v>55</v>
      </c>
      <c r="B90" s="7" t="s">
        <v>192</v>
      </c>
      <c r="C90" s="9" t="s">
        <v>193</v>
      </c>
    </row>
    <row r="91" spans="1:3" x14ac:dyDescent="0.55000000000000004">
      <c r="A91" s="7" t="s">
        <v>55</v>
      </c>
      <c r="B91" s="7" t="s">
        <v>194</v>
      </c>
      <c r="C91" s="9" t="s">
        <v>195</v>
      </c>
    </row>
    <row r="92" spans="1:3" x14ac:dyDescent="0.55000000000000004">
      <c r="A92" s="7" t="s">
        <v>55</v>
      </c>
      <c r="B92" s="7" t="s">
        <v>196</v>
      </c>
      <c r="C92" s="9" t="s">
        <v>197</v>
      </c>
    </row>
    <row r="93" spans="1:3" x14ac:dyDescent="0.55000000000000004">
      <c r="A93" s="7" t="s">
        <v>56</v>
      </c>
      <c r="B93" s="7" t="s">
        <v>198</v>
      </c>
      <c r="C93" s="9">
        <v>1</v>
      </c>
    </row>
    <row r="94" spans="1:3" x14ac:dyDescent="0.55000000000000004">
      <c r="A94" s="7" t="s">
        <v>56</v>
      </c>
      <c r="B94" s="7" t="s">
        <v>199</v>
      </c>
      <c r="C94" s="9">
        <v>1</v>
      </c>
    </row>
    <row r="95" spans="1:3" x14ac:dyDescent="0.55000000000000004">
      <c r="A95" s="7" t="s">
        <v>56</v>
      </c>
      <c r="B95" s="7" t="s">
        <v>200</v>
      </c>
      <c r="C95" s="9">
        <v>6.4999999999999997E-3</v>
      </c>
    </row>
    <row r="96" spans="1:3" x14ac:dyDescent="0.55000000000000004">
      <c r="A96" s="7" t="s">
        <v>56</v>
      </c>
      <c r="B96" s="7" t="s">
        <v>201</v>
      </c>
      <c r="C96" s="9">
        <v>1</v>
      </c>
    </row>
    <row r="97" spans="1:3" x14ac:dyDescent="0.55000000000000004">
      <c r="A97" s="7" t="s">
        <v>56</v>
      </c>
      <c r="B97" s="7" t="s">
        <v>202</v>
      </c>
      <c r="C97" s="9">
        <v>1E-3</v>
      </c>
    </row>
    <row r="98" spans="1:3" x14ac:dyDescent="0.55000000000000004">
      <c r="A98" s="7" t="s">
        <v>56</v>
      </c>
      <c r="B98" s="7" t="s">
        <v>203</v>
      </c>
      <c r="C98" s="9">
        <v>1</v>
      </c>
    </row>
    <row r="99" spans="1:3" x14ac:dyDescent="0.55000000000000004">
      <c r="A99" s="7" t="s">
        <v>56</v>
      </c>
      <c r="B99" s="7" t="s">
        <v>204</v>
      </c>
      <c r="C99" s="9">
        <v>1</v>
      </c>
    </row>
    <row r="100" spans="1:3" x14ac:dyDescent="0.55000000000000004">
      <c r="A100" s="7" t="s">
        <v>56</v>
      </c>
      <c r="B100" s="7" t="s">
        <v>205</v>
      </c>
      <c r="C100" s="9">
        <v>7.0000000000000001E-3</v>
      </c>
    </row>
    <row r="101" spans="1:3" x14ac:dyDescent="0.55000000000000004">
      <c r="A101" s="7" t="s">
        <v>57</v>
      </c>
      <c r="B101" s="7" t="s">
        <v>206</v>
      </c>
      <c r="C101" s="9">
        <v>0.45</v>
      </c>
    </row>
    <row r="102" spans="1:3" x14ac:dyDescent="0.55000000000000004">
      <c r="A102" s="7" t="s">
        <v>57</v>
      </c>
      <c r="B102" s="7" t="s">
        <v>207</v>
      </c>
      <c r="C102" s="9">
        <v>0.97</v>
      </c>
    </row>
    <row r="103" spans="1:3" x14ac:dyDescent="0.55000000000000004">
      <c r="A103" s="7" t="s">
        <v>57</v>
      </c>
      <c r="B103" s="7" t="s">
        <v>208</v>
      </c>
      <c r="C103" s="9">
        <v>0.56999999999999995</v>
      </c>
    </row>
    <row r="104" spans="1:3" x14ac:dyDescent="0.55000000000000004">
      <c r="A104" s="7" t="s">
        <v>57</v>
      </c>
      <c r="B104" s="7" t="s">
        <v>209</v>
      </c>
      <c r="C104" s="9">
        <v>56</v>
      </c>
    </row>
    <row r="105" spans="1:3" x14ac:dyDescent="0.55000000000000004">
      <c r="A105" s="7" t="s">
        <v>58</v>
      </c>
      <c r="B105" s="7" t="s">
        <v>210</v>
      </c>
      <c r="C105" s="9" t="s">
        <v>211</v>
      </c>
    </row>
    <row r="106" spans="1:3" x14ac:dyDescent="0.55000000000000004">
      <c r="A106" s="7" t="s">
        <v>59</v>
      </c>
      <c r="B106" s="7" t="s">
        <v>212</v>
      </c>
      <c r="C106" s="9" t="s">
        <v>213</v>
      </c>
    </row>
    <row r="107" spans="1:3" x14ac:dyDescent="0.55000000000000004">
      <c r="A107" s="7" t="s">
        <v>59</v>
      </c>
      <c r="B107" s="7" t="s">
        <v>214</v>
      </c>
      <c r="C107" s="9" t="s">
        <v>215</v>
      </c>
    </row>
    <row r="108" spans="1:3" x14ac:dyDescent="0.55000000000000004">
      <c r="A108" s="7" t="s">
        <v>59</v>
      </c>
      <c r="B108" s="7" t="s">
        <v>216</v>
      </c>
      <c r="C108" s="9" t="s">
        <v>217</v>
      </c>
    </row>
    <row r="109" spans="1:3" x14ac:dyDescent="0.55000000000000004">
      <c r="A109" s="7" t="s">
        <v>59</v>
      </c>
      <c r="B109" s="7" t="s">
        <v>218</v>
      </c>
      <c r="C109" s="9" t="s">
        <v>219</v>
      </c>
    </row>
    <row r="110" spans="1:3" x14ac:dyDescent="0.55000000000000004">
      <c r="A110" s="7" t="s">
        <v>59</v>
      </c>
      <c r="B110" s="7" t="s">
        <v>220</v>
      </c>
      <c r="C110" s="9" t="s">
        <v>221</v>
      </c>
    </row>
    <row r="111" spans="1:3" x14ac:dyDescent="0.55000000000000004">
      <c r="A111" s="7" t="s">
        <v>59</v>
      </c>
      <c r="B111" s="7" t="s">
        <v>222</v>
      </c>
      <c r="C111" s="9" t="s">
        <v>223</v>
      </c>
    </row>
    <row r="112" spans="1:3" x14ac:dyDescent="0.55000000000000004">
      <c r="A112" s="7" t="s">
        <v>59</v>
      </c>
      <c r="B112" s="7" t="s">
        <v>224</v>
      </c>
      <c r="C112" s="9" t="s">
        <v>225</v>
      </c>
    </row>
    <row r="113" spans="1:3" x14ac:dyDescent="0.55000000000000004">
      <c r="A113" s="7" t="s">
        <v>59</v>
      </c>
      <c r="B113" s="7" t="s">
        <v>226</v>
      </c>
      <c r="C113" s="9" t="s">
        <v>227</v>
      </c>
    </row>
    <row r="114" spans="1:3" x14ac:dyDescent="0.55000000000000004">
      <c r="A114" s="7" t="s">
        <v>59</v>
      </c>
      <c r="B114" s="7" t="s">
        <v>228</v>
      </c>
      <c r="C114" s="9" t="s">
        <v>229</v>
      </c>
    </row>
    <row r="115" spans="1:3" x14ac:dyDescent="0.55000000000000004">
      <c r="A115" s="7" t="s">
        <v>59</v>
      </c>
      <c r="B115" s="7" t="s">
        <v>230</v>
      </c>
      <c r="C115" s="9" t="s">
        <v>231</v>
      </c>
    </row>
    <row r="116" spans="1:3" x14ac:dyDescent="0.55000000000000004">
      <c r="A116" s="7" t="s">
        <v>59</v>
      </c>
      <c r="B116" s="7" t="s">
        <v>232</v>
      </c>
      <c r="C116" s="9" t="s">
        <v>233</v>
      </c>
    </row>
    <row r="117" spans="1:3" x14ac:dyDescent="0.55000000000000004">
      <c r="A117" s="7" t="s">
        <v>59</v>
      </c>
      <c r="B117" s="7" t="s">
        <v>234</v>
      </c>
      <c r="C117" s="9" t="s">
        <v>235</v>
      </c>
    </row>
    <row r="118" spans="1:3" x14ac:dyDescent="0.55000000000000004">
      <c r="A118" s="7" t="s">
        <v>59</v>
      </c>
      <c r="B118" s="7" t="s">
        <v>236</v>
      </c>
      <c r="C118" s="9" t="s">
        <v>237</v>
      </c>
    </row>
    <row r="119" spans="1:3" x14ac:dyDescent="0.55000000000000004">
      <c r="A119" s="7" t="s">
        <v>59</v>
      </c>
      <c r="B119" s="7" t="s">
        <v>238</v>
      </c>
      <c r="C119" s="9" t="s">
        <v>239</v>
      </c>
    </row>
    <row r="120" spans="1:3" x14ac:dyDescent="0.55000000000000004">
      <c r="A120" s="7" t="s">
        <v>59</v>
      </c>
      <c r="B120" s="7" t="s">
        <v>240</v>
      </c>
      <c r="C120" s="9" t="s">
        <v>241</v>
      </c>
    </row>
    <row r="121" spans="1:3" x14ac:dyDescent="0.55000000000000004">
      <c r="A121" s="7" t="s">
        <v>59</v>
      </c>
      <c r="B121" s="7" t="s">
        <v>242</v>
      </c>
      <c r="C121" s="9" t="s">
        <v>243</v>
      </c>
    </row>
    <row r="122" spans="1:3" x14ac:dyDescent="0.55000000000000004">
      <c r="A122" s="7" t="s">
        <v>59</v>
      </c>
      <c r="B122" s="7" t="s">
        <v>244</v>
      </c>
      <c r="C122" s="9" t="s">
        <v>245</v>
      </c>
    </row>
    <row r="123" spans="1:3" x14ac:dyDescent="0.55000000000000004">
      <c r="A123" s="7" t="s">
        <v>59</v>
      </c>
      <c r="B123" s="7" t="s">
        <v>246</v>
      </c>
      <c r="C123" s="9" t="s">
        <v>247</v>
      </c>
    </row>
    <row r="124" spans="1:3" x14ac:dyDescent="0.55000000000000004">
      <c r="A124" s="7" t="s">
        <v>59</v>
      </c>
      <c r="B124" s="7" t="s">
        <v>248</v>
      </c>
      <c r="C124" s="9" t="s">
        <v>249</v>
      </c>
    </row>
    <row r="125" spans="1:3" x14ac:dyDescent="0.55000000000000004">
      <c r="A125" s="7" t="s">
        <v>59</v>
      </c>
      <c r="B125" s="7" t="s">
        <v>250</v>
      </c>
      <c r="C125" s="9" t="s">
        <v>251</v>
      </c>
    </row>
    <row r="126" spans="1:3" x14ac:dyDescent="0.55000000000000004">
      <c r="A126" s="7" t="s">
        <v>59</v>
      </c>
      <c r="B126" s="7" t="s">
        <v>252</v>
      </c>
      <c r="C126" s="9" t="s">
        <v>253</v>
      </c>
    </row>
    <row r="127" spans="1:3" x14ac:dyDescent="0.55000000000000004">
      <c r="A127" s="7" t="s">
        <v>59</v>
      </c>
      <c r="B127" s="7" t="s">
        <v>254</v>
      </c>
      <c r="C127" s="9">
        <v>5</v>
      </c>
    </row>
    <row r="128" spans="1:3" x14ac:dyDescent="0.55000000000000004">
      <c r="A128" s="7" t="s">
        <v>59</v>
      </c>
      <c r="B128" s="7" t="s">
        <v>255</v>
      </c>
      <c r="C128" s="9">
        <v>0.2</v>
      </c>
    </row>
    <row r="129" spans="1:3" x14ac:dyDescent="0.55000000000000004">
      <c r="A129" s="7" t="s">
        <v>59</v>
      </c>
      <c r="B129" s="7" t="s">
        <v>256</v>
      </c>
      <c r="C129" s="9">
        <v>0</v>
      </c>
    </row>
    <row r="130" spans="1:3" x14ac:dyDescent="0.55000000000000004">
      <c r="A130" s="7" t="s">
        <v>59</v>
      </c>
      <c r="B130" s="7" t="s">
        <v>257</v>
      </c>
      <c r="C130" s="9" t="s">
        <v>258</v>
      </c>
    </row>
    <row r="131" spans="1:3" x14ac:dyDescent="0.55000000000000004">
      <c r="A131" s="7" t="s">
        <v>59</v>
      </c>
      <c r="B131" s="7" t="s">
        <v>259</v>
      </c>
      <c r="C131" s="9" t="s">
        <v>260</v>
      </c>
    </row>
    <row r="132" spans="1:3" x14ac:dyDescent="0.55000000000000004">
      <c r="A132" s="7" t="s">
        <v>60</v>
      </c>
      <c r="B132" s="7" t="s">
        <v>261</v>
      </c>
      <c r="C132" s="9" t="s">
        <v>262</v>
      </c>
    </row>
    <row r="133" spans="1:3" x14ac:dyDescent="0.55000000000000004">
      <c r="A133" s="7" t="s">
        <v>60</v>
      </c>
      <c r="B133" s="7" t="s">
        <v>263</v>
      </c>
      <c r="C133" s="9" t="s">
        <v>264</v>
      </c>
    </row>
    <row r="134" spans="1:3" x14ac:dyDescent="0.55000000000000004">
      <c r="A134" s="7" t="s">
        <v>60</v>
      </c>
      <c r="B134" s="7" t="s">
        <v>265</v>
      </c>
      <c r="C134" s="9" t="s">
        <v>266</v>
      </c>
    </row>
    <row r="135" spans="1:3" x14ac:dyDescent="0.55000000000000004">
      <c r="A135" s="7" t="s">
        <v>60</v>
      </c>
      <c r="B135" s="7" t="s">
        <v>267</v>
      </c>
      <c r="C135" s="9" t="s">
        <v>268</v>
      </c>
    </row>
    <row r="136" spans="1:3" x14ac:dyDescent="0.55000000000000004">
      <c r="A136" s="7" t="s">
        <v>60</v>
      </c>
      <c r="B136" s="7" t="s">
        <v>269</v>
      </c>
      <c r="C136" s="9" t="s">
        <v>270</v>
      </c>
    </row>
    <row r="137" spans="1:3" x14ac:dyDescent="0.55000000000000004">
      <c r="A137" s="7" t="s">
        <v>60</v>
      </c>
      <c r="B137" s="7" t="s">
        <v>271</v>
      </c>
      <c r="C137" s="9" t="s">
        <v>272</v>
      </c>
    </row>
    <row r="138" spans="1:3" x14ac:dyDescent="0.55000000000000004">
      <c r="A138" s="7" t="s">
        <v>60</v>
      </c>
      <c r="B138" s="7" t="s">
        <v>579</v>
      </c>
      <c r="C138" s="9" t="s">
        <v>580</v>
      </c>
    </row>
    <row r="139" spans="1:3" x14ac:dyDescent="0.55000000000000004">
      <c r="A139" s="7" t="s">
        <v>60</v>
      </c>
      <c r="B139" s="7" t="s">
        <v>273</v>
      </c>
      <c r="C139" s="9" t="s">
        <v>274</v>
      </c>
    </row>
    <row r="140" spans="1:3" x14ac:dyDescent="0.55000000000000004">
      <c r="A140" s="7" t="s">
        <v>60</v>
      </c>
      <c r="B140" s="7" t="s">
        <v>275</v>
      </c>
      <c r="C140" s="9" t="s">
        <v>276</v>
      </c>
    </row>
    <row r="141" spans="1:3" x14ac:dyDescent="0.55000000000000004">
      <c r="A141" s="7" t="s">
        <v>60</v>
      </c>
      <c r="B141" s="7" t="s">
        <v>277</v>
      </c>
      <c r="C141" s="9" t="s">
        <v>278</v>
      </c>
    </row>
    <row r="142" spans="1:3" x14ac:dyDescent="0.55000000000000004">
      <c r="A142" s="7" t="s">
        <v>60</v>
      </c>
      <c r="B142" s="7" t="s">
        <v>279</v>
      </c>
      <c r="C142" s="9" t="s">
        <v>280</v>
      </c>
    </row>
    <row r="143" spans="1:3" x14ac:dyDescent="0.55000000000000004">
      <c r="A143" s="7" t="s">
        <v>60</v>
      </c>
      <c r="B143" s="7" t="s">
        <v>281</v>
      </c>
      <c r="C143" s="9" t="s">
        <v>282</v>
      </c>
    </row>
    <row r="144" spans="1:3" x14ac:dyDescent="0.55000000000000004">
      <c r="A144" s="7" t="s">
        <v>60</v>
      </c>
      <c r="B144" s="7" t="s">
        <v>283</v>
      </c>
      <c r="C144" s="9" t="s">
        <v>77</v>
      </c>
    </row>
    <row r="145" spans="1:3" x14ac:dyDescent="0.55000000000000004">
      <c r="A145" s="7" t="s">
        <v>60</v>
      </c>
      <c r="B145" s="7" t="s">
        <v>284</v>
      </c>
      <c r="C145" s="9">
        <v>1961</v>
      </c>
    </row>
    <row r="146" spans="1:3" x14ac:dyDescent="0.55000000000000004">
      <c r="A146" s="7" t="s">
        <v>61</v>
      </c>
      <c r="B146" s="7" t="s">
        <v>285</v>
      </c>
      <c r="C146" s="9" t="s">
        <v>286</v>
      </c>
    </row>
    <row r="147" spans="1:3" x14ac:dyDescent="0.55000000000000004">
      <c r="A147" s="7" t="s">
        <v>61</v>
      </c>
      <c r="B147" s="7" t="s">
        <v>287</v>
      </c>
      <c r="C147" s="9">
        <v>0.2</v>
      </c>
    </row>
    <row r="148" spans="1:3" x14ac:dyDescent="0.55000000000000004">
      <c r="A148" s="7" t="s">
        <v>61</v>
      </c>
      <c r="B148" s="7" t="s">
        <v>288</v>
      </c>
      <c r="C148" s="9" t="s">
        <v>289</v>
      </c>
    </row>
    <row r="149" spans="1:3" x14ac:dyDescent="0.55000000000000004">
      <c r="A149" s="7" t="s">
        <v>61</v>
      </c>
      <c r="B149" s="7" t="s">
        <v>290</v>
      </c>
      <c r="C149" s="9" t="s">
        <v>291</v>
      </c>
    </row>
    <row r="150" spans="1:3" x14ac:dyDescent="0.55000000000000004">
      <c r="A150" s="7" t="s">
        <v>61</v>
      </c>
      <c r="B150" s="7" t="s">
        <v>292</v>
      </c>
      <c r="C150" s="9" t="s">
        <v>227</v>
      </c>
    </row>
    <row r="151" spans="1:3" x14ac:dyDescent="0.55000000000000004">
      <c r="A151" s="7" t="s">
        <v>61</v>
      </c>
      <c r="B151" s="7" t="s">
        <v>293</v>
      </c>
      <c r="C151" s="9" t="s">
        <v>294</v>
      </c>
    </row>
    <row r="152" spans="1:3" x14ac:dyDescent="0.55000000000000004">
      <c r="A152" s="7" t="s">
        <v>61</v>
      </c>
      <c r="B152" s="7" t="s">
        <v>295</v>
      </c>
      <c r="C152" s="9" t="s">
        <v>296</v>
      </c>
    </row>
    <row r="153" spans="1:3" x14ac:dyDescent="0.55000000000000004">
      <c r="A153" s="7" t="s">
        <v>61</v>
      </c>
      <c r="B153" s="7" t="s">
        <v>297</v>
      </c>
      <c r="C153" s="9" t="s">
        <v>233</v>
      </c>
    </row>
    <row r="154" spans="1:3" x14ac:dyDescent="0.55000000000000004">
      <c r="A154" s="7" t="s">
        <v>61</v>
      </c>
      <c r="B154" s="7" t="s">
        <v>298</v>
      </c>
      <c r="C154" s="9" t="s">
        <v>299</v>
      </c>
    </row>
    <row r="155" spans="1:3" x14ac:dyDescent="0.55000000000000004">
      <c r="A155" s="7" t="s">
        <v>61</v>
      </c>
      <c r="B155" s="7" t="s">
        <v>300</v>
      </c>
      <c r="C155" s="9" t="s">
        <v>301</v>
      </c>
    </row>
    <row r="156" spans="1:3" x14ac:dyDescent="0.55000000000000004">
      <c r="A156" s="7" t="s">
        <v>61</v>
      </c>
      <c r="B156" s="7" t="s">
        <v>302</v>
      </c>
      <c r="C156" s="9" t="s">
        <v>239</v>
      </c>
    </row>
    <row r="157" spans="1:3" x14ac:dyDescent="0.55000000000000004">
      <c r="A157" s="7" t="s">
        <v>61</v>
      </c>
      <c r="B157" s="7" t="s">
        <v>303</v>
      </c>
      <c r="C157" s="9" t="s">
        <v>304</v>
      </c>
    </row>
    <row r="158" spans="1:3" x14ac:dyDescent="0.55000000000000004">
      <c r="A158" s="7" t="s">
        <v>61</v>
      </c>
      <c r="B158" s="7" t="s">
        <v>305</v>
      </c>
      <c r="C158" s="9" t="s">
        <v>306</v>
      </c>
    </row>
    <row r="159" spans="1:3" x14ac:dyDescent="0.55000000000000004">
      <c r="A159" s="7" t="s">
        <v>61</v>
      </c>
      <c r="B159" s="7" t="s">
        <v>307</v>
      </c>
      <c r="C159" s="9" t="s">
        <v>245</v>
      </c>
    </row>
    <row r="160" spans="1:3" x14ac:dyDescent="0.55000000000000004">
      <c r="A160" s="7" t="s">
        <v>61</v>
      </c>
      <c r="B160" s="7" t="s">
        <v>308</v>
      </c>
      <c r="C160" s="9" t="s">
        <v>309</v>
      </c>
    </row>
    <row r="161" spans="1:3" x14ac:dyDescent="0.55000000000000004">
      <c r="A161" s="7" t="s">
        <v>61</v>
      </c>
      <c r="B161" s="7" t="s">
        <v>310</v>
      </c>
      <c r="C161" s="9" t="s">
        <v>311</v>
      </c>
    </row>
    <row r="162" spans="1:3" x14ac:dyDescent="0.55000000000000004">
      <c r="A162" s="7" t="s">
        <v>61</v>
      </c>
      <c r="B162" s="7" t="s">
        <v>312</v>
      </c>
      <c r="C162" s="9" t="s">
        <v>251</v>
      </c>
    </row>
    <row r="163" spans="1:3" x14ac:dyDescent="0.55000000000000004">
      <c r="A163" s="7" t="s">
        <v>61</v>
      </c>
      <c r="B163" s="7" t="s">
        <v>313</v>
      </c>
      <c r="C163" s="9">
        <v>1E-3</v>
      </c>
    </row>
    <row r="164" spans="1:3" x14ac:dyDescent="0.55000000000000004">
      <c r="A164" s="7" t="s">
        <v>61</v>
      </c>
      <c r="B164" s="7" t="s">
        <v>314</v>
      </c>
      <c r="C164" s="9">
        <v>0</v>
      </c>
    </row>
    <row r="165" spans="1:3" x14ac:dyDescent="0.55000000000000004">
      <c r="A165" s="7" t="s">
        <v>61</v>
      </c>
      <c r="B165" s="7" t="s">
        <v>315</v>
      </c>
      <c r="C165" s="9" t="s">
        <v>316</v>
      </c>
    </row>
    <row r="166" spans="1:3" x14ac:dyDescent="0.55000000000000004">
      <c r="A166" s="7" t="s">
        <v>61</v>
      </c>
      <c r="B166" s="7" t="s">
        <v>317</v>
      </c>
      <c r="C166" s="9" t="s">
        <v>318</v>
      </c>
    </row>
    <row r="167" spans="1:3" x14ac:dyDescent="0.55000000000000004">
      <c r="A167" s="7" t="s">
        <v>61</v>
      </c>
      <c r="B167" s="7" t="s">
        <v>319</v>
      </c>
      <c r="C167" s="9" t="s">
        <v>320</v>
      </c>
    </row>
    <row r="168" spans="1:3" x14ac:dyDescent="0.55000000000000004">
      <c r="A168" s="7" t="s">
        <v>61</v>
      </c>
      <c r="B168" s="7" t="s">
        <v>321</v>
      </c>
      <c r="C168" s="9" t="s">
        <v>322</v>
      </c>
    </row>
    <row r="169" spans="1:3" x14ac:dyDescent="0.55000000000000004">
      <c r="A169" s="7" t="s">
        <v>61</v>
      </c>
      <c r="B169" s="7" t="s">
        <v>323</v>
      </c>
      <c r="C169" s="9" t="s">
        <v>324</v>
      </c>
    </row>
    <row r="170" spans="1:3" x14ac:dyDescent="0.55000000000000004">
      <c r="A170" s="7" t="s">
        <v>62</v>
      </c>
      <c r="B170" s="7" t="s">
        <v>325</v>
      </c>
      <c r="C170" s="9" t="s">
        <v>326</v>
      </c>
    </row>
    <row r="171" spans="1:3" x14ac:dyDescent="0.55000000000000004">
      <c r="A171" s="7" t="s">
        <v>62</v>
      </c>
      <c r="B171" s="7" t="s">
        <v>327</v>
      </c>
      <c r="C171" s="9">
        <v>0</v>
      </c>
    </row>
    <row r="172" spans="1:3" x14ac:dyDescent="0.55000000000000004">
      <c r="A172" s="7" t="s">
        <v>62</v>
      </c>
      <c r="B172" s="7" t="s">
        <v>328</v>
      </c>
      <c r="C172" s="9">
        <v>1E-3</v>
      </c>
    </row>
    <row r="173" spans="1:3" x14ac:dyDescent="0.55000000000000004">
      <c r="A173" s="7" t="s">
        <v>62</v>
      </c>
      <c r="B173" s="7" t="s">
        <v>329</v>
      </c>
      <c r="C173" s="9">
        <v>0</v>
      </c>
    </row>
    <row r="174" spans="1:3" x14ac:dyDescent="0.55000000000000004">
      <c r="A174" s="7" t="s">
        <v>62</v>
      </c>
      <c r="B174" s="7" t="s">
        <v>330</v>
      </c>
      <c r="C174" s="9" t="s">
        <v>331</v>
      </c>
    </row>
    <row r="175" spans="1:3" x14ac:dyDescent="0.55000000000000004">
      <c r="A175" s="7" t="s">
        <v>62</v>
      </c>
      <c r="B175" s="7" t="s">
        <v>332</v>
      </c>
      <c r="C175" s="9" t="s">
        <v>333</v>
      </c>
    </row>
    <row r="176" spans="1:3" x14ac:dyDescent="0.55000000000000004">
      <c r="A176" s="7" t="s">
        <v>62</v>
      </c>
      <c r="B176" s="7" t="s">
        <v>334</v>
      </c>
      <c r="C176" s="9" t="s">
        <v>335</v>
      </c>
    </row>
    <row r="177" spans="1:3" x14ac:dyDescent="0.55000000000000004">
      <c r="A177" s="7" t="s">
        <v>62</v>
      </c>
      <c r="B177" s="7" t="s">
        <v>336</v>
      </c>
      <c r="C177" s="9" t="s">
        <v>337</v>
      </c>
    </row>
    <row r="178" spans="1:3" x14ac:dyDescent="0.55000000000000004">
      <c r="A178" s="7" t="s">
        <v>62</v>
      </c>
      <c r="B178" s="7" t="s">
        <v>338</v>
      </c>
      <c r="C178" s="9" t="s">
        <v>339</v>
      </c>
    </row>
    <row r="179" spans="1:3" x14ac:dyDescent="0.55000000000000004">
      <c r="A179" s="7" t="s">
        <v>63</v>
      </c>
      <c r="B179" s="7" t="s">
        <v>340</v>
      </c>
      <c r="C179" s="9" t="s">
        <v>341</v>
      </c>
    </row>
    <row r="180" spans="1:3" x14ac:dyDescent="0.55000000000000004">
      <c r="A180" s="7" t="s">
        <v>63</v>
      </c>
      <c r="B180" s="7" t="s">
        <v>342</v>
      </c>
      <c r="C180" s="9">
        <v>0.2</v>
      </c>
    </row>
    <row r="181" spans="1:3" x14ac:dyDescent="0.55000000000000004">
      <c r="A181" s="7" t="s">
        <v>63</v>
      </c>
      <c r="B181" s="7" t="s">
        <v>343</v>
      </c>
      <c r="C181" s="9">
        <v>1E-3</v>
      </c>
    </row>
    <row r="182" spans="1:3" x14ac:dyDescent="0.55000000000000004">
      <c r="A182" s="7" t="s">
        <v>63</v>
      </c>
      <c r="B182" s="7" t="s">
        <v>344</v>
      </c>
      <c r="C182" s="9">
        <v>0</v>
      </c>
    </row>
    <row r="183" spans="1:3" x14ac:dyDescent="0.55000000000000004">
      <c r="A183" s="7" t="s">
        <v>63</v>
      </c>
      <c r="B183" s="7" t="s">
        <v>345</v>
      </c>
      <c r="C183" s="9" t="s">
        <v>346</v>
      </c>
    </row>
    <row r="184" spans="1:3" x14ac:dyDescent="0.55000000000000004">
      <c r="A184" s="7" t="s">
        <v>63</v>
      </c>
      <c r="B184" s="7" t="s">
        <v>347</v>
      </c>
      <c r="C184" s="9" t="s">
        <v>348</v>
      </c>
    </row>
    <row r="185" spans="1:3" x14ac:dyDescent="0.55000000000000004">
      <c r="A185" s="7" t="s">
        <v>63</v>
      </c>
      <c r="B185" s="7" t="s">
        <v>349</v>
      </c>
      <c r="C185" s="9" t="s">
        <v>350</v>
      </c>
    </row>
    <row r="186" spans="1:3" x14ac:dyDescent="0.55000000000000004">
      <c r="A186" s="7" t="s">
        <v>63</v>
      </c>
      <c r="B186" s="7" t="s">
        <v>351</v>
      </c>
      <c r="C186" s="9" t="s">
        <v>352</v>
      </c>
    </row>
    <row r="187" spans="1:3" x14ac:dyDescent="0.55000000000000004">
      <c r="A187" s="7" t="s">
        <v>63</v>
      </c>
      <c r="B187" s="7" t="s">
        <v>353</v>
      </c>
      <c r="C187" s="9">
        <v>0.05</v>
      </c>
    </row>
    <row r="188" spans="1:3" x14ac:dyDescent="0.55000000000000004">
      <c r="A188" s="7" t="s">
        <v>64</v>
      </c>
      <c r="B188" s="7" t="s">
        <v>354</v>
      </c>
      <c r="C188" s="9" t="s">
        <v>355</v>
      </c>
    </row>
    <row r="189" spans="1:3" x14ac:dyDescent="0.55000000000000004">
      <c r="A189" s="7" t="s">
        <v>64</v>
      </c>
      <c r="B189" s="7" t="s">
        <v>356</v>
      </c>
      <c r="C189" s="9">
        <v>0.2</v>
      </c>
    </row>
    <row r="190" spans="1:3" x14ac:dyDescent="0.55000000000000004">
      <c r="A190" s="7" t="s">
        <v>64</v>
      </c>
      <c r="B190" s="7" t="s">
        <v>357</v>
      </c>
      <c r="C190" s="9">
        <v>1E-3</v>
      </c>
    </row>
    <row r="191" spans="1:3" x14ac:dyDescent="0.55000000000000004">
      <c r="A191" s="7" t="s">
        <v>64</v>
      </c>
      <c r="B191" s="7" t="s">
        <v>358</v>
      </c>
      <c r="C191" s="9">
        <v>0</v>
      </c>
    </row>
    <row r="192" spans="1:3" x14ac:dyDescent="0.55000000000000004">
      <c r="A192" s="7" t="s">
        <v>64</v>
      </c>
      <c r="B192" s="7" t="s">
        <v>359</v>
      </c>
      <c r="C192" s="9" t="s">
        <v>360</v>
      </c>
    </row>
    <row r="193" spans="1:3" x14ac:dyDescent="0.55000000000000004">
      <c r="A193" s="7" t="s">
        <v>64</v>
      </c>
      <c r="B193" s="7" t="s">
        <v>361</v>
      </c>
      <c r="C193" s="9" t="s">
        <v>362</v>
      </c>
    </row>
    <row r="194" spans="1:3" x14ac:dyDescent="0.55000000000000004">
      <c r="A194" s="7" t="s">
        <v>64</v>
      </c>
      <c r="B194" s="7" t="s">
        <v>363</v>
      </c>
      <c r="C194" s="9" t="s">
        <v>364</v>
      </c>
    </row>
    <row r="195" spans="1:3" x14ac:dyDescent="0.55000000000000004">
      <c r="A195" s="7" t="s">
        <v>64</v>
      </c>
      <c r="B195" s="7" t="s">
        <v>365</v>
      </c>
      <c r="C195" s="9" t="s">
        <v>366</v>
      </c>
    </row>
    <row r="196" spans="1:3" x14ac:dyDescent="0.55000000000000004">
      <c r="A196" s="7" t="s">
        <v>65</v>
      </c>
      <c r="B196" s="7" t="s">
        <v>367</v>
      </c>
      <c r="C196" s="9">
        <v>1E-3</v>
      </c>
    </row>
    <row r="197" spans="1:3" x14ac:dyDescent="0.55000000000000004">
      <c r="A197" s="7" t="s">
        <v>66</v>
      </c>
      <c r="B197" s="7" t="s">
        <v>368</v>
      </c>
      <c r="C197" s="9" t="s">
        <v>369</v>
      </c>
    </row>
    <row r="198" spans="1:3" x14ac:dyDescent="0.55000000000000004">
      <c r="A198" s="7" t="s">
        <v>66</v>
      </c>
      <c r="B198" s="7" t="s">
        <v>370</v>
      </c>
      <c r="C198" s="9">
        <v>0</v>
      </c>
    </row>
    <row r="199" spans="1:3" x14ac:dyDescent="0.55000000000000004">
      <c r="A199" s="7" t="s">
        <v>67</v>
      </c>
      <c r="B199" s="7" t="s">
        <v>371</v>
      </c>
      <c r="C199" s="9" t="s">
        <v>372</v>
      </c>
    </row>
    <row r="200" spans="1:3" x14ac:dyDescent="0.55000000000000004">
      <c r="A200" s="7" t="s">
        <v>67</v>
      </c>
      <c r="B200" s="7" t="s">
        <v>373</v>
      </c>
      <c r="C200" s="9" t="s">
        <v>374</v>
      </c>
    </row>
    <row r="201" spans="1:3" x14ac:dyDescent="0.55000000000000004">
      <c r="A201" s="7" t="s">
        <v>67</v>
      </c>
      <c r="B201" s="7" t="s">
        <v>375</v>
      </c>
      <c r="C201" s="9" t="s">
        <v>376</v>
      </c>
    </row>
    <row r="202" spans="1:3" x14ac:dyDescent="0.55000000000000004">
      <c r="A202" s="7" t="s">
        <v>67</v>
      </c>
      <c r="B202" s="7" t="s">
        <v>377</v>
      </c>
      <c r="C202" s="9" t="s">
        <v>378</v>
      </c>
    </row>
    <row r="203" spans="1:3" x14ac:dyDescent="0.55000000000000004">
      <c r="A203" s="7" t="s">
        <v>68</v>
      </c>
      <c r="B203" s="7" t="s">
        <v>379</v>
      </c>
      <c r="C203" s="9" t="s">
        <v>380</v>
      </c>
    </row>
    <row r="204" spans="1:3" x14ac:dyDescent="0.55000000000000004">
      <c r="A204" s="7" t="s">
        <v>68</v>
      </c>
      <c r="B204" s="7" t="s">
        <v>381</v>
      </c>
      <c r="C204" s="9" t="s">
        <v>382</v>
      </c>
    </row>
    <row r="205" spans="1:3" x14ac:dyDescent="0.55000000000000004">
      <c r="A205" s="7" t="s">
        <v>68</v>
      </c>
      <c r="B205" s="7" t="s">
        <v>383</v>
      </c>
      <c r="C205" s="9" t="s">
        <v>384</v>
      </c>
    </row>
    <row r="206" spans="1:3" x14ac:dyDescent="0.55000000000000004">
      <c r="A206" s="7" t="s">
        <v>68</v>
      </c>
      <c r="B206" s="7" t="s">
        <v>385</v>
      </c>
      <c r="C206" s="9" t="s">
        <v>386</v>
      </c>
    </row>
    <row r="207" spans="1:3" x14ac:dyDescent="0.55000000000000004">
      <c r="A207" s="7" t="s">
        <v>68</v>
      </c>
      <c r="B207" s="7" t="s">
        <v>387</v>
      </c>
      <c r="C207" s="9" t="s">
        <v>388</v>
      </c>
    </row>
    <row r="208" spans="1:3" x14ac:dyDescent="0.55000000000000004">
      <c r="A208" s="7" t="s">
        <v>68</v>
      </c>
      <c r="B208" s="7" t="s">
        <v>389</v>
      </c>
      <c r="C208" s="9" t="s">
        <v>77</v>
      </c>
    </row>
    <row r="209" spans="1:3" x14ac:dyDescent="0.55000000000000004">
      <c r="A209" s="7" t="s">
        <v>68</v>
      </c>
      <c r="B209" s="7" t="s">
        <v>390</v>
      </c>
      <c r="C209" s="9" t="s">
        <v>85</v>
      </c>
    </row>
    <row r="210" spans="1:3" x14ac:dyDescent="0.55000000000000004">
      <c r="A210" s="7" t="s">
        <v>68</v>
      </c>
      <c r="B210" s="7" t="s">
        <v>391</v>
      </c>
      <c r="C210" s="9" t="s">
        <v>77</v>
      </c>
    </row>
    <row r="211" spans="1:3" x14ac:dyDescent="0.55000000000000004">
      <c r="A211" s="7" t="s">
        <v>68</v>
      </c>
      <c r="B211" s="7" t="s">
        <v>392</v>
      </c>
      <c r="C211" s="9">
        <v>500</v>
      </c>
    </row>
    <row r="212" spans="1:3" x14ac:dyDescent="0.55000000000000004">
      <c r="A212" s="7" t="s">
        <v>68</v>
      </c>
      <c r="B212" s="7" t="s">
        <v>393</v>
      </c>
      <c r="C212" s="9" t="s">
        <v>394</v>
      </c>
    </row>
    <row r="213" spans="1:3" x14ac:dyDescent="0.55000000000000004">
      <c r="A213" s="7" t="s">
        <v>68</v>
      </c>
      <c r="B213" s="7" t="s">
        <v>395</v>
      </c>
      <c r="C213" s="9" t="s">
        <v>396</v>
      </c>
    </row>
    <row r="214" spans="1:3" x14ac:dyDescent="0.55000000000000004">
      <c r="A214" s="7" t="s">
        <v>68</v>
      </c>
      <c r="B214" s="7" t="s">
        <v>397</v>
      </c>
      <c r="C214" s="9" t="s">
        <v>398</v>
      </c>
    </row>
    <row r="215" spans="1:3" x14ac:dyDescent="0.55000000000000004">
      <c r="A215" s="7" t="s">
        <v>68</v>
      </c>
      <c r="B215" s="7" t="s">
        <v>399</v>
      </c>
      <c r="C215" s="9" t="s">
        <v>400</v>
      </c>
    </row>
    <row r="216" spans="1:3" x14ac:dyDescent="0.55000000000000004">
      <c r="A216" s="7" t="s">
        <v>68</v>
      </c>
      <c r="B216" s="7" t="s">
        <v>401</v>
      </c>
      <c r="C216" s="9" t="s">
        <v>77</v>
      </c>
    </row>
    <row r="217" spans="1:3" x14ac:dyDescent="0.55000000000000004">
      <c r="A217" s="7" t="s">
        <v>68</v>
      </c>
      <c r="B217" s="7" t="s">
        <v>402</v>
      </c>
      <c r="C217" s="9" t="s">
        <v>42</v>
      </c>
    </row>
    <row r="218" spans="1:3" x14ac:dyDescent="0.55000000000000004">
      <c r="A218" s="7" t="s">
        <v>68</v>
      </c>
      <c r="B218" s="7" t="s">
        <v>403</v>
      </c>
      <c r="C218" s="9" t="s">
        <v>546</v>
      </c>
    </row>
    <row r="219" spans="1:3" x14ac:dyDescent="0.55000000000000004">
      <c r="A219" s="7" t="s">
        <v>68</v>
      </c>
      <c r="B219" s="7" t="s">
        <v>404</v>
      </c>
      <c r="C219" s="9" t="s">
        <v>405</v>
      </c>
    </row>
    <row r="220" spans="1:3" x14ac:dyDescent="0.55000000000000004">
      <c r="A220" s="7" t="s">
        <v>68</v>
      </c>
      <c r="B220" s="7" t="s">
        <v>406</v>
      </c>
      <c r="C220" s="9">
        <v>500</v>
      </c>
    </row>
    <row r="221" spans="1:3" x14ac:dyDescent="0.55000000000000004">
      <c r="A221" s="7" t="s">
        <v>68</v>
      </c>
      <c r="B221" s="7" t="s">
        <v>407</v>
      </c>
      <c r="C221" s="9">
        <v>7</v>
      </c>
    </row>
    <row r="222" spans="1:3" x14ac:dyDescent="0.55000000000000004">
      <c r="A222" s="7" t="s">
        <v>68</v>
      </c>
      <c r="B222" s="7" t="s">
        <v>408</v>
      </c>
      <c r="C222" s="9">
        <v>1</v>
      </c>
    </row>
    <row r="223" spans="1:3" x14ac:dyDescent="0.55000000000000004">
      <c r="A223" s="7" t="s">
        <v>68</v>
      </c>
      <c r="B223" s="7" t="s">
        <v>409</v>
      </c>
      <c r="C223" s="9" t="s">
        <v>410</v>
      </c>
    </row>
    <row r="224" spans="1:3" x14ac:dyDescent="0.55000000000000004">
      <c r="A224" s="7" t="s">
        <v>68</v>
      </c>
      <c r="B224" s="7" t="s">
        <v>411</v>
      </c>
      <c r="C224" s="9" t="s">
        <v>412</v>
      </c>
    </row>
    <row r="225" spans="1:3" x14ac:dyDescent="0.55000000000000004">
      <c r="A225" s="7" t="s">
        <v>68</v>
      </c>
      <c r="B225" s="7" t="s">
        <v>413</v>
      </c>
      <c r="C225" s="9" t="s">
        <v>414</v>
      </c>
    </row>
    <row r="226" spans="1:3" x14ac:dyDescent="0.55000000000000004">
      <c r="A226" s="7" t="s">
        <v>68</v>
      </c>
      <c r="B226" s="7" t="s">
        <v>415</v>
      </c>
      <c r="C226" s="9">
        <v>100</v>
      </c>
    </row>
    <row r="227" spans="1:3" x14ac:dyDescent="0.55000000000000004">
      <c r="A227" s="7" t="s">
        <v>68</v>
      </c>
      <c r="B227" s="7" t="s">
        <v>416</v>
      </c>
      <c r="C227" s="9" t="s">
        <v>417</v>
      </c>
    </row>
    <row r="228" spans="1:3" x14ac:dyDescent="0.55000000000000004">
      <c r="A228" s="7" t="s">
        <v>68</v>
      </c>
      <c r="B228" s="7" t="s">
        <v>418</v>
      </c>
      <c r="C228" s="9" t="s">
        <v>419</v>
      </c>
    </row>
    <row r="229" spans="1:3" x14ac:dyDescent="0.55000000000000004">
      <c r="A229" s="7" t="s">
        <v>68</v>
      </c>
      <c r="B229" s="7" t="s">
        <v>420</v>
      </c>
      <c r="C229" s="9" t="s">
        <v>421</v>
      </c>
    </row>
    <row r="230" spans="1:3" x14ac:dyDescent="0.55000000000000004">
      <c r="A230" s="7" t="s">
        <v>69</v>
      </c>
      <c r="B230" s="7" t="s">
        <v>682</v>
      </c>
      <c r="C230" s="9">
        <v>1</v>
      </c>
    </row>
    <row r="231" spans="1:3" x14ac:dyDescent="0.55000000000000004">
      <c r="A231" s="7" t="s">
        <v>69</v>
      </c>
      <c r="B231" s="7" t="s">
        <v>422</v>
      </c>
      <c r="C231" s="9" t="s">
        <v>423</v>
      </c>
    </row>
    <row r="232" spans="1:3" s="8" customFormat="1" x14ac:dyDescent="0.55000000000000004">
      <c r="A232" s="7" t="s">
        <v>69</v>
      </c>
      <c r="B232" s="7" t="s">
        <v>541</v>
      </c>
      <c r="C232" s="14" t="s">
        <v>424</v>
      </c>
    </row>
    <row r="233" spans="1:3" x14ac:dyDescent="0.55000000000000004">
      <c r="A233" s="7" t="s">
        <v>69</v>
      </c>
      <c r="B233" s="7" t="s">
        <v>425</v>
      </c>
      <c r="C233" s="9" t="s">
        <v>549</v>
      </c>
    </row>
    <row r="234" spans="1:3" x14ac:dyDescent="0.55000000000000004">
      <c r="A234" s="7" t="s">
        <v>69</v>
      </c>
      <c r="B234" s="7" t="s">
        <v>426</v>
      </c>
      <c r="C234" s="9" t="s">
        <v>77</v>
      </c>
    </row>
    <row r="235" spans="1:3" x14ac:dyDescent="0.55000000000000004">
      <c r="A235" s="7" t="s">
        <v>69</v>
      </c>
      <c r="B235" s="7" t="s">
        <v>17</v>
      </c>
      <c r="C235" s="9" t="s">
        <v>427</v>
      </c>
    </row>
    <row r="236" spans="1:3" x14ac:dyDescent="0.55000000000000004">
      <c r="A236" s="7" t="s">
        <v>69</v>
      </c>
      <c r="B236" s="7" t="s">
        <v>428</v>
      </c>
      <c r="C236" s="9" t="s">
        <v>77</v>
      </c>
    </row>
    <row r="237" spans="1:3" x14ac:dyDescent="0.55000000000000004">
      <c r="A237" s="7" t="s">
        <v>69</v>
      </c>
      <c r="B237" s="7" t="s">
        <v>30</v>
      </c>
      <c r="C237" s="9" t="s">
        <v>429</v>
      </c>
    </row>
    <row r="238" spans="1:3" x14ac:dyDescent="0.55000000000000004">
      <c r="A238" s="7" t="s">
        <v>69</v>
      </c>
      <c r="B238" s="7" t="s">
        <v>430</v>
      </c>
      <c r="C238" s="9" t="s">
        <v>431</v>
      </c>
    </row>
    <row r="239" spans="1:3" x14ac:dyDescent="0.55000000000000004">
      <c r="A239" s="7" t="s">
        <v>69</v>
      </c>
      <c r="B239" s="7" t="s">
        <v>432</v>
      </c>
      <c r="C239" s="9" t="s">
        <v>433</v>
      </c>
    </row>
    <row r="240" spans="1:3" x14ac:dyDescent="0.55000000000000004">
      <c r="A240" s="7" t="s">
        <v>69</v>
      </c>
      <c r="B240" s="7" t="s">
        <v>434</v>
      </c>
      <c r="C240" s="9" t="s">
        <v>77</v>
      </c>
    </row>
    <row r="241" spans="1:3" x14ac:dyDescent="0.55000000000000004">
      <c r="A241" s="7" t="s">
        <v>69</v>
      </c>
      <c r="B241" s="7" t="s">
        <v>435</v>
      </c>
      <c r="C241" s="9" t="s">
        <v>436</v>
      </c>
    </row>
    <row r="242" spans="1:3" x14ac:dyDescent="0.55000000000000004">
      <c r="A242" s="7" t="s">
        <v>69</v>
      </c>
      <c r="B242" s="7" t="s">
        <v>437</v>
      </c>
      <c r="C242" s="9" t="s">
        <v>438</v>
      </c>
    </row>
    <row r="243" spans="1:3" x14ac:dyDescent="0.55000000000000004">
      <c r="A243" s="7" t="s">
        <v>69</v>
      </c>
      <c r="B243" s="7" t="s">
        <v>439</v>
      </c>
      <c r="C243" s="9" t="s">
        <v>77</v>
      </c>
    </row>
    <row r="244" spans="1:3" x14ac:dyDescent="0.55000000000000004">
      <c r="A244" s="7" t="s">
        <v>69</v>
      </c>
      <c r="B244" s="7" t="s">
        <v>440</v>
      </c>
      <c r="C244" s="9" t="s">
        <v>441</v>
      </c>
    </row>
    <row r="245" spans="1:3" x14ac:dyDescent="0.55000000000000004">
      <c r="A245" s="7" t="s">
        <v>69</v>
      </c>
      <c r="B245" s="7" t="s">
        <v>442</v>
      </c>
      <c r="C245" s="9" t="s">
        <v>77</v>
      </c>
    </row>
    <row r="246" spans="1:3" x14ac:dyDescent="0.55000000000000004">
      <c r="A246" s="7" t="s">
        <v>69</v>
      </c>
      <c r="B246" s="7" t="s">
        <v>443</v>
      </c>
      <c r="C246" s="9" t="s">
        <v>444</v>
      </c>
    </row>
    <row r="247" spans="1:3" x14ac:dyDescent="0.55000000000000004">
      <c r="A247" s="7" t="s">
        <v>69</v>
      </c>
      <c r="B247" s="7" t="s">
        <v>445</v>
      </c>
      <c r="C247" s="9" t="s">
        <v>85</v>
      </c>
    </row>
    <row r="248" spans="1:3" x14ac:dyDescent="0.55000000000000004">
      <c r="A248" s="7" t="s">
        <v>69</v>
      </c>
      <c r="B248" s="7" t="s">
        <v>446</v>
      </c>
      <c r="C248" s="9" t="s">
        <v>447</v>
      </c>
    </row>
    <row r="249" spans="1:3" x14ac:dyDescent="0.55000000000000004">
      <c r="A249" s="7" t="s">
        <v>69</v>
      </c>
      <c r="B249" s="7" t="s">
        <v>448</v>
      </c>
      <c r="C249" s="9">
        <v>0.7</v>
      </c>
    </row>
    <row r="250" spans="1:3" x14ac:dyDescent="0.55000000000000004">
      <c r="A250" s="7" t="s">
        <v>69</v>
      </c>
      <c r="B250" s="7" t="s">
        <v>449</v>
      </c>
      <c r="C250" s="9">
        <v>0.6</v>
      </c>
    </row>
    <row r="251" spans="1:3" x14ac:dyDescent="0.55000000000000004">
      <c r="A251" s="7" t="s">
        <v>69</v>
      </c>
      <c r="B251" s="7" t="s">
        <v>450</v>
      </c>
      <c r="C251" s="9">
        <v>0.5</v>
      </c>
    </row>
    <row r="252" spans="1:3" s="17" customFormat="1" x14ac:dyDescent="0.55000000000000004">
      <c r="A252" s="15" t="s">
        <v>69</v>
      </c>
      <c r="B252" s="15" t="s">
        <v>547</v>
      </c>
      <c r="C252" s="16">
        <v>0.9</v>
      </c>
    </row>
    <row r="253" spans="1:3" x14ac:dyDescent="0.55000000000000004">
      <c r="A253" s="7" t="s">
        <v>69</v>
      </c>
      <c r="B253" s="7" t="s">
        <v>451</v>
      </c>
      <c r="C253" s="9" t="s">
        <v>452</v>
      </c>
    </row>
    <row r="254" spans="1:3" x14ac:dyDescent="0.55000000000000004">
      <c r="A254" s="7" t="s">
        <v>69</v>
      </c>
      <c r="B254" s="7" t="s">
        <v>453</v>
      </c>
      <c r="C254" s="9" t="s">
        <v>454</v>
      </c>
    </row>
    <row r="255" spans="1:3" x14ac:dyDescent="0.55000000000000004">
      <c r="A255" s="7" t="s">
        <v>69</v>
      </c>
      <c r="B255" s="7" t="s">
        <v>455</v>
      </c>
      <c r="C255" s="9" t="s">
        <v>77</v>
      </c>
    </row>
    <row r="256" spans="1:3" x14ac:dyDescent="0.55000000000000004">
      <c r="A256" s="7" t="s">
        <v>70</v>
      </c>
      <c r="B256" s="7" t="s">
        <v>456</v>
      </c>
      <c r="C256" s="9">
        <v>1</v>
      </c>
    </row>
    <row r="257" spans="1:3" x14ac:dyDescent="0.55000000000000004">
      <c r="A257" s="7" t="s">
        <v>70</v>
      </c>
      <c r="B257" s="7" t="s">
        <v>457</v>
      </c>
      <c r="C257" s="9">
        <v>0.5</v>
      </c>
    </row>
    <row r="258" spans="1:3" x14ac:dyDescent="0.55000000000000004">
      <c r="A258" s="7" t="s">
        <v>70</v>
      </c>
      <c r="B258" s="7" t="s">
        <v>458</v>
      </c>
      <c r="C258" s="9">
        <v>0.5</v>
      </c>
    </row>
    <row r="259" spans="1:3" x14ac:dyDescent="0.55000000000000004">
      <c r="A259" s="7" t="s">
        <v>70</v>
      </c>
      <c r="B259" s="7" t="s">
        <v>459</v>
      </c>
      <c r="C259" s="9">
        <v>0.5</v>
      </c>
    </row>
    <row r="260" spans="1:3" x14ac:dyDescent="0.55000000000000004">
      <c r="A260" s="7" t="s">
        <v>70</v>
      </c>
      <c r="B260" s="7" t="s">
        <v>460</v>
      </c>
      <c r="C260" s="9">
        <v>0.15</v>
      </c>
    </row>
    <row r="261" spans="1:3" x14ac:dyDescent="0.55000000000000004">
      <c r="A261" s="7" t="s">
        <v>70</v>
      </c>
      <c r="B261" s="7" t="s">
        <v>461</v>
      </c>
      <c r="C261" s="9">
        <v>0.01</v>
      </c>
    </row>
    <row r="262" spans="1:3" x14ac:dyDescent="0.55000000000000004">
      <c r="A262" s="7" t="s">
        <v>70</v>
      </c>
      <c r="B262" s="7" t="s">
        <v>462</v>
      </c>
      <c r="C262" s="9">
        <v>1</v>
      </c>
    </row>
    <row r="263" spans="1:3" x14ac:dyDescent="0.55000000000000004">
      <c r="A263" s="7" t="s">
        <v>70</v>
      </c>
      <c r="B263" s="7" t="s">
        <v>463</v>
      </c>
      <c r="C263" s="9">
        <v>2</v>
      </c>
    </row>
    <row r="264" spans="1:3" x14ac:dyDescent="0.55000000000000004">
      <c r="A264" s="7" t="s">
        <v>71</v>
      </c>
      <c r="B264" s="7" t="s">
        <v>464</v>
      </c>
      <c r="C264" s="9" t="s">
        <v>465</v>
      </c>
    </row>
    <row r="265" spans="1:3" x14ac:dyDescent="0.55000000000000004">
      <c r="A265" s="7" t="s">
        <v>71</v>
      </c>
      <c r="B265" s="7" t="s">
        <v>466</v>
      </c>
      <c r="C265" s="9">
        <v>200</v>
      </c>
    </row>
    <row r="266" spans="1:3" x14ac:dyDescent="0.55000000000000004">
      <c r="A266" s="7" t="s">
        <v>71</v>
      </c>
      <c r="B266" s="7" t="s">
        <v>467</v>
      </c>
      <c r="C266" s="9">
        <v>0.6</v>
      </c>
    </row>
    <row r="267" spans="1:3" x14ac:dyDescent="0.55000000000000004">
      <c r="A267" s="7" t="s">
        <v>71</v>
      </c>
      <c r="B267" s="7" t="s">
        <v>468</v>
      </c>
      <c r="C267" s="9" t="s">
        <v>469</v>
      </c>
    </row>
    <row r="268" spans="1:3" x14ac:dyDescent="0.55000000000000004">
      <c r="A268" s="7" t="s">
        <v>71</v>
      </c>
      <c r="B268" s="7" t="s">
        <v>470</v>
      </c>
      <c r="C268" s="9">
        <v>1E-4</v>
      </c>
    </row>
    <row r="269" spans="1:3" x14ac:dyDescent="0.55000000000000004">
      <c r="A269" s="7" t="s">
        <v>71</v>
      </c>
      <c r="B269" s="7" t="s">
        <v>471</v>
      </c>
      <c r="C269" s="9" t="s">
        <v>472</v>
      </c>
    </row>
    <row r="270" spans="1:3" x14ac:dyDescent="0.55000000000000004">
      <c r="A270" s="7" t="s">
        <v>71</v>
      </c>
      <c r="B270" s="7" t="s">
        <v>473</v>
      </c>
      <c r="C270" s="9" t="s">
        <v>474</v>
      </c>
    </row>
    <row r="271" spans="1:3" x14ac:dyDescent="0.55000000000000004">
      <c r="A271" s="7" t="s">
        <v>71</v>
      </c>
      <c r="B271" s="7" t="s">
        <v>475</v>
      </c>
      <c r="C271" s="9" t="s">
        <v>476</v>
      </c>
    </row>
    <row r="272" spans="1:3" x14ac:dyDescent="0.55000000000000004">
      <c r="A272" s="7" t="s">
        <v>71</v>
      </c>
      <c r="B272" s="7" t="s">
        <v>477</v>
      </c>
      <c r="C272" s="9" t="s">
        <v>478</v>
      </c>
    </row>
    <row r="273" spans="1:3" x14ac:dyDescent="0.55000000000000004">
      <c r="A273" s="7" t="s">
        <v>72</v>
      </c>
      <c r="B273" s="7" t="s">
        <v>479</v>
      </c>
      <c r="C273" s="9" t="s">
        <v>480</v>
      </c>
    </row>
    <row r="274" spans="1:3" x14ac:dyDescent="0.55000000000000004">
      <c r="A274" s="7" t="s">
        <v>72</v>
      </c>
      <c r="B274" s="7" t="s">
        <v>481</v>
      </c>
      <c r="C274" s="9" t="s">
        <v>77</v>
      </c>
    </row>
    <row r="275" spans="1:3" x14ac:dyDescent="0.55000000000000004">
      <c r="A275" s="7" t="s">
        <v>72</v>
      </c>
      <c r="B275" s="7" t="s">
        <v>482</v>
      </c>
      <c r="C275" s="9" t="s">
        <v>77</v>
      </c>
    </row>
    <row r="276" spans="1:3" x14ac:dyDescent="0.55000000000000004">
      <c r="A276" s="7" t="s">
        <v>72</v>
      </c>
      <c r="B276" s="7" t="s">
        <v>483</v>
      </c>
      <c r="C276" s="9">
        <v>1961</v>
      </c>
    </row>
    <row r="277" spans="1:3" x14ac:dyDescent="0.55000000000000004">
      <c r="A277" s="7" t="s">
        <v>72</v>
      </c>
      <c r="B277" s="7" t="s">
        <v>484</v>
      </c>
      <c r="C277" s="9" t="s">
        <v>485</v>
      </c>
    </row>
    <row r="278" spans="1:3" x14ac:dyDescent="0.55000000000000004">
      <c r="A278" s="7" t="s">
        <v>72</v>
      </c>
      <c r="B278" s="7" t="s">
        <v>486</v>
      </c>
      <c r="C278" s="9" t="s">
        <v>487</v>
      </c>
    </row>
    <row r="279" spans="1:3" x14ac:dyDescent="0.55000000000000004">
      <c r="A279" s="7" t="s">
        <v>72</v>
      </c>
      <c r="B279" s="7" t="s">
        <v>488</v>
      </c>
      <c r="C279" s="9" t="s">
        <v>489</v>
      </c>
    </row>
    <row r="280" spans="1:3" x14ac:dyDescent="0.55000000000000004">
      <c r="A280" s="7" t="s">
        <v>72</v>
      </c>
      <c r="B280" s="7" t="s">
        <v>490</v>
      </c>
      <c r="C280" s="9" t="s">
        <v>491</v>
      </c>
    </row>
    <row r="281" spans="1:3" x14ac:dyDescent="0.55000000000000004">
      <c r="A281" s="7" t="s">
        <v>72</v>
      </c>
      <c r="B281" s="7" t="s">
        <v>492</v>
      </c>
      <c r="C281" s="9" t="s">
        <v>85</v>
      </c>
    </row>
    <row r="282" spans="1:3" x14ac:dyDescent="0.55000000000000004">
      <c r="A282" s="7" t="s">
        <v>72</v>
      </c>
      <c r="B282" s="7" t="s">
        <v>493</v>
      </c>
      <c r="C282" s="9" t="s">
        <v>494</v>
      </c>
    </row>
    <row r="283" spans="1:3" x14ac:dyDescent="0.55000000000000004">
      <c r="A283" s="7" t="s">
        <v>72</v>
      </c>
      <c r="B283" s="7" t="s">
        <v>495</v>
      </c>
      <c r="C283" s="9" t="s">
        <v>496</v>
      </c>
    </row>
    <row r="284" spans="1:3" x14ac:dyDescent="0.55000000000000004">
      <c r="A284" s="7" t="s">
        <v>72</v>
      </c>
      <c r="B284" s="7" t="s">
        <v>497</v>
      </c>
      <c r="C284" s="9" t="s">
        <v>543</v>
      </c>
    </row>
    <row r="285" spans="1:3" x14ac:dyDescent="0.55000000000000004">
      <c r="A285" s="7" t="s">
        <v>72</v>
      </c>
      <c r="B285" s="7" t="s">
        <v>498</v>
      </c>
      <c r="C285" s="9" t="s">
        <v>542</v>
      </c>
    </row>
    <row r="286" spans="1:3" x14ac:dyDescent="0.55000000000000004">
      <c r="A286" s="7" t="s">
        <v>72</v>
      </c>
      <c r="B286" s="7" t="s">
        <v>499</v>
      </c>
      <c r="C286" s="9">
        <v>0.02</v>
      </c>
    </row>
    <row r="287" spans="1:3" x14ac:dyDescent="0.55000000000000004">
      <c r="A287" s="7" t="s">
        <v>72</v>
      </c>
      <c r="B287" s="7" t="s">
        <v>500</v>
      </c>
      <c r="C287" s="9">
        <v>0.9</v>
      </c>
    </row>
    <row r="288" spans="1:3" x14ac:dyDescent="0.55000000000000004">
      <c r="A288" s="7" t="s">
        <v>72</v>
      </c>
      <c r="B288" s="7" t="s">
        <v>501</v>
      </c>
      <c r="C288" s="9">
        <v>0.5</v>
      </c>
    </row>
    <row r="289" spans="1:3" x14ac:dyDescent="0.55000000000000004">
      <c r="A289" s="7" t="s">
        <v>72</v>
      </c>
      <c r="B289" s="7" t="s">
        <v>502</v>
      </c>
      <c r="C289" s="9">
        <v>0</v>
      </c>
    </row>
    <row r="290" spans="1:3" x14ac:dyDescent="0.55000000000000004">
      <c r="A290" s="7" t="s">
        <v>72</v>
      </c>
      <c r="B290" s="7" t="s">
        <v>503</v>
      </c>
      <c r="C290" s="9">
        <v>1</v>
      </c>
    </row>
    <row r="291" spans="1:3" x14ac:dyDescent="0.55000000000000004">
      <c r="A291" s="7" t="s">
        <v>72</v>
      </c>
      <c r="B291" s="7" t="s">
        <v>504</v>
      </c>
      <c r="C291" s="9">
        <v>4</v>
      </c>
    </row>
    <row r="292" spans="1:3" x14ac:dyDescent="0.55000000000000004">
      <c r="A292" s="7" t="s">
        <v>72</v>
      </c>
      <c r="B292" s="7" t="s">
        <v>108</v>
      </c>
      <c r="C292" s="9" t="s">
        <v>109</v>
      </c>
    </row>
    <row r="293" spans="1:3" x14ac:dyDescent="0.55000000000000004">
      <c r="A293" s="7" t="s">
        <v>72</v>
      </c>
      <c r="B293" s="7" t="s">
        <v>110</v>
      </c>
      <c r="C293" s="9">
        <v>0.92969999999999997</v>
      </c>
    </row>
    <row r="294" spans="1:3" x14ac:dyDescent="0.55000000000000004">
      <c r="A294" s="7" t="s">
        <v>72</v>
      </c>
      <c r="B294" s="7" t="s">
        <v>111</v>
      </c>
      <c r="C294" s="9">
        <v>0.94969999999999999</v>
      </c>
    </row>
    <row r="295" spans="1:3" x14ac:dyDescent="0.55000000000000004">
      <c r="A295" s="7" t="s">
        <v>72</v>
      </c>
      <c r="B295" s="7" t="s">
        <v>112</v>
      </c>
      <c r="C295" s="9">
        <v>0.98499999999999999</v>
      </c>
    </row>
    <row r="296" spans="1:3" x14ac:dyDescent="0.55000000000000004">
      <c r="A296" s="7" t="s">
        <v>72</v>
      </c>
      <c r="B296" s="7" t="s">
        <v>531</v>
      </c>
      <c r="C296" s="9">
        <v>0.7</v>
      </c>
    </row>
    <row r="297" spans="1:3" x14ac:dyDescent="0.55000000000000004">
      <c r="A297" s="7" t="s">
        <v>73</v>
      </c>
      <c r="B297" s="7" t="s">
        <v>505</v>
      </c>
      <c r="C297" s="9" t="s">
        <v>506</v>
      </c>
    </row>
    <row r="298" spans="1:3" x14ac:dyDescent="0.55000000000000004">
      <c r="A298" s="7" t="s">
        <v>73</v>
      </c>
      <c r="B298" s="7" t="s">
        <v>507</v>
      </c>
      <c r="C298" s="9" t="s">
        <v>508</v>
      </c>
    </row>
    <row r="299" spans="1:3" x14ac:dyDescent="0.55000000000000004">
      <c r="A299" s="7" t="s">
        <v>73</v>
      </c>
      <c r="B299" s="7" t="s">
        <v>509</v>
      </c>
      <c r="C299" s="9" t="s">
        <v>510</v>
      </c>
    </row>
    <row r="300" spans="1:3" x14ac:dyDescent="0.55000000000000004">
      <c r="A300" s="7" t="s">
        <v>74</v>
      </c>
      <c r="B300" s="7" t="s">
        <v>511</v>
      </c>
      <c r="C300" s="9" t="s">
        <v>77</v>
      </c>
    </row>
    <row r="301" spans="1:3" x14ac:dyDescent="0.55000000000000004">
      <c r="A301" s="7" t="s">
        <v>74</v>
      </c>
      <c r="B301" s="7" t="s">
        <v>512</v>
      </c>
      <c r="C301" s="9" t="s">
        <v>513</v>
      </c>
    </row>
    <row r="302" spans="1:3" x14ac:dyDescent="0.55000000000000004">
      <c r="A302" s="7" t="s">
        <v>74</v>
      </c>
      <c r="B302" s="7" t="s">
        <v>514</v>
      </c>
      <c r="C302" s="9" t="s">
        <v>85</v>
      </c>
    </row>
    <row r="303" spans="1:3" x14ac:dyDescent="0.55000000000000004">
      <c r="A303" s="7" t="s">
        <v>75</v>
      </c>
      <c r="B303" s="7" t="s">
        <v>515</v>
      </c>
      <c r="C303" s="9" t="s">
        <v>516</v>
      </c>
    </row>
    <row r="304" spans="1:3" x14ac:dyDescent="0.55000000000000004">
      <c r="A304" s="7" t="s">
        <v>75</v>
      </c>
      <c r="B304" s="7" t="s">
        <v>517</v>
      </c>
      <c r="C304" s="9" t="s">
        <v>518</v>
      </c>
    </row>
    <row r="305" spans="1:3" x14ac:dyDescent="0.55000000000000004">
      <c r="A305" s="7" t="s">
        <v>75</v>
      </c>
      <c r="B305" t="s">
        <v>544</v>
      </c>
      <c r="C305" s="9" t="s">
        <v>545</v>
      </c>
    </row>
    <row r="306" spans="1:3" x14ac:dyDescent="0.55000000000000004">
      <c r="B306" t="s">
        <v>643</v>
      </c>
      <c r="C306" s="9">
        <v>1.5726409471325802E-2</v>
      </c>
    </row>
    <row r="307" spans="1:3" x14ac:dyDescent="0.55000000000000004">
      <c r="B307" t="s">
        <v>644</v>
      </c>
      <c r="C307" s="10">
        <v>9.0740750883425193E-6</v>
      </c>
    </row>
    <row r="308" spans="1:3" x14ac:dyDescent="0.55000000000000004">
      <c r="B308"/>
    </row>
    <row r="309" spans="1:3" x14ac:dyDescent="0.55000000000000004">
      <c r="B309"/>
    </row>
    <row r="310" spans="1:3" x14ac:dyDescent="0.55000000000000004">
      <c r="B310"/>
    </row>
    <row r="311" spans="1:3" x14ac:dyDescent="0.55000000000000004">
      <c r="B311"/>
    </row>
    <row r="312" spans="1:3" x14ac:dyDescent="0.55000000000000004">
      <c r="B312"/>
    </row>
    <row r="313" spans="1:3" x14ac:dyDescent="0.55000000000000004">
      <c r="B313"/>
    </row>
    <row r="314" spans="1:3" x14ac:dyDescent="0.55000000000000004">
      <c r="B314"/>
    </row>
    <row r="315" spans="1:3" x14ac:dyDescent="0.55000000000000004">
      <c r="B315"/>
    </row>
    <row r="316" spans="1:3" x14ac:dyDescent="0.55000000000000004">
      <c r="B316"/>
    </row>
    <row r="317" spans="1:3" x14ac:dyDescent="0.55000000000000004">
      <c r="B317"/>
    </row>
    <row r="318" spans="1:3" x14ac:dyDescent="0.55000000000000004">
      <c r="B318"/>
    </row>
    <row r="319" spans="1:3" x14ac:dyDescent="0.55000000000000004">
      <c r="B319"/>
    </row>
    <row r="320" spans="1:3" x14ac:dyDescent="0.55000000000000004">
      <c r="B320"/>
    </row>
    <row r="321" spans="2:2" x14ac:dyDescent="0.55000000000000004">
      <c r="B321"/>
    </row>
    <row r="322" spans="2:2" x14ac:dyDescent="0.55000000000000004">
      <c r="B322"/>
    </row>
    <row r="323" spans="2:2" x14ac:dyDescent="0.55000000000000004">
      <c r="B323"/>
    </row>
    <row r="324" spans="2:2" x14ac:dyDescent="0.55000000000000004">
      <c r="B324"/>
    </row>
    <row r="325" spans="2:2" x14ac:dyDescent="0.55000000000000004">
      <c r="B325"/>
    </row>
    <row r="326" spans="2:2" x14ac:dyDescent="0.55000000000000004">
      <c r="B326"/>
    </row>
    <row r="327" spans="2:2" x14ac:dyDescent="0.55000000000000004">
      <c r="B327"/>
    </row>
    <row r="328" spans="2:2" x14ac:dyDescent="0.55000000000000004">
      <c r="B328"/>
    </row>
    <row r="329" spans="2:2" x14ac:dyDescent="0.55000000000000004">
      <c r="B329"/>
    </row>
    <row r="330" spans="2:2" x14ac:dyDescent="0.55000000000000004">
      <c r="B330"/>
    </row>
    <row r="331" spans="2:2" x14ac:dyDescent="0.55000000000000004">
      <c r="B331"/>
    </row>
    <row r="332" spans="2:2" x14ac:dyDescent="0.55000000000000004">
      <c r="B332"/>
    </row>
    <row r="333" spans="2:2" x14ac:dyDescent="0.55000000000000004">
      <c r="B333"/>
    </row>
    <row r="334" spans="2:2" x14ac:dyDescent="0.55000000000000004">
      <c r="B334"/>
    </row>
    <row r="335" spans="2:2" x14ac:dyDescent="0.55000000000000004">
      <c r="B335"/>
    </row>
    <row r="336" spans="2:2" x14ac:dyDescent="0.55000000000000004">
      <c r="B336"/>
    </row>
    <row r="337" spans="2:2" x14ac:dyDescent="0.55000000000000004">
      <c r="B337"/>
    </row>
    <row r="338" spans="2:2" x14ac:dyDescent="0.55000000000000004">
      <c r="B338"/>
    </row>
    <row r="339" spans="2:2" x14ac:dyDescent="0.55000000000000004">
      <c r="B339"/>
    </row>
    <row r="340" spans="2:2" x14ac:dyDescent="0.55000000000000004">
      <c r="B340"/>
    </row>
    <row r="341" spans="2:2" x14ac:dyDescent="0.55000000000000004">
      <c r="B341"/>
    </row>
    <row r="342" spans="2:2" x14ac:dyDescent="0.55000000000000004">
      <c r="B342"/>
    </row>
    <row r="343" spans="2:2" x14ac:dyDescent="0.55000000000000004">
      <c r="B343"/>
    </row>
    <row r="344" spans="2:2" x14ac:dyDescent="0.55000000000000004">
      <c r="B344"/>
    </row>
    <row r="345" spans="2:2" x14ac:dyDescent="0.55000000000000004">
      <c r="B345"/>
    </row>
    <row r="346" spans="2:2" x14ac:dyDescent="0.55000000000000004">
      <c r="B346"/>
    </row>
    <row r="347" spans="2:2" x14ac:dyDescent="0.55000000000000004">
      <c r="B347"/>
    </row>
    <row r="348" spans="2:2" x14ac:dyDescent="0.55000000000000004">
      <c r="B348"/>
    </row>
    <row r="349" spans="2:2" x14ac:dyDescent="0.55000000000000004">
      <c r="B349"/>
    </row>
    <row r="350" spans="2:2" x14ac:dyDescent="0.55000000000000004">
      <c r="B350"/>
    </row>
    <row r="351" spans="2:2" x14ac:dyDescent="0.55000000000000004">
      <c r="B351"/>
    </row>
    <row r="352" spans="2:2" x14ac:dyDescent="0.55000000000000004">
      <c r="B352"/>
    </row>
    <row r="353" spans="2:2" x14ac:dyDescent="0.55000000000000004">
      <c r="B353"/>
    </row>
    <row r="354" spans="2:2" x14ac:dyDescent="0.55000000000000004">
      <c r="B354"/>
    </row>
    <row r="355" spans="2:2" x14ac:dyDescent="0.55000000000000004">
      <c r="B355"/>
    </row>
    <row r="356" spans="2:2" x14ac:dyDescent="0.55000000000000004">
      <c r="B356"/>
    </row>
    <row r="357" spans="2:2" x14ac:dyDescent="0.55000000000000004">
      <c r="B357"/>
    </row>
    <row r="358" spans="2:2" x14ac:dyDescent="0.55000000000000004">
      <c r="B358"/>
    </row>
    <row r="359" spans="2:2" x14ac:dyDescent="0.55000000000000004">
      <c r="B359"/>
    </row>
    <row r="360" spans="2:2" x14ac:dyDescent="0.55000000000000004">
      <c r="B360"/>
    </row>
    <row r="361" spans="2:2" x14ac:dyDescent="0.55000000000000004">
      <c r="B361"/>
    </row>
    <row r="362" spans="2:2" x14ac:dyDescent="0.55000000000000004">
      <c r="B362"/>
    </row>
    <row r="363" spans="2:2" x14ac:dyDescent="0.55000000000000004">
      <c r="B363"/>
    </row>
    <row r="364" spans="2:2" x14ac:dyDescent="0.55000000000000004">
      <c r="B364"/>
    </row>
    <row r="365" spans="2:2" x14ac:dyDescent="0.55000000000000004">
      <c r="B365"/>
    </row>
    <row r="366" spans="2:2" x14ac:dyDescent="0.55000000000000004">
      <c r="B366"/>
    </row>
    <row r="367" spans="2:2" x14ac:dyDescent="0.55000000000000004">
      <c r="B367"/>
    </row>
    <row r="368" spans="2:2" x14ac:dyDescent="0.55000000000000004">
      <c r="B368"/>
    </row>
    <row r="369" spans="2:2" x14ac:dyDescent="0.55000000000000004">
      <c r="B369"/>
    </row>
    <row r="370" spans="2:2" x14ac:dyDescent="0.55000000000000004">
      <c r="B370"/>
    </row>
    <row r="371" spans="2:2" x14ac:dyDescent="0.55000000000000004">
      <c r="B371"/>
    </row>
    <row r="372" spans="2:2" x14ac:dyDescent="0.55000000000000004">
      <c r="B372"/>
    </row>
    <row r="373" spans="2:2" x14ac:dyDescent="0.55000000000000004">
      <c r="B373"/>
    </row>
    <row r="374" spans="2:2" x14ac:dyDescent="0.55000000000000004">
      <c r="B374"/>
    </row>
    <row r="375" spans="2:2" x14ac:dyDescent="0.55000000000000004">
      <c r="B375"/>
    </row>
    <row r="376" spans="2:2" x14ac:dyDescent="0.55000000000000004">
      <c r="B376"/>
    </row>
    <row r="377" spans="2:2" x14ac:dyDescent="0.55000000000000004">
      <c r="B377"/>
    </row>
    <row r="378" spans="2:2" x14ac:dyDescent="0.55000000000000004">
      <c r="B378"/>
    </row>
    <row r="379" spans="2:2" x14ac:dyDescent="0.55000000000000004">
      <c r="B379"/>
    </row>
    <row r="380" spans="2:2" x14ac:dyDescent="0.55000000000000004">
      <c r="B380"/>
    </row>
    <row r="381" spans="2:2" x14ac:dyDescent="0.55000000000000004">
      <c r="B381"/>
    </row>
    <row r="382" spans="2:2" x14ac:dyDescent="0.55000000000000004">
      <c r="B382"/>
    </row>
    <row r="383" spans="2:2" x14ac:dyDescent="0.55000000000000004">
      <c r="B383"/>
    </row>
    <row r="384" spans="2:2" x14ac:dyDescent="0.55000000000000004">
      <c r="B384"/>
    </row>
    <row r="385" spans="2:2" x14ac:dyDescent="0.55000000000000004">
      <c r="B385"/>
    </row>
    <row r="386" spans="2:2" x14ac:dyDescent="0.55000000000000004">
      <c r="B386"/>
    </row>
    <row r="387" spans="2:2" x14ac:dyDescent="0.55000000000000004">
      <c r="B387"/>
    </row>
    <row r="388" spans="2:2" x14ac:dyDescent="0.55000000000000004">
      <c r="B388"/>
    </row>
    <row r="389" spans="2:2" x14ac:dyDescent="0.55000000000000004">
      <c r="B389"/>
    </row>
    <row r="390" spans="2:2" x14ac:dyDescent="0.55000000000000004">
      <c r="B390"/>
    </row>
    <row r="391" spans="2:2" x14ac:dyDescent="0.55000000000000004">
      <c r="B391"/>
    </row>
    <row r="392" spans="2:2" x14ac:dyDescent="0.55000000000000004">
      <c r="B392"/>
    </row>
    <row r="393" spans="2:2" x14ac:dyDescent="0.55000000000000004">
      <c r="B393"/>
    </row>
    <row r="394" spans="2:2" x14ac:dyDescent="0.55000000000000004">
      <c r="B394"/>
    </row>
    <row r="395" spans="2:2" x14ac:dyDescent="0.55000000000000004">
      <c r="B395"/>
    </row>
    <row r="396" spans="2:2" x14ac:dyDescent="0.55000000000000004">
      <c r="B396"/>
    </row>
    <row r="397" spans="2:2" x14ac:dyDescent="0.55000000000000004">
      <c r="B397"/>
    </row>
    <row r="398" spans="2:2" x14ac:dyDescent="0.55000000000000004">
      <c r="B398"/>
    </row>
    <row r="399" spans="2:2" x14ac:dyDescent="0.55000000000000004">
      <c r="B399"/>
    </row>
    <row r="400" spans="2:2" x14ac:dyDescent="0.55000000000000004">
      <c r="B400"/>
    </row>
    <row r="401" spans="2:2" x14ac:dyDescent="0.55000000000000004">
      <c r="B401"/>
    </row>
    <row r="402" spans="2:2" x14ac:dyDescent="0.55000000000000004">
      <c r="B402"/>
    </row>
    <row r="403" spans="2:2" x14ac:dyDescent="0.55000000000000004">
      <c r="B403"/>
    </row>
    <row r="404" spans="2:2" x14ac:dyDescent="0.55000000000000004">
      <c r="B404"/>
    </row>
    <row r="405" spans="2:2" x14ac:dyDescent="0.55000000000000004">
      <c r="B405"/>
    </row>
    <row r="406" spans="2:2" x14ac:dyDescent="0.55000000000000004">
      <c r="B406"/>
    </row>
    <row r="407" spans="2:2" x14ac:dyDescent="0.55000000000000004">
      <c r="B407"/>
    </row>
    <row r="408" spans="2:2" x14ac:dyDescent="0.55000000000000004">
      <c r="B408"/>
    </row>
    <row r="409" spans="2:2" x14ac:dyDescent="0.55000000000000004">
      <c r="B409"/>
    </row>
    <row r="410" spans="2:2" x14ac:dyDescent="0.55000000000000004">
      <c r="B410"/>
    </row>
    <row r="411" spans="2:2" x14ac:dyDescent="0.55000000000000004">
      <c r="B411"/>
    </row>
    <row r="412" spans="2:2" x14ac:dyDescent="0.55000000000000004">
      <c r="B412"/>
    </row>
    <row r="413" spans="2:2" x14ac:dyDescent="0.55000000000000004">
      <c r="B413"/>
    </row>
    <row r="414" spans="2:2" x14ac:dyDescent="0.55000000000000004">
      <c r="B414"/>
    </row>
    <row r="415" spans="2:2" x14ac:dyDescent="0.55000000000000004">
      <c r="B415"/>
    </row>
    <row r="416" spans="2:2" x14ac:dyDescent="0.55000000000000004">
      <c r="B416"/>
    </row>
    <row r="417" spans="2:2" x14ac:dyDescent="0.55000000000000004">
      <c r="B417"/>
    </row>
    <row r="418" spans="2:2" x14ac:dyDescent="0.55000000000000004">
      <c r="B418"/>
    </row>
    <row r="419" spans="2:2" x14ac:dyDescent="0.55000000000000004">
      <c r="B419"/>
    </row>
    <row r="420" spans="2:2" x14ac:dyDescent="0.55000000000000004">
      <c r="B420"/>
    </row>
    <row r="421" spans="2:2" x14ac:dyDescent="0.55000000000000004">
      <c r="B421"/>
    </row>
    <row r="422" spans="2:2" x14ac:dyDescent="0.55000000000000004">
      <c r="B422"/>
    </row>
    <row r="423" spans="2:2" x14ac:dyDescent="0.55000000000000004">
      <c r="B423"/>
    </row>
    <row r="424" spans="2:2" x14ac:dyDescent="0.55000000000000004">
      <c r="B424"/>
    </row>
    <row r="425" spans="2:2" x14ac:dyDescent="0.55000000000000004">
      <c r="B425"/>
    </row>
    <row r="426" spans="2:2" x14ac:dyDescent="0.55000000000000004">
      <c r="B426"/>
    </row>
    <row r="427" spans="2:2" x14ac:dyDescent="0.55000000000000004">
      <c r="B427"/>
    </row>
    <row r="428" spans="2:2" x14ac:dyDescent="0.55000000000000004">
      <c r="B428"/>
    </row>
    <row r="429" spans="2:2" x14ac:dyDescent="0.55000000000000004">
      <c r="B429"/>
    </row>
    <row r="430" spans="2:2" x14ac:dyDescent="0.55000000000000004">
      <c r="B430"/>
    </row>
    <row r="431" spans="2:2" x14ac:dyDescent="0.55000000000000004">
      <c r="B431"/>
    </row>
    <row r="432" spans="2:2" x14ac:dyDescent="0.55000000000000004">
      <c r="B432"/>
    </row>
    <row r="433" spans="2:2" x14ac:dyDescent="0.55000000000000004">
      <c r="B433"/>
    </row>
    <row r="434" spans="2:2" x14ac:dyDescent="0.55000000000000004">
      <c r="B434"/>
    </row>
    <row r="435" spans="2:2" x14ac:dyDescent="0.55000000000000004">
      <c r="B435"/>
    </row>
    <row r="436" spans="2:2" x14ac:dyDescent="0.55000000000000004">
      <c r="B436"/>
    </row>
    <row r="437" spans="2:2" x14ac:dyDescent="0.55000000000000004">
      <c r="B437"/>
    </row>
    <row r="438" spans="2:2" x14ac:dyDescent="0.55000000000000004">
      <c r="B438"/>
    </row>
    <row r="439" spans="2:2" x14ac:dyDescent="0.55000000000000004">
      <c r="B439"/>
    </row>
    <row r="440" spans="2:2" x14ac:dyDescent="0.55000000000000004">
      <c r="B440"/>
    </row>
    <row r="441" spans="2:2" x14ac:dyDescent="0.55000000000000004">
      <c r="B441"/>
    </row>
    <row r="442" spans="2:2" x14ac:dyDescent="0.55000000000000004">
      <c r="B442"/>
    </row>
    <row r="443" spans="2:2" x14ac:dyDescent="0.55000000000000004">
      <c r="B443"/>
    </row>
    <row r="444" spans="2:2" x14ac:dyDescent="0.55000000000000004">
      <c r="B444"/>
    </row>
    <row r="445" spans="2:2" x14ac:dyDescent="0.55000000000000004">
      <c r="B445"/>
    </row>
    <row r="446" spans="2:2" x14ac:dyDescent="0.55000000000000004">
      <c r="B446"/>
    </row>
    <row r="447" spans="2:2" x14ac:dyDescent="0.55000000000000004">
      <c r="B447"/>
    </row>
    <row r="448" spans="2:2" x14ac:dyDescent="0.55000000000000004">
      <c r="B448"/>
    </row>
    <row r="449" spans="2:2" x14ac:dyDescent="0.55000000000000004">
      <c r="B449"/>
    </row>
    <row r="450" spans="2:2" x14ac:dyDescent="0.55000000000000004">
      <c r="B450"/>
    </row>
    <row r="451" spans="2:2" x14ac:dyDescent="0.55000000000000004">
      <c r="B451"/>
    </row>
    <row r="452" spans="2:2" x14ac:dyDescent="0.55000000000000004">
      <c r="B452"/>
    </row>
    <row r="453" spans="2:2" x14ac:dyDescent="0.55000000000000004">
      <c r="B453"/>
    </row>
    <row r="454" spans="2:2" x14ac:dyDescent="0.55000000000000004">
      <c r="B454"/>
    </row>
    <row r="455" spans="2:2" x14ac:dyDescent="0.55000000000000004">
      <c r="B455"/>
    </row>
    <row r="456" spans="2:2" x14ac:dyDescent="0.55000000000000004">
      <c r="B456"/>
    </row>
    <row r="457" spans="2:2" x14ac:dyDescent="0.55000000000000004">
      <c r="B457"/>
    </row>
    <row r="458" spans="2:2" x14ac:dyDescent="0.55000000000000004">
      <c r="B458"/>
    </row>
    <row r="459" spans="2:2" x14ac:dyDescent="0.55000000000000004">
      <c r="B459"/>
    </row>
    <row r="460" spans="2:2" x14ac:dyDescent="0.55000000000000004">
      <c r="B460"/>
    </row>
    <row r="461" spans="2:2" x14ac:dyDescent="0.55000000000000004">
      <c r="B461"/>
    </row>
    <row r="462" spans="2:2" x14ac:dyDescent="0.55000000000000004">
      <c r="B462"/>
    </row>
    <row r="463" spans="2:2" x14ac:dyDescent="0.55000000000000004">
      <c r="B463"/>
    </row>
    <row r="464" spans="2:2" x14ac:dyDescent="0.55000000000000004">
      <c r="B464"/>
    </row>
    <row r="465" spans="2:2" x14ac:dyDescent="0.55000000000000004">
      <c r="B465"/>
    </row>
    <row r="466" spans="2:2" x14ac:dyDescent="0.55000000000000004">
      <c r="B466"/>
    </row>
    <row r="467" spans="2:2" x14ac:dyDescent="0.55000000000000004">
      <c r="B467"/>
    </row>
    <row r="468" spans="2:2" x14ac:dyDescent="0.55000000000000004">
      <c r="B468"/>
    </row>
    <row r="469" spans="2:2" x14ac:dyDescent="0.55000000000000004">
      <c r="B469"/>
    </row>
    <row r="470" spans="2:2" x14ac:dyDescent="0.55000000000000004">
      <c r="B470"/>
    </row>
    <row r="471" spans="2:2" x14ac:dyDescent="0.55000000000000004">
      <c r="B471"/>
    </row>
    <row r="472" spans="2:2" x14ac:dyDescent="0.55000000000000004">
      <c r="B472"/>
    </row>
    <row r="473" spans="2:2" x14ac:dyDescent="0.55000000000000004">
      <c r="B473"/>
    </row>
    <row r="474" spans="2:2" x14ac:dyDescent="0.55000000000000004">
      <c r="B474"/>
    </row>
    <row r="475" spans="2:2" x14ac:dyDescent="0.55000000000000004">
      <c r="B475"/>
    </row>
    <row r="476" spans="2:2" x14ac:dyDescent="0.55000000000000004">
      <c r="B476"/>
    </row>
    <row r="477" spans="2:2" x14ac:dyDescent="0.55000000000000004">
      <c r="B477"/>
    </row>
    <row r="478" spans="2:2" x14ac:dyDescent="0.55000000000000004">
      <c r="B478"/>
    </row>
    <row r="479" spans="2:2" x14ac:dyDescent="0.55000000000000004">
      <c r="B479"/>
    </row>
    <row r="480" spans="2:2" x14ac:dyDescent="0.55000000000000004">
      <c r="B480"/>
    </row>
    <row r="481" spans="2:2" x14ac:dyDescent="0.55000000000000004">
      <c r="B481"/>
    </row>
    <row r="482" spans="2:2" x14ac:dyDescent="0.55000000000000004">
      <c r="B482"/>
    </row>
    <row r="483" spans="2:2" x14ac:dyDescent="0.55000000000000004">
      <c r="B483"/>
    </row>
    <row r="484" spans="2:2" x14ac:dyDescent="0.55000000000000004">
      <c r="B484"/>
    </row>
    <row r="485" spans="2:2" x14ac:dyDescent="0.55000000000000004">
      <c r="B485"/>
    </row>
    <row r="486" spans="2:2" x14ac:dyDescent="0.55000000000000004">
      <c r="B486"/>
    </row>
    <row r="487" spans="2:2" x14ac:dyDescent="0.55000000000000004">
      <c r="B487"/>
    </row>
    <row r="488" spans="2:2" x14ac:dyDescent="0.55000000000000004">
      <c r="B488"/>
    </row>
    <row r="489" spans="2:2" x14ac:dyDescent="0.55000000000000004">
      <c r="B489"/>
    </row>
    <row r="490" spans="2:2" x14ac:dyDescent="0.55000000000000004">
      <c r="B490"/>
    </row>
    <row r="491" spans="2:2" x14ac:dyDescent="0.55000000000000004">
      <c r="B491"/>
    </row>
    <row r="492" spans="2:2" x14ac:dyDescent="0.55000000000000004">
      <c r="B492"/>
    </row>
    <row r="493" spans="2:2" x14ac:dyDescent="0.55000000000000004">
      <c r="B493"/>
    </row>
    <row r="494" spans="2:2" x14ac:dyDescent="0.55000000000000004">
      <c r="B494"/>
    </row>
    <row r="495" spans="2:2" x14ac:dyDescent="0.55000000000000004">
      <c r="B495"/>
    </row>
    <row r="496" spans="2:2" x14ac:dyDescent="0.55000000000000004">
      <c r="B496"/>
    </row>
    <row r="497" spans="2:2" x14ac:dyDescent="0.55000000000000004">
      <c r="B497"/>
    </row>
    <row r="498" spans="2:2" x14ac:dyDescent="0.55000000000000004">
      <c r="B498"/>
    </row>
    <row r="499" spans="2:2" x14ac:dyDescent="0.55000000000000004">
      <c r="B499"/>
    </row>
    <row r="500" spans="2:2" x14ac:dyDescent="0.55000000000000004">
      <c r="B500"/>
    </row>
    <row r="501" spans="2:2" x14ac:dyDescent="0.55000000000000004">
      <c r="B501"/>
    </row>
    <row r="502" spans="2:2" x14ac:dyDescent="0.55000000000000004">
      <c r="B502"/>
    </row>
    <row r="503" spans="2:2" x14ac:dyDescent="0.55000000000000004">
      <c r="B50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B740-2696-4061-9D1F-96ECA011A915}">
  <dimension ref="A1:G40"/>
  <sheetViews>
    <sheetView workbookViewId="0">
      <selection activeCell="D19" sqref="D19"/>
    </sheetView>
  </sheetViews>
  <sheetFormatPr defaultRowHeight="14.4" x14ac:dyDescent="0.55000000000000004"/>
  <cols>
    <col min="1" max="1" width="21.3125" style="21" customWidth="1"/>
    <col min="2" max="2" width="25.62890625" style="23" customWidth="1"/>
    <col min="3" max="3" width="1.734375" style="23" customWidth="1"/>
    <col min="4" max="4" width="73" style="21" bestFit="1" customWidth="1"/>
    <col min="5" max="16384" width="8.83984375" style="21"/>
  </cols>
  <sheetData>
    <row r="1" spans="1:6" ht="18.3" x14ac:dyDescent="0.7">
      <c r="A1" s="39" t="s">
        <v>5</v>
      </c>
      <c r="B1" s="40" t="s">
        <v>6</v>
      </c>
      <c r="C1" s="25"/>
      <c r="D1" s="32"/>
      <c r="E1" s="32"/>
    </row>
    <row r="2" spans="1:6" x14ac:dyDescent="0.55000000000000004">
      <c r="A2" s="41" t="s">
        <v>123</v>
      </c>
      <c r="B2" s="42" t="s">
        <v>578</v>
      </c>
      <c r="C2" s="26"/>
      <c r="D2" s="42" t="s">
        <v>577</v>
      </c>
      <c r="E2" s="32"/>
    </row>
    <row r="3" spans="1:6" ht="14.7" thickBot="1" x14ac:dyDescent="0.6">
      <c r="A3" s="41" t="s">
        <v>124</v>
      </c>
      <c r="B3" s="42" t="s">
        <v>9</v>
      </c>
      <c r="C3" s="26"/>
      <c r="D3" s="32"/>
      <c r="E3" s="32"/>
    </row>
    <row r="4" spans="1:6" x14ac:dyDescent="0.55000000000000004">
      <c r="A4" s="41" t="s">
        <v>126</v>
      </c>
      <c r="B4" s="42">
        <v>10</v>
      </c>
      <c r="C4" s="38"/>
      <c r="D4" s="33" t="s">
        <v>566</v>
      </c>
      <c r="E4" s="32"/>
      <c r="F4" s="22" t="s">
        <v>576</v>
      </c>
    </row>
    <row r="5" spans="1:6" x14ac:dyDescent="0.55000000000000004">
      <c r="A5" s="41" t="s">
        <v>407</v>
      </c>
      <c r="B5" s="42">
        <v>1</v>
      </c>
      <c r="C5" s="26"/>
      <c r="D5" s="32"/>
      <c r="E5" s="32"/>
    </row>
    <row r="6" spans="1:6" x14ac:dyDescent="0.55000000000000004">
      <c r="A6" s="41" t="s">
        <v>557</v>
      </c>
      <c r="B6" s="48" t="b">
        <v>0</v>
      </c>
      <c r="C6" s="26"/>
      <c r="D6" s="32"/>
      <c r="E6" s="32"/>
    </row>
    <row r="7" spans="1:6" x14ac:dyDescent="0.55000000000000004">
      <c r="A7" s="41" t="s">
        <v>544</v>
      </c>
      <c r="B7" s="42" t="s">
        <v>582</v>
      </c>
      <c r="C7" s="28"/>
      <c r="D7" s="34"/>
      <c r="E7" s="32"/>
    </row>
    <row r="8" spans="1:6" x14ac:dyDescent="0.55000000000000004">
      <c r="A8" s="41" t="s">
        <v>517</v>
      </c>
      <c r="B8" s="48" t="s">
        <v>571</v>
      </c>
      <c r="C8" s="26"/>
      <c r="D8" s="32"/>
      <c r="E8" s="32"/>
    </row>
    <row r="9" spans="1:6" x14ac:dyDescent="0.55000000000000004">
      <c r="A9" s="41" t="s">
        <v>561</v>
      </c>
      <c r="B9" s="42"/>
      <c r="C9" s="26"/>
      <c r="D9" s="32"/>
      <c r="E9" s="32"/>
    </row>
    <row r="10" spans="1:6" x14ac:dyDescent="0.55000000000000004">
      <c r="A10" s="41" t="s">
        <v>562</v>
      </c>
      <c r="B10" s="42"/>
      <c r="C10" s="26"/>
      <c r="D10" s="32"/>
      <c r="E10" s="32"/>
    </row>
    <row r="11" spans="1:6" x14ac:dyDescent="0.55000000000000004">
      <c r="A11" s="41" t="s">
        <v>563</v>
      </c>
      <c r="B11" s="42"/>
      <c r="C11" s="26"/>
      <c r="D11" s="32"/>
      <c r="E11" s="32"/>
    </row>
    <row r="12" spans="1:6" x14ac:dyDescent="0.55000000000000004">
      <c r="A12" s="41" t="s">
        <v>564</v>
      </c>
      <c r="B12" s="43" t="s">
        <v>565</v>
      </c>
      <c r="C12" s="27"/>
      <c r="D12" s="32"/>
      <c r="E12" s="32"/>
    </row>
    <row r="13" spans="1:6" x14ac:dyDescent="0.55000000000000004">
      <c r="A13" s="41" t="s">
        <v>100</v>
      </c>
      <c r="B13" s="42" t="s">
        <v>532</v>
      </c>
      <c r="C13" s="26"/>
      <c r="D13" s="32"/>
      <c r="E13" s="32"/>
    </row>
    <row r="14" spans="1:6" x14ac:dyDescent="0.55000000000000004">
      <c r="A14" s="41" t="s">
        <v>101</v>
      </c>
      <c r="B14" s="42" t="s">
        <v>533</v>
      </c>
      <c r="C14" s="26"/>
      <c r="D14" s="32"/>
      <c r="E14" s="32"/>
    </row>
    <row r="15" spans="1:6" x14ac:dyDescent="0.55000000000000004">
      <c r="A15" s="41" t="s">
        <v>103</v>
      </c>
      <c r="B15" s="42" t="s">
        <v>104</v>
      </c>
      <c r="C15" s="26"/>
      <c r="D15" s="32"/>
      <c r="E15" s="32"/>
    </row>
    <row r="16" spans="1:6" x14ac:dyDescent="0.55000000000000004">
      <c r="A16" s="41" t="s">
        <v>117</v>
      </c>
      <c r="B16" s="42" t="s">
        <v>560</v>
      </c>
      <c r="C16" s="26"/>
      <c r="D16" s="32"/>
      <c r="E16" s="32"/>
    </row>
    <row r="17" spans="1:7" x14ac:dyDescent="0.55000000000000004">
      <c r="A17" s="41" t="s">
        <v>79</v>
      </c>
      <c r="B17" s="42" t="b">
        <v>0</v>
      </c>
      <c r="C17" s="26"/>
      <c r="D17" s="32"/>
      <c r="E17" s="32"/>
    </row>
    <row r="18" spans="1:7" x14ac:dyDescent="0.55000000000000004">
      <c r="A18" s="41" t="s">
        <v>105</v>
      </c>
      <c r="B18" s="42" t="s">
        <v>77</v>
      </c>
      <c r="C18" s="26"/>
      <c r="D18" s="32"/>
      <c r="E18" s="32"/>
    </row>
    <row r="19" spans="1:7" x14ac:dyDescent="0.55000000000000004">
      <c r="A19" s="41" t="s">
        <v>127</v>
      </c>
      <c r="B19" s="42" t="s">
        <v>77</v>
      </c>
      <c r="C19" s="26"/>
      <c r="D19" s="32"/>
      <c r="E19" s="32"/>
    </row>
    <row r="20" spans="1:7" x14ac:dyDescent="0.55000000000000004">
      <c r="A20" s="41" t="s">
        <v>128</v>
      </c>
      <c r="B20" s="42" t="s">
        <v>568</v>
      </c>
      <c r="C20" s="28"/>
      <c r="D20" s="35" t="s">
        <v>558</v>
      </c>
      <c r="E20" s="32"/>
    </row>
    <row r="21" spans="1:7" x14ac:dyDescent="0.55000000000000004">
      <c r="A21" s="41" t="s">
        <v>129</v>
      </c>
      <c r="B21" s="42" t="b">
        <v>0</v>
      </c>
      <c r="C21" s="26"/>
      <c r="D21" s="32"/>
      <c r="E21" s="32"/>
    </row>
    <row r="22" spans="1:7" ht="14.7" thickBot="1" x14ac:dyDescent="0.6">
      <c r="A22" s="41" t="s">
        <v>130</v>
      </c>
      <c r="B22" s="42" t="s">
        <v>559</v>
      </c>
      <c r="C22" s="26"/>
      <c r="D22" s="32"/>
      <c r="E22" s="32"/>
    </row>
    <row r="23" spans="1:7" x14ac:dyDescent="0.55000000000000004">
      <c r="A23" s="41" t="s">
        <v>131</v>
      </c>
      <c r="B23" s="33" t="s">
        <v>567</v>
      </c>
      <c r="C23" s="26"/>
      <c r="D23" s="32"/>
      <c r="E23" s="32"/>
    </row>
    <row r="24" spans="1:7" x14ac:dyDescent="0.55000000000000004">
      <c r="A24" s="44" t="s">
        <v>390</v>
      </c>
      <c r="B24" s="42" t="b">
        <v>0</v>
      </c>
      <c r="C24" s="29"/>
      <c r="D24" s="32"/>
      <c r="E24" s="32"/>
    </row>
    <row r="25" spans="1:7" x14ac:dyDescent="0.55000000000000004">
      <c r="A25" s="44" t="s">
        <v>391</v>
      </c>
      <c r="B25" s="42" t="b">
        <v>0</v>
      </c>
      <c r="C25" s="29"/>
      <c r="D25" s="32" t="s">
        <v>572</v>
      </c>
      <c r="E25" s="32" t="s">
        <v>573</v>
      </c>
      <c r="F25" s="21" t="s">
        <v>574</v>
      </c>
      <c r="G25" s="21" t="s">
        <v>575</v>
      </c>
    </row>
    <row r="26" spans="1:7" x14ac:dyDescent="0.55000000000000004">
      <c r="A26" s="44" t="s">
        <v>132</v>
      </c>
      <c r="B26" s="45">
        <v>1.0000000000000001E-5</v>
      </c>
      <c r="C26" s="30"/>
      <c r="D26" s="36">
        <v>8.0484411999999994E-6</v>
      </c>
      <c r="E26" s="36">
        <v>3.0484411999999999E-6</v>
      </c>
      <c r="F26" s="24">
        <v>1.0000000000000001E-5</v>
      </c>
      <c r="G26" s="24">
        <v>2.0000000000000002E-5</v>
      </c>
    </row>
    <row r="27" spans="1:7" x14ac:dyDescent="0.55000000000000004">
      <c r="A27" s="44" t="s">
        <v>551</v>
      </c>
      <c r="B27" s="46">
        <v>8.0000000000000002E-3</v>
      </c>
      <c r="C27" s="31"/>
      <c r="D27" s="32">
        <v>0.01</v>
      </c>
      <c r="E27" s="37">
        <v>8.0000000000000002E-3</v>
      </c>
      <c r="F27" s="21">
        <v>8.0000000000000002E-3</v>
      </c>
      <c r="G27" s="21">
        <v>0.02</v>
      </c>
    </row>
    <row r="28" spans="1:7" x14ac:dyDescent="0.55000000000000004">
      <c r="A28" s="44" t="s">
        <v>171</v>
      </c>
      <c r="B28" s="42" t="s">
        <v>569</v>
      </c>
      <c r="C28" s="29"/>
      <c r="D28" s="32"/>
      <c r="E28" s="32"/>
    </row>
    <row r="29" spans="1:7" x14ac:dyDescent="0.55000000000000004">
      <c r="A29" s="44" t="s">
        <v>173</v>
      </c>
      <c r="B29" s="42" t="s">
        <v>570</v>
      </c>
      <c r="C29" s="29"/>
      <c r="D29" s="32"/>
      <c r="E29" s="32"/>
    </row>
    <row r="30" spans="1:7" x14ac:dyDescent="0.55000000000000004">
      <c r="A30" s="7" t="s">
        <v>277</v>
      </c>
      <c r="B30" s="9" t="s">
        <v>278</v>
      </c>
      <c r="C30" s="29"/>
      <c r="D30" s="32"/>
      <c r="E30" s="32"/>
    </row>
    <row r="31" spans="1:7" x14ac:dyDescent="0.55000000000000004">
      <c r="A31" s="7" t="s">
        <v>269</v>
      </c>
      <c r="B31" s="9" t="s">
        <v>270</v>
      </c>
      <c r="C31" s="29"/>
      <c r="E31" s="32"/>
    </row>
    <row r="32" spans="1:7" x14ac:dyDescent="0.55000000000000004">
      <c r="A32" s="7" t="s">
        <v>118</v>
      </c>
      <c r="B32" s="9" t="s">
        <v>119</v>
      </c>
      <c r="C32" s="29"/>
      <c r="D32" s="32"/>
      <c r="E32" s="32"/>
    </row>
    <row r="33" spans="1:5" x14ac:dyDescent="0.55000000000000004">
      <c r="A33" s="47"/>
      <c r="B33" s="42"/>
      <c r="C33" s="29"/>
      <c r="D33" s="32"/>
      <c r="E33" s="32"/>
    </row>
    <row r="34" spans="1:5" x14ac:dyDescent="0.55000000000000004">
      <c r="A34" s="47"/>
      <c r="B34" s="42"/>
      <c r="C34" s="29"/>
      <c r="D34" s="32"/>
      <c r="E34" s="32"/>
    </row>
    <row r="35" spans="1:5" x14ac:dyDescent="0.55000000000000004">
      <c r="A35" s="47"/>
      <c r="B35" s="42"/>
      <c r="C35" s="29"/>
      <c r="D35" s="32"/>
      <c r="E35" s="32"/>
    </row>
    <row r="36" spans="1:5" x14ac:dyDescent="0.55000000000000004">
      <c r="A36" s="47"/>
      <c r="B36" s="42"/>
      <c r="C36" s="29"/>
      <c r="D36" s="32"/>
      <c r="E36" s="32"/>
    </row>
    <row r="37" spans="1:5" x14ac:dyDescent="0.55000000000000004">
      <c r="A37" s="47"/>
      <c r="B37" s="42"/>
      <c r="C37" s="29"/>
      <c r="D37" s="32"/>
      <c r="E37" s="32"/>
    </row>
    <row r="38" spans="1:5" x14ac:dyDescent="0.55000000000000004">
      <c r="A38" s="47"/>
      <c r="B38" s="42"/>
      <c r="C38" s="29"/>
      <c r="D38" s="32"/>
      <c r="E38" s="32"/>
    </row>
    <row r="39" spans="1:5" x14ac:dyDescent="0.55000000000000004">
      <c r="A39" s="47"/>
      <c r="B39" s="42"/>
      <c r="C39" s="29"/>
      <c r="D39" s="32"/>
      <c r="E39" s="32"/>
    </row>
    <row r="40" spans="1:5" x14ac:dyDescent="0.55000000000000004">
      <c r="A40" s="47"/>
      <c r="B40" s="42"/>
      <c r="C40" s="29"/>
      <c r="D40" s="32"/>
      <c r="E40" s="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0B68-06CF-4878-82CF-51FDF4D94B75}">
  <dimension ref="A1:G10"/>
  <sheetViews>
    <sheetView workbookViewId="0">
      <selection activeCell="E1" sqref="E1:G10"/>
    </sheetView>
  </sheetViews>
  <sheetFormatPr defaultRowHeight="14.4" x14ac:dyDescent="0.55000000000000004"/>
  <cols>
    <col min="1" max="1" width="11.3671875" style="49" bestFit="1" customWidth="1"/>
    <col min="2" max="2" width="13.05078125" style="49" bestFit="1" customWidth="1"/>
    <col min="3" max="3" width="13.1015625" style="49" bestFit="1" customWidth="1"/>
  </cols>
  <sheetData>
    <row r="1" spans="1:7" ht="14.7" thickBot="1" x14ac:dyDescent="0.6">
      <c r="A1" s="74" t="s">
        <v>602</v>
      </c>
      <c r="B1" s="74" t="s">
        <v>581</v>
      </c>
      <c r="C1" s="77" t="s">
        <v>628</v>
      </c>
      <c r="E1" t="s">
        <v>602</v>
      </c>
      <c r="F1" t="s">
        <v>581</v>
      </c>
      <c r="G1" t="s">
        <v>628</v>
      </c>
    </row>
    <row r="2" spans="1:7" x14ac:dyDescent="0.55000000000000004">
      <c r="A2" s="54" t="s">
        <v>586</v>
      </c>
      <c r="B2" s="55">
        <v>1</v>
      </c>
      <c r="C2" s="58">
        <v>11</v>
      </c>
      <c r="E2" t="s">
        <v>586</v>
      </c>
      <c r="F2">
        <v>1</v>
      </c>
      <c r="G2">
        <v>11</v>
      </c>
    </row>
    <row r="3" spans="1:7" x14ac:dyDescent="0.55000000000000004">
      <c r="A3" s="54" t="s">
        <v>610</v>
      </c>
      <c r="B3" s="59">
        <v>7</v>
      </c>
      <c r="C3" s="62">
        <v>17</v>
      </c>
      <c r="E3" t="s">
        <v>610</v>
      </c>
      <c r="F3">
        <v>7</v>
      </c>
      <c r="G3">
        <v>17</v>
      </c>
    </row>
    <row r="4" spans="1:7" x14ac:dyDescent="0.55000000000000004">
      <c r="A4" s="63" t="s">
        <v>611</v>
      </c>
      <c r="B4" s="59">
        <v>10</v>
      </c>
      <c r="C4" s="62">
        <v>15</v>
      </c>
      <c r="E4" t="s">
        <v>611</v>
      </c>
      <c r="F4">
        <v>10</v>
      </c>
      <c r="G4">
        <v>15</v>
      </c>
    </row>
    <row r="5" spans="1:7" x14ac:dyDescent="0.55000000000000004">
      <c r="A5" s="63" t="s">
        <v>612</v>
      </c>
      <c r="B5" s="59">
        <v>1</v>
      </c>
      <c r="C5" s="62">
        <v>12</v>
      </c>
      <c r="E5" t="s">
        <v>612</v>
      </c>
      <c r="F5">
        <v>1</v>
      </c>
      <c r="G5">
        <v>12</v>
      </c>
    </row>
    <row r="6" spans="1:7" x14ac:dyDescent="0.55000000000000004">
      <c r="A6" s="63" t="s">
        <v>583</v>
      </c>
      <c r="B6" s="59">
        <v>11</v>
      </c>
      <c r="C6" s="62">
        <v>4</v>
      </c>
      <c r="E6" t="s">
        <v>583</v>
      </c>
      <c r="F6">
        <v>11</v>
      </c>
      <c r="G6">
        <v>4</v>
      </c>
    </row>
    <row r="7" spans="1:7" x14ac:dyDescent="0.55000000000000004">
      <c r="A7" s="63" t="s">
        <v>584</v>
      </c>
      <c r="B7" s="59">
        <v>6</v>
      </c>
      <c r="C7" s="62">
        <v>5</v>
      </c>
      <c r="E7" t="s">
        <v>584</v>
      </c>
      <c r="F7">
        <v>6</v>
      </c>
      <c r="G7">
        <v>5</v>
      </c>
    </row>
    <row r="8" spans="1:7" x14ac:dyDescent="0.55000000000000004">
      <c r="A8" s="63" t="s">
        <v>585</v>
      </c>
      <c r="B8" s="59">
        <v>11</v>
      </c>
      <c r="C8" s="62">
        <v>5</v>
      </c>
      <c r="E8" t="s">
        <v>585</v>
      </c>
      <c r="F8">
        <v>11</v>
      </c>
      <c r="G8">
        <v>5</v>
      </c>
    </row>
    <row r="9" spans="1:7" x14ac:dyDescent="0.55000000000000004">
      <c r="A9" s="63" t="s">
        <v>588</v>
      </c>
      <c r="B9" s="59">
        <v>11</v>
      </c>
      <c r="C9" s="62">
        <v>5</v>
      </c>
      <c r="E9" t="s">
        <v>588</v>
      </c>
      <c r="F9">
        <v>11</v>
      </c>
      <c r="G9">
        <v>5</v>
      </c>
    </row>
    <row r="10" spans="1:7" x14ac:dyDescent="0.55000000000000004">
      <c r="A10" s="49" t="s">
        <v>688</v>
      </c>
      <c r="B10" s="49">
        <v>6</v>
      </c>
      <c r="C10" s="49">
        <v>7</v>
      </c>
      <c r="E10" t="s">
        <v>688</v>
      </c>
      <c r="F10">
        <v>6</v>
      </c>
      <c r="G10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1375-A8E9-4EF5-B764-254BB08A3B84}">
  <dimension ref="A1:B320"/>
  <sheetViews>
    <sheetView workbookViewId="0">
      <selection activeCell="B1" sqref="B1"/>
    </sheetView>
  </sheetViews>
  <sheetFormatPr defaultRowHeight="14.4" x14ac:dyDescent="0.55000000000000004"/>
  <cols>
    <col min="1" max="1" width="25.578125" bestFit="1" customWidth="1"/>
    <col min="2" max="2" width="11.68359375" bestFit="1" customWidth="1"/>
    <col min="3" max="3" width="13.5234375" customWidth="1"/>
    <col min="4" max="4" width="11.89453125" bestFit="1" customWidth="1"/>
  </cols>
  <sheetData>
    <row r="1" spans="1:2" x14ac:dyDescent="0.55000000000000004">
      <c r="A1" s="166" t="s">
        <v>698</v>
      </c>
      <c r="B1" s="146" t="s">
        <v>77</v>
      </c>
    </row>
    <row r="2" spans="1:2" x14ac:dyDescent="0.55000000000000004">
      <c r="A2" s="159" t="s">
        <v>81</v>
      </c>
      <c r="B2" s="146" t="s">
        <v>77</v>
      </c>
    </row>
    <row r="3" spans="1:2" x14ac:dyDescent="0.55000000000000004">
      <c r="A3" s="159" t="s">
        <v>82</v>
      </c>
      <c r="B3" s="148" t="s">
        <v>77</v>
      </c>
    </row>
    <row r="4" spans="1:2" x14ac:dyDescent="0.55000000000000004">
      <c r="A4" s="160" t="s">
        <v>83</v>
      </c>
      <c r="B4" s="148" t="s">
        <v>85</v>
      </c>
    </row>
    <row r="5" spans="1:2" x14ac:dyDescent="0.55000000000000004">
      <c r="A5" s="160" t="s">
        <v>84</v>
      </c>
      <c r="B5" s="148" t="s">
        <v>77</v>
      </c>
    </row>
    <row r="6" spans="1:2" x14ac:dyDescent="0.55000000000000004">
      <c r="A6" s="160" t="s">
        <v>86</v>
      </c>
      <c r="B6" s="148" t="s">
        <v>77</v>
      </c>
    </row>
    <row r="7" spans="1:2" x14ac:dyDescent="0.55000000000000004">
      <c r="A7" s="160" t="s">
        <v>87</v>
      </c>
      <c r="B7" s="148" t="s">
        <v>77</v>
      </c>
    </row>
    <row r="8" spans="1:2" x14ac:dyDescent="0.55000000000000004">
      <c r="A8" s="160" t="s">
        <v>88</v>
      </c>
      <c r="B8" s="148" t="s">
        <v>85</v>
      </c>
    </row>
    <row r="9" spans="1:2" x14ac:dyDescent="0.55000000000000004">
      <c r="A9" s="160" t="s">
        <v>89</v>
      </c>
      <c r="B9" s="148" t="s">
        <v>77</v>
      </c>
    </row>
    <row r="10" spans="1:2" x14ac:dyDescent="0.55000000000000004">
      <c r="A10" s="160" t="s">
        <v>90</v>
      </c>
      <c r="B10" s="148" t="s">
        <v>77</v>
      </c>
    </row>
    <row r="11" spans="1:2" x14ac:dyDescent="0.55000000000000004">
      <c r="A11" s="160" t="s">
        <v>91</v>
      </c>
      <c r="B11" s="148" t="s">
        <v>77</v>
      </c>
    </row>
    <row r="12" spans="1:2" x14ac:dyDescent="0.55000000000000004">
      <c r="A12" s="160" t="s">
        <v>92</v>
      </c>
      <c r="B12" s="148" t="s">
        <v>85</v>
      </c>
    </row>
    <row r="13" spans="1:2" x14ac:dyDescent="0.55000000000000004">
      <c r="A13" s="160" t="s">
        <v>93</v>
      </c>
      <c r="B13" s="148" t="s">
        <v>85</v>
      </c>
    </row>
    <row r="14" spans="1:2" x14ac:dyDescent="0.55000000000000004">
      <c r="A14" s="160" t="s">
        <v>94</v>
      </c>
      <c r="B14" s="148" t="s">
        <v>77</v>
      </c>
    </row>
    <row r="15" spans="1:2" x14ac:dyDescent="0.55000000000000004">
      <c r="A15" s="160" t="s">
        <v>95</v>
      </c>
      <c r="B15" s="148" t="s">
        <v>77</v>
      </c>
    </row>
    <row r="16" spans="1:2" x14ac:dyDescent="0.55000000000000004">
      <c r="A16" s="160" t="s">
        <v>96</v>
      </c>
      <c r="B16" s="148" t="s">
        <v>77</v>
      </c>
    </row>
    <row r="17" spans="1:2" x14ac:dyDescent="0.55000000000000004">
      <c r="A17" s="160" t="s">
        <v>97</v>
      </c>
      <c r="B17" s="148" t="s">
        <v>85</v>
      </c>
    </row>
    <row r="18" spans="1:2" x14ac:dyDescent="0.55000000000000004">
      <c r="A18" s="160" t="s">
        <v>98</v>
      </c>
      <c r="B18" s="148" t="s">
        <v>85</v>
      </c>
    </row>
    <row r="19" spans="1:2" x14ac:dyDescent="0.55000000000000004">
      <c r="A19" s="160" t="s">
        <v>99</v>
      </c>
      <c r="B19" s="148" t="s">
        <v>77</v>
      </c>
    </row>
    <row r="20" spans="1:2" x14ac:dyDescent="0.55000000000000004">
      <c r="A20" s="160" t="s">
        <v>105</v>
      </c>
      <c r="B20" s="148" t="s">
        <v>77</v>
      </c>
    </row>
    <row r="21" spans="1:2" x14ac:dyDescent="0.55000000000000004">
      <c r="A21" s="160" t="s">
        <v>106</v>
      </c>
      <c r="B21" s="148" t="s">
        <v>77</v>
      </c>
    </row>
    <row r="22" spans="1:2" x14ac:dyDescent="0.55000000000000004">
      <c r="A22" s="160" t="s">
        <v>107</v>
      </c>
      <c r="B22" s="148" t="s">
        <v>77</v>
      </c>
    </row>
    <row r="23" spans="1:2" x14ac:dyDescent="0.55000000000000004">
      <c r="A23" s="160" t="s">
        <v>530</v>
      </c>
      <c r="B23" s="148" t="s">
        <v>77</v>
      </c>
    </row>
    <row r="24" spans="1:2" x14ac:dyDescent="0.55000000000000004">
      <c r="A24" s="160" t="s">
        <v>540</v>
      </c>
      <c r="B24" s="150" t="s">
        <v>532</v>
      </c>
    </row>
    <row r="25" spans="1:2" x14ac:dyDescent="0.55000000000000004">
      <c r="A25" s="161" t="s">
        <v>100</v>
      </c>
      <c r="B25" s="150" t="s">
        <v>533</v>
      </c>
    </row>
    <row r="26" spans="1:2" x14ac:dyDescent="0.55000000000000004">
      <c r="A26" s="161" t="s">
        <v>101</v>
      </c>
      <c r="B26" s="148" t="s">
        <v>534</v>
      </c>
    </row>
    <row r="27" spans="1:2" x14ac:dyDescent="0.55000000000000004">
      <c r="A27" s="160" t="s">
        <v>102</v>
      </c>
      <c r="B27" s="148" t="s">
        <v>104</v>
      </c>
    </row>
    <row r="28" spans="1:2" x14ac:dyDescent="0.55000000000000004">
      <c r="A28" s="160" t="s">
        <v>103</v>
      </c>
      <c r="B28" s="150" t="s">
        <v>689</v>
      </c>
    </row>
    <row r="29" spans="1:2" x14ac:dyDescent="0.55000000000000004">
      <c r="A29" s="161" t="s">
        <v>603</v>
      </c>
      <c r="B29" s="148" t="s">
        <v>114</v>
      </c>
    </row>
    <row r="30" spans="1:2" x14ac:dyDescent="0.55000000000000004">
      <c r="A30" s="160" t="s">
        <v>113</v>
      </c>
      <c r="B30" s="148" t="s">
        <v>116</v>
      </c>
    </row>
    <row r="31" spans="1:2" x14ac:dyDescent="0.55000000000000004">
      <c r="A31" s="160" t="s">
        <v>115</v>
      </c>
      <c r="B31" s="148" t="s">
        <v>535</v>
      </c>
    </row>
    <row r="32" spans="1:2" x14ac:dyDescent="0.55000000000000004">
      <c r="A32" s="160" t="s">
        <v>117</v>
      </c>
      <c r="B32" s="152" t="s">
        <v>119</v>
      </c>
    </row>
    <row r="33" spans="1:2" x14ac:dyDescent="0.55000000000000004">
      <c r="A33" s="162" t="s">
        <v>118</v>
      </c>
      <c r="B33" s="152" t="s">
        <v>121</v>
      </c>
    </row>
    <row r="34" spans="1:2" x14ac:dyDescent="0.55000000000000004">
      <c r="A34" s="162" t="s">
        <v>120</v>
      </c>
      <c r="B34" s="148" t="s">
        <v>77</v>
      </c>
    </row>
    <row r="35" spans="1:2" x14ac:dyDescent="0.55000000000000004">
      <c r="A35" s="160" t="s">
        <v>122</v>
      </c>
      <c r="B35" s="146" t="s">
        <v>536</v>
      </c>
    </row>
    <row r="36" spans="1:2" x14ac:dyDescent="0.55000000000000004">
      <c r="A36" s="159" t="s">
        <v>123</v>
      </c>
      <c r="B36" s="146" t="s">
        <v>125</v>
      </c>
    </row>
    <row r="37" spans="1:2" x14ac:dyDescent="0.55000000000000004">
      <c r="A37" s="159" t="s">
        <v>124</v>
      </c>
      <c r="B37" s="146">
        <v>40</v>
      </c>
    </row>
    <row r="38" spans="1:2" x14ac:dyDescent="0.55000000000000004">
      <c r="A38" s="159" t="s">
        <v>126</v>
      </c>
      <c r="B38" s="146" t="s">
        <v>77</v>
      </c>
    </row>
    <row r="39" spans="1:2" x14ac:dyDescent="0.55000000000000004">
      <c r="A39" s="159" t="s">
        <v>127</v>
      </c>
      <c r="B39" s="146" t="s">
        <v>537</v>
      </c>
    </row>
    <row r="40" spans="1:2" x14ac:dyDescent="0.55000000000000004">
      <c r="A40" s="159" t="s">
        <v>128</v>
      </c>
      <c r="B40" s="146" t="s">
        <v>85</v>
      </c>
    </row>
    <row r="41" spans="1:2" x14ac:dyDescent="0.55000000000000004">
      <c r="A41" s="159" t="s">
        <v>129</v>
      </c>
      <c r="B41" s="146" t="s">
        <v>538</v>
      </c>
    </row>
    <row r="42" spans="1:2" x14ac:dyDescent="0.55000000000000004">
      <c r="A42" s="159" t="s">
        <v>130</v>
      </c>
      <c r="B42" s="146" t="s">
        <v>539</v>
      </c>
    </row>
    <row r="43" spans="1:2" x14ac:dyDescent="0.55000000000000004">
      <c r="A43" s="159" t="s">
        <v>131</v>
      </c>
      <c r="B43" s="148">
        <v>9.0740750883425193E-6</v>
      </c>
    </row>
    <row r="44" spans="1:2" x14ac:dyDescent="0.55000000000000004">
      <c r="A44" s="160" t="s">
        <v>132</v>
      </c>
      <c r="B44" s="148">
        <v>4.0000000000000001E-3</v>
      </c>
    </row>
    <row r="45" spans="1:2" x14ac:dyDescent="0.55000000000000004">
      <c r="A45" s="160" t="s">
        <v>133</v>
      </c>
      <c r="B45" s="148">
        <v>1.6724858092486401</v>
      </c>
    </row>
    <row r="46" spans="1:2" x14ac:dyDescent="0.55000000000000004">
      <c r="A46" s="160" t="s">
        <v>134</v>
      </c>
      <c r="B46" s="148">
        <v>1.4522320737216501</v>
      </c>
    </row>
    <row r="47" spans="1:2" x14ac:dyDescent="0.55000000000000004">
      <c r="A47" s="160" t="s">
        <v>135</v>
      </c>
      <c r="B47" s="148">
        <v>3.9792416752925099</v>
      </c>
    </row>
    <row r="48" spans="1:2" x14ac:dyDescent="0.55000000000000004">
      <c r="A48" s="160" t="s">
        <v>136</v>
      </c>
      <c r="B48" s="148">
        <v>0.172979234117665</v>
      </c>
    </row>
    <row r="49" spans="1:2" x14ac:dyDescent="0.55000000000000004">
      <c r="A49" s="160" t="s">
        <v>137</v>
      </c>
      <c r="B49" s="148">
        <v>1.5</v>
      </c>
    </row>
    <row r="50" spans="1:2" x14ac:dyDescent="0.55000000000000004">
      <c r="A50" s="160" t="s">
        <v>138</v>
      </c>
      <c r="B50" s="148">
        <v>5.08489365888276</v>
      </c>
    </row>
    <row r="51" spans="1:2" x14ac:dyDescent="0.55000000000000004">
      <c r="A51" s="160" t="s">
        <v>139</v>
      </c>
      <c r="B51" s="148">
        <v>2.3669378692197398</v>
      </c>
    </row>
    <row r="52" spans="1:2" x14ac:dyDescent="0.55000000000000004">
      <c r="A52" s="160" t="s">
        <v>140</v>
      </c>
      <c r="B52" s="148">
        <v>4.4825774640604799</v>
      </c>
    </row>
    <row r="53" spans="1:2" x14ac:dyDescent="0.55000000000000004">
      <c r="A53" s="160" t="s">
        <v>141</v>
      </c>
      <c r="B53" s="148">
        <v>0.645563228322237</v>
      </c>
    </row>
    <row r="54" spans="1:2" x14ac:dyDescent="0.55000000000000004">
      <c r="A54" s="160" t="s">
        <v>142</v>
      </c>
      <c r="B54" s="148">
        <v>1.8965519432548701</v>
      </c>
    </row>
    <row r="55" spans="1:2" x14ac:dyDescent="0.55000000000000004">
      <c r="A55" s="160" t="s">
        <v>143</v>
      </c>
      <c r="B55" s="148">
        <v>1.66966067574903</v>
      </c>
    </row>
    <row r="56" spans="1:2" x14ac:dyDescent="0.55000000000000004">
      <c r="A56" s="160" t="s">
        <v>144</v>
      </c>
      <c r="B56" s="148">
        <v>1</v>
      </c>
    </row>
    <row r="57" spans="1:2" x14ac:dyDescent="0.55000000000000004">
      <c r="A57" s="160" t="s">
        <v>550</v>
      </c>
      <c r="B57" s="148">
        <v>1.5726409471325802E-2</v>
      </c>
    </row>
    <row r="58" spans="1:2" x14ac:dyDescent="0.55000000000000004">
      <c r="A58" s="160" t="s">
        <v>551</v>
      </c>
      <c r="B58" s="148" t="s">
        <v>146</v>
      </c>
    </row>
    <row r="59" spans="1:2" x14ac:dyDescent="0.55000000000000004">
      <c r="A59" s="160" t="s">
        <v>145</v>
      </c>
      <c r="B59" s="148" t="s">
        <v>148</v>
      </c>
    </row>
    <row r="60" spans="1:2" x14ac:dyDescent="0.55000000000000004">
      <c r="A60" s="160" t="s">
        <v>147</v>
      </c>
      <c r="B60" s="148" t="s">
        <v>150</v>
      </c>
    </row>
    <row r="61" spans="1:2" x14ac:dyDescent="0.55000000000000004">
      <c r="A61" s="160" t="s">
        <v>149</v>
      </c>
      <c r="B61" s="148" t="s">
        <v>152</v>
      </c>
    </row>
    <row r="62" spans="1:2" x14ac:dyDescent="0.55000000000000004">
      <c r="A62" s="160" t="s">
        <v>151</v>
      </c>
      <c r="B62" s="148" t="s">
        <v>154</v>
      </c>
    </row>
    <row r="63" spans="1:2" x14ac:dyDescent="0.55000000000000004">
      <c r="A63" s="160" t="s">
        <v>153</v>
      </c>
      <c r="B63" s="148" t="s">
        <v>156</v>
      </c>
    </row>
    <row r="64" spans="1:2" x14ac:dyDescent="0.55000000000000004">
      <c r="A64" s="160" t="s">
        <v>155</v>
      </c>
      <c r="B64" s="148" t="s">
        <v>85</v>
      </c>
    </row>
    <row r="65" spans="1:2" x14ac:dyDescent="0.55000000000000004">
      <c r="A65" s="160" t="s">
        <v>157</v>
      </c>
      <c r="B65" s="148" t="s">
        <v>159</v>
      </c>
    </row>
    <row r="66" spans="1:2" x14ac:dyDescent="0.55000000000000004">
      <c r="A66" s="160" t="s">
        <v>158</v>
      </c>
      <c r="B66" s="148" t="s">
        <v>161</v>
      </c>
    </row>
    <row r="67" spans="1:2" x14ac:dyDescent="0.55000000000000004">
      <c r="A67" s="160" t="s">
        <v>160</v>
      </c>
      <c r="B67" s="148" t="s">
        <v>163</v>
      </c>
    </row>
    <row r="68" spans="1:2" x14ac:dyDescent="0.55000000000000004">
      <c r="A68" s="160" t="s">
        <v>162</v>
      </c>
      <c r="B68" s="148" t="s">
        <v>165</v>
      </c>
    </row>
    <row r="69" spans="1:2" x14ac:dyDescent="0.55000000000000004">
      <c r="A69" s="160" t="s">
        <v>164</v>
      </c>
      <c r="B69" s="148" t="s">
        <v>77</v>
      </c>
    </row>
    <row r="70" spans="1:2" x14ac:dyDescent="0.55000000000000004">
      <c r="A70" s="160" t="s">
        <v>166</v>
      </c>
      <c r="B70" s="154" t="s">
        <v>168</v>
      </c>
    </row>
    <row r="71" spans="1:2" x14ac:dyDescent="0.55000000000000004">
      <c r="A71" s="163" t="s">
        <v>167</v>
      </c>
      <c r="B71" s="154" t="s">
        <v>170</v>
      </c>
    </row>
    <row r="72" spans="1:2" x14ac:dyDescent="0.55000000000000004">
      <c r="A72" s="163" t="s">
        <v>169</v>
      </c>
      <c r="B72" s="150" t="s">
        <v>172</v>
      </c>
    </row>
    <row r="73" spans="1:2" x14ac:dyDescent="0.55000000000000004">
      <c r="A73" s="161" t="s">
        <v>171</v>
      </c>
      <c r="B73" s="150" t="s">
        <v>174</v>
      </c>
    </row>
    <row r="74" spans="1:2" x14ac:dyDescent="0.55000000000000004">
      <c r="A74" s="161" t="s">
        <v>173</v>
      </c>
      <c r="B74" s="148">
        <v>86.4</v>
      </c>
    </row>
    <row r="75" spans="1:2" x14ac:dyDescent="0.55000000000000004">
      <c r="A75" s="160" t="s">
        <v>175</v>
      </c>
      <c r="B75" s="148">
        <v>1</v>
      </c>
    </row>
    <row r="76" spans="1:2" x14ac:dyDescent="0.55000000000000004">
      <c r="A76" s="160" t="s">
        <v>176</v>
      </c>
      <c r="B76" s="148" t="s">
        <v>77</v>
      </c>
    </row>
    <row r="77" spans="1:2" x14ac:dyDescent="0.55000000000000004">
      <c r="A77" s="160" t="s">
        <v>177</v>
      </c>
      <c r="B77" s="148" t="s">
        <v>179</v>
      </c>
    </row>
    <row r="78" spans="1:2" x14ac:dyDescent="0.55000000000000004">
      <c r="A78" s="160" t="s">
        <v>178</v>
      </c>
      <c r="B78" s="148">
        <v>0.15</v>
      </c>
    </row>
    <row r="79" spans="1:2" x14ac:dyDescent="0.55000000000000004">
      <c r="A79" s="160" t="s">
        <v>180</v>
      </c>
      <c r="B79" s="148">
        <v>0.05</v>
      </c>
    </row>
    <row r="80" spans="1:2" x14ac:dyDescent="0.55000000000000004">
      <c r="A80" s="160" t="s">
        <v>181</v>
      </c>
      <c r="B80" s="148">
        <v>0.23</v>
      </c>
    </row>
    <row r="81" spans="1:2" x14ac:dyDescent="0.55000000000000004">
      <c r="A81" s="160" t="s">
        <v>182</v>
      </c>
      <c r="B81" s="148" t="s">
        <v>77</v>
      </c>
    </row>
    <row r="82" spans="1:2" x14ac:dyDescent="0.55000000000000004">
      <c r="A82" s="160" t="s">
        <v>183</v>
      </c>
      <c r="B82" s="154" t="s">
        <v>185</v>
      </c>
    </row>
    <row r="83" spans="1:2" x14ac:dyDescent="0.55000000000000004">
      <c r="A83" s="163" t="s">
        <v>184</v>
      </c>
      <c r="B83" s="154" t="s">
        <v>187</v>
      </c>
    </row>
    <row r="84" spans="1:2" x14ac:dyDescent="0.55000000000000004">
      <c r="A84" s="163" t="s">
        <v>186</v>
      </c>
      <c r="B84" s="154" t="s">
        <v>189</v>
      </c>
    </row>
    <row r="85" spans="1:2" x14ac:dyDescent="0.55000000000000004">
      <c r="A85" s="163" t="s">
        <v>188</v>
      </c>
      <c r="B85" s="154" t="s">
        <v>191</v>
      </c>
    </row>
    <row r="86" spans="1:2" x14ac:dyDescent="0.55000000000000004">
      <c r="A86" s="163" t="s">
        <v>190</v>
      </c>
      <c r="B86" s="154" t="s">
        <v>193</v>
      </c>
    </row>
    <row r="87" spans="1:2" x14ac:dyDescent="0.55000000000000004">
      <c r="A87" s="163" t="s">
        <v>192</v>
      </c>
      <c r="B87" s="154" t="s">
        <v>195</v>
      </c>
    </row>
    <row r="88" spans="1:2" x14ac:dyDescent="0.55000000000000004">
      <c r="A88" s="163" t="s">
        <v>194</v>
      </c>
      <c r="B88" s="154" t="s">
        <v>197</v>
      </c>
    </row>
    <row r="89" spans="1:2" x14ac:dyDescent="0.55000000000000004">
      <c r="A89" s="163" t="s">
        <v>196</v>
      </c>
      <c r="B89" s="148">
        <v>1</v>
      </c>
    </row>
    <row r="90" spans="1:2" x14ac:dyDescent="0.55000000000000004">
      <c r="A90" s="160" t="s">
        <v>198</v>
      </c>
      <c r="B90" s="148">
        <v>1</v>
      </c>
    </row>
    <row r="91" spans="1:2" x14ac:dyDescent="0.55000000000000004">
      <c r="A91" s="160" t="s">
        <v>199</v>
      </c>
      <c r="B91" s="148">
        <v>6.4999999999999997E-3</v>
      </c>
    </row>
    <row r="92" spans="1:2" x14ac:dyDescent="0.55000000000000004">
      <c r="A92" s="160" t="s">
        <v>200</v>
      </c>
      <c r="B92" s="148">
        <v>1</v>
      </c>
    </row>
    <row r="93" spans="1:2" x14ac:dyDescent="0.55000000000000004">
      <c r="A93" s="160" t="s">
        <v>201</v>
      </c>
      <c r="B93" s="148">
        <v>1E-3</v>
      </c>
    </row>
    <row r="94" spans="1:2" x14ac:dyDescent="0.55000000000000004">
      <c r="A94" s="160" t="s">
        <v>202</v>
      </c>
      <c r="B94" s="148">
        <v>1</v>
      </c>
    </row>
    <row r="95" spans="1:2" x14ac:dyDescent="0.55000000000000004">
      <c r="A95" s="160" t="s">
        <v>203</v>
      </c>
      <c r="B95" s="148">
        <v>1</v>
      </c>
    </row>
    <row r="96" spans="1:2" x14ac:dyDescent="0.55000000000000004">
      <c r="A96" s="160" t="s">
        <v>204</v>
      </c>
      <c r="B96" s="148">
        <v>7.0000000000000001E-3</v>
      </c>
    </row>
    <row r="97" spans="1:2" x14ac:dyDescent="0.55000000000000004">
      <c r="A97" s="160" t="s">
        <v>205</v>
      </c>
      <c r="B97" s="148">
        <v>0.45</v>
      </c>
    </row>
    <row r="98" spans="1:2" x14ac:dyDescent="0.55000000000000004">
      <c r="A98" s="160" t="s">
        <v>206</v>
      </c>
      <c r="B98" s="148">
        <v>0.97</v>
      </c>
    </row>
    <row r="99" spans="1:2" x14ac:dyDescent="0.55000000000000004">
      <c r="A99" s="160" t="s">
        <v>207</v>
      </c>
      <c r="B99" s="148">
        <v>0.56999999999999995</v>
      </c>
    </row>
    <row r="100" spans="1:2" x14ac:dyDescent="0.55000000000000004">
      <c r="A100" s="160" t="s">
        <v>208</v>
      </c>
      <c r="B100" s="148">
        <v>56</v>
      </c>
    </row>
    <row r="101" spans="1:2" x14ac:dyDescent="0.55000000000000004">
      <c r="A101" s="160" t="s">
        <v>209</v>
      </c>
      <c r="B101" s="148" t="s">
        <v>211</v>
      </c>
    </row>
    <row r="102" spans="1:2" x14ac:dyDescent="0.55000000000000004">
      <c r="A102" s="160" t="s">
        <v>210</v>
      </c>
      <c r="B102" s="148" t="s">
        <v>213</v>
      </c>
    </row>
    <row r="103" spans="1:2" x14ac:dyDescent="0.55000000000000004">
      <c r="A103" s="160" t="s">
        <v>212</v>
      </c>
      <c r="B103" s="148" t="s">
        <v>215</v>
      </c>
    </row>
    <row r="104" spans="1:2" x14ac:dyDescent="0.55000000000000004">
      <c r="A104" s="160" t="s">
        <v>214</v>
      </c>
      <c r="B104" s="148" t="s">
        <v>217</v>
      </c>
    </row>
    <row r="105" spans="1:2" x14ac:dyDescent="0.55000000000000004">
      <c r="A105" s="160" t="s">
        <v>216</v>
      </c>
      <c r="B105" s="148" t="s">
        <v>219</v>
      </c>
    </row>
    <row r="106" spans="1:2" x14ac:dyDescent="0.55000000000000004">
      <c r="A106" s="160" t="s">
        <v>218</v>
      </c>
      <c r="B106" s="148" t="s">
        <v>221</v>
      </c>
    </row>
    <row r="107" spans="1:2" x14ac:dyDescent="0.55000000000000004">
      <c r="A107" s="160" t="s">
        <v>220</v>
      </c>
      <c r="B107" s="148" t="s">
        <v>223</v>
      </c>
    </row>
    <row r="108" spans="1:2" x14ac:dyDescent="0.55000000000000004">
      <c r="A108" s="160" t="s">
        <v>222</v>
      </c>
      <c r="B108" s="148" t="s">
        <v>225</v>
      </c>
    </row>
    <row r="109" spans="1:2" x14ac:dyDescent="0.55000000000000004">
      <c r="A109" s="160" t="s">
        <v>224</v>
      </c>
      <c r="B109" s="148" t="s">
        <v>227</v>
      </c>
    </row>
    <row r="110" spans="1:2" x14ac:dyDescent="0.55000000000000004">
      <c r="A110" s="160" t="s">
        <v>226</v>
      </c>
      <c r="B110" s="148" t="s">
        <v>229</v>
      </c>
    </row>
    <row r="111" spans="1:2" x14ac:dyDescent="0.55000000000000004">
      <c r="A111" s="160" t="s">
        <v>228</v>
      </c>
      <c r="B111" s="148" t="s">
        <v>231</v>
      </c>
    </row>
    <row r="112" spans="1:2" x14ac:dyDescent="0.55000000000000004">
      <c r="A112" s="160" t="s">
        <v>230</v>
      </c>
      <c r="B112" s="148" t="s">
        <v>233</v>
      </c>
    </row>
    <row r="113" spans="1:2" x14ac:dyDescent="0.55000000000000004">
      <c r="A113" s="160" t="s">
        <v>232</v>
      </c>
      <c r="B113" s="148" t="s">
        <v>235</v>
      </c>
    </row>
    <row r="114" spans="1:2" x14ac:dyDescent="0.55000000000000004">
      <c r="A114" s="160" t="s">
        <v>234</v>
      </c>
      <c r="B114" s="148" t="s">
        <v>237</v>
      </c>
    </row>
    <row r="115" spans="1:2" x14ac:dyDescent="0.55000000000000004">
      <c r="A115" s="160" t="s">
        <v>236</v>
      </c>
      <c r="B115" s="148" t="s">
        <v>239</v>
      </c>
    </row>
    <row r="116" spans="1:2" x14ac:dyDescent="0.55000000000000004">
      <c r="A116" s="160" t="s">
        <v>238</v>
      </c>
      <c r="B116" s="148" t="s">
        <v>241</v>
      </c>
    </row>
    <row r="117" spans="1:2" x14ac:dyDescent="0.55000000000000004">
      <c r="A117" s="160" t="s">
        <v>240</v>
      </c>
      <c r="B117" s="148" t="s">
        <v>243</v>
      </c>
    </row>
    <row r="118" spans="1:2" x14ac:dyDescent="0.55000000000000004">
      <c r="A118" s="160" t="s">
        <v>242</v>
      </c>
      <c r="B118" s="148" t="s">
        <v>245</v>
      </c>
    </row>
    <row r="119" spans="1:2" x14ac:dyDescent="0.55000000000000004">
      <c r="A119" s="160" t="s">
        <v>244</v>
      </c>
      <c r="B119" s="148" t="s">
        <v>247</v>
      </c>
    </row>
    <row r="120" spans="1:2" x14ac:dyDescent="0.55000000000000004">
      <c r="A120" s="160" t="s">
        <v>246</v>
      </c>
      <c r="B120" s="148" t="s">
        <v>249</v>
      </c>
    </row>
    <row r="121" spans="1:2" x14ac:dyDescent="0.55000000000000004">
      <c r="A121" s="160" t="s">
        <v>248</v>
      </c>
      <c r="B121" s="148" t="s">
        <v>251</v>
      </c>
    </row>
    <row r="122" spans="1:2" x14ac:dyDescent="0.55000000000000004">
      <c r="A122" s="160" t="s">
        <v>250</v>
      </c>
      <c r="B122" s="148" t="s">
        <v>253</v>
      </c>
    </row>
    <row r="123" spans="1:2" x14ac:dyDescent="0.55000000000000004">
      <c r="A123" s="160" t="s">
        <v>252</v>
      </c>
      <c r="B123" s="148">
        <v>5</v>
      </c>
    </row>
    <row r="124" spans="1:2" x14ac:dyDescent="0.55000000000000004">
      <c r="A124" s="160" t="s">
        <v>254</v>
      </c>
      <c r="B124" s="148">
        <v>0.2</v>
      </c>
    </row>
    <row r="125" spans="1:2" x14ac:dyDescent="0.55000000000000004">
      <c r="A125" s="160" t="s">
        <v>255</v>
      </c>
      <c r="B125" s="148">
        <v>0</v>
      </c>
    </row>
    <row r="126" spans="1:2" x14ac:dyDescent="0.55000000000000004">
      <c r="A126" s="160" t="s">
        <v>256</v>
      </c>
      <c r="B126" s="148" t="s">
        <v>258</v>
      </c>
    </row>
    <row r="127" spans="1:2" x14ac:dyDescent="0.55000000000000004">
      <c r="A127" s="160" t="s">
        <v>257</v>
      </c>
      <c r="B127" s="148" t="s">
        <v>260</v>
      </c>
    </row>
    <row r="128" spans="1:2" x14ac:dyDescent="0.55000000000000004">
      <c r="A128" s="160" t="s">
        <v>259</v>
      </c>
      <c r="B128" s="148" t="s">
        <v>262</v>
      </c>
    </row>
    <row r="129" spans="1:2" x14ac:dyDescent="0.55000000000000004">
      <c r="A129" s="160" t="s">
        <v>261</v>
      </c>
      <c r="B129" s="148" t="s">
        <v>264</v>
      </c>
    </row>
    <row r="130" spans="1:2" x14ac:dyDescent="0.55000000000000004">
      <c r="A130" s="160" t="s">
        <v>263</v>
      </c>
      <c r="B130" s="148" t="s">
        <v>266</v>
      </c>
    </row>
    <row r="131" spans="1:2" x14ac:dyDescent="0.55000000000000004">
      <c r="A131" s="160" t="s">
        <v>265</v>
      </c>
      <c r="B131" s="148" t="s">
        <v>268</v>
      </c>
    </row>
    <row r="132" spans="1:2" x14ac:dyDescent="0.55000000000000004">
      <c r="A132" s="160" t="s">
        <v>267</v>
      </c>
      <c r="B132" s="146" t="s">
        <v>270</v>
      </c>
    </row>
    <row r="133" spans="1:2" x14ac:dyDescent="0.55000000000000004">
      <c r="A133" s="159" t="s">
        <v>269</v>
      </c>
      <c r="B133" s="146" t="s">
        <v>605</v>
      </c>
    </row>
    <row r="134" spans="1:2" x14ac:dyDescent="0.55000000000000004">
      <c r="A134" s="159" t="s">
        <v>586</v>
      </c>
      <c r="B134" s="146" t="s">
        <v>605</v>
      </c>
    </row>
    <row r="135" spans="1:2" x14ac:dyDescent="0.55000000000000004">
      <c r="A135" s="159" t="s">
        <v>610</v>
      </c>
      <c r="B135" s="146" t="s">
        <v>605</v>
      </c>
    </row>
    <row r="136" spans="1:2" x14ac:dyDescent="0.55000000000000004">
      <c r="A136" s="159" t="s">
        <v>611</v>
      </c>
      <c r="B136" s="146" t="s">
        <v>605</v>
      </c>
    </row>
    <row r="137" spans="1:2" x14ac:dyDescent="0.55000000000000004">
      <c r="A137" s="159" t="s">
        <v>612</v>
      </c>
      <c r="B137" s="146" t="s">
        <v>607</v>
      </c>
    </row>
    <row r="138" spans="1:2" x14ac:dyDescent="0.55000000000000004">
      <c r="A138" s="159" t="s">
        <v>583</v>
      </c>
      <c r="B138" s="146" t="s">
        <v>608</v>
      </c>
    </row>
    <row r="139" spans="1:2" x14ac:dyDescent="0.55000000000000004">
      <c r="A139" s="159" t="s">
        <v>584</v>
      </c>
      <c r="B139" s="146" t="s">
        <v>609</v>
      </c>
    </row>
    <row r="140" spans="1:2" x14ac:dyDescent="0.55000000000000004">
      <c r="A140" s="159" t="s">
        <v>585</v>
      </c>
      <c r="B140" s="146" t="s">
        <v>606</v>
      </c>
    </row>
    <row r="141" spans="1:2" x14ac:dyDescent="0.55000000000000004">
      <c r="A141" s="159" t="s">
        <v>588</v>
      </c>
      <c r="B141" s="156" t="s">
        <v>272</v>
      </c>
    </row>
    <row r="142" spans="1:2" x14ac:dyDescent="0.55000000000000004">
      <c r="A142" s="164" t="s">
        <v>271</v>
      </c>
      <c r="B142" s="156" t="s">
        <v>580</v>
      </c>
    </row>
    <row r="143" spans="1:2" x14ac:dyDescent="0.55000000000000004">
      <c r="A143" s="164" t="s">
        <v>579</v>
      </c>
      <c r="B143" s="156" t="s">
        <v>274</v>
      </c>
    </row>
    <row r="144" spans="1:2" x14ac:dyDescent="0.55000000000000004">
      <c r="A144" s="164" t="s">
        <v>273</v>
      </c>
      <c r="B144" s="158" t="s">
        <v>276</v>
      </c>
    </row>
    <row r="145" spans="1:2" x14ac:dyDescent="0.55000000000000004">
      <c r="A145" s="165" t="s">
        <v>275</v>
      </c>
      <c r="B145" s="146" t="s">
        <v>278</v>
      </c>
    </row>
    <row r="146" spans="1:2" x14ac:dyDescent="0.55000000000000004">
      <c r="A146" s="159" t="s">
        <v>277</v>
      </c>
      <c r="B146" s="146" t="s">
        <v>280</v>
      </c>
    </row>
    <row r="147" spans="1:2" x14ac:dyDescent="0.55000000000000004">
      <c r="A147" s="159" t="s">
        <v>279</v>
      </c>
      <c r="B147" s="146" t="s">
        <v>282</v>
      </c>
    </row>
    <row r="148" spans="1:2" x14ac:dyDescent="0.55000000000000004">
      <c r="A148" s="159" t="s">
        <v>281</v>
      </c>
      <c r="B148" s="148" t="s">
        <v>77</v>
      </c>
    </row>
    <row r="149" spans="1:2" x14ac:dyDescent="0.55000000000000004">
      <c r="A149" s="160" t="s">
        <v>283</v>
      </c>
      <c r="B149" s="148">
        <v>1961</v>
      </c>
    </row>
    <row r="150" spans="1:2" x14ac:dyDescent="0.55000000000000004">
      <c r="A150" s="160" t="s">
        <v>284</v>
      </c>
      <c r="B150" s="148" t="s">
        <v>286</v>
      </c>
    </row>
    <row r="151" spans="1:2" x14ac:dyDescent="0.55000000000000004">
      <c r="A151" s="160" t="s">
        <v>285</v>
      </c>
      <c r="B151" s="148">
        <v>0.2</v>
      </c>
    </row>
    <row r="152" spans="1:2" x14ac:dyDescent="0.55000000000000004">
      <c r="A152" s="160" t="s">
        <v>287</v>
      </c>
      <c r="B152" s="148" t="s">
        <v>289</v>
      </c>
    </row>
    <row r="153" spans="1:2" x14ac:dyDescent="0.55000000000000004">
      <c r="A153" s="160" t="s">
        <v>288</v>
      </c>
      <c r="B153" s="148" t="s">
        <v>291</v>
      </c>
    </row>
    <row r="154" spans="1:2" x14ac:dyDescent="0.55000000000000004">
      <c r="A154" s="160" t="s">
        <v>290</v>
      </c>
      <c r="B154" s="148" t="s">
        <v>227</v>
      </c>
    </row>
    <row r="155" spans="1:2" x14ac:dyDescent="0.55000000000000004">
      <c r="A155" s="160" t="s">
        <v>292</v>
      </c>
      <c r="B155" s="148" t="s">
        <v>294</v>
      </c>
    </row>
    <row r="156" spans="1:2" x14ac:dyDescent="0.55000000000000004">
      <c r="A156" s="160" t="s">
        <v>293</v>
      </c>
      <c r="B156" s="148" t="s">
        <v>296</v>
      </c>
    </row>
    <row r="157" spans="1:2" x14ac:dyDescent="0.55000000000000004">
      <c r="A157" s="160" t="s">
        <v>295</v>
      </c>
      <c r="B157" s="148" t="s">
        <v>233</v>
      </c>
    </row>
    <row r="158" spans="1:2" x14ac:dyDescent="0.55000000000000004">
      <c r="A158" s="160" t="s">
        <v>297</v>
      </c>
      <c r="B158" s="148" t="s">
        <v>299</v>
      </c>
    </row>
    <row r="159" spans="1:2" x14ac:dyDescent="0.55000000000000004">
      <c r="A159" s="160" t="s">
        <v>298</v>
      </c>
      <c r="B159" s="148" t="s">
        <v>301</v>
      </c>
    </row>
    <row r="160" spans="1:2" x14ac:dyDescent="0.55000000000000004">
      <c r="A160" s="160" t="s">
        <v>300</v>
      </c>
      <c r="B160" s="148" t="s">
        <v>239</v>
      </c>
    </row>
    <row r="161" spans="1:2" x14ac:dyDescent="0.55000000000000004">
      <c r="A161" s="160" t="s">
        <v>302</v>
      </c>
      <c r="B161" s="148" t="s">
        <v>304</v>
      </c>
    </row>
    <row r="162" spans="1:2" x14ac:dyDescent="0.55000000000000004">
      <c r="A162" s="160" t="s">
        <v>303</v>
      </c>
      <c r="B162" s="148" t="s">
        <v>306</v>
      </c>
    </row>
    <row r="163" spans="1:2" x14ac:dyDescent="0.55000000000000004">
      <c r="A163" s="160" t="s">
        <v>305</v>
      </c>
      <c r="B163" s="148" t="s">
        <v>245</v>
      </c>
    </row>
    <row r="164" spans="1:2" x14ac:dyDescent="0.55000000000000004">
      <c r="A164" s="160" t="s">
        <v>307</v>
      </c>
      <c r="B164" s="148" t="s">
        <v>309</v>
      </c>
    </row>
    <row r="165" spans="1:2" x14ac:dyDescent="0.55000000000000004">
      <c r="A165" s="160" t="s">
        <v>308</v>
      </c>
      <c r="B165" s="148" t="s">
        <v>311</v>
      </c>
    </row>
    <row r="166" spans="1:2" x14ac:dyDescent="0.55000000000000004">
      <c r="A166" s="160" t="s">
        <v>310</v>
      </c>
      <c r="B166" s="148" t="s">
        <v>251</v>
      </c>
    </row>
    <row r="167" spans="1:2" x14ac:dyDescent="0.55000000000000004">
      <c r="A167" s="160" t="s">
        <v>312</v>
      </c>
      <c r="B167" s="148">
        <v>1E-3</v>
      </c>
    </row>
    <row r="168" spans="1:2" x14ac:dyDescent="0.55000000000000004">
      <c r="A168" s="160" t="s">
        <v>313</v>
      </c>
      <c r="B168" s="148">
        <v>0</v>
      </c>
    </row>
    <row r="169" spans="1:2" x14ac:dyDescent="0.55000000000000004">
      <c r="A169" s="160" t="s">
        <v>314</v>
      </c>
      <c r="B169" s="148" t="s">
        <v>316</v>
      </c>
    </row>
    <row r="170" spans="1:2" x14ac:dyDescent="0.55000000000000004">
      <c r="A170" s="160" t="s">
        <v>315</v>
      </c>
      <c r="B170" s="148" t="s">
        <v>318</v>
      </c>
    </row>
    <row r="171" spans="1:2" x14ac:dyDescent="0.55000000000000004">
      <c r="A171" s="160" t="s">
        <v>317</v>
      </c>
      <c r="B171" s="148" t="s">
        <v>320</v>
      </c>
    </row>
    <row r="172" spans="1:2" x14ac:dyDescent="0.55000000000000004">
      <c r="A172" s="160" t="s">
        <v>319</v>
      </c>
      <c r="B172" s="148" t="s">
        <v>322</v>
      </c>
    </row>
    <row r="173" spans="1:2" x14ac:dyDescent="0.55000000000000004">
      <c r="A173" s="160" t="s">
        <v>321</v>
      </c>
      <c r="B173" s="148" t="s">
        <v>324</v>
      </c>
    </row>
    <row r="174" spans="1:2" x14ac:dyDescent="0.55000000000000004">
      <c r="A174" s="160" t="s">
        <v>323</v>
      </c>
      <c r="B174" s="148" t="s">
        <v>326</v>
      </c>
    </row>
    <row r="175" spans="1:2" x14ac:dyDescent="0.55000000000000004">
      <c r="A175" s="160" t="s">
        <v>325</v>
      </c>
      <c r="B175" s="148">
        <v>0</v>
      </c>
    </row>
    <row r="176" spans="1:2" x14ac:dyDescent="0.55000000000000004">
      <c r="A176" s="160" t="s">
        <v>327</v>
      </c>
      <c r="B176" s="148">
        <v>1E-3</v>
      </c>
    </row>
    <row r="177" spans="1:2" x14ac:dyDescent="0.55000000000000004">
      <c r="A177" s="160" t="s">
        <v>328</v>
      </c>
      <c r="B177" s="148">
        <v>0</v>
      </c>
    </row>
    <row r="178" spans="1:2" x14ac:dyDescent="0.55000000000000004">
      <c r="A178" s="160" t="s">
        <v>329</v>
      </c>
      <c r="B178" s="148" t="s">
        <v>331</v>
      </c>
    </row>
    <row r="179" spans="1:2" x14ac:dyDescent="0.55000000000000004">
      <c r="A179" s="160" t="s">
        <v>330</v>
      </c>
      <c r="B179" s="148" t="s">
        <v>333</v>
      </c>
    </row>
    <row r="180" spans="1:2" x14ac:dyDescent="0.55000000000000004">
      <c r="A180" s="160" t="s">
        <v>332</v>
      </c>
      <c r="B180" s="148" t="s">
        <v>335</v>
      </c>
    </row>
    <row r="181" spans="1:2" x14ac:dyDescent="0.55000000000000004">
      <c r="A181" s="160" t="s">
        <v>334</v>
      </c>
      <c r="B181" s="148" t="s">
        <v>337</v>
      </c>
    </row>
    <row r="182" spans="1:2" x14ac:dyDescent="0.55000000000000004">
      <c r="A182" s="160" t="s">
        <v>336</v>
      </c>
      <c r="B182" s="148" t="s">
        <v>339</v>
      </c>
    </row>
    <row r="183" spans="1:2" x14ac:dyDescent="0.55000000000000004">
      <c r="A183" s="160" t="s">
        <v>338</v>
      </c>
      <c r="B183" s="148" t="s">
        <v>341</v>
      </c>
    </row>
    <row r="184" spans="1:2" x14ac:dyDescent="0.55000000000000004">
      <c r="A184" s="160" t="s">
        <v>340</v>
      </c>
      <c r="B184" s="148">
        <v>0.2</v>
      </c>
    </row>
    <row r="185" spans="1:2" x14ac:dyDescent="0.55000000000000004">
      <c r="A185" s="160" t="s">
        <v>342</v>
      </c>
      <c r="B185" s="148">
        <v>1E-3</v>
      </c>
    </row>
    <row r="186" spans="1:2" x14ac:dyDescent="0.55000000000000004">
      <c r="A186" s="160" t="s">
        <v>343</v>
      </c>
      <c r="B186" s="148">
        <v>0</v>
      </c>
    </row>
    <row r="187" spans="1:2" x14ac:dyDescent="0.55000000000000004">
      <c r="A187" s="160" t="s">
        <v>344</v>
      </c>
      <c r="B187" s="148" t="s">
        <v>346</v>
      </c>
    </row>
    <row r="188" spans="1:2" x14ac:dyDescent="0.55000000000000004">
      <c r="A188" s="160" t="s">
        <v>345</v>
      </c>
      <c r="B188" s="148" t="s">
        <v>348</v>
      </c>
    </row>
    <row r="189" spans="1:2" x14ac:dyDescent="0.55000000000000004">
      <c r="A189" s="160" t="s">
        <v>347</v>
      </c>
      <c r="B189" s="148" t="s">
        <v>350</v>
      </c>
    </row>
    <row r="190" spans="1:2" x14ac:dyDescent="0.55000000000000004">
      <c r="A190" s="160" t="s">
        <v>349</v>
      </c>
      <c r="B190" s="148" t="s">
        <v>352</v>
      </c>
    </row>
    <row r="191" spans="1:2" x14ac:dyDescent="0.55000000000000004">
      <c r="A191" s="160" t="s">
        <v>351</v>
      </c>
      <c r="B191" s="148">
        <v>0.05</v>
      </c>
    </row>
    <row r="192" spans="1:2" x14ac:dyDescent="0.55000000000000004">
      <c r="A192" s="160" t="s">
        <v>353</v>
      </c>
      <c r="B192" s="148" t="s">
        <v>355</v>
      </c>
    </row>
    <row r="193" spans="1:2" x14ac:dyDescent="0.55000000000000004">
      <c r="A193" s="160" t="s">
        <v>354</v>
      </c>
      <c r="B193" s="148">
        <v>0.2</v>
      </c>
    </row>
    <row r="194" spans="1:2" x14ac:dyDescent="0.55000000000000004">
      <c r="A194" s="160" t="s">
        <v>356</v>
      </c>
      <c r="B194" s="148">
        <v>1E-3</v>
      </c>
    </row>
    <row r="195" spans="1:2" x14ac:dyDescent="0.55000000000000004">
      <c r="A195" s="160" t="s">
        <v>357</v>
      </c>
      <c r="B195" s="148">
        <v>0</v>
      </c>
    </row>
    <row r="196" spans="1:2" x14ac:dyDescent="0.55000000000000004">
      <c r="A196" s="160" t="s">
        <v>358</v>
      </c>
      <c r="B196" s="148" t="s">
        <v>360</v>
      </c>
    </row>
    <row r="197" spans="1:2" x14ac:dyDescent="0.55000000000000004">
      <c r="A197" s="160" t="s">
        <v>359</v>
      </c>
      <c r="B197" s="148" t="s">
        <v>362</v>
      </c>
    </row>
    <row r="198" spans="1:2" x14ac:dyDescent="0.55000000000000004">
      <c r="A198" s="160" t="s">
        <v>361</v>
      </c>
      <c r="B198" s="148" t="s">
        <v>364</v>
      </c>
    </row>
    <row r="199" spans="1:2" x14ac:dyDescent="0.55000000000000004">
      <c r="A199" s="160" t="s">
        <v>363</v>
      </c>
      <c r="B199" s="148" t="s">
        <v>366</v>
      </c>
    </row>
    <row r="200" spans="1:2" x14ac:dyDescent="0.55000000000000004">
      <c r="A200" s="160" t="s">
        <v>365</v>
      </c>
      <c r="B200" s="148">
        <v>1E-3</v>
      </c>
    </row>
    <row r="201" spans="1:2" x14ac:dyDescent="0.55000000000000004">
      <c r="A201" s="160" t="s">
        <v>367</v>
      </c>
      <c r="B201" s="148" t="s">
        <v>369</v>
      </c>
    </row>
    <row r="202" spans="1:2" x14ac:dyDescent="0.55000000000000004">
      <c r="A202" s="160" t="s">
        <v>368</v>
      </c>
      <c r="B202" s="148">
        <v>0</v>
      </c>
    </row>
    <row r="203" spans="1:2" x14ac:dyDescent="0.55000000000000004">
      <c r="A203" s="160" t="s">
        <v>370</v>
      </c>
      <c r="B203" s="148" t="s">
        <v>372</v>
      </c>
    </row>
    <row r="204" spans="1:2" x14ac:dyDescent="0.55000000000000004">
      <c r="A204" s="160" t="s">
        <v>371</v>
      </c>
      <c r="B204" s="158" t="s">
        <v>374</v>
      </c>
    </row>
    <row r="205" spans="1:2" x14ac:dyDescent="0.55000000000000004">
      <c r="A205" s="165" t="s">
        <v>373</v>
      </c>
      <c r="B205" s="158" t="s">
        <v>376</v>
      </c>
    </row>
    <row r="206" spans="1:2" x14ac:dyDescent="0.55000000000000004">
      <c r="A206" s="165" t="s">
        <v>375</v>
      </c>
      <c r="B206" s="158" t="s">
        <v>378</v>
      </c>
    </row>
    <row r="207" spans="1:2" x14ac:dyDescent="0.55000000000000004">
      <c r="A207" s="165" t="s">
        <v>377</v>
      </c>
      <c r="B207" s="148" t="s">
        <v>380</v>
      </c>
    </row>
    <row r="208" spans="1:2" x14ac:dyDescent="0.55000000000000004">
      <c r="A208" s="160" t="s">
        <v>379</v>
      </c>
      <c r="B208" s="148" t="s">
        <v>382</v>
      </c>
    </row>
    <row r="209" spans="1:2" x14ac:dyDescent="0.55000000000000004">
      <c r="A209" s="160" t="s">
        <v>381</v>
      </c>
      <c r="B209" s="148" t="s">
        <v>384</v>
      </c>
    </row>
    <row r="210" spans="1:2" x14ac:dyDescent="0.55000000000000004">
      <c r="A210" s="160" t="s">
        <v>383</v>
      </c>
      <c r="B210" s="148" t="s">
        <v>386</v>
      </c>
    </row>
    <row r="211" spans="1:2" x14ac:dyDescent="0.55000000000000004">
      <c r="A211" s="160" t="s">
        <v>385</v>
      </c>
      <c r="B211" s="152" t="s">
        <v>388</v>
      </c>
    </row>
    <row r="212" spans="1:2" x14ac:dyDescent="0.55000000000000004">
      <c r="A212" s="162" t="s">
        <v>387</v>
      </c>
      <c r="B212" s="148" t="s">
        <v>77</v>
      </c>
    </row>
    <row r="213" spans="1:2" x14ac:dyDescent="0.55000000000000004">
      <c r="A213" s="160" t="s">
        <v>389</v>
      </c>
      <c r="B213" s="148" t="s">
        <v>85</v>
      </c>
    </row>
    <row r="214" spans="1:2" x14ac:dyDescent="0.55000000000000004">
      <c r="A214" s="160" t="s">
        <v>390</v>
      </c>
      <c r="B214" s="148" t="s">
        <v>77</v>
      </c>
    </row>
    <row r="215" spans="1:2" x14ac:dyDescent="0.55000000000000004">
      <c r="A215" s="160" t="s">
        <v>391</v>
      </c>
      <c r="B215" s="148">
        <v>500</v>
      </c>
    </row>
    <row r="216" spans="1:2" x14ac:dyDescent="0.55000000000000004">
      <c r="A216" s="160" t="s">
        <v>392</v>
      </c>
      <c r="B216" s="148" t="s">
        <v>394</v>
      </c>
    </row>
    <row r="217" spans="1:2" x14ac:dyDescent="0.55000000000000004">
      <c r="A217" s="160" t="s">
        <v>393</v>
      </c>
      <c r="B217" s="148" t="s">
        <v>396</v>
      </c>
    </row>
    <row r="218" spans="1:2" x14ac:dyDescent="0.55000000000000004">
      <c r="A218" s="160" t="s">
        <v>395</v>
      </c>
      <c r="B218" s="148" t="s">
        <v>398</v>
      </c>
    </row>
    <row r="219" spans="1:2" x14ac:dyDescent="0.55000000000000004">
      <c r="A219" s="160" t="s">
        <v>397</v>
      </c>
      <c r="B219" s="148" t="s">
        <v>400</v>
      </c>
    </row>
    <row r="220" spans="1:2" x14ac:dyDescent="0.55000000000000004">
      <c r="A220" s="160" t="s">
        <v>399</v>
      </c>
      <c r="B220" s="148" t="s">
        <v>77</v>
      </c>
    </row>
    <row r="221" spans="1:2" x14ac:dyDescent="0.55000000000000004">
      <c r="A221" s="160" t="s">
        <v>401</v>
      </c>
      <c r="B221" s="148" t="s">
        <v>42</v>
      </c>
    </row>
    <row r="222" spans="1:2" x14ac:dyDescent="0.55000000000000004">
      <c r="A222" s="160" t="s">
        <v>402</v>
      </c>
      <c r="B222" s="152" t="s">
        <v>546</v>
      </c>
    </row>
    <row r="223" spans="1:2" x14ac:dyDescent="0.55000000000000004">
      <c r="A223" s="162" t="s">
        <v>403</v>
      </c>
      <c r="B223" s="152" t="s">
        <v>405</v>
      </c>
    </row>
    <row r="224" spans="1:2" x14ac:dyDescent="0.55000000000000004">
      <c r="A224" s="162" t="s">
        <v>404</v>
      </c>
      <c r="B224" s="148">
        <v>500</v>
      </c>
    </row>
    <row r="225" spans="1:2" x14ac:dyDescent="0.55000000000000004">
      <c r="A225" s="160" t="s">
        <v>406</v>
      </c>
      <c r="B225" s="146">
        <v>7</v>
      </c>
    </row>
    <row r="226" spans="1:2" x14ac:dyDescent="0.55000000000000004">
      <c r="A226" s="159" t="s">
        <v>407</v>
      </c>
      <c r="B226" s="148">
        <v>1</v>
      </c>
    </row>
    <row r="227" spans="1:2" x14ac:dyDescent="0.55000000000000004">
      <c r="A227" s="160" t="s">
        <v>408</v>
      </c>
      <c r="B227" s="148" t="s">
        <v>410</v>
      </c>
    </row>
    <row r="228" spans="1:2" x14ac:dyDescent="0.55000000000000004">
      <c r="A228" s="160" t="s">
        <v>409</v>
      </c>
      <c r="B228" s="148" t="s">
        <v>412</v>
      </c>
    </row>
    <row r="229" spans="1:2" x14ac:dyDescent="0.55000000000000004">
      <c r="A229" s="160" t="s">
        <v>411</v>
      </c>
      <c r="B229" s="148" t="s">
        <v>414</v>
      </c>
    </row>
    <row r="230" spans="1:2" x14ac:dyDescent="0.55000000000000004">
      <c r="A230" s="160" t="s">
        <v>413</v>
      </c>
      <c r="B230" s="148">
        <v>100</v>
      </c>
    </row>
    <row r="231" spans="1:2" x14ac:dyDescent="0.55000000000000004">
      <c r="A231" s="160" t="s">
        <v>415</v>
      </c>
      <c r="B231" s="148" t="s">
        <v>417</v>
      </c>
    </row>
    <row r="232" spans="1:2" x14ac:dyDescent="0.55000000000000004">
      <c r="A232" s="160" t="s">
        <v>416</v>
      </c>
      <c r="B232" s="148" t="s">
        <v>419</v>
      </c>
    </row>
    <row r="233" spans="1:2" x14ac:dyDescent="0.55000000000000004">
      <c r="A233" s="160" t="s">
        <v>418</v>
      </c>
      <c r="B233" s="148" t="s">
        <v>421</v>
      </c>
    </row>
    <row r="234" spans="1:2" x14ac:dyDescent="0.55000000000000004">
      <c r="A234" s="160" t="s">
        <v>420</v>
      </c>
      <c r="B234" s="146">
        <v>1</v>
      </c>
    </row>
    <row r="235" spans="1:2" x14ac:dyDescent="0.55000000000000004">
      <c r="A235" s="159" t="s">
        <v>682</v>
      </c>
      <c r="B235" s="148" t="s">
        <v>423</v>
      </c>
    </row>
    <row r="236" spans="1:2" x14ac:dyDescent="0.55000000000000004">
      <c r="A236" s="160" t="s">
        <v>422</v>
      </c>
      <c r="B236" s="148" t="s">
        <v>424</v>
      </c>
    </row>
    <row r="237" spans="1:2" x14ac:dyDescent="0.55000000000000004">
      <c r="A237" s="160" t="s">
        <v>541</v>
      </c>
      <c r="B237" s="148" t="s">
        <v>549</v>
      </c>
    </row>
    <row r="238" spans="1:2" x14ac:dyDescent="0.55000000000000004">
      <c r="A238" s="160" t="s">
        <v>425</v>
      </c>
      <c r="B238" s="148" t="s">
        <v>85</v>
      </c>
    </row>
    <row r="239" spans="1:2" x14ac:dyDescent="0.55000000000000004">
      <c r="A239" s="160" t="s">
        <v>426</v>
      </c>
      <c r="B239" s="146" t="s">
        <v>427</v>
      </c>
    </row>
    <row r="240" spans="1:2" x14ac:dyDescent="0.55000000000000004">
      <c r="A240" s="159" t="s">
        <v>17</v>
      </c>
      <c r="B240" s="148" t="s">
        <v>77</v>
      </c>
    </row>
    <row r="241" spans="1:2" x14ac:dyDescent="0.55000000000000004">
      <c r="A241" s="160" t="s">
        <v>428</v>
      </c>
      <c r="B241" s="148" t="s">
        <v>429</v>
      </c>
    </row>
    <row r="242" spans="1:2" x14ac:dyDescent="0.55000000000000004">
      <c r="A242" s="160" t="s">
        <v>30</v>
      </c>
      <c r="B242" s="148" t="s">
        <v>431</v>
      </c>
    </row>
    <row r="243" spans="1:2" x14ac:dyDescent="0.55000000000000004">
      <c r="A243" s="160" t="s">
        <v>430</v>
      </c>
      <c r="B243" s="148" t="s">
        <v>433</v>
      </c>
    </row>
    <row r="244" spans="1:2" x14ac:dyDescent="0.55000000000000004">
      <c r="A244" s="160" t="s">
        <v>432</v>
      </c>
      <c r="B244" s="148" t="s">
        <v>77</v>
      </c>
    </row>
    <row r="245" spans="1:2" x14ac:dyDescent="0.55000000000000004">
      <c r="A245" s="160" t="s">
        <v>434</v>
      </c>
      <c r="B245" s="148" t="s">
        <v>436</v>
      </c>
    </row>
    <row r="246" spans="1:2" x14ac:dyDescent="0.55000000000000004">
      <c r="A246" s="160" t="s">
        <v>435</v>
      </c>
      <c r="B246" s="148" t="s">
        <v>438</v>
      </c>
    </row>
    <row r="247" spans="1:2" x14ac:dyDescent="0.55000000000000004">
      <c r="A247" s="160" t="s">
        <v>437</v>
      </c>
      <c r="B247" s="148" t="s">
        <v>77</v>
      </c>
    </row>
    <row r="248" spans="1:2" x14ac:dyDescent="0.55000000000000004">
      <c r="A248" s="160" t="s">
        <v>439</v>
      </c>
      <c r="B248" s="148" t="s">
        <v>441</v>
      </c>
    </row>
    <row r="249" spans="1:2" x14ac:dyDescent="0.55000000000000004">
      <c r="A249" s="160" t="s">
        <v>440</v>
      </c>
      <c r="B249" s="148" t="s">
        <v>77</v>
      </c>
    </row>
    <row r="250" spans="1:2" x14ac:dyDescent="0.55000000000000004">
      <c r="A250" s="160" t="s">
        <v>442</v>
      </c>
      <c r="B250" s="148" t="s">
        <v>444</v>
      </c>
    </row>
    <row r="251" spans="1:2" x14ac:dyDescent="0.55000000000000004">
      <c r="A251" s="160" t="s">
        <v>443</v>
      </c>
      <c r="B251" s="148" t="s">
        <v>85</v>
      </c>
    </row>
    <row r="252" spans="1:2" x14ac:dyDescent="0.55000000000000004">
      <c r="A252" s="160" t="s">
        <v>445</v>
      </c>
      <c r="B252" s="148" t="s">
        <v>447</v>
      </c>
    </row>
    <row r="253" spans="1:2" x14ac:dyDescent="0.55000000000000004">
      <c r="A253" s="160" t="s">
        <v>446</v>
      </c>
      <c r="B253" s="146">
        <v>0.7</v>
      </c>
    </row>
    <row r="254" spans="1:2" x14ac:dyDescent="0.55000000000000004">
      <c r="A254" s="159" t="s">
        <v>448</v>
      </c>
      <c r="B254" s="146">
        <v>0.6</v>
      </c>
    </row>
    <row r="255" spans="1:2" x14ac:dyDescent="0.55000000000000004">
      <c r="A255" s="159" t="s">
        <v>449</v>
      </c>
      <c r="B255" s="146">
        <v>0.5</v>
      </c>
    </row>
    <row r="256" spans="1:2" x14ac:dyDescent="0.55000000000000004">
      <c r="A256" s="159" t="s">
        <v>450</v>
      </c>
      <c r="B256" s="158">
        <v>0.9</v>
      </c>
    </row>
    <row r="257" spans="1:2" x14ac:dyDescent="0.55000000000000004">
      <c r="A257" s="165" t="s">
        <v>547</v>
      </c>
      <c r="B257" s="158">
        <v>1</v>
      </c>
    </row>
    <row r="258" spans="1:2" x14ac:dyDescent="0.55000000000000004">
      <c r="A258" s="165" t="s">
        <v>547</v>
      </c>
      <c r="B258" s="146">
        <v>1</v>
      </c>
    </row>
    <row r="259" spans="1:2" x14ac:dyDescent="0.55000000000000004">
      <c r="A259" s="159" t="s">
        <v>690</v>
      </c>
      <c r="B259" s="146">
        <v>1</v>
      </c>
    </row>
    <row r="260" spans="1:2" x14ac:dyDescent="0.55000000000000004">
      <c r="A260" s="159" t="s">
        <v>691</v>
      </c>
      <c r="B260" s="146">
        <v>1</v>
      </c>
    </row>
    <row r="261" spans="1:2" x14ac:dyDescent="0.55000000000000004">
      <c r="A261" s="159" t="s">
        <v>692</v>
      </c>
      <c r="B261" s="146">
        <v>1</v>
      </c>
    </row>
    <row r="262" spans="1:2" x14ac:dyDescent="0.55000000000000004">
      <c r="A262" s="159" t="s">
        <v>693</v>
      </c>
      <c r="B262" s="148" t="s">
        <v>452</v>
      </c>
    </row>
    <row r="263" spans="1:2" x14ac:dyDescent="0.55000000000000004">
      <c r="A263" s="160" t="s">
        <v>451</v>
      </c>
      <c r="B263" s="148" t="s">
        <v>454</v>
      </c>
    </row>
    <row r="264" spans="1:2" x14ac:dyDescent="0.55000000000000004">
      <c r="A264" s="160" t="s">
        <v>453</v>
      </c>
      <c r="B264" s="148" t="s">
        <v>77</v>
      </c>
    </row>
    <row r="265" spans="1:2" x14ac:dyDescent="0.55000000000000004">
      <c r="A265" s="160" t="s">
        <v>455</v>
      </c>
      <c r="B265" s="148">
        <v>1</v>
      </c>
    </row>
    <row r="266" spans="1:2" x14ac:dyDescent="0.55000000000000004">
      <c r="A266" s="160" t="s">
        <v>456</v>
      </c>
      <c r="B266" s="148">
        <v>0.5</v>
      </c>
    </row>
    <row r="267" spans="1:2" x14ac:dyDescent="0.55000000000000004">
      <c r="A267" s="160" t="s">
        <v>457</v>
      </c>
      <c r="B267" s="148">
        <v>0.5</v>
      </c>
    </row>
    <row r="268" spans="1:2" x14ac:dyDescent="0.55000000000000004">
      <c r="A268" s="160" t="s">
        <v>458</v>
      </c>
      <c r="B268" s="148">
        <v>0.5</v>
      </c>
    </row>
    <row r="269" spans="1:2" x14ac:dyDescent="0.55000000000000004">
      <c r="A269" s="160" t="s">
        <v>459</v>
      </c>
      <c r="B269" s="148">
        <v>0.15</v>
      </c>
    </row>
    <row r="270" spans="1:2" x14ac:dyDescent="0.55000000000000004">
      <c r="A270" s="160" t="s">
        <v>460</v>
      </c>
      <c r="B270" s="148">
        <v>0.01</v>
      </c>
    </row>
    <row r="271" spans="1:2" x14ac:dyDescent="0.55000000000000004">
      <c r="A271" s="160" t="s">
        <v>461</v>
      </c>
      <c r="B271" s="148">
        <v>1</v>
      </c>
    </row>
    <row r="272" spans="1:2" x14ac:dyDescent="0.55000000000000004">
      <c r="A272" s="160" t="s">
        <v>462</v>
      </c>
      <c r="B272" s="148">
        <v>2</v>
      </c>
    </row>
    <row r="273" spans="1:2" x14ac:dyDescent="0.55000000000000004">
      <c r="A273" s="160" t="s">
        <v>463</v>
      </c>
      <c r="B273" s="148" t="s">
        <v>465</v>
      </c>
    </row>
    <row r="274" spans="1:2" x14ac:dyDescent="0.55000000000000004">
      <c r="A274" s="160" t="s">
        <v>464</v>
      </c>
      <c r="B274" s="148">
        <v>200</v>
      </c>
    </row>
    <row r="275" spans="1:2" x14ac:dyDescent="0.55000000000000004">
      <c r="A275" s="160" t="s">
        <v>466</v>
      </c>
      <c r="B275" s="148">
        <v>0.6</v>
      </c>
    </row>
    <row r="276" spans="1:2" x14ac:dyDescent="0.55000000000000004">
      <c r="A276" s="160" t="s">
        <v>467</v>
      </c>
      <c r="B276" s="148" t="s">
        <v>469</v>
      </c>
    </row>
    <row r="277" spans="1:2" x14ac:dyDescent="0.55000000000000004">
      <c r="A277" s="160" t="s">
        <v>468</v>
      </c>
      <c r="B277" s="148">
        <v>1E-4</v>
      </c>
    </row>
    <row r="278" spans="1:2" x14ac:dyDescent="0.55000000000000004">
      <c r="A278" s="160" t="s">
        <v>470</v>
      </c>
      <c r="B278" s="148" t="s">
        <v>472</v>
      </c>
    </row>
    <row r="279" spans="1:2" x14ac:dyDescent="0.55000000000000004">
      <c r="A279" s="160" t="s">
        <v>471</v>
      </c>
      <c r="B279" s="148" t="s">
        <v>474</v>
      </c>
    </row>
    <row r="280" spans="1:2" x14ac:dyDescent="0.55000000000000004">
      <c r="A280" s="160" t="s">
        <v>473</v>
      </c>
      <c r="B280" s="148" t="s">
        <v>476</v>
      </c>
    </row>
    <row r="281" spans="1:2" x14ac:dyDescent="0.55000000000000004">
      <c r="A281" s="160" t="s">
        <v>475</v>
      </c>
      <c r="B281" s="148" t="s">
        <v>478</v>
      </c>
    </row>
    <row r="282" spans="1:2" x14ac:dyDescent="0.55000000000000004">
      <c r="A282" s="160" t="s">
        <v>477</v>
      </c>
      <c r="B282" s="148" t="s">
        <v>480</v>
      </c>
    </row>
    <row r="283" spans="1:2" x14ac:dyDescent="0.55000000000000004">
      <c r="A283" s="160" t="s">
        <v>479</v>
      </c>
      <c r="B283" s="148" t="s">
        <v>77</v>
      </c>
    </row>
    <row r="284" spans="1:2" x14ac:dyDescent="0.55000000000000004">
      <c r="A284" s="160" t="s">
        <v>481</v>
      </c>
      <c r="B284" s="148" t="s">
        <v>77</v>
      </c>
    </row>
    <row r="285" spans="1:2" x14ac:dyDescent="0.55000000000000004">
      <c r="A285" s="160" t="s">
        <v>482</v>
      </c>
      <c r="B285" s="148">
        <v>1961</v>
      </c>
    </row>
    <row r="286" spans="1:2" x14ac:dyDescent="0.55000000000000004">
      <c r="A286" s="160" t="s">
        <v>483</v>
      </c>
      <c r="B286" s="148" t="s">
        <v>485</v>
      </c>
    </row>
    <row r="287" spans="1:2" x14ac:dyDescent="0.55000000000000004">
      <c r="A287" s="160" t="s">
        <v>484</v>
      </c>
      <c r="B287" s="148" t="s">
        <v>487</v>
      </c>
    </row>
    <row r="288" spans="1:2" x14ac:dyDescent="0.55000000000000004">
      <c r="A288" s="160" t="s">
        <v>486</v>
      </c>
      <c r="B288" s="148" t="s">
        <v>489</v>
      </c>
    </row>
    <row r="289" spans="1:2" x14ac:dyDescent="0.55000000000000004">
      <c r="A289" s="160" t="s">
        <v>488</v>
      </c>
      <c r="B289" s="148" t="s">
        <v>491</v>
      </c>
    </row>
    <row r="290" spans="1:2" x14ac:dyDescent="0.55000000000000004">
      <c r="A290" s="160" t="s">
        <v>490</v>
      </c>
      <c r="B290" s="148" t="s">
        <v>85</v>
      </c>
    </row>
    <row r="291" spans="1:2" x14ac:dyDescent="0.55000000000000004">
      <c r="A291" s="160" t="s">
        <v>492</v>
      </c>
      <c r="B291" s="148" t="s">
        <v>494</v>
      </c>
    </row>
    <row r="292" spans="1:2" x14ac:dyDescent="0.55000000000000004">
      <c r="A292" s="160" t="s">
        <v>493</v>
      </c>
      <c r="B292" s="148" t="s">
        <v>496</v>
      </c>
    </row>
    <row r="293" spans="1:2" x14ac:dyDescent="0.55000000000000004">
      <c r="A293" s="160" t="s">
        <v>495</v>
      </c>
      <c r="B293" s="148" t="s">
        <v>543</v>
      </c>
    </row>
    <row r="294" spans="1:2" x14ac:dyDescent="0.55000000000000004">
      <c r="A294" s="160" t="s">
        <v>497</v>
      </c>
      <c r="B294" s="148" t="s">
        <v>542</v>
      </c>
    </row>
    <row r="295" spans="1:2" x14ac:dyDescent="0.55000000000000004">
      <c r="A295" s="160" t="s">
        <v>498</v>
      </c>
      <c r="B295" s="148">
        <v>0.02</v>
      </c>
    </row>
    <row r="296" spans="1:2" x14ac:dyDescent="0.55000000000000004">
      <c r="A296" s="160" t="s">
        <v>499</v>
      </c>
      <c r="B296" s="148">
        <v>0.9</v>
      </c>
    </row>
    <row r="297" spans="1:2" x14ac:dyDescent="0.55000000000000004">
      <c r="A297" s="160" t="s">
        <v>500</v>
      </c>
      <c r="B297" s="148">
        <v>0.5</v>
      </c>
    </row>
    <row r="298" spans="1:2" x14ac:dyDescent="0.55000000000000004">
      <c r="A298" s="160" t="s">
        <v>501</v>
      </c>
      <c r="B298" s="148">
        <v>0</v>
      </c>
    </row>
    <row r="299" spans="1:2" x14ac:dyDescent="0.55000000000000004">
      <c r="A299" s="160" t="s">
        <v>502</v>
      </c>
      <c r="B299" s="148">
        <v>1</v>
      </c>
    </row>
    <row r="300" spans="1:2" x14ac:dyDescent="0.55000000000000004">
      <c r="A300" s="160" t="s">
        <v>503</v>
      </c>
      <c r="B300" s="148">
        <v>4</v>
      </c>
    </row>
    <row r="301" spans="1:2" x14ac:dyDescent="0.55000000000000004">
      <c r="A301" s="160" t="s">
        <v>504</v>
      </c>
      <c r="B301" s="146" t="s">
        <v>109</v>
      </c>
    </row>
    <row r="302" spans="1:2" x14ac:dyDescent="0.55000000000000004">
      <c r="A302" s="159" t="s">
        <v>108</v>
      </c>
      <c r="B302" s="146">
        <v>0.92969999999999997</v>
      </c>
    </row>
    <row r="303" spans="1:2" x14ac:dyDescent="0.55000000000000004">
      <c r="A303" s="159" t="s">
        <v>110</v>
      </c>
      <c r="B303" s="146">
        <v>0.94969999999999999</v>
      </c>
    </row>
    <row r="304" spans="1:2" x14ac:dyDescent="0.55000000000000004">
      <c r="A304" s="159" t="s">
        <v>111</v>
      </c>
      <c r="B304" s="146">
        <v>0.98499999999999999</v>
      </c>
    </row>
    <row r="305" spans="1:2" x14ac:dyDescent="0.55000000000000004">
      <c r="A305" s="159" t="s">
        <v>112</v>
      </c>
      <c r="B305" s="146">
        <v>0.7</v>
      </c>
    </row>
    <row r="306" spans="1:2" x14ac:dyDescent="0.55000000000000004">
      <c r="A306" s="159" t="s">
        <v>531</v>
      </c>
      <c r="B306" s="148" t="s">
        <v>506</v>
      </c>
    </row>
    <row r="307" spans="1:2" x14ac:dyDescent="0.55000000000000004">
      <c r="A307" s="160" t="s">
        <v>505</v>
      </c>
      <c r="B307" s="148" t="s">
        <v>508</v>
      </c>
    </row>
    <row r="308" spans="1:2" x14ac:dyDescent="0.55000000000000004">
      <c r="A308" s="160" t="s">
        <v>507</v>
      </c>
      <c r="B308" s="148" t="s">
        <v>510</v>
      </c>
    </row>
    <row r="309" spans="1:2" x14ac:dyDescent="0.55000000000000004">
      <c r="A309" s="160" t="s">
        <v>509</v>
      </c>
      <c r="B309" s="148" t="s">
        <v>77</v>
      </c>
    </row>
    <row r="310" spans="1:2" x14ac:dyDescent="0.55000000000000004">
      <c r="A310" s="160" t="s">
        <v>511</v>
      </c>
      <c r="B310" s="148" t="s">
        <v>513</v>
      </c>
    </row>
    <row r="311" spans="1:2" x14ac:dyDescent="0.55000000000000004">
      <c r="A311" s="160" t="s">
        <v>512</v>
      </c>
      <c r="B311" s="148" t="s">
        <v>85</v>
      </c>
    </row>
    <row r="312" spans="1:2" x14ac:dyDescent="0.55000000000000004">
      <c r="A312" s="160" t="s">
        <v>514</v>
      </c>
      <c r="B312" s="148" t="s">
        <v>516</v>
      </c>
    </row>
    <row r="313" spans="1:2" x14ac:dyDescent="0.55000000000000004">
      <c r="A313" s="160" t="s">
        <v>515</v>
      </c>
      <c r="B313" s="146"/>
    </row>
    <row r="314" spans="1:2" x14ac:dyDescent="0.55000000000000004">
      <c r="A314" s="159" t="s">
        <v>544</v>
      </c>
      <c r="B314" s="146"/>
    </row>
    <row r="315" spans="1:2" x14ac:dyDescent="0.55000000000000004">
      <c r="A315" s="159" t="s">
        <v>517</v>
      </c>
      <c r="B315" s="146"/>
    </row>
    <row r="316" spans="1:2" x14ac:dyDescent="0.55000000000000004">
      <c r="A316" s="159" t="s">
        <v>694</v>
      </c>
      <c r="B316" s="146"/>
    </row>
    <row r="317" spans="1:2" x14ac:dyDescent="0.55000000000000004">
      <c r="A317" s="159" t="s">
        <v>695</v>
      </c>
      <c r="B317" s="146"/>
    </row>
    <row r="318" spans="1:2" x14ac:dyDescent="0.55000000000000004">
      <c r="A318" s="159" t="s">
        <v>696</v>
      </c>
      <c r="B318" s="146"/>
    </row>
    <row r="319" spans="1:2" x14ac:dyDescent="0.55000000000000004">
      <c r="A319" s="159" t="s">
        <v>697</v>
      </c>
      <c r="B319" s="146"/>
    </row>
    <row r="320" spans="1:2" x14ac:dyDescent="0.55000000000000004">
      <c r="A320" s="167" t="s">
        <v>564</v>
      </c>
    </row>
  </sheetData>
  <conditionalFormatting sqref="E1:E104857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52AC-3D6D-4F6C-9D18-FE1701789090}">
  <sheetPr>
    <tabColor rgb="FF636EFA"/>
  </sheetPr>
  <dimension ref="A1:J91"/>
  <sheetViews>
    <sheetView topLeftCell="A58" zoomScale="80" zoomScaleNormal="80" workbookViewId="0">
      <selection activeCell="A100" sqref="A100"/>
    </sheetView>
  </sheetViews>
  <sheetFormatPr defaultRowHeight="14.4" x14ac:dyDescent="0.55000000000000004"/>
  <cols>
    <col min="1" max="1" width="33.734375" style="83" bestFit="1" customWidth="1"/>
    <col min="2" max="2" width="84.26171875" style="179" customWidth="1"/>
    <col min="3" max="3" width="4.5234375" style="247" customWidth="1"/>
    <col min="4" max="4" width="55.9453125" style="112" customWidth="1"/>
    <col min="5" max="5" width="74.9453125" style="117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246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241" t="s">
        <v>835</v>
      </c>
      <c r="D2" s="244" t="s">
        <v>756</v>
      </c>
      <c r="E2" s="181" t="s">
        <v>709</v>
      </c>
      <c r="F2" s="107" t="s">
        <v>619</v>
      </c>
      <c r="G2" s="100"/>
    </row>
    <row r="3" spans="1:9" x14ac:dyDescent="0.55000000000000004">
      <c r="A3" s="104" t="s">
        <v>124</v>
      </c>
      <c r="B3" s="241" t="s">
        <v>9</v>
      </c>
      <c r="D3" s="169" t="s">
        <v>738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241" t="s">
        <v>836</v>
      </c>
      <c r="D4" s="244" t="s">
        <v>709</v>
      </c>
      <c r="E4" s="181" t="s">
        <v>739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15</v>
      </c>
      <c r="D5" s="169" t="s">
        <v>755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D6" s="112" t="s">
        <v>710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837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822</v>
      </c>
      <c r="F8" s="93"/>
      <c r="G8" s="100"/>
    </row>
    <row r="9" spans="1:9" x14ac:dyDescent="0.55000000000000004">
      <c r="A9" s="104" t="s">
        <v>561</v>
      </c>
      <c r="B9" s="170"/>
      <c r="F9" s="93"/>
      <c r="G9" s="100"/>
    </row>
    <row r="10" spans="1:9" x14ac:dyDescent="0.55000000000000004">
      <c r="A10" s="145" t="s">
        <v>695</v>
      </c>
      <c r="B10" s="170" t="s">
        <v>808</v>
      </c>
      <c r="F10" s="93"/>
      <c r="G10" s="100"/>
    </row>
    <row r="11" spans="1:9" x14ac:dyDescent="0.55000000000000004">
      <c r="A11" s="104" t="s">
        <v>562</v>
      </c>
      <c r="F11" s="93"/>
      <c r="G11" s="100"/>
    </row>
    <row r="12" spans="1:9" x14ac:dyDescent="0.55000000000000004">
      <c r="A12" s="104" t="s">
        <v>563</v>
      </c>
      <c r="B12" s="169" t="s">
        <v>783</v>
      </c>
      <c r="D12" s="112" t="s">
        <v>752</v>
      </c>
      <c r="F12" s="93"/>
      <c r="G12" s="100"/>
    </row>
    <row r="13" spans="1:9" x14ac:dyDescent="0.55000000000000004">
      <c r="A13" s="104" t="s">
        <v>564</v>
      </c>
      <c r="B13" s="171" t="s">
        <v>818</v>
      </c>
      <c r="C13" s="248"/>
      <c r="D13" s="113"/>
      <c r="E13" s="118"/>
      <c r="F13" s="93" t="s">
        <v>623</v>
      </c>
      <c r="G13" s="100"/>
    </row>
    <row r="14" spans="1:9" x14ac:dyDescent="0.55000000000000004">
      <c r="A14" s="104" t="s">
        <v>100</v>
      </c>
      <c r="B14" s="169" t="s">
        <v>532</v>
      </c>
      <c r="F14" s="93"/>
      <c r="G14" s="100"/>
    </row>
    <row r="15" spans="1:9" x14ac:dyDescent="0.55000000000000004">
      <c r="A15" s="104" t="s">
        <v>101</v>
      </c>
      <c r="B15" s="169" t="s">
        <v>533</v>
      </c>
      <c r="D15" s="112" t="s">
        <v>753</v>
      </c>
      <c r="F15" s="93"/>
      <c r="G15" s="100"/>
    </row>
    <row r="16" spans="1:9" x14ac:dyDescent="0.55000000000000004">
      <c r="A16" s="104" t="s">
        <v>103</v>
      </c>
      <c r="B16" s="169" t="s">
        <v>104</v>
      </c>
      <c r="F16" s="93"/>
      <c r="G16" s="100"/>
    </row>
    <row r="17" spans="1:8" s="144" customFormat="1" x14ac:dyDescent="0.55000000000000004">
      <c r="A17" s="141" t="s">
        <v>117</v>
      </c>
      <c r="B17" s="172" t="s">
        <v>560</v>
      </c>
      <c r="C17" s="249"/>
      <c r="D17" s="142"/>
      <c r="E17" s="142"/>
      <c r="F17" s="143"/>
    </row>
    <row r="18" spans="1:8" s="144" customFormat="1" x14ac:dyDescent="0.55000000000000004">
      <c r="A18" s="141" t="s">
        <v>105</v>
      </c>
      <c r="B18" s="172" t="b">
        <v>1</v>
      </c>
      <c r="C18" s="249"/>
      <c r="D18" s="142"/>
      <c r="E18" s="142"/>
      <c r="F18" s="143"/>
    </row>
    <row r="19" spans="1:8" x14ac:dyDescent="0.55000000000000004">
      <c r="A19" s="104" t="s">
        <v>127</v>
      </c>
      <c r="B19" s="169" t="b">
        <v>1</v>
      </c>
      <c r="F19" s="93"/>
      <c r="G19" s="100"/>
    </row>
    <row r="20" spans="1:8" x14ac:dyDescent="0.55000000000000004">
      <c r="A20" s="182" t="s">
        <v>128</v>
      </c>
      <c r="B20" s="107" t="s">
        <v>828</v>
      </c>
      <c r="D20" s="107" t="s">
        <v>782</v>
      </c>
      <c r="E20" s="107" t="s">
        <v>640</v>
      </c>
      <c r="F20" s="107" t="s">
        <v>684</v>
      </c>
      <c r="G20" s="100"/>
    </row>
    <row r="21" spans="1:8" x14ac:dyDescent="0.55000000000000004">
      <c r="A21" s="104" t="s">
        <v>129</v>
      </c>
      <c r="B21" s="169" t="b">
        <v>1</v>
      </c>
      <c r="E21" s="107" t="s">
        <v>782</v>
      </c>
      <c r="F21" s="93" t="s">
        <v>537</v>
      </c>
      <c r="G21" s="100"/>
    </row>
    <row r="22" spans="1:8" x14ac:dyDescent="0.55000000000000004">
      <c r="A22" s="182" t="s">
        <v>130</v>
      </c>
      <c r="B22" s="183" t="s">
        <v>791</v>
      </c>
      <c r="D22" s="112" t="s">
        <v>635</v>
      </c>
      <c r="E22" s="117" t="s">
        <v>634</v>
      </c>
      <c r="F22" s="93"/>
      <c r="G22" s="100"/>
    </row>
    <row r="23" spans="1:8" x14ac:dyDescent="0.55000000000000004">
      <c r="A23" s="104" t="s">
        <v>131</v>
      </c>
      <c r="B23" s="241" t="s">
        <v>834</v>
      </c>
      <c r="D23" s="244" t="s">
        <v>826</v>
      </c>
      <c r="F23" s="93"/>
      <c r="G23" s="100"/>
    </row>
    <row r="24" spans="1:8" x14ac:dyDescent="0.55000000000000004">
      <c r="A24" s="104" t="s">
        <v>390</v>
      </c>
      <c r="B24" s="169" t="b">
        <v>0</v>
      </c>
      <c r="D24" s="244" t="s">
        <v>811</v>
      </c>
      <c r="F24" s="93"/>
      <c r="G24" s="100"/>
    </row>
    <row r="25" spans="1:8" x14ac:dyDescent="0.55000000000000004">
      <c r="A25" s="104" t="s">
        <v>391</v>
      </c>
      <c r="B25" s="169" t="b">
        <v>1</v>
      </c>
      <c r="D25" s="244" t="s">
        <v>825</v>
      </c>
      <c r="E25" s="117" t="s">
        <v>641</v>
      </c>
      <c r="F25" s="93"/>
      <c r="G25" s="100"/>
      <c r="H25" s="98"/>
    </row>
    <row r="26" spans="1:8" x14ac:dyDescent="0.55000000000000004">
      <c r="A26" s="104" t="s">
        <v>277</v>
      </c>
      <c r="B26" s="169" t="s">
        <v>278</v>
      </c>
      <c r="F26" s="93">
        <f>0.00003*24*60*60</f>
        <v>2.5920000000000001</v>
      </c>
      <c r="G26" s="100"/>
    </row>
    <row r="27" spans="1:8" x14ac:dyDescent="0.55000000000000004">
      <c r="A27" s="104" t="s">
        <v>269</v>
      </c>
      <c r="B27" s="169" t="s">
        <v>270</v>
      </c>
      <c r="F27" s="93"/>
      <c r="G27" s="100"/>
    </row>
    <row r="28" spans="1:8" x14ac:dyDescent="0.55000000000000004">
      <c r="A28" s="182" t="s">
        <v>118</v>
      </c>
      <c r="B28" s="169" t="s">
        <v>629</v>
      </c>
      <c r="D28" s="9" t="s">
        <v>119</v>
      </c>
      <c r="E28" s="169" t="s">
        <v>629</v>
      </c>
      <c r="F28" s="93"/>
      <c r="G28" s="100"/>
    </row>
    <row r="29" spans="1:8" x14ac:dyDescent="0.55000000000000004">
      <c r="A29" s="103" t="s">
        <v>603</v>
      </c>
      <c r="B29" s="169" t="s">
        <v>604</v>
      </c>
      <c r="E29" s="181" t="s">
        <v>801</v>
      </c>
      <c r="F29" s="93"/>
      <c r="G29" s="100"/>
    </row>
    <row r="30" spans="1:8" x14ac:dyDescent="0.55000000000000004">
      <c r="A30" s="103" t="s">
        <v>586</v>
      </c>
      <c r="B30" s="169" t="s">
        <v>714</v>
      </c>
      <c r="E30" s="181" t="s">
        <v>803</v>
      </c>
      <c r="F30" s="93"/>
      <c r="G30" s="100"/>
    </row>
    <row r="31" spans="1:8" x14ac:dyDescent="0.55000000000000004">
      <c r="A31" s="103" t="s">
        <v>610</v>
      </c>
      <c r="B31" s="169" t="s">
        <v>714</v>
      </c>
      <c r="E31" s="181" t="s">
        <v>802</v>
      </c>
      <c r="F31" s="93"/>
      <c r="G31" s="100"/>
    </row>
    <row r="32" spans="1:8" x14ac:dyDescent="0.55000000000000004">
      <c r="A32" s="103" t="s">
        <v>611</v>
      </c>
      <c r="B32" s="169" t="s">
        <v>714</v>
      </c>
      <c r="F32" s="93"/>
      <c r="G32" s="100"/>
    </row>
    <row r="33" spans="1:10" x14ac:dyDescent="0.55000000000000004">
      <c r="A33" s="103" t="s">
        <v>612</v>
      </c>
      <c r="B33" s="169" t="s">
        <v>714</v>
      </c>
      <c r="D33" s="169" t="s">
        <v>713</v>
      </c>
      <c r="F33" s="93"/>
      <c r="G33" s="100"/>
    </row>
    <row r="34" spans="1:10" x14ac:dyDescent="0.55000000000000004">
      <c r="A34" s="103" t="s">
        <v>583</v>
      </c>
      <c r="B34" s="169" t="s">
        <v>715</v>
      </c>
      <c r="F34" s="93"/>
      <c r="G34" s="100"/>
    </row>
    <row r="35" spans="1:10" x14ac:dyDescent="0.55000000000000004">
      <c r="A35" s="103" t="s">
        <v>584</v>
      </c>
      <c r="B35" s="169" t="s">
        <v>716</v>
      </c>
      <c r="F35" s="93"/>
      <c r="G35" s="100"/>
    </row>
    <row r="36" spans="1:10" x14ac:dyDescent="0.55000000000000004">
      <c r="A36" s="103" t="s">
        <v>585</v>
      </c>
      <c r="B36" s="169" t="s">
        <v>717</v>
      </c>
      <c r="F36" s="93"/>
      <c r="G36" s="100"/>
    </row>
    <row r="37" spans="1:10" ht="14.7" thickBot="1" x14ac:dyDescent="0.6">
      <c r="A37" s="103" t="s">
        <v>588</v>
      </c>
      <c r="B37" s="173" t="s">
        <v>718</v>
      </c>
      <c r="F37" s="93"/>
      <c r="G37" s="100"/>
    </row>
    <row r="38" spans="1:10" x14ac:dyDescent="0.55000000000000004">
      <c r="A38" s="15" t="s">
        <v>547</v>
      </c>
      <c r="B38" s="174" t="s">
        <v>624</v>
      </c>
    </row>
    <row r="39" spans="1:10" x14ac:dyDescent="0.55000000000000004">
      <c r="A39" s="184" t="s">
        <v>120</v>
      </c>
      <c r="B39" s="9" t="s">
        <v>789</v>
      </c>
      <c r="D39" s="112" t="s">
        <v>720</v>
      </c>
      <c r="E39" s="9" t="s">
        <v>721</v>
      </c>
    </row>
    <row r="40" spans="1:10" x14ac:dyDescent="0.55000000000000004">
      <c r="A40" s="184" t="s">
        <v>387</v>
      </c>
      <c r="B40" s="9" t="s">
        <v>804</v>
      </c>
      <c r="D40" s="9" t="s">
        <v>645</v>
      </c>
      <c r="E40" s="9" t="s">
        <v>632</v>
      </c>
    </row>
    <row r="41" spans="1:10" x14ac:dyDescent="0.55000000000000004">
      <c r="A41" s="185" t="s">
        <v>636</v>
      </c>
      <c r="B41" s="90" t="s">
        <v>817</v>
      </c>
      <c r="D41" s="112" t="s">
        <v>637</v>
      </c>
      <c r="E41" s="90" t="s">
        <v>781</v>
      </c>
      <c r="F41" s="112" t="s">
        <v>648</v>
      </c>
    </row>
    <row r="42" spans="1:10" x14ac:dyDescent="0.55000000000000004">
      <c r="A42" s="7" t="s">
        <v>466</v>
      </c>
      <c r="B42" s="175">
        <v>75</v>
      </c>
      <c r="D42" s="175">
        <v>120</v>
      </c>
      <c r="E42" s="112" t="s">
        <v>761</v>
      </c>
    </row>
    <row r="43" spans="1:10" x14ac:dyDescent="0.55000000000000004">
      <c r="A43" s="184" t="s">
        <v>17</v>
      </c>
      <c r="B43" s="112" t="s">
        <v>18</v>
      </c>
      <c r="D43" s="112" t="s">
        <v>18</v>
      </c>
      <c r="E43" s="90" t="s">
        <v>650</v>
      </c>
    </row>
    <row r="44" spans="1:10" s="144" customFormat="1" x14ac:dyDescent="0.55000000000000004">
      <c r="A44" s="144" t="s">
        <v>651</v>
      </c>
      <c r="B44" s="178" t="b">
        <v>1</v>
      </c>
      <c r="C44" s="249"/>
      <c r="D44" s="142"/>
      <c r="E44" s="142"/>
    </row>
    <row r="45" spans="1:10" x14ac:dyDescent="0.55000000000000004">
      <c r="A45" s="139" t="s">
        <v>676</v>
      </c>
      <c r="B45" s="179">
        <v>0.2</v>
      </c>
      <c r="D45" s="112" t="s">
        <v>764</v>
      </c>
      <c r="E45" s="117" t="s">
        <v>800</v>
      </c>
    </row>
    <row r="46" spans="1:10" x14ac:dyDescent="0.55000000000000004">
      <c r="A46" s="139" t="s">
        <v>754</v>
      </c>
      <c r="B46" s="179">
        <v>0.2</v>
      </c>
    </row>
    <row r="47" spans="1:10" s="91" customFormat="1" x14ac:dyDescent="0.55000000000000004">
      <c r="A47" s="139" t="s">
        <v>680</v>
      </c>
      <c r="B47" s="179">
        <v>1</v>
      </c>
      <c r="C47" s="247"/>
      <c r="D47" s="112"/>
      <c r="E47" s="117"/>
      <c r="F47" s="83"/>
      <c r="G47" s="83"/>
      <c r="H47" s="83"/>
      <c r="I47" s="83"/>
      <c r="J47" s="83"/>
    </row>
    <row r="48" spans="1:10" s="91" customFormat="1" x14ac:dyDescent="0.55000000000000004">
      <c r="A48" s="83" t="s">
        <v>681</v>
      </c>
      <c r="B48" s="179">
        <v>1</v>
      </c>
      <c r="C48" s="247"/>
      <c r="D48" s="112"/>
      <c r="E48" s="117"/>
      <c r="F48" s="83"/>
      <c r="G48" s="83"/>
      <c r="H48" s="83"/>
      <c r="I48" s="83"/>
      <c r="J48" s="83"/>
    </row>
    <row r="49" spans="1:10" s="91" customFormat="1" x14ac:dyDescent="0.55000000000000004">
      <c r="A49" s="7" t="s">
        <v>81</v>
      </c>
      <c r="B49" s="179" t="b">
        <v>1</v>
      </c>
      <c r="C49" s="247"/>
      <c r="D49" s="112"/>
      <c r="E49" s="117"/>
      <c r="F49" s="83"/>
      <c r="G49" s="83"/>
      <c r="H49" s="83"/>
      <c r="I49" s="83"/>
      <c r="J49" s="83"/>
    </row>
    <row r="50" spans="1:10" s="91" customFormat="1" x14ac:dyDescent="0.55000000000000004">
      <c r="A50" s="140" t="s">
        <v>682</v>
      </c>
      <c r="B50" s="179">
        <v>1.5</v>
      </c>
      <c r="C50" s="247"/>
      <c r="D50" s="112" t="s">
        <v>763</v>
      </c>
      <c r="E50" s="117"/>
      <c r="F50" s="83"/>
      <c r="G50" s="83"/>
      <c r="H50" s="83"/>
      <c r="I50" s="83"/>
      <c r="J50" s="83"/>
    </row>
    <row r="51" spans="1:10" s="91" customFormat="1" x14ac:dyDescent="0.55000000000000004">
      <c r="A51" s="7" t="s">
        <v>701</v>
      </c>
      <c r="B51" s="242">
        <v>1.7</v>
      </c>
      <c r="C51" s="247">
        <v>1.7</v>
      </c>
      <c r="D51" s="112"/>
      <c r="E51" s="117"/>
      <c r="F51" s="83"/>
      <c r="G51" s="83"/>
      <c r="H51" s="83"/>
      <c r="I51" s="83"/>
      <c r="J51" s="83"/>
    </row>
    <row r="52" spans="1:10" s="91" customFormat="1" x14ac:dyDescent="0.55000000000000004">
      <c r="A52" s="7" t="s">
        <v>702</v>
      </c>
      <c r="B52" s="242">
        <v>1</v>
      </c>
      <c r="C52" s="247"/>
      <c r="D52" s="112"/>
      <c r="E52" s="117"/>
      <c r="F52" s="83"/>
      <c r="G52" s="83"/>
      <c r="H52" s="83"/>
      <c r="I52" s="83"/>
      <c r="J52" s="83"/>
    </row>
    <row r="53" spans="1:10" s="91" customFormat="1" x14ac:dyDescent="0.55000000000000004">
      <c r="A53" s="83" t="s">
        <v>703</v>
      </c>
      <c r="B53" s="179">
        <v>1</v>
      </c>
      <c r="C53" s="247"/>
      <c r="D53" s="112"/>
      <c r="E53" s="117"/>
      <c r="F53" s="83"/>
      <c r="G53" s="83"/>
      <c r="H53" s="83"/>
      <c r="I53" s="83"/>
      <c r="J53" s="83"/>
    </row>
    <row r="54" spans="1:10" x14ac:dyDescent="0.55000000000000004">
      <c r="A54" s="147" t="s">
        <v>425</v>
      </c>
      <c r="B54" s="243" t="s">
        <v>741</v>
      </c>
      <c r="D54" s="245" t="s">
        <v>706</v>
      </c>
      <c r="E54" s="117" t="s">
        <v>740</v>
      </c>
    </row>
    <row r="55" spans="1:10" x14ac:dyDescent="0.55000000000000004">
      <c r="A55" s="147" t="s">
        <v>540</v>
      </c>
      <c r="B55" s="243" t="s">
        <v>77</v>
      </c>
    </row>
    <row r="56" spans="1:10" x14ac:dyDescent="0.55000000000000004">
      <c r="A56" s="145" t="s">
        <v>711</v>
      </c>
      <c r="B56" s="112">
        <v>0.15</v>
      </c>
      <c r="D56" s="112" t="s">
        <v>712</v>
      </c>
      <c r="E56" s="112" t="s">
        <v>719</v>
      </c>
    </row>
    <row r="57" spans="1:10" ht="14.7" thickBot="1" x14ac:dyDescent="0.6">
      <c r="A57" s="49" t="s">
        <v>726</v>
      </c>
      <c r="B57" s="173" t="s">
        <v>737</v>
      </c>
    </row>
    <row r="58" spans="1:10" ht="14.7" thickBot="1" x14ac:dyDescent="0.6">
      <c r="A58" s="49" t="s">
        <v>727</v>
      </c>
      <c r="B58" s="173" t="s">
        <v>736</v>
      </c>
    </row>
    <row r="59" spans="1:10" ht="14.7" thickBot="1" x14ac:dyDescent="0.6">
      <c r="A59" s="49" t="s">
        <v>728</v>
      </c>
      <c r="B59" s="173" t="s">
        <v>735</v>
      </c>
    </row>
    <row r="60" spans="1:10" ht="14.7" thickBot="1" x14ac:dyDescent="0.6">
      <c r="A60" s="49" t="s">
        <v>729</v>
      </c>
      <c r="B60" s="173" t="s">
        <v>734</v>
      </c>
    </row>
    <row r="61" spans="1:10" ht="14.7" thickBot="1" x14ac:dyDescent="0.6">
      <c r="A61" s="49" t="s">
        <v>722</v>
      </c>
      <c r="B61" s="173" t="s">
        <v>733</v>
      </c>
      <c r="D61" s="83" t="s">
        <v>759</v>
      </c>
      <c r="E61" s="179" t="s">
        <v>760</v>
      </c>
      <c r="F61" s="91"/>
      <c r="G61" s="112" t="s">
        <v>760</v>
      </c>
    </row>
    <row r="62" spans="1:10" ht="14.7" thickBot="1" x14ac:dyDescent="0.6">
      <c r="A62" s="49" t="s">
        <v>724</v>
      </c>
      <c r="B62" s="173" t="s">
        <v>732</v>
      </c>
    </row>
    <row r="63" spans="1:10" ht="14.7" thickBot="1" x14ac:dyDescent="0.6">
      <c r="A63" s="83" t="s">
        <v>725</v>
      </c>
      <c r="B63" s="173" t="s">
        <v>731</v>
      </c>
      <c r="D63" s="112" t="s">
        <v>757</v>
      </c>
      <c r="F63" s="83" t="s">
        <v>758</v>
      </c>
    </row>
    <row r="64" spans="1:10" x14ac:dyDescent="0.55000000000000004">
      <c r="A64" s="83" t="s">
        <v>644</v>
      </c>
      <c r="B64" s="87">
        <v>1.0000000000000001E-5</v>
      </c>
      <c r="D64" s="87">
        <v>9.0000000000000002E-6</v>
      </c>
      <c r="E64" s="87">
        <v>9.0740750883425193E-6</v>
      </c>
    </row>
    <row r="65" spans="1:6" x14ac:dyDescent="0.55000000000000004">
      <c r="A65" s="83" t="s">
        <v>551</v>
      </c>
      <c r="B65" s="179">
        <v>3.5000000000000003E-2</v>
      </c>
      <c r="D65" s="83" t="s">
        <v>551</v>
      </c>
      <c r="E65" s="179">
        <v>1.5726409471325802E-2</v>
      </c>
    </row>
    <row r="66" spans="1:6" x14ac:dyDescent="0.55000000000000004">
      <c r="A66" s="83" t="s">
        <v>484</v>
      </c>
      <c r="B66" s="179" t="s">
        <v>819</v>
      </c>
      <c r="D66" s="179" t="s">
        <v>766</v>
      </c>
      <c r="E66" s="179" t="s">
        <v>760</v>
      </c>
      <c r="F66" s="83" t="s">
        <v>776</v>
      </c>
    </row>
    <row r="67" spans="1:6" x14ac:dyDescent="0.55000000000000004">
      <c r="A67" s="83" t="s">
        <v>765</v>
      </c>
      <c r="B67" s="179" t="s">
        <v>814</v>
      </c>
      <c r="D67" s="179" t="s">
        <v>767</v>
      </c>
      <c r="E67" s="179" t="s">
        <v>760</v>
      </c>
      <c r="F67" s="83" t="s">
        <v>541</v>
      </c>
    </row>
    <row r="68" spans="1:6" x14ac:dyDescent="0.55000000000000004">
      <c r="A68" s="83" t="s">
        <v>768</v>
      </c>
      <c r="B68" s="179" t="s">
        <v>813</v>
      </c>
      <c r="D68" s="179" t="s">
        <v>769</v>
      </c>
    </row>
    <row r="69" spans="1:6" x14ac:dyDescent="0.55000000000000004">
      <c r="A69" s="83" t="s">
        <v>770</v>
      </c>
      <c r="B69" s="179" t="s">
        <v>816</v>
      </c>
      <c r="D69" s="179" t="s">
        <v>771</v>
      </c>
    </row>
    <row r="70" spans="1:6" x14ac:dyDescent="0.55000000000000004">
      <c r="A70" s="83" t="s">
        <v>772</v>
      </c>
      <c r="B70" s="179" t="s">
        <v>820</v>
      </c>
      <c r="D70" s="179" t="s">
        <v>773</v>
      </c>
    </row>
    <row r="71" spans="1:6" x14ac:dyDescent="0.55000000000000004">
      <c r="A71" s="83" t="s">
        <v>774</v>
      </c>
      <c r="B71" s="179" t="s">
        <v>812</v>
      </c>
      <c r="D71" s="179" t="s">
        <v>775</v>
      </c>
      <c r="E71" s="112" t="s">
        <v>780</v>
      </c>
    </row>
    <row r="72" spans="1:6" x14ac:dyDescent="0.55000000000000004">
      <c r="A72" s="83" t="s">
        <v>777</v>
      </c>
      <c r="B72" s="179" t="s">
        <v>821</v>
      </c>
      <c r="D72" s="179" t="s">
        <v>778</v>
      </c>
      <c r="E72" s="179" t="s">
        <v>779</v>
      </c>
    </row>
    <row r="73" spans="1:6" x14ac:dyDescent="0.55000000000000004">
      <c r="A73" s="83" t="s">
        <v>784</v>
      </c>
      <c r="B73" s="179" t="s">
        <v>838</v>
      </c>
      <c r="D73" s="179" t="s">
        <v>785</v>
      </c>
    </row>
    <row r="74" spans="1:6" x14ac:dyDescent="0.55000000000000004">
      <c r="A74" s="83" t="s">
        <v>786</v>
      </c>
      <c r="B74" s="179" t="s">
        <v>839</v>
      </c>
      <c r="D74" s="179" t="s">
        <v>787</v>
      </c>
    </row>
    <row r="75" spans="1:6" x14ac:dyDescent="0.55000000000000004">
      <c r="A75" s="83" t="s">
        <v>788</v>
      </c>
      <c r="B75" s="179" t="b">
        <v>0</v>
      </c>
    </row>
    <row r="76" spans="1:6" x14ac:dyDescent="0.55000000000000004">
      <c r="A76" s="83" t="s">
        <v>531</v>
      </c>
      <c r="B76" s="179">
        <v>0.6</v>
      </c>
      <c r="C76" s="179">
        <v>0.6</v>
      </c>
    </row>
    <row r="77" spans="1:6" x14ac:dyDescent="0.55000000000000004">
      <c r="A77" s="83" t="s">
        <v>790</v>
      </c>
      <c r="B77" s="179" t="s">
        <v>815</v>
      </c>
    </row>
    <row r="78" spans="1:6" x14ac:dyDescent="0.55000000000000004">
      <c r="A78" s="83" t="s">
        <v>792</v>
      </c>
      <c r="B78" s="179">
        <v>0.3</v>
      </c>
      <c r="C78" s="247">
        <v>0.3</v>
      </c>
      <c r="D78" s="83" t="s">
        <v>167</v>
      </c>
      <c r="E78" s="179" t="s">
        <v>823</v>
      </c>
    </row>
    <row r="79" spans="1:6" x14ac:dyDescent="0.55000000000000004">
      <c r="A79" s="83" t="s">
        <v>793</v>
      </c>
      <c r="B79" s="179">
        <v>0.5</v>
      </c>
      <c r="C79" s="247">
        <v>0.5</v>
      </c>
      <c r="D79" s="83" t="s">
        <v>167</v>
      </c>
      <c r="E79" s="179" t="s">
        <v>827</v>
      </c>
    </row>
    <row r="80" spans="1:6" x14ac:dyDescent="0.55000000000000004">
      <c r="A80" s="83" t="s">
        <v>794</v>
      </c>
      <c r="B80" s="179">
        <v>2</v>
      </c>
      <c r="C80" s="247">
        <v>2</v>
      </c>
      <c r="D80" s="112" t="s">
        <v>832</v>
      </c>
      <c r="E80" s="179" t="s">
        <v>830</v>
      </c>
    </row>
    <row r="81" spans="1:5" x14ac:dyDescent="0.55000000000000004">
      <c r="A81" s="83" t="s">
        <v>550</v>
      </c>
      <c r="B81" s="179">
        <v>1</v>
      </c>
      <c r="D81" s="112">
        <v>0.6</v>
      </c>
      <c r="E81" s="179" t="s">
        <v>833</v>
      </c>
    </row>
    <row r="82" spans="1:5" x14ac:dyDescent="0.55000000000000004">
      <c r="A82" s="83" t="s">
        <v>795</v>
      </c>
      <c r="B82" s="179">
        <v>1.2</v>
      </c>
      <c r="D82" s="112">
        <v>1.3</v>
      </c>
    </row>
    <row r="83" spans="1:5" x14ac:dyDescent="0.55000000000000004">
      <c r="A83" s="83" t="s">
        <v>45</v>
      </c>
      <c r="B83" s="179">
        <v>0.8</v>
      </c>
    </row>
    <row r="84" spans="1:5" x14ac:dyDescent="0.55000000000000004">
      <c r="A84" s="83" t="s">
        <v>796</v>
      </c>
      <c r="B84" s="179" t="s">
        <v>798</v>
      </c>
    </row>
    <row r="85" spans="1:5" x14ac:dyDescent="0.55000000000000004">
      <c r="A85" s="83" t="s">
        <v>797</v>
      </c>
      <c r="B85" s="179" t="s">
        <v>799</v>
      </c>
    </row>
    <row r="86" spans="1:5" x14ac:dyDescent="0.55000000000000004">
      <c r="A86" s="83" t="s">
        <v>805</v>
      </c>
      <c r="B86" s="247">
        <v>12</v>
      </c>
      <c r="C86" s="247">
        <v>12</v>
      </c>
      <c r="D86" s="112">
        <v>12</v>
      </c>
    </row>
    <row r="87" spans="1:5" x14ac:dyDescent="0.55000000000000004">
      <c r="A87" s="83" t="s">
        <v>806</v>
      </c>
      <c r="B87" s="179">
        <v>1</v>
      </c>
    </row>
    <row r="88" spans="1:5" x14ac:dyDescent="0.55000000000000004">
      <c r="A88" s="83" t="s">
        <v>807</v>
      </c>
      <c r="B88" s="179" t="b">
        <v>1</v>
      </c>
      <c r="D88" s="112" t="s">
        <v>829</v>
      </c>
    </row>
    <row r="89" spans="1:5" x14ac:dyDescent="0.55000000000000004">
      <c r="A89" s="83" t="s">
        <v>824</v>
      </c>
      <c r="B89" s="179" t="b">
        <v>1</v>
      </c>
    </row>
    <row r="90" spans="1:5" x14ac:dyDescent="0.55000000000000004">
      <c r="A90" s="83" t="s">
        <v>831</v>
      </c>
      <c r="B90" s="179">
        <v>1.59</v>
      </c>
    </row>
    <row r="91" spans="1:5" x14ac:dyDescent="0.55000000000000004">
      <c r="C91" s="112"/>
    </row>
  </sheetData>
  <sheetProtection insertColumns="0" insertRows="0" insertHyperlinks="0" deleteColumns="0" deleteRows="0" sort="0" autoFilter="0" pivotTables="0"/>
  <conditionalFormatting sqref="B21:B22 B29:B37 B5:B7 D3 B24:B27 B12:B19">
    <cfRule type="notContainsErrors" dxfId="49" priority="41">
      <formula>NOT(ISERROR(B3))</formula>
    </cfRule>
  </conditionalFormatting>
  <conditionalFormatting sqref="F4">
    <cfRule type="notContainsErrors" dxfId="48" priority="40">
      <formula>NOT(ISERROR(F4))</formula>
    </cfRule>
  </conditionalFormatting>
  <conditionalFormatting sqref="F2">
    <cfRule type="notContainsErrors" dxfId="47" priority="39">
      <formula>NOT(ISERROR(F2))</formula>
    </cfRule>
  </conditionalFormatting>
  <conditionalFormatting sqref="F3">
    <cfRule type="notContainsErrors" dxfId="46" priority="38">
      <formula>NOT(ISERROR(F3))</formula>
    </cfRule>
  </conditionalFormatting>
  <conditionalFormatting sqref="F20">
    <cfRule type="notContainsErrors" dxfId="45" priority="37">
      <formula>NOT(ISERROR(F20))</formula>
    </cfRule>
  </conditionalFormatting>
  <conditionalFormatting sqref="E20">
    <cfRule type="notContainsErrors" dxfId="44" priority="36">
      <formula>NOT(ISERROR(E20))</formula>
    </cfRule>
  </conditionalFormatting>
  <conditionalFormatting sqref="D4">
    <cfRule type="notContainsErrors" dxfId="43" priority="35">
      <formula>NOT(ISERROR(D4))</formula>
    </cfRule>
  </conditionalFormatting>
  <conditionalFormatting sqref="B57">
    <cfRule type="notContainsErrors" dxfId="42" priority="26">
      <formula>NOT(ISERROR(B57))</formula>
    </cfRule>
  </conditionalFormatting>
  <conditionalFormatting sqref="D33">
    <cfRule type="notContainsErrors" dxfId="41" priority="34">
      <formula>NOT(ISERROR(D33))</formula>
    </cfRule>
  </conditionalFormatting>
  <conditionalFormatting sqref="E28">
    <cfRule type="notContainsErrors" dxfId="40" priority="33">
      <formula>NOT(ISERROR(E28))</formula>
    </cfRule>
  </conditionalFormatting>
  <conditionalFormatting sqref="B59">
    <cfRule type="notContainsErrors" dxfId="39" priority="28">
      <formula>NOT(ISERROR(B59))</formula>
    </cfRule>
  </conditionalFormatting>
  <conditionalFormatting sqref="B63">
    <cfRule type="notContainsErrors" dxfId="38" priority="32">
      <formula>NOT(ISERROR(B63))</formula>
    </cfRule>
  </conditionalFormatting>
  <conditionalFormatting sqref="B62">
    <cfRule type="notContainsErrors" dxfId="37" priority="31">
      <formula>NOT(ISERROR(B62))</formula>
    </cfRule>
  </conditionalFormatting>
  <conditionalFormatting sqref="B61">
    <cfRule type="notContainsErrors" dxfId="36" priority="30">
      <formula>NOT(ISERROR(B61))</formula>
    </cfRule>
  </conditionalFormatting>
  <conditionalFormatting sqref="B60">
    <cfRule type="notContainsErrors" dxfId="35" priority="29">
      <formula>NOT(ISERROR(B60))</formula>
    </cfRule>
  </conditionalFormatting>
  <conditionalFormatting sqref="B58">
    <cfRule type="notContainsErrors" dxfId="34" priority="27">
      <formula>NOT(ISERROR(B58))</formula>
    </cfRule>
  </conditionalFormatting>
  <conditionalFormatting sqref="E4">
    <cfRule type="notContainsErrors" dxfId="33" priority="25">
      <formula>NOT(ISERROR(E4))</formula>
    </cfRule>
  </conditionalFormatting>
  <conditionalFormatting sqref="B9:B10">
    <cfRule type="notContainsErrors" dxfId="32" priority="24">
      <formula>NOT(ISERROR(B9))</formula>
    </cfRule>
  </conditionalFormatting>
  <conditionalFormatting sqref="D2">
    <cfRule type="notContainsErrors" dxfId="31" priority="22">
      <formula>NOT(ISERROR(D2))</formula>
    </cfRule>
  </conditionalFormatting>
  <conditionalFormatting sqref="E2">
    <cfRule type="notContainsErrors" dxfId="30" priority="21">
      <formula>NOT(ISERROR(E2))</formula>
    </cfRule>
  </conditionalFormatting>
  <conditionalFormatting sqref="D5">
    <cfRule type="notContainsErrors" dxfId="29" priority="23">
      <formula>NOT(ISERROR(D5))</formula>
    </cfRule>
  </conditionalFormatting>
  <conditionalFormatting sqref="B8">
    <cfRule type="notContainsErrors" dxfId="28" priority="20">
      <formula>NOT(ISERROR(B8))</formula>
    </cfRule>
  </conditionalFormatting>
  <conditionalFormatting sqref="E21">
    <cfRule type="notContainsErrors" dxfId="27" priority="19">
      <formula>NOT(ISERROR(E21))</formula>
    </cfRule>
  </conditionalFormatting>
  <conditionalFormatting sqref="B28">
    <cfRule type="notContainsErrors" dxfId="26" priority="18">
      <formula>NOT(ISERROR(B28))</formula>
    </cfRule>
  </conditionalFormatting>
  <conditionalFormatting sqref="B20">
    <cfRule type="notContainsErrors" dxfId="25" priority="17">
      <formula>NOT(ISERROR(B20))</formula>
    </cfRule>
  </conditionalFormatting>
  <conditionalFormatting sqref="E29">
    <cfRule type="notContainsErrors" dxfId="24" priority="16">
      <formula>NOT(ISERROR(E29))</formula>
    </cfRule>
  </conditionalFormatting>
  <conditionalFormatting sqref="E31">
    <cfRule type="notContainsErrors" dxfId="23" priority="15">
      <formula>NOT(ISERROR(E31))</formula>
    </cfRule>
  </conditionalFormatting>
  <conditionalFormatting sqref="E30">
    <cfRule type="notContainsErrors" dxfId="22" priority="14">
      <formula>NOT(ISERROR(E30))</formula>
    </cfRule>
  </conditionalFormatting>
  <conditionalFormatting sqref="D23">
    <cfRule type="notContainsErrors" dxfId="21" priority="10">
      <formula>NOT(ISERROR(D23))</formula>
    </cfRule>
  </conditionalFormatting>
  <conditionalFormatting sqref="B3">
    <cfRule type="notContainsErrors" dxfId="20" priority="3">
      <formula>NOT(ISERROR(B3))</formula>
    </cfRule>
  </conditionalFormatting>
  <conditionalFormatting sqref="D24">
    <cfRule type="notContainsErrors" dxfId="19" priority="12">
      <formula>NOT(ISERROR(D24))</formula>
    </cfRule>
  </conditionalFormatting>
  <conditionalFormatting sqref="D25">
    <cfRule type="notContainsErrors" dxfId="18" priority="11">
      <formula>NOT(ISERROR(D25))</formula>
    </cfRule>
  </conditionalFormatting>
  <conditionalFormatting sqref="D20">
    <cfRule type="notContainsErrors" dxfId="17" priority="13">
      <formula>NOT(ISERROR(D20))</formula>
    </cfRule>
  </conditionalFormatting>
  <conditionalFormatting sqref="B23">
    <cfRule type="notContainsErrors" dxfId="16" priority="7">
      <formula>NOT(ISERROR(B23))</formula>
    </cfRule>
  </conditionalFormatting>
  <conditionalFormatting sqref="B4">
    <cfRule type="notContainsErrors" dxfId="15" priority="2">
      <formula>NOT(ISERROR(B4))</formula>
    </cfRule>
  </conditionalFormatting>
  <conditionalFormatting sqref="B2">
    <cfRule type="notContainsErrors" dxfId="14" priority="1">
      <formula>NOT(ISERROR(B2))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D62B-02BF-4FF4-960D-F5C64592015A}">
  <sheetPr>
    <tabColor rgb="FF636EFA"/>
  </sheetPr>
  <dimension ref="A1:J55"/>
  <sheetViews>
    <sheetView zoomScale="70" zoomScaleNormal="70" workbookViewId="0">
      <selection activeCell="B4" sqref="B4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43.1015625" style="117" bestFit="1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705</v>
      </c>
      <c r="F2" s="107" t="s">
        <v>619</v>
      </c>
      <c r="G2" s="100"/>
    </row>
    <row r="3" spans="1:9" x14ac:dyDescent="0.55000000000000004">
      <c r="A3" s="104" t="s">
        <v>124</v>
      </c>
      <c r="B3" s="169" t="s">
        <v>9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69">
        <v>40</v>
      </c>
      <c r="D4" s="107" t="s">
        <v>649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704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571</v>
      </c>
      <c r="D8" s="112" t="s">
        <v>686</v>
      </c>
      <c r="E8" s="117" t="s">
        <v>678</v>
      </c>
      <c r="F8" s="93" t="s">
        <v>631</v>
      </c>
      <c r="G8" s="100"/>
    </row>
    <row r="9" spans="1:9" x14ac:dyDescent="0.55000000000000004">
      <c r="A9" s="104" t="s">
        <v>561</v>
      </c>
      <c r="B9" s="170"/>
      <c r="F9" s="93"/>
      <c r="G9" s="100"/>
    </row>
    <row r="10" spans="1:9" x14ac:dyDescent="0.55000000000000004">
      <c r="A10" s="104" t="s">
        <v>562</v>
      </c>
      <c r="B10" s="169"/>
      <c r="F10" s="93"/>
      <c r="G10" s="100"/>
    </row>
    <row r="11" spans="1:9" x14ac:dyDescent="0.55000000000000004">
      <c r="A11" s="104" t="s">
        <v>563</v>
      </c>
      <c r="B11" s="169"/>
      <c r="F11" s="93"/>
      <c r="G11" s="100"/>
    </row>
    <row r="12" spans="1:9" x14ac:dyDescent="0.55000000000000004">
      <c r="A12" s="104" t="s">
        <v>564</v>
      </c>
      <c r="B12" s="171" t="s">
        <v>679</v>
      </c>
      <c r="C12" s="95"/>
      <c r="D12" s="113"/>
      <c r="E12" s="118"/>
      <c r="F12" s="93" t="s">
        <v>623</v>
      </c>
      <c r="G12" s="100"/>
    </row>
    <row r="13" spans="1:9" x14ac:dyDescent="0.55000000000000004">
      <c r="A13" s="104" t="s">
        <v>100</v>
      </c>
      <c r="B13" s="169" t="s">
        <v>532</v>
      </c>
      <c r="F13" s="93"/>
      <c r="G13" s="100"/>
    </row>
    <row r="14" spans="1:9" x14ac:dyDescent="0.55000000000000004">
      <c r="A14" s="104" t="s">
        <v>101</v>
      </c>
      <c r="B14" s="169" t="s">
        <v>533</v>
      </c>
      <c r="F14" s="93"/>
      <c r="G14" s="100"/>
    </row>
    <row r="15" spans="1:9" x14ac:dyDescent="0.55000000000000004">
      <c r="A15" s="104" t="s">
        <v>103</v>
      </c>
      <c r="B15" s="169" t="s">
        <v>104</v>
      </c>
      <c r="F15" s="93"/>
      <c r="G15" s="100"/>
    </row>
    <row r="16" spans="1:9" s="144" customFormat="1" x14ac:dyDescent="0.55000000000000004">
      <c r="A16" s="141" t="s">
        <v>117</v>
      </c>
      <c r="B16" s="172" t="s">
        <v>560</v>
      </c>
      <c r="C16" s="142"/>
      <c r="D16" s="142"/>
      <c r="E16" s="142"/>
      <c r="F16" s="143"/>
    </row>
    <row r="17" spans="1:10" x14ac:dyDescent="0.55000000000000004">
      <c r="A17" s="104" t="s">
        <v>79</v>
      </c>
      <c r="B17" s="169" t="b">
        <v>1</v>
      </c>
      <c r="D17" s="112" t="b">
        <v>0</v>
      </c>
      <c r="F17" s="93"/>
      <c r="G17" s="100"/>
    </row>
    <row r="18" spans="1:10" s="144" customFormat="1" x14ac:dyDescent="0.55000000000000004">
      <c r="A18" s="141" t="s">
        <v>105</v>
      </c>
      <c r="B18" s="172" t="s">
        <v>77</v>
      </c>
      <c r="C18" s="142"/>
      <c r="D18" s="142"/>
      <c r="E18" s="142"/>
      <c r="F18" s="143"/>
    </row>
    <row r="19" spans="1:10" x14ac:dyDescent="0.55000000000000004">
      <c r="A19" s="104" t="s">
        <v>127</v>
      </c>
      <c r="B19" s="169" t="b">
        <v>1</v>
      </c>
      <c r="F19" s="93"/>
      <c r="G19" s="100"/>
    </row>
    <row r="20" spans="1:10" x14ac:dyDescent="0.55000000000000004">
      <c r="A20" s="104" t="s">
        <v>128</v>
      </c>
      <c r="B20" s="107" t="s">
        <v>640</v>
      </c>
      <c r="D20" s="107" t="s">
        <v>687</v>
      </c>
      <c r="E20" s="107" t="s">
        <v>640</v>
      </c>
      <c r="F20" s="107" t="s">
        <v>684</v>
      </c>
      <c r="G20" s="100"/>
    </row>
    <row r="21" spans="1:10" x14ac:dyDescent="0.55000000000000004">
      <c r="A21" s="104" t="s">
        <v>129</v>
      </c>
      <c r="B21" s="169" t="b">
        <v>0</v>
      </c>
      <c r="F21" s="93" t="s">
        <v>537</v>
      </c>
      <c r="G21" s="100"/>
    </row>
    <row r="22" spans="1:10" x14ac:dyDescent="0.55000000000000004">
      <c r="A22" s="104" t="s">
        <v>130</v>
      </c>
      <c r="B22" s="169" t="s">
        <v>559</v>
      </c>
      <c r="D22" s="112" t="s">
        <v>635</v>
      </c>
      <c r="E22" s="117" t="s">
        <v>634</v>
      </c>
      <c r="F22" s="93"/>
      <c r="G22" s="100"/>
    </row>
    <row r="23" spans="1:10" x14ac:dyDescent="0.55000000000000004">
      <c r="A23" s="104" t="s">
        <v>131</v>
      </c>
      <c r="B23" s="169" t="s">
        <v>683</v>
      </c>
      <c r="F23" s="93"/>
      <c r="G23" s="100"/>
    </row>
    <row r="24" spans="1:10" x14ac:dyDescent="0.55000000000000004">
      <c r="A24" s="104" t="s">
        <v>390</v>
      </c>
      <c r="B24" s="169" t="b">
        <v>0</v>
      </c>
      <c r="F24" s="93"/>
      <c r="G24" s="100"/>
    </row>
    <row r="25" spans="1:10" x14ac:dyDescent="0.55000000000000004">
      <c r="A25" s="104" t="s">
        <v>391</v>
      </c>
      <c r="B25" s="169" t="b">
        <v>1</v>
      </c>
      <c r="E25" s="117" t="s">
        <v>641</v>
      </c>
      <c r="F25" s="93"/>
      <c r="G25" s="100"/>
      <c r="H25" s="98"/>
    </row>
    <row r="26" spans="1:10" x14ac:dyDescent="0.55000000000000004">
      <c r="A26" s="104" t="s">
        <v>171</v>
      </c>
      <c r="B26" s="169" t="s">
        <v>638</v>
      </c>
      <c r="C26" s="96"/>
      <c r="D26" s="114"/>
      <c r="E26" s="119"/>
      <c r="F26" s="94" t="s">
        <v>621</v>
      </c>
      <c r="G26" s="101"/>
      <c r="H26" s="99"/>
      <c r="I26" s="87"/>
      <c r="J26" s="88"/>
    </row>
    <row r="27" spans="1:10" x14ac:dyDescent="0.55000000000000004">
      <c r="A27" s="104" t="s">
        <v>173</v>
      </c>
      <c r="B27" s="169" t="s">
        <v>639</v>
      </c>
      <c r="C27" s="97"/>
      <c r="D27" s="115"/>
      <c r="E27" s="120"/>
      <c r="F27" s="93" t="s">
        <v>620</v>
      </c>
      <c r="G27" s="102"/>
      <c r="H27" s="98"/>
    </row>
    <row r="28" spans="1:10" x14ac:dyDescent="0.55000000000000004">
      <c r="A28" s="104" t="s">
        <v>277</v>
      </c>
      <c r="B28" s="169" t="s">
        <v>278</v>
      </c>
      <c r="F28" s="93">
        <f>0.00003*24*60*60</f>
        <v>2.5920000000000001</v>
      </c>
      <c r="G28" s="100"/>
    </row>
    <row r="29" spans="1:10" x14ac:dyDescent="0.55000000000000004">
      <c r="A29" s="104" t="s">
        <v>269</v>
      </c>
      <c r="B29" s="169" t="s">
        <v>270</v>
      </c>
      <c r="F29" s="93"/>
      <c r="G29" s="100"/>
    </row>
    <row r="30" spans="1:10" x14ac:dyDescent="0.55000000000000004">
      <c r="A30" s="104" t="s">
        <v>118</v>
      </c>
      <c r="B30" s="169" t="s">
        <v>119</v>
      </c>
      <c r="F30" s="93"/>
      <c r="G30" s="100"/>
    </row>
    <row r="31" spans="1:10" x14ac:dyDescent="0.55000000000000004">
      <c r="A31" s="103" t="s">
        <v>603</v>
      </c>
      <c r="B31" s="169" t="s">
        <v>604</v>
      </c>
      <c r="F31" s="93"/>
      <c r="G31" s="100"/>
    </row>
    <row r="32" spans="1:10" x14ac:dyDescent="0.55000000000000004">
      <c r="A32" s="103" t="s">
        <v>586</v>
      </c>
      <c r="B32" s="169" t="s">
        <v>605</v>
      </c>
      <c r="F32" s="93"/>
      <c r="G32" s="100"/>
    </row>
    <row r="33" spans="1:7" x14ac:dyDescent="0.55000000000000004">
      <c r="A33" s="103" t="s">
        <v>610</v>
      </c>
      <c r="B33" s="169" t="s">
        <v>605</v>
      </c>
      <c r="F33" s="93"/>
      <c r="G33" s="100"/>
    </row>
    <row r="34" spans="1:7" x14ac:dyDescent="0.55000000000000004">
      <c r="A34" s="103" t="s">
        <v>611</v>
      </c>
      <c r="B34" s="169" t="s">
        <v>605</v>
      </c>
      <c r="F34" s="93"/>
      <c r="G34" s="100"/>
    </row>
    <row r="35" spans="1:7" x14ac:dyDescent="0.55000000000000004">
      <c r="A35" s="103" t="s">
        <v>612</v>
      </c>
      <c r="B35" s="169" t="s">
        <v>605</v>
      </c>
      <c r="F35" s="93"/>
      <c r="G35" s="100"/>
    </row>
    <row r="36" spans="1:7" x14ac:dyDescent="0.55000000000000004">
      <c r="A36" s="103" t="s">
        <v>583</v>
      </c>
      <c r="B36" s="169" t="s">
        <v>607</v>
      </c>
      <c r="F36" s="93"/>
      <c r="G36" s="100"/>
    </row>
    <row r="37" spans="1:7" x14ac:dyDescent="0.55000000000000004">
      <c r="A37" s="103" t="s">
        <v>584</v>
      </c>
      <c r="B37" s="169" t="s">
        <v>608</v>
      </c>
      <c r="F37" s="93"/>
      <c r="G37" s="100"/>
    </row>
    <row r="38" spans="1:7" x14ac:dyDescent="0.55000000000000004">
      <c r="A38" s="103" t="s">
        <v>585</v>
      </c>
      <c r="B38" s="169" t="s">
        <v>609</v>
      </c>
      <c r="F38" s="93"/>
      <c r="G38" s="100"/>
    </row>
    <row r="39" spans="1:7" ht="14.7" thickBot="1" x14ac:dyDescent="0.6">
      <c r="A39" s="103" t="s">
        <v>588</v>
      </c>
      <c r="B39" s="173" t="s">
        <v>606</v>
      </c>
      <c r="F39" s="93"/>
      <c r="G39" s="100"/>
    </row>
    <row r="40" spans="1:7" x14ac:dyDescent="0.55000000000000004">
      <c r="A40" s="15" t="s">
        <v>547</v>
      </c>
      <c r="B40" s="174" t="s">
        <v>624</v>
      </c>
    </row>
    <row r="41" spans="1:7" x14ac:dyDescent="0.55000000000000004">
      <c r="A41" s="7" t="s">
        <v>118</v>
      </c>
      <c r="B41" s="175" t="s">
        <v>119</v>
      </c>
      <c r="D41" s="9" t="s">
        <v>119</v>
      </c>
      <c r="E41" s="9" t="s">
        <v>629</v>
      </c>
    </row>
    <row r="42" spans="1:7" x14ac:dyDescent="0.55000000000000004">
      <c r="A42" s="7" t="s">
        <v>120</v>
      </c>
      <c r="B42" s="176" t="s">
        <v>646</v>
      </c>
      <c r="D42" s="112" t="s">
        <v>647</v>
      </c>
      <c r="E42" s="9" t="s">
        <v>633</v>
      </c>
    </row>
    <row r="43" spans="1:7" x14ac:dyDescent="0.55000000000000004">
      <c r="A43" s="7" t="s">
        <v>387</v>
      </c>
      <c r="B43" s="175" t="s">
        <v>645</v>
      </c>
      <c r="D43" s="9" t="s">
        <v>645</v>
      </c>
      <c r="E43" s="9" t="s">
        <v>632</v>
      </c>
    </row>
    <row r="44" spans="1:7" x14ac:dyDescent="0.55000000000000004">
      <c r="A44" s="83" t="s">
        <v>636</v>
      </c>
      <c r="B44" s="177" t="s">
        <v>637</v>
      </c>
      <c r="D44" s="112" t="s">
        <v>637</v>
      </c>
      <c r="E44" s="90" t="s">
        <v>642</v>
      </c>
      <c r="F44" s="112" t="s">
        <v>648</v>
      </c>
    </row>
    <row r="45" spans="1:7" x14ac:dyDescent="0.55000000000000004">
      <c r="A45" s="7" t="s">
        <v>466</v>
      </c>
      <c r="B45" s="175">
        <v>160</v>
      </c>
    </row>
    <row r="46" spans="1:7" x14ac:dyDescent="0.55000000000000004">
      <c r="A46" s="7" t="s">
        <v>17</v>
      </c>
      <c r="B46" s="90" t="s">
        <v>650</v>
      </c>
      <c r="D46" s="112" t="s">
        <v>18</v>
      </c>
      <c r="E46" s="90" t="s">
        <v>650</v>
      </c>
    </row>
    <row r="47" spans="1:7" s="144" customFormat="1" x14ac:dyDescent="0.55000000000000004">
      <c r="A47" s="144" t="s">
        <v>651</v>
      </c>
      <c r="B47" s="178" t="b">
        <v>0</v>
      </c>
      <c r="C47" s="142"/>
      <c r="D47" s="142"/>
      <c r="E47" s="142"/>
    </row>
    <row r="48" spans="1:7" x14ac:dyDescent="0.55000000000000004">
      <c r="A48" s="139" t="s">
        <v>676</v>
      </c>
      <c r="B48" s="179">
        <v>0.5</v>
      </c>
    </row>
    <row r="49" spans="1:2" x14ac:dyDescent="0.55000000000000004">
      <c r="A49" s="139" t="s">
        <v>680</v>
      </c>
      <c r="B49" s="179">
        <v>1</v>
      </c>
    </row>
    <row r="50" spans="1:2" x14ac:dyDescent="0.55000000000000004">
      <c r="A50" s="83" t="s">
        <v>681</v>
      </c>
      <c r="B50" s="179">
        <v>1</v>
      </c>
    </row>
    <row r="51" spans="1:2" x14ac:dyDescent="0.55000000000000004">
      <c r="A51" s="7" t="s">
        <v>81</v>
      </c>
      <c r="B51" s="179" t="b">
        <v>1</v>
      </c>
    </row>
    <row r="52" spans="1:2" x14ac:dyDescent="0.55000000000000004">
      <c r="A52" s="140" t="s">
        <v>682</v>
      </c>
      <c r="B52" s="179">
        <v>1</v>
      </c>
    </row>
    <row r="53" spans="1:2" x14ac:dyDescent="0.55000000000000004">
      <c r="A53" s="7" t="s">
        <v>701</v>
      </c>
      <c r="B53" s="180">
        <v>0.8</v>
      </c>
    </row>
    <row r="54" spans="1:2" x14ac:dyDescent="0.55000000000000004">
      <c r="A54" s="7" t="s">
        <v>702</v>
      </c>
      <c r="B54" s="180">
        <v>1</v>
      </c>
    </row>
    <row r="55" spans="1:2" x14ac:dyDescent="0.55000000000000004">
      <c r="A55" s="83" t="s">
        <v>703</v>
      </c>
      <c r="B55" s="179">
        <v>1</v>
      </c>
    </row>
  </sheetData>
  <sheetProtection insertColumns="0" insertRows="0" insertHyperlinks="0" deleteColumns="0" deleteRows="0" sort="0" autoFilter="0" pivotTables="0"/>
  <conditionalFormatting sqref="B5:B19 B24:B39 B21:B22">
    <cfRule type="notContainsErrors" dxfId="13" priority="14">
      <formula>NOT(ISERROR(B5))</formula>
    </cfRule>
  </conditionalFormatting>
  <conditionalFormatting sqref="F4">
    <cfRule type="notContainsErrors" dxfId="12" priority="13">
      <formula>NOT(ISERROR(F4))</formula>
    </cfRule>
  </conditionalFormatting>
  <conditionalFormatting sqref="F2">
    <cfRule type="notContainsErrors" dxfId="11" priority="12">
      <formula>NOT(ISERROR(F2))</formula>
    </cfRule>
  </conditionalFormatting>
  <conditionalFormatting sqref="F3">
    <cfRule type="notContainsErrors" dxfId="10" priority="11">
      <formula>NOT(ISERROR(F3))</formula>
    </cfRule>
  </conditionalFormatting>
  <conditionalFormatting sqref="F20">
    <cfRule type="notContainsErrors" dxfId="9" priority="10">
      <formula>NOT(ISERROR(F20))</formula>
    </cfRule>
  </conditionalFormatting>
  <conditionalFormatting sqref="E20">
    <cfRule type="notContainsErrors" dxfId="8" priority="9">
      <formula>NOT(ISERROR(E20))</formula>
    </cfRule>
  </conditionalFormatting>
  <conditionalFormatting sqref="D4">
    <cfRule type="notContainsErrors" dxfId="7" priority="6">
      <formula>NOT(ISERROR(D4))</formula>
    </cfRule>
  </conditionalFormatting>
  <conditionalFormatting sqref="D20">
    <cfRule type="notContainsErrors" dxfId="6" priority="8">
      <formula>NOT(ISERROR(D20))</formula>
    </cfRule>
  </conditionalFormatting>
  <conditionalFormatting sqref="B23">
    <cfRule type="notContainsErrors" dxfId="5" priority="5">
      <formula>NOT(ISERROR(B23))</formula>
    </cfRule>
  </conditionalFormatting>
  <conditionalFormatting sqref="B4">
    <cfRule type="notContainsErrors" dxfId="4" priority="4">
      <formula>NOT(ISERROR(B4))</formula>
    </cfRule>
  </conditionalFormatting>
  <conditionalFormatting sqref="B2">
    <cfRule type="notContainsErrors" dxfId="3" priority="3">
      <formula>NOT(ISERROR(B2))</formula>
    </cfRule>
  </conditionalFormatting>
  <conditionalFormatting sqref="B3">
    <cfRule type="notContainsErrors" dxfId="2" priority="2">
      <formula>NOT(ISERROR(B3))</formula>
    </cfRule>
  </conditionalFormatting>
  <conditionalFormatting sqref="B20">
    <cfRule type="notContainsErrors" dxfId="1" priority="1">
      <formula>NOT(ISERROR(B20))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4C6F-AD9F-47E7-A7AE-2E8ED168524F}">
  <sheetPr>
    <tabColor rgb="FF636EFA"/>
  </sheetPr>
  <dimension ref="A1:B2"/>
  <sheetViews>
    <sheetView workbookViewId="0">
      <selection activeCell="B3" sqref="B3"/>
    </sheetView>
  </sheetViews>
  <sheetFormatPr defaultRowHeight="14.4" x14ac:dyDescent="0.55000000000000004"/>
  <sheetData>
    <row r="1" spans="1:2" x14ac:dyDescent="0.55000000000000004">
      <c r="A1">
        <v>22</v>
      </c>
      <c r="B1">
        <v>2</v>
      </c>
    </row>
    <row r="2" spans="1:2" x14ac:dyDescent="0.55000000000000004">
      <c r="A2">
        <v>22</v>
      </c>
      <c r="B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5BEA-5028-4D9B-974D-E5E66D3FFB63}">
  <sheetPr>
    <tabColor rgb="FF636EFA"/>
  </sheetPr>
  <dimension ref="A1:F323"/>
  <sheetViews>
    <sheetView workbookViewId="0">
      <selection activeCell="A30" sqref="A30"/>
    </sheetView>
  </sheetViews>
  <sheetFormatPr defaultRowHeight="14.4" x14ac:dyDescent="0.55000000000000004"/>
  <cols>
    <col min="1" max="1" width="28.83984375" bestFit="1" customWidth="1"/>
  </cols>
  <sheetData>
    <row r="1" spans="1:2" x14ac:dyDescent="0.55000000000000004">
      <c r="A1" t="s">
        <v>5</v>
      </c>
      <c r="B1" t="s">
        <v>6</v>
      </c>
    </row>
    <row r="2" spans="1:2" x14ac:dyDescent="0.55000000000000004">
      <c r="A2" s="147" t="s">
        <v>76</v>
      </c>
      <c r="B2" s="148" t="s">
        <v>77</v>
      </c>
    </row>
    <row r="3" spans="1:2" x14ac:dyDescent="0.55000000000000004">
      <c r="A3" s="147" t="s">
        <v>78</v>
      </c>
      <c r="B3" s="148" t="s">
        <v>77</v>
      </c>
    </row>
    <row r="4" spans="1:2" x14ac:dyDescent="0.55000000000000004">
      <c r="A4" s="149" t="s">
        <v>79</v>
      </c>
      <c r="B4" s="150" t="s">
        <v>77</v>
      </c>
    </row>
    <row r="5" spans="1:2" x14ac:dyDescent="0.55000000000000004">
      <c r="A5" s="147" t="s">
        <v>80</v>
      </c>
      <c r="B5" s="148" t="s">
        <v>77</v>
      </c>
    </row>
    <row r="6" spans="1:2" x14ac:dyDescent="0.55000000000000004">
      <c r="A6" s="145" t="s">
        <v>81</v>
      </c>
      <c r="B6" s="146" t="s">
        <v>77</v>
      </c>
    </row>
    <row r="7" spans="1:2" x14ac:dyDescent="0.55000000000000004">
      <c r="A7" s="145" t="s">
        <v>82</v>
      </c>
      <c r="B7" s="146" t="s">
        <v>77</v>
      </c>
    </row>
    <row r="8" spans="1:2" x14ac:dyDescent="0.55000000000000004">
      <c r="A8" s="147" t="s">
        <v>83</v>
      </c>
      <c r="B8" s="148" t="s">
        <v>77</v>
      </c>
    </row>
    <row r="9" spans="1:2" x14ac:dyDescent="0.55000000000000004">
      <c r="A9" s="147" t="s">
        <v>84</v>
      </c>
      <c r="B9" s="148" t="s">
        <v>85</v>
      </c>
    </row>
    <row r="10" spans="1:2" x14ac:dyDescent="0.55000000000000004">
      <c r="A10" s="147" t="s">
        <v>86</v>
      </c>
      <c r="B10" s="148" t="s">
        <v>77</v>
      </c>
    </row>
    <row r="11" spans="1:2" x14ac:dyDescent="0.55000000000000004">
      <c r="A11" s="147" t="s">
        <v>87</v>
      </c>
      <c r="B11" s="148" t="s">
        <v>77</v>
      </c>
    </row>
    <row r="12" spans="1:2" x14ac:dyDescent="0.55000000000000004">
      <c r="A12" s="147" t="s">
        <v>88</v>
      </c>
      <c r="B12" s="148" t="s">
        <v>77</v>
      </c>
    </row>
    <row r="13" spans="1:2" x14ac:dyDescent="0.55000000000000004">
      <c r="A13" s="147" t="s">
        <v>89</v>
      </c>
      <c r="B13" s="148" t="s">
        <v>85</v>
      </c>
    </row>
    <row r="14" spans="1:2" x14ac:dyDescent="0.55000000000000004">
      <c r="A14" s="147" t="s">
        <v>90</v>
      </c>
      <c r="B14" s="148" t="s">
        <v>77</v>
      </c>
    </row>
    <row r="15" spans="1:2" x14ac:dyDescent="0.55000000000000004">
      <c r="A15" s="147" t="s">
        <v>91</v>
      </c>
      <c r="B15" s="148" t="s">
        <v>77</v>
      </c>
    </row>
    <row r="16" spans="1:2" x14ac:dyDescent="0.55000000000000004">
      <c r="A16" s="147" t="s">
        <v>92</v>
      </c>
      <c r="B16" s="148" t="s">
        <v>77</v>
      </c>
    </row>
    <row r="17" spans="1:2" x14ac:dyDescent="0.55000000000000004">
      <c r="A17" s="147" t="s">
        <v>93</v>
      </c>
      <c r="B17" s="148" t="s">
        <v>85</v>
      </c>
    </row>
    <row r="18" spans="1:2" x14ac:dyDescent="0.55000000000000004">
      <c r="A18" s="147" t="s">
        <v>94</v>
      </c>
      <c r="B18" s="148" t="s">
        <v>85</v>
      </c>
    </row>
    <row r="19" spans="1:2" x14ac:dyDescent="0.55000000000000004">
      <c r="A19" s="147" t="s">
        <v>95</v>
      </c>
      <c r="B19" s="148" t="s">
        <v>77</v>
      </c>
    </row>
    <row r="20" spans="1:2" x14ac:dyDescent="0.55000000000000004">
      <c r="A20" s="147" t="s">
        <v>96</v>
      </c>
      <c r="B20" s="148" t="s">
        <v>77</v>
      </c>
    </row>
    <row r="21" spans="1:2" x14ac:dyDescent="0.55000000000000004">
      <c r="A21" s="147" t="s">
        <v>97</v>
      </c>
      <c r="B21" s="148" t="s">
        <v>77</v>
      </c>
    </row>
    <row r="22" spans="1:2" x14ac:dyDescent="0.55000000000000004">
      <c r="A22" s="147" t="s">
        <v>98</v>
      </c>
      <c r="B22" s="148" t="s">
        <v>85</v>
      </c>
    </row>
    <row r="23" spans="1:2" x14ac:dyDescent="0.55000000000000004">
      <c r="A23" s="147" t="s">
        <v>99</v>
      </c>
      <c r="B23" s="148" t="s">
        <v>85</v>
      </c>
    </row>
    <row r="24" spans="1:2" x14ac:dyDescent="0.55000000000000004">
      <c r="A24" s="147" t="s">
        <v>105</v>
      </c>
      <c r="B24" s="148" t="s">
        <v>77</v>
      </c>
    </row>
    <row r="25" spans="1:2" x14ac:dyDescent="0.55000000000000004">
      <c r="A25" s="147" t="s">
        <v>106</v>
      </c>
      <c r="B25" s="148" t="s">
        <v>77</v>
      </c>
    </row>
    <row r="26" spans="1:2" x14ac:dyDescent="0.55000000000000004">
      <c r="A26" s="147" t="s">
        <v>107</v>
      </c>
      <c r="B26" s="148" t="s">
        <v>77</v>
      </c>
    </row>
    <row r="27" spans="1:2" x14ac:dyDescent="0.55000000000000004">
      <c r="A27" s="147" t="s">
        <v>530</v>
      </c>
      <c r="B27" s="148" t="s">
        <v>77</v>
      </c>
    </row>
    <row r="28" spans="1:2" x14ac:dyDescent="0.55000000000000004">
      <c r="A28" s="147" t="s">
        <v>540</v>
      </c>
      <c r="B28" s="148" t="s">
        <v>77</v>
      </c>
    </row>
    <row r="29" spans="1:2" x14ac:dyDescent="0.55000000000000004">
      <c r="A29" s="149" t="s">
        <v>100</v>
      </c>
      <c r="B29" s="150" t="s">
        <v>532</v>
      </c>
    </row>
    <row r="30" spans="1:2" x14ac:dyDescent="0.55000000000000004">
      <c r="A30" s="149" t="s">
        <v>101</v>
      </c>
      <c r="B30" s="150" t="s">
        <v>533</v>
      </c>
    </row>
    <row r="31" spans="1:2" x14ac:dyDescent="0.55000000000000004">
      <c r="A31" s="147" t="s">
        <v>102</v>
      </c>
      <c r="B31" s="148" t="s">
        <v>534</v>
      </c>
    </row>
    <row r="32" spans="1:2" x14ac:dyDescent="0.55000000000000004">
      <c r="A32" s="147" t="s">
        <v>103</v>
      </c>
      <c r="B32" s="148" t="s">
        <v>104</v>
      </c>
    </row>
    <row r="33" spans="1:2" x14ac:dyDescent="0.55000000000000004">
      <c r="A33" s="149" t="s">
        <v>603</v>
      </c>
      <c r="B33" s="150" t="s">
        <v>689</v>
      </c>
    </row>
    <row r="34" spans="1:2" x14ac:dyDescent="0.55000000000000004">
      <c r="A34" s="147" t="s">
        <v>113</v>
      </c>
      <c r="B34" s="148" t="s">
        <v>114</v>
      </c>
    </row>
    <row r="35" spans="1:2" x14ac:dyDescent="0.55000000000000004">
      <c r="A35" s="147" t="s">
        <v>115</v>
      </c>
      <c r="B35" s="148" t="s">
        <v>116</v>
      </c>
    </row>
    <row r="36" spans="1:2" x14ac:dyDescent="0.55000000000000004">
      <c r="A36" s="147" t="s">
        <v>117</v>
      </c>
      <c r="B36" s="148" t="s">
        <v>560</v>
      </c>
    </row>
    <row r="37" spans="1:2" x14ac:dyDescent="0.55000000000000004">
      <c r="A37" s="151" t="s">
        <v>118</v>
      </c>
      <c r="B37" s="152" t="s">
        <v>119</v>
      </c>
    </row>
    <row r="38" spans="1:2" x14ac:dyDescent="0.55000000000000004">
      <c r="A38" s="151" t="s">
        <v>120</v>
      </c>
      <c r="B38" s="152" t="s">
        <v>121</v>
      </c>
    </row>
    <row r="39" spans="1:2" x14ac:dyDescent="0.55000000000000004">
      <c r="A39" s="147" t="s">
        <v>122</v>
      </c>
      <c r="B39" s="148" t="s">
        <v>77</v>
      </c>
    </row>
    <row r="40" spans="1:2" x14ac:dyDescent="0.55000000000000004">
      <c r="A40" s="145" t="s">
        <v>123</v>
      </c>
      <c r="B40" s="146" t="s">
        <v>536</v>
      </c>
    </row>
    <row r="41" spans="1:2" x14ac:dyDescent="0.55000000000000004">
      <c r="A41" s="145" t="s">
        <v>124</v>
      </c>
      <c r="B41" s="146" t="s">
        <v>125</v>
      </c>
    </row>
    <row r="42" spans="1:2" x14ac:dyDescent="0.55000000000000004">
      <c r="A42" s="145" t="s">
        <v>126</v>
      </c>
      <c r="B42" s="146">
        <v>40</v>
      </c>
    </row>
    <row r="43" spans="1:2" x14ac:dyDescent="0.55000000000000004">
      <c r="A43" s="145" t="s">
        <v>127</v>
      </c>
      <c r="B43" s="146" t="s">
        <v>77</v>
      </c>
    </row>
    <row r="44" spans="1:2" x14ac:dyDescent="0.55000000000000004">
      <c r="A44" s="145" t="s">
        <v>128</v>
      </c>
      <c r="B44" s="146" t="s">
        <v>537</v>
      </c>
    </row>
    <row r="45" spans="1:2" x14ac:dyDescent="0.55000000000000004">
      <c r="A45" s="145" t="s">
        <v>129</v>
      </c>
      <c r="B45" s="146" t="s">
        <v>85</v>
      </c>
    </row>
    <row r="46" spans="1:2" x14ac:dyDescent="0.55000000000000004">
      <c r="A46" s="145" t="s">
        <v>130</v>
      </c>
      <c r="B46" s="146" t="s">
        <v>538</v>
      </c>
    </row>
    <row r="47" spans="1:2" x14ac:dyDescent="0.55000000000000004">
      <c r="A47" s="145" t="s">
        <v>131</v>
      </c>
      <c r="B47" s="146" t="s">
        <v>539</v>
      </c>
    </row>
    <row r="48" spans="1:2" x14ac:dyDescent="0.55000000000000004">
      <c r="A48" s="147" t="s">
        <v>132</v>
      </c>
      <c r="B48" s="148">
        <v>9.0740750883425193E-6</v>
      </c>
    </row>
    <row r="49" spans="1:6" x14ac:dyDescent="0.55000000000000004">
      <c r="A49" s="147" t="s">
        <v>133</v>
      </c>
      <c r="B49" s="148">
        <v>4.0000000000000001E-3</v>
      </c>
    </row>
    <row r="50" spans="1:6" x14ac:dyDescent="0.55000000000000004">
      <c r="A50" s="147" t="s">
        <v>134</v>
      </c>
      <c r="B50" s="148">
        <v>1</v>
      </c>
      <c r="C50" s="158" t="s">
        <v>700</v>
      </c>
      <c r="F50">
        <v>0.5</v>
      </c>
    </row>
    <row r="51" spans="1:6" x14ac:dyDescent="0.55000000000000004">
      <c r="A51" s="147" t="s">
        <v>135</v>
      </c>
      <c r="B51" s="148">
        <v>1.2357589498352901</v>
      </c>
    </row>
    <row r="52" spans="1:6" x14ac:dyDescent="0.55000000000000004">
      <c r="A52" s="147" t="s">
        <v>136</v>
      </c>
      <c r="B52" s="148">
        <v>7.77162019634107</v>
      </c>
    </row>
    <row r="53" spans="1:6" x14ac:dyDescent="0.55000000000000004">
      <c r="A53" s="147" t="s">
        <v>137</v>
      </c>
      <c r="B53" s="148">
        <v>0.43787944311062899</v>
      </c>
    </row>
    <row r="54" spans="1:6" x14ac:dyDescent="0.55000000000000004">
      <c r="A54" s="147" t="s">
        <v>138</v>
      </c>
      <c r="B54" s="148">
        <v>1.74152621184987</v>
      </c>
    </row>
    <row r="55" spans="1:6" x14ac:dyDescent="0.55000000000000004">
      <c r="A55" s="147" t="s">
        <v>139</v>
      </c>
      <c r="B55" s="148">
        <v>5.08489365888276</v>
      </c>
    </row>
    <row r="56" spans="1:6" x14ac:dyDescent="0.55000000000000004">
      <c r="A56" s="147" t="s">
        <v>140</v>
      </c>
      <c r="B56" s="148">
        <v>2.3669378692197398</v>
      </c>
    </row>
    <row r="57" spans="1:6" x14ac:dyDescent="0.55000000000000004">
      <c r="A57" s="147" t="s">
        <v>141</v>
      </c>
      <c r="B57" s="148">
        <v>7.1598010870986304</v>
      </c>
    </row>
    <row r="58" spans="1:6" x14ac:dyDescent="0.55000000000000004">
      <c r="A58" s="147" t="s">
        <v>142</v>
      </c>
      <c r="B58" s="148">
        <v>0.645563228322237</v>
      </c>
    </row>
    <row r="59" spans="1:6" x14ac:dyDescent="0.55000000000000004">
      <c r="A59" s="147" t="s">
        <v>143</v>
      </c>
      <c r="B59" s="148">
        <v>1.2001137835309701</v>
      </c>
    </row>
    <row r="60" spans="1:6" x14ac:dyDescent="0.55000000000000004">
      <c r="A60" s="147" t="s">
        <v>144</v>
      </c>
      <c r="B60" s="148">
        <v>1.5932766384205801</v>
      </c>
    </row>
    <row r="61" spans="1:6" x14ac:dyDescent="0.55000000000000004">
      <c r="A61" s="147" t="s">
        <v>550</v>
      </c>
      <c r="B61" s="148">
        <v>0.89016857660379201</v>
      </c>
    </row>
    <row r="62" spans="1:6" x14ac:dyDescent="0.55000000000000004">
      <c r="A62" s="147" t="s">
        <v>551</v>
      </c>
      <c r="B62" s="148">
        <v>1.5726409471325802E-2</v>
      </c>
    </row>
    <row r="63" spans="1:6" x14ac:dyDescent="0.55000000000000004">
      <c r="A63" s="147" t="s">
        <v>145</v>
      </c>
      <c r="B63" s="148" t="s">
        <v>146</v>
      </c>
    </row>
    <row r="64" spans="1:6" x14ac:dyDescent="0.55000000000000004">
      <c r="A64" s="147" t="s">
        <v>151</v>
      </c>
      <c r="B64" s="148" t="s">
        <v>152</v>
      </c>
    </row>
    <row r="65" spans="1:2" x14ac:dyDescent="0.55000000000000004">
      <c r="A65" s="147" t="s">
        <v>153</v>
      </c>
      <c r="B65" s="148" t="s">
        <v>154</v>
      </c>
    </row>
    <row r="66" spans="1:2" x14ac:dyDescent="0.55000000000000004">
      <c r="A66" s="147" t="s">
        <v>155</v>
      </c>
      <c r="B66" s="148" t="s">
        <v>156</v>
      </c>
    </row>
    <row r="67" spans="1:2" x14ac:dyDescent="0.55000000000000004">
      <c r="A67" s="147" t="s">
        <v>157</v>
      </c>
      <c r="B67" s="148" t="s">
        <v>85</v>
      </c>
    </row>
    <row r="68" spans="1:2" x14ac:dyDescent="0.55000000000000004">
      <c r="A68" s="147" t="s">
        <v>158</v>
      </c>
      <c r="B68" s="148" t="s">
        <v>159</v>
      </c>
    </row>
    <row r="69" spans="1:2" x14ac:dyDescent="0.55000000000000004">
      <c r="A69" s="147" t="s">
        <v>160</v>
      </c>
      <c r="B69" s="148" t="s">
        <v>161</v>
      </c>
    </row>
    <row r="70" spans="1:2" x14ac:dyDescent="0.55000000000000004">
      <c r="A70" s="147" t="s">
        <v>162</v>
      </c>
      <c r="B70" s="148" t="s">
        <v>163</v>
      </c>
    </row>
    <row r="71" spans="1:2" x14ac:dyDescent="0.55000000000000004">
      <c r="A71" s="147" t="s">
        <v>164</v>
      </c>
      <c r="B71" s="148" t="s">
        <v>165</v>
      </c>
    </row>
    <row r="72" spans="1:2" x14ac:dyDescent="0.55000000000000004">
      <c r="A72" s="147" t="s">
        <v>166</v>
      </c>
      <c r="B72" s="148" t="s">
        <v>77</v>
      </c>
    </row>
    <row r="73" spans="1:2" x14ac:dyDescent="0.55000000000000004">
      <c r="A73" s="153" t="s">
        <v>167</v>
      </c>
      <c r="B73" s="154" t="s">
        <v>168</v>
      </c>
    </row>
    <row r="74" spans="1:2" x14ac:dyDescent="0.55000000000000004">
      <c r="A74" s="153" t="s">
        <v>169</v>
      </c>
      <c r="B74" s="154" t="s">
        <v>170</v>
      </c>
    </row>
    <row r="75" spans="1:2" x14ac:dyDescent="0.55000000000000004">
      <c r="A75" s="149" t="s">
        <v>171</v>
      </c>
      <c r="B75" s="150" t="s">
        <v>172</v>
      </c>
    </row>
    <row r="76" spans="1:2" x14ac:dyDescent="0.55000000000000004">
      <c r="A76" s="149" t="s">
        <v>173</v>
      </c>
      <c r="B76" s="150" t="s">
        <v>174</v>
      </c>
    </row>
    <row r="77" spans="1:2" x14ac:dyDescent="0.55000000000000004">
      <c r="A77" s="147" t="s">
        <v>175</v>
      </c>
      <c r="B77" s="148">
        <v>86.4</v>
      </c>
    </row>
    <row r="78" spans="1:2" x14ac:dyDescent="0.55000000000000004">
      <c r="A78" s="147" t="s">
        <v>176</v>
      </c>
      <c r="B78" s="148">
        <v>1</v>
      </c>
    </row>
    <row r="79" spans="1:2" x14ac:dyDescent="0.55000000000000004">
      <c r="A79" s="147" t="s">
        <v>177</v>
      </c>
      <c r="B79" s="148" t="s">
        <v>77</v>
      </c>
    </row>
    <row r="80" spans="1:2" x14ac:dyDescent="0.55000000000000004">
      <c r="A80" s="147" t="s">
        <v>178</v>
      </c>
      <c r="B80" s="148" t="s">
        <v>179</v>
      </c>
    </row>
    <row r="81" spans="1:2" x14ac:dyDescent="0.55000000000000004">
      <c r="A81" s="147" t="s">
        <v>180</v>
      </c>
      <c r="B81" s="148">
        <v>0.15</v>
      </c>
    </row>
    <row r="82" spans="1:2" x14ac:dyDescent="0.55000000000000004">
      <c r="A82" s="147" t="s">
        <v>181</v>
      </c>
      <c r="B82" s="148">
        <v>0.05</v>
      </c>
    </row>
    <row r="83" spans="1:2" x14ac:dyDescent="0.55000000000000004">
      <c r="A83" s="147" t="s">
        <v>182</v>
      </c>
      <c r="B83" s="148">
        <v>0.23</v>
      </c>
    </row>
    <row r="84" spans="1:2" x14ac:dyDescent="0.55000000000000004">
      <c r="A84" s="147" t="s">
        <v>183</v>
      </c>
      <c r="B84" s="148" t="s">
        <v>77</v>
      </c>
    </row>
    <row r="85" spans="1:2" x14ac:dyDescent="0.55000000000000004">
      <c r="A85" s="153" t="s">
        <v>184</v>
      </c>
      <c r="B85" s="154" t="s">
        <v>185</v>
      </c>
    </row>
    <row r="86" spans="1:2" x14ac:dyDescent="0.55000000000000004">
      <c r="A86" s="153" t="s">
        <v>186</v>
      </c>
      <c r="B86" s="154" t="s">
        <v>187</v>
      </c>
    </row>
    <row r="87" spans="1:2" x14ac:dyDescent="0.55000000000000004">
      <c r="A87" s="153" t="s">
        <v>188</v>
      </c>
      <c r="B87" s="154" t="s">
        <v>189</v>
      </c>
    </row>
    <row r="88" spans="1:2" x14ac:dyDescent="0.55000000000000004">
      <c r="A88" s="153" t="s">
        <v>190</v>
      </c>
      <c r="B88" s="154" t="s">
        <v>191</v>
      </c>
    </row>
    <row r="89" spans="1:2" x14ac:dyDescent="0.55000000000000004">
      <c r="A89" s="153" t="s">
        <v>192</v>
      </c>
      <c r="B89" s="154" t="s">
        <v>193</v>
      </c>
    </row>
    <row r="90" spans="1:2" x14ac:dyDescent="0.55000000000000004">
      <c r="A90" s="153" t="s">
        <v>194</v>
      </c>
      <c r="B90" s="154" t="s">
        <v>195</v>
      </c>
    </row>
    <row r="91" spans="1:2" x14ac:dyDescent="0.55000000000000004">
      <c r="A91" s="153" t="s">
        <v>196</v>
      </c>
      <c r="B91" s="154" t="s">
        <v>197</v>
      </c>
    </row>
    <row r="92" spans="1:2" x14ac:dyDescent="0.55000000000000004">
      <c r="A92" s="147" t="s">
        <v>198</v>
      </c>
      <c r="B92" s="148">
        <v>1</v>
      </c>
    </row>
    <row r="93" spans="1:2" x14ac:dyDescent="0.55000000000000004">
      <c r="A93" s="147" t="s">
        <v>199</v>
      </c>
      <c r="B93" s="148">
        <v>1</v>
      </c>
    </row>
    <row r="94" spans="1:2" x14ac:dyDescent="0.55000000000000004">
      <c r="A94" s="147" t="s">
        <v>200</v>
      </c>
      <c r="B94" s="148">
        <v>6.4999999999999997E-3</v>
      </c>
    </row>
    <row r="95" spans="1:2" x14ac:dyDescent="0.55000000000000004">
      <c r="A95" s="147" t="s">
        <v>201</v>
      </c>
      <c r="B95" s="148">
        <v>1</v>
      </c>
    </row>
    <row r="96" spans="1:2" x14ac:dyDescent="0.55000000000000004">
      <c r="A96" s="147" t="s">
        <v>202</v>
      </c>
      <c r="B96" s="148">
        <v>1E-3</v>
      </c>
    </row>
    <row r="97" spans="1:2" x14ac:dyDescent="0.55000000000000004">
      <c r="A97" s="147" t="s">
        <v>203</v>
      </c>
      <c r="B97" s="148">
        <v>1</v>
      </c>
    </row>
    <row r="98" spans="1:2" x14ac:dyDescent="0.55000000000000004">
      <c r="A98" s="147" t="s">
        <v>204</v>
      </c>
      <c r="B98" s="148">
        <v>1</v>
      </c>
    </row>
    <row r="99" spans="1:2" x14ac:dyDescent="0.55000000000000004">
      <c r="A99" s="147" t="s">
        <v>205</v>
      </c>
      <c r="B99" s="148">
        <v>7.0000000000000001E-3</v>
      </c>
    </row>
    <row r="100" spans="1:2" x14ac:dyDescent="0.55000000000000004">
      <c r="A100" s="147" t="s">
        <v>206</v>
      </c>
      <c r="B100" s="148">
        <v>0.45</v>
      </c>
    </row>
    <row r="101" spans="1:2" x14ac:dyDescent="0.55000000000000004">
      <c r="A101" s="147" t="s">
        <v>207</v>
      </c>
      <c r="B101" s="148">
        <v>0.97</v>
      </c>
    </row>
    <row r="102" spans="1:2" x14ac:dyDescent="0.55000000000000004">
      <c r="A102" s="147" t="s">
        <v>208</v>
      </c>
      <c r="B102" s="148">
        <v>0.56999999999999995</v>
      </c>
    </row>
    <row r="103" spans="1:2" x14ac:dyDescent="0.55000000000000004">
      <c r="A103" s="147" t="s">
        <v>209</v>
      </c>
      <c r="B103" s="148">
        <v>56</v>
      </c>
    </row>
    <row r="104" spans="1:2" x14ac:dyDescent="0.55000000000000004">
      <c r="A104" s="147" t="s">
        <v>210</v>
      </c>
      <c r="B104" s="148" t="s">
        <v>211</v>
      </c>
    </row>
    <row r="105" spans="1:2" x14ac:dyDescent="0.55000000000000004">
      <c r="A105" s="147" t="s">
        <v>212</v>
      </c>
      <c r="B105" s="148" t="s">
        <v>213</v>
      </c>
    </row>
    <row r="106" spans="1:2" x14ac:dyDescent="0.55000000000000004">
      <c r="A106" s="147" t="s">
        <v>214</v>
      </c>
      <c r="B106" s="148" t="s">
        <v>215</v>
      </c>
    </row>
    <row r="107" spans="1:2" x14ac:dyDescent="0.55000000000000004">
      <c r="A107" s="147" t="s">
        <v>216</v>
      </c>
      <c r="B107" s="148" t="s">
        <v>217</v>
      </c>
    </row>
    <row r="108" spans="1:2" x14ac:dyDescent="0.55000000000000004">
      <c r="A108" s="147" t="s">
        <v>218</v>
      </c>
      <c r="B108" s="148" t="s">
        <v>219</v>
      </c>
    </row>
    <row r="109" spans="1:2" x14ac:dyDescent="0.55000000000000004">
      <c r="A109" s="147" t="s">
        <v>220</v>
      </c>
      <c r="B109" s="148" t="s">
        <v>221</v>
      </c>
    </row>
    <row r="110" spans="1:2" x14ac:dyDescent="0.55000000000000004">
      <c r="A110" s="147" t="s">
        <v>222</v>
      </c>
      <c r="B110" s="148" t="s">
        <v>223</v>
      </c>
    </row>
    <row r="111" spans="1:2" x14ac:dyDescent="0.55000000000000004">
      <c r="A111" s="147" t="s">
        <v>224</v>
      </c>
      <c r="B111" s="148" t="s">
        <v>225</v>
      </c>
    </row>
    <row r="112" spans="1:2" x14ac:dyDescent="0.55000000000000004">
      <c r="A112" s="147" t="s">
        <v>226</v>
      </c>
      <c r="B112" s="148" t="s">
        <v>227</v>
      </c>
    </row>
    <row r="113" spans="1:2" x14ac:dyDescent="0.55000000000000004">
      <c r="A113" s="147" t="s">
        <v>228</v>
      </c>
      <c r="B113" s="148" t="s">
        <v>229</v>
      </c>
    </row>
    <row r="114" spans="1:2" x14ac:dyDescent="0.55000000000000004">
      <c r="A114" s="147" t="s">
        <v>230</v>
      </c>
      <c r="B114" s="148" t="s">
        <v>231</v>
      </c>
    </row>
    <row r="115" spans="1:2" x14ac:dyDescent="0.55000000000000004">
      <c r="A115" s="147" t="s">
        <v>232</v>
      </c>
      <c r="B115" s="148" t="s">
        <v>233</v>
      </c>
    </row>
    <row r="116" spans="1:2" x14ac:dyDescent="0.55000000000000004">
      <c r="A116" s="147" t="s">
        <v>234</v>
      </c>
      <c r="B116" s="148" t="s">
        <v>235</v>
      </c>
    </row>
    <row r="117" spans="1:2" x14ac:dyDescent="0.55000000000000004">
      <c r="A117" s="147" t="s">
        <v>236</v>
      </c>
      <c r="B117" s="148" t="s">
        <v>237</v>
      </c>
    </row>
    <row r="118" spans="1:2" x14ac:dyDescent="0.55000000000000004">
      <c r="A118" s="147" t="s">
        <v>238</v>
      </c>
      <c r="B118" s="148" t="s">
        <v>239</v>
      </c>
    </row>
    <row r="119" spans="1:2" x14ac:dyDescent="0.55000000000000004">
      <c r="A119" s="147" t="s">
        <v>240</v>
      </c>
      <c r="B119" s="148" t="s">
        <v>241</v>
      </c>
    </row>
    <row r="120" spans="1:2" x14ac:dyDescent="0.55000000000000004">
      <c r="A120" s="147" t="s">
        <v>242</v>
      </c>
      <c r="B120" s="148" t="s">
        <v>243</v>
      </c>
    </row>
    <row r="121" spans="1:2" x14ac:dyDescent="0.55000000000000004">
      <c r="A121" s="147" t="s">
        <v>244</v>
      </c>
      <c r="B121" s="148" t="s">
        <v>245</v>
      </c>
    </row>
    <row r="122" spans="1:2" x14ac:dyDescent="0.55000000000000004">
      <c r="A122" s="147" t="s">
        <v>246</v>
      </c>
      <c r="B122" s="148" t="s">
        <v>247</v>
      </c>
    </row>
    <row r="123" spans="1:2" x14ac:dyDescent="0.55000000000000004">
      <c r="A123" s="147" t="s">
        <v>248</v>
      </c>
      <c r="B123" s="148" t="s">
        <v>249</v>
      </c>
    </row>
    <row r="124" spans="1:2" x14ac:dyDescent="0.55000000000000004">
      <c r="A124" s="147" t="s">
        <v>250</v>
      </c>
      <c r="B124" s="148" t="s">
        <v>251</v>
      </c>
    </row>
    <row r="125" spans="1:2" x14ac:dyDescent="0.55000000000000004">
      <c r="A125" s="147" t="s">
        <v>252</v>
      </c>
      <c r="B125" s="148" t="s">
        <v>253</v>
      </c>
    </row>
    <row r="126" spans="1:2" x14ac:dyDescent="0.55000000000000004">
      <c r="A126" s="147" t="s">
        <v>254</v>
      </c>
      <c r="B126" s="148">
        <v>5</v>
      </c>
    </row>
    <row r="127" spans="1:2" x14ac:dyDescent="0.55000000000000004">
      <c r="A127" s="147" t="s">
        <v>255</v>
      </c>
      <c r="B127" s="148">
        <v>0.2</v>
      </c>
    </row>
    <row r="128" spans="1:2" x14ac:dyDescent="0.55000000000000004">
      <c r="A128" s="147" t="s">
        <v>256</v>
      </c>
      <c r="B128" s="148">
        <v>0</v>
      </c>
    </row>
    <row r="129" spans="1:2" x14ac:dyDescent="0.55000000000000004">
      <c r="A129" s="147" t="s">
        <v>257</v>
      </c>
      <c r="B129" s="148" t="s">
        <v>258</v>
      </c>
    </row>
    <row r="130" spans="1:2" x14ac:dyDescent="0.55000000000000004">
      <c r="A130" s="147" t="s">
        <v>259</v>
      </c>
      <c r="B130" s="148" t="s">
        <v>260</v>
      </c>
    </row>
    <row r="131" spans="1:2" x14ac:dyDescent="0.55000000000000004">
      <c r="A131" s="147" t="s">
        <v>261</v>
      </c>
      <c r="B131" s="148" t="s">
        <v>262</v>
      </c>
    </row>
    <row r="132" spans="1:2" x14ac:dyDescent="0.55000000000000004">
      <c r="A132" s="147" t="s">
        <v>263</v>
      </c>
      <c r="B132" s="148" t="s">
        <v>264</v>
      </c>
    </row>
    <row r="133" spans="1:2" x14ac:dyDescent="0.55000000000000004">
      <c r="A133" s="147" t="s">
        <v>265</v>
      </c>
      <c r="B133" s="148" t="s">
        <v>266</v>
      </c>
    </row>
    <row r="134" spans="1:2" x14ac:dyDescent="0.55000000000000004">
      <c r="A134" s="147" t="s">
        <v>267</v>
      </c>
      <c r="B134" s="148" t="s">
        <v>268</v>
      </c>
    </row>
    <row r="135" spans="1:2" x14ac:dyDescent="0.55000000000000004">
      <c r="A135" s="145" t="s">
        <v>269</v>
      </c>
      <c r="B135" s="146" t="s">
        <v>270</v>
      </c>
    </row>
    <row r="136" spans="1:2" x14ac:dyDescent="0.55000000000000004">
      <c r="A136" s="145" t="s">
        <v>586</v>
      </c>
      <c r="B136" s="146" t="s">
        <v>605</v>
      </c>
    </row>
    <row r="137" spans="1:2" x14ac:dyDescent="0.55000000000000004">
      <c r="A137" s="145" t="s">
        <v>610</v>
      </c>
      <c r="B137" s="146" t="s">
        <v>605</v>
      </c>
    </row>
    <row r="138" spans="1:2" x14ac:dyDescent="0.55000000000000004">
      <c r="A138" s="145" t="s">
        <v>611</v>
      </c>
      <c r="B138" s="146" t="s">
        <v>605</v>
      </c>
    </row>
    <row r="139" spans="1:2" x14ac:dyDescent="0.55000000000000004">
      <c r="A139" s="145" t="s">
        <v>612</v>
      </c>
      <c r="B139" s="146" t="s">
        <v>605</v>
      </c>
    </row>
    <row r="140" spans="1:2" x14ac:dyDescent="0.55000000000000004">
      <c r="A140" s="145" t="s">
        <v>583</v>
      </c>
      <c r="B140" s="146" t="s">
        <v>607</v>
      </c>
    </row>
    <row r="141" spans="1:2" x14ac:dyDescent="0.55000000000000004">
      <c r="A141" s="145" t="s">
        <v>584</v>
      </c>
      <c r="B141" s="146" t="s">
        <v>608</v>
      </c>
    </row>
    <row r="142" spans="1:2" x14ac:dyDescent="0.55000000000000004">
      <c r="A142" s="145" t="s">
        <v>585</v>
      </c>
      <c r="B142" s="146" t="s">
        <v>609</v>
      </c>
    </row>
    <row r="143" spans="1:2" x14ac:dyDescent="0.55000000000000004">
      <c r="A143" s="145" t="s">
        <v>588</v>
      </c>
      <c r="B143" s="146" t="s">
        <v>606</v>
      </c>
    </row>
    <row r="144" spans="1:2" x14ac:dyDescent="0.55000000000000004">
      <c r="A144" s="155" t="s">
        <v>271</v>
      </c>
      <c r="B144" s="156" t="s">
        <v>272</v>
      </c>
    </row>
    <row r="145" spans="1:2" x14ac:dyDescent="0.55000000000000004">
      <c r="A145" s="155" t="s">
        <v>579</v>
      </c>
      <c r="B145" s="156" t="s">
        <v>580</v>
      </c>
    </row>
    <row r="146" spans="1:2" x14ac:dyDescent="0.55000000000000004">
      <c r="A146" s="155" t="s">
        <v>273</v>
      </c>
      <c r="B146" s="156" t="s">
        <v>274</v>
      </c>
    </row>
    <row r="147" spans="1:2" x14ac:dyDescent="0.55000000000000004">
      <c r="A147" s="157" t="s">
        <v>275</v>
      </c>
      <c r="B147" s="158" t="s">
        <v>276</v>
      </c>
    </row>
    <row r="148" spans="1:2" x14ac:dyDescent="0.55000000000000004">
      <c r="A148" s="145" t="s">
        <v>277</v>
      </c>
      <c r="B148" s="146" t="s">
        <v>278</v>
      </c>
    </row>
    <row r="149" spans="1:2" x14ac:dyDescent="0.55000000000000004">
      <c r="A149" s="145" t="s">
        <v>279</v>
      </c>
      <c r="B149" s="146" t="s">
        <v>280</v>
      </c>
    </row>
    <row r="150" spans="1:2" x14ac:dyDescent="0.55000000000000004">
      <c r="A150" s="145" t="s">
        <v>281</v>
      </c>
      <c r="B150" s="146" t="s">
        <v>282</v>
      </c>
    </row>
    <row r="151" spans="1:2" x14ac:dyDescent="0.55000000000000004">
      <c r="A151" s="147" t="s">
        <v>283</v>
      </c>
      <c r="B151" s="148" t="s">
        <v>77</v>
      </c>
    </row>
    <row r="152" spans="1:2" x14ac:dyDescent="0.55000000000000004">
      <c r="A152" s="147" t="s">
        <v>284</v>
      </c>
      <c r="B152" s="148">
        <v>1961</v>
      </c>
    </row>
    <row r="153" spans="1:2" x14ac:dyDescent="0.55000000000000004">
      <c r="A153" s="147" t="s">
        <v>285</v>
      </c>
      <c r="B153" s="148" t="s">
        <v>286</v>
      </c>
    </row>
    <row r="154" spans="1:2" x14ac:dyDescent="0.55000000000000004">
      <c r="A154" s="147" t="s">
        <v>287</v>
      </c>
      <c r="B154" s="148">
        <v>0.2</v>
      </c>
    </row>
    <row r="155" spans="1:2" x14ac:dyDescent="0.55000000000000004">
      <c r="A155" s="147" t="s">
        <v>288</v>
      </c>
      <c r="B155" s="148" t="s">
        <v>289</v>
      </c>
    </row>
    <row r="156" spans="1:2" x14ac:dyDescent="0.55000000000000004">
      <c r="A156" s="147" t="s">
        <v>290</v>
      </c>
      <c r="B156" s="148" t="s">
        <v>291</v>
      </c>
    </row>
    <row r="157" spans="1:2" x14ac:dyDescent="0.55000000000000004">
      <c r="A157" s="147" t="s">
        <v>292</v>
      </c>
      <c r="B157" s="148" t="s">
        <v>227</v>
      </c>
    </row>
    <row r="158" spans="1:2" x14ac:dyDescent="0.55000000000000004">
      <c r="A158" s="147" t="s">
        <v>293</v>
      </c>
      <c r="B158" s="148" t="s">
        <v>294</v>
      </c>
    </row>
    <row r="159" spans="1:2" x14ac:dyDescent="0.55000000000000004">
      <c r="A159" s="147" t="s">
        <v>295</v>
      </c>
      <c r="B159" s="148" t="s">
        <v>296</v>
      </c>
    </row>
    <row r="160" spans="1:2" x14ac:dyDescent="0.55000000000000004">
      <c r="A160" s="147" t="s">
        <v>297</v>
      </c>
      <c r="B160" s="148" t="s">
        <v>233</v>
      </c>
    </row>
    <row r="161" spans="1:2" x14ac:dyDescent="0.55000000000000004">
      <c r="A161" s="147" t="s">
        <v>298</v>
      </c>
      <c r="B161" s="148" t="s">
        <v>299</v>
      </c>
    </row>
    <row r="162" spans="1:2" x14ac:dyDescent="0.55000000000000004">
      <c r="A162" s="147" t="s">
        <v>300</v>
      </c>
      <c r="B162" s="148" t="s">
        <v>301</v>
      </c>
    </row>
    <row r="163" spans="1:2" x14ac:dyDescent="0.55000000000000004">
      <c r="A163" s="147" t="s">
        <v>302</v>
      </c>
      <c r="B163" s="148" t="s">
        <v>239</v>
      </c>
    </row>
    <row r="164" spans="1:2" x14ac:dyDescent="0.55000000000000004">
      <c r="A164" s="147" t="s">
        <v>303</v>
      </c>
      <c r="B164" s="148" t="s">
        <v>304</v>
      </c>
    </row>
    <row r="165" spans="1:2" x14ac:dyDescent="0.55000000000000004">
      <c r="A165" s="147" t="s">
        <v>305</v>
      </c>
      <c r="B165" s="148" t="s">
        <v>306</v>
      </c>
    </row>
    <row r="166" spans="1:2" x14ac:dyDescent="0.55000000000000004">
      <c r="A166" s="147" t="s">
        <v>307</v>
      </c>
      <c r="B166" s="148" t="s">
        <v>245</v>
      </c>
    </row>
    <row r="167" spans="1:2" x14ac:dyDescent="0.55000000000000004">
      <c r="A167" s="147" t="s">
        <v>308</v>
      </c>
      <c r="B167" s="148" t="s">
        <v>309</v>
      </c>
    </row>
    <row r="168" spans="1:2" x14ac:dyDescent="0.55000000000000004">
      <c r="A168" s="147" t="s">
        <v>310</v>
      </c>
      <c r="B168" s="148" t="s">
        <v>311</v>
      </c>
    </row>
    <row r="169" spans="1:2" x14ac:dyDescent="0.55000000000000004">
      <c r="A169" s="147" t="s">
        <v>312</v>
      </c>
      <c r="B169" s="148" t="s">
        <v>251</v>
      </c>
    </row>
    <row r="170" spans="1:2" x14ac:dyDescent="0.55000000000000004">
      <c r="A170" s="147" t="s">
        <v>313</v>
      </c>
      <c r="B170" s="148">
        <v>1E-3</v>
      </c>
    </row>
    <row r="171" spans="1:2" x14ac:dyDescent="0.55000000000000004">
      <c r="A171" s="147" t="s">
        <v>314</v>
      </c>
      <c r="B171" s="148">
        <v>0</v>
      </c>
    </row>
    <row r="172" spans="1:2" x14ac:dyDescent="0.55000000000000004">
      <c r="A172" s="147" t="s">
        <v>315</v>
      </c>
      <c r="B172" s="148" t="s">
        <v>316</v>
      </c>
    </row>
    <row r="173" spans="1:2" x14ac:dyDescent="0.55000000000000004">
      <c r="A173" s="147" t="s">
        <v>317</v>
      </c>
      <c r="B173" s="148" t="s">
        <v>318</v>
      </c>
    </row>
    <row r="174" spans="1:2" x14ac:dyDescent="0.55000000000000004">
      <c r="A174" s="147" t="s">
        <v>319</v>
      </c>
      <c r="B174" s="148" t="s">
        <v>320</v>
      </c>
    </row>
    <row r="175" spans="1:2" x14ac:dyDescent="0.55000000000000004">
      <c r="A175" s="147" t="s">
        <v>321</v>
      </c>
      <c r="B175" s="148" t="s">
        <v>322</v>
      </c>
    </row>
    <row r="176" spans="1:2" x14ac:dyDescent="0.55000000000000004">
      <c r="A176" s="147" t="s">
        <v>323</v>
      </c>
      <c r="B176" s="148" t="s">
        <v>324</v>
      </c>
    </row>
    <row r="177" spans="1:2" x14ac:dyDescent="0.55000000000000004">
      <c r="A177" s="147" t="s">
        <v>325</v>
      </c>
      <c r="B177" s="148" t="s">
        <v>326</v>
      </c>
    </row>
    <row r="178" spans="1:2" x14ac:dyDescent="0.55000000000000004">
      <c r="A178" s="147" t="s">
        <v>327</v>
      </c>
      <c r="B178" s="148">
        <v>0</v>
      </c>
    </row>
    <row r="179" spans="1:2" x14ac:dyDescent="0.55000000000000004">
      <c r="A179" s="147" t="s">
        <v>328</v>
      </c>
      <c r="B179" s="148">
        <v>1E-3</v>
      </c>
    </row>
    <row r="180" spans="1:2" x14ac:dyDescent="0.55000000000000004">
      <c r="A180" s="147" t="s">
        <v>329</v>
      </c>
      <c r="B180" s="148">
        <v>0</v>
      </c>
    </row>
    <row r="181" spans="1:2" x14ac:dyDescent="0.55000000000000004">
      <c r="A181" s="147" t="s">
        <v>330</v>
      </c>
      <c r="B181" s="148" t="s">
        <v>331</v>
      </c>
    </row>
    <row r="182" spans="1:2" x14ac:dyDescent="0.55000000000000004">
      <c r="A182" s="147" t="s">
        <v>332</v>
      </c>
      <c r="B182" s="148" t="s">
        <v>333</v>
      </c>
    </row>
    <row r="183" spans="1:2" x14ac:dyDescent="0.55000000000000004">
      <c r="A183" s="147" t="s">
        <v>334</v>
      </c>
      <c r="B183" s="148" t="s">
        <v>335</v>
      </c>
    </row>
    <row r="184" spans="1:2" x14ac:dyDescent="0.55000000000000004">
      <c r="A184" s="147" t="s">
        <v>336</v>
      </c>
      <c r="B184" s="148" t="s">
        <v>337</v>
      </c>
    </row>
    <row r="185" spans="1:2" x14ac:dyDescent="0.55000000000000004">
      <c r="A185" s="147" t="s">
        <v>338</v>
      </c>
      <c r="B185" s="148" t="s">
        <v>339</v>
      </c>
    </row>
    <row r="186" spans="1:2" x14ac:dyDescent="0.55000000000000004">
      <c r="A186" s="147" t="s">
        <v>340</v>
      </c>
      <c r="B186" s="148" t="s">
        <v>341</v>
      </c>
    </row>
    <row r="187" spans="1:2" x14ac:dyDescent="0.55000000000000004">
      <c r="A187" s="147" t="s">
        <v>342</v>
      </c>
      <c r="B187" s="148">
        <v>0.2</v>
      </c>
    </row>
    <row r="188" spans="1:2" x14ac:dyDescent="0.55000000000000004">
      <c r="A188" s="147" t="s">
        <v>343</v>
      </c>
      <c r="B188" s="148">
        <v>1E-3</v>
      </c>
    </row>
    <row r="189" spans="1:2" x14ac:dyDescent="0.55000000000000004">
      <c r="A189" s="147" t="s">
        <v>344</v>
      </c>
      <c r="B189" s="148">
        <v>0</v>
      </c>
    </row>
    <row r="190" spans="1:2" x14ac:dyDescent="0.55000000000000004">
      <c r="A190" s="147" t="s">
        <v>345</v>
      </c>
      <c r="B190" s="148" t="s">
        <v>346</v>
      </c>
    </row>
    <row r="191" spans="1:2" x14ac:dyDescent="0.55000000000000004">
      <c r="A191" s="147" t="s">
        <v>347</v>
      </c>
      <c r="B191" s="148" t="s">
        <v>348</v>
      </c>
    </row>
    <row r="192" spans="1:2" x14ac:dyDescent="0.55000000000000004">
      <c r="A192" s="147" t="s">
        <v>349</v>
      </c>
      <c r="B192" s="148" t="s">
        <v>350</v>
      </c>
    </row>
    <row r="193" spans="1:2" x14ac:dyDescent="0.55000000000000004">
      <c r="A193" s="147" t="s">
        <v>351</v>
      </c>
      <c r="B193" s="148" t="s">
        <v>352</v>
      </c>
    </row>
    <row r="194" spans="1:2" x14ac:dyDescent="0.55000000000000004">
      <c r="A194" s="147" t="s">
        <v>353</v>
      </c>
      <c r="B194" s="148">
        <v>0.05</v>
      </c>
    </row>
    <row r="195" spans="1:2" x14ac:dyDescent="0.55000000000000004">
      <c r="A195" s="147" t="s">
        <v>354</v>
      </c>
      <c r="B195" s="148" t="s">
        <v>355</v>
      </c>
    </row>
    <row r="196" spans="1:2" x14ac:dyDescent="0.55000000000000004">
      <c r="A196" s="147" t="s">
        <v>356</v>
      </c>
      <c r="B196" s="148">
        <v>0.2</v>
      </c>
    </row>
    <row r="197" spans="1:2" x14ac:dyDescent="0.55000000000000004">
      <c r="A197" s="147" t="s">
        <v>357</v>
      </c>
      <c r="B197" s="148">
        <v>1E-3</v>
      </c>
    </row>
    <row r="198" spans="1:2" x14ac:dyDescent="0.55000000000000004">
      <c r="A198" s="147" t="s">
        <v>358</v>
      </c>
      <c r="B198" s="148">
        <v>0</v>
      </c>
    </row>
    <row r="199" spans="1:2" x14ac:dyDescent="0.55000000000000004">
      <c r="A199" s="147" t="s">
        <v>359</v>
      </c>
      <c r="B199" s="148" t="s">
        <v>360</v>
      </c>
    </row>
    <row r="200" spans="1:2" x14ac:dyDescent="0.55000000000000004">
      <c r="A200" s="147" t="s">
        <v>361</v>
      </c>
      <c r="B200" s="148" t="s">
        <v>362</v>
      </c>
    </row>
    <row r="201" spans="1:2" x14ac:dyDescent="0.55000000000000004">
      <c r="A201" s="147" t="s">
        <v>363</v>
      </c>
      <c r="B201" s="148" t="s">
        <v>364</v>
      </c>
    </row>
    <row r="202" spans="1:2" x14ac:dyDescent="0.55000000000000004">
      <c r="A202" s="147" t="s">
        <v>365</v>
      </c>
      <c r="B202" s="148" t="s">
        <v>366</v>
      </c>
    </row>
    <row r="203" spans="1:2" x14ac:dyDescent="0.55000000000000004">
      <c r="A203" s="147" t="s">
        <v>367</v>
      </c>
      <c r="B203" s="148">
        <v>1E-3</v>
      </c>
    </row>
    <row r="204" spans="1:2" x14ac:dyDescent="0.55000000000000004">
      <c r="A204" s="147" t="s">
        <v>368</v>
      </c>
      <c r="B204" s="148" t="s">
        <v>369</v>
      </c>
    </row>
    <row r="205" spans="1:2" x14ac:dyDescent="0.55000000000000004">
      <c r="A205" s="147" t="s">
        <v>370</v>
      </c>
      <c r="B205" s="148">
        <v>0</v>
      </c>
    </row>
    <row r="206" spans="1:2" x14ac:dyDescent="0.55000000000000004">
      <c r="A206" s="147" t="s">
        <v>371</v>
      </c>
      <c r="B206" s="148" t="s">
        <v>372</v>
      </c>
    </row>
    <row r="207" spans="1:2" x14ac:dyDescent="0.55000000000000004">
      <c r="A207" s="157" t="s">
        <v>373</v>
      </c>
      <c r="B207" s="158" t="s">
        <v>374</v>
      </c>
    </row>
    <row r="208" spans="1:2" x14ac:dyDescent="0.55000000000000004">
      <c r="A208" s="157" t="s">
        <v>375</v>
      </c>
      <c r="B208" s="158" t="s">
        <v>376</v>
      </c>
    </row>
    <row r="209" spans="1:2" x14ac:dyDescent="0.55000000000000004">
      <c r="A209" s="157" t="s">
        <v>377</v>
      </c>
      <c r="B209" s="158" t="s">
        <v>378</v>
      </c>
    </row>
    <row r="210" spans="1:2" x14ac:dyDescent="0.55000000000000004">
      <c r="A210" s="147" t="s">
        <v>379</v>
      </c>
      <c r="B210" s="148" t="s">
        <v>699</v>
      </c>
    </row>
    <row r="211" spans="1:2" x14ac:dyDescent="0.55000000000000004">
      <c r="A211" s="147" t="s">
        <v>381</v>
      </c>
      <c r="B211" s="148" t="s">
        <v>382</v>
      </c>
    </row>
    <row r="212" spans="1:2" x14ac:dyDescent="0.55000000000000004">
      <c r="A212" s="147" t="s">
        <v>383</v>
      </c>
      <c r="B212" s="148" t="s">
        <v>384</v>
      </c>
    </row>
    <row r="213" spans="1:2" x14ac:dyDescent="0.55000000000000004">
      <c r="A213" s="147" t="s">
        <v>385</v>
      </c>
      <c r="B213" s="148" t="s">
        <v>386</v>
      </c>
    </row>
    <row r="214" spans="1:2" x14ac:dyDescent="0.55000000000000004">
      <c r="A214" s="151" t="s">
        <v>387</v>
      </c>
      <c r="B214" s="152" t="s">
        <v>645</v>
      </c>
    </row>
    <row r="215" spans="1:2" x14ac:dyDescent="0.55000000000000004">
      <c r="A215" s="147" t="s">
        <v>389</v>
      </c>
      <c r="B215" s="148" t="s">
        <v>77</v>
      </c>
    </row>
    <row r="216" spans="1:2" x14ac:dyDescent="0.55000000000000004">
      <c r="A216" s="147" t="s">
        <v>390</v>
      </c>
      <c r="B216" s="148" t="s">
        <v>85</v>
      </c>
    </row>
    <row r="217" spans="1:2" x14ac:dyDescent="0.55000000000000004">
      <c r="A217" s="147" t="s">
        <v>391</v>
      </c>
      <c r="B217" s="148" t="s">
        <v>77</v>
      </c>
    </row>
    <row r="218" spans="1:2" x14ac:dyDescent="0.55000000000000004">
      <c r="A218" s="147" t="s">
        <v>392</v>
      </c>
      <c r="B218" s="148">
        <v>500</v>
      </c>
    </row>
    <row r="219" spans="1:2" x14ac:dyDescent="0.55000000000000004">
      <c r="A219" s="147" t="s">
        <v>393</v>
      </c>
      <c r="B219" s="148" t="s">
        <v>394</v>
      </c>
    </row>
    <row r="220" spans="1:2" x14ac:dyDescent="0.55000000000000004">
      <c r="A220" s="147" t="s">
        <v>395</v>
      </c>
      <c r="B220" s="148" t="s">
        <v>396</v>
      </c>
    </row>
    <row r="221" spans="1:2" x14ac:dyDescent="0.55000000000000004">
      <c r="A221" s="147" t="s">
        <v>397</v>
      </c>
      <c r="B221" s="148" t="s">
        <v>398</v>
      </c>
    </row>
    <row r="222" spans="1:2" x14ac:dyDescent="0.55000000000000004">
      <c r="A222" s="147" t="s">
        <v>399</v>
      </c>
      <c r="B222" s="148" t="s">
        <v>400</v>
      </c>
    </row>
    <row r="223" spans="1:2" x14ac:dyDescent="0.55000000000000004">
      <c r="A223" s="147" t="s">
        <v>401</v>
      </c>
      <c r="B223" s="148" t="s">
        <v>77</v>
      </c>
    </row>
    <row r="224" spans="1:2" x14ac:dyDescent="0.55000000000000004">
      <c r="A224" s="147" t="s">
        <v>402</v>
      </c>
      <c r="B224" s="148" t="s">
        <v>42</v>
      </c>
    </row>
    <row r="225" spans="1:2" x14ac:dyDescent="0.55000000000000004">
      <c r="A225" s="151" t="s">
        <v>403</v>
      </c>
      <c r="B225" s="152" t="s">
        <v>546</v>
      </c>
    </row>
    <row r="226" spans="1:2" x14ac:dyDescent="0.55000000000000004">
      <c r="A226" s="151" t="s">
        <v>404</v>
      </c>
      <c r="B226" s="152" t="s">
        <v>405</v>
      </c>
    </row>
    <row r="227" spans="1:2" x14ac:dyDescent="0.55000000000000004">
      <c r="A227" s="147" t="s">
        <v>406</v>
      </c>
      <c r="B227" s="148">
        <v>500</v>
      </c>
    </row>
    <row r="228" spans="1:2" x14ac:dyDescent="0.55000000000000004">
      <c r="A228" s="145" t="s">
        <v>407</v>
      </c>
      <c r="B228" s="146">
        <v>1</v>
      </c>
    </row>
    <row r="229" spans="1:2" x14ac:dyDescent="0.55000000000000004">
      <c r="A229" s="147" t="s">
        <v>408</v>
      </c>
      <c r="B229" s="148">
        <v>1</v>
      </c>
    </row>
    <row r="230" spans="1:2" x14ac:dyDescent="0.55000000000000004">
      <c r="A230" s="147" t="s">
        <v>409</v>
      </c>
      <c r="B230" s="148" t="s">
        <v>410</v>
      </c>
    </row>
    <row r="231" spans="1:2" x14ac:dyDescent="0.55000000000000004">
      <c r="A231" s="147" t="s">
        <v>411</v>
      </c>
      <c r="B231" s="148" t="s">
        <v>412</v>
      </c>
    </row>
    <row r="232" spans="1:2" x14ac:dyDescent="0.55000000000000004">
      <c r="A232" s="147" t="s">
        <v>413</v>
      </c>
      <c r="B232" s="148" t="s">
        <v>414</v>
      </c>
    </row>
    <row r="233" spans="1:2" x14ac:dyDescent="0.55000000000000004">
      <c r="A233" s="147" t="s">
        <v>415</v>
      </c>
      <c r="B233" s="148">
        <v>100</v>
      </c>
    </row>
    <row r="234" spans="1:2" x14ac:dyDescent="0.55000000000000004">
      <c r="A234" s="147" t="s">
        <v>416</v>
      </c>
      <c r="B234" s="148" t="s">
        <v>417</v>
      </c>
    </row>
    <row r="235" spans="1:2" x14ac:dyDescent="0.55000000000000004">
      <c r="A235" s="147" t="s">
        <v>418</v>
      </c>
      <c r="B235" s="148" t="s">
        <v>419</v>
      </c>
    </row>
    <row r="236" spans="1:2" x14ac:dyDescent="0.55000000000000004">
      <c r="A236" s="147" t="s">
        <v>420</v>
      </c>
      <c r="B236" s="148" t="s">
        <v>421</v>
      </c>
    </row>
    <row r="237" spans="1:2" x14ac:dyDescent="0.55000000000000004">
      <c r="A237" s="145" t="s">
        <v>682</v>
      </c>
      <c r="B237" s="146">
        <v>1</v>
      </c>
    </row>
    <row r="238" spans="1:2" x14ac:dyDescent="0.55000000000000004">
      <c r="A238" s="147" t="s">
        <v>422</v>
      </c>
      <c r="B238" s="148" t="s">
        <v>423</v>
      </c>
    </row>
    <row r="239" spans="1:2" x14ac:dyDescent="0.55000000000000004">
      <c r="A239" s="147" t="s">
        <v>541</v>
      </c>
      <c r="B239" s="148" t="s">
        <v>424</v>
      </c>
    </row>
    <row r="240" spans="1:2" x14ac:dyDescent="0.55000000000000004">
      <c r="A240" s="147" t="s">
        <v>425</v>
      </c>
      <c r="B240" s="148" t="s">
        <v>549</v>
      </c>
    </row>
    <row r="241" spans="1:2" x14ac:dyDescent="0.55000000000000004">
      <c r="A241" s="147" t="s">
        <v>426</v>
      </c>
      <c r="B241" s="148" t="s">
        <v>85</v>
      </c>
    </row>
    <row r="242" spans="1:2" x14ac:dyDescent="0.55000000000000004">
      <c r="A242" s="145" t="s">
        <v>17</v>
      </c>
      <c r="B242" s="146" t="s">
        <v>427</v>
      </c>
    </row>
    <row r="243" spans="1:2" x14ac:dyDescent="0.55000000000000004">
      <c r="A243" s="147" t="s">
        <v>428</v>
      </c>
      <c r="B243" s="148" t="s">
        <v>77</v>
      </c>
    </row>
    <row r="244" spans="1:2" x14ac:dyDescent="0.55000000000000004">
      <c r="A244" s="147" t="s">
        <v>30</v>
      </c>
      <c r="B244" s="148" t="s">
        <v>429</v>
      </c>
    </row>
    <row r="245" spans="1:2" x14ac:dyDescent="0.55000000000000004">
      <c r="A245" s="147" t="s">
        <v>430</v>
      </c>
      <c r="B245" s="148" t="s">
        <v>431</v>
      </c>
    </row>
    <row r="246" spans="1:2" x14ac:dyDescent="0.55000000000000004">
      <c r="A246" s="147" t="s">
        <v>432</v>
      </c>
      <c r="B246" s="148" t="s">
        <v>433</v>
      </c>
    </row>
    <row r="247" spans="1:2" x14ac:dyDescent="0.55000000000000004">
      <c r="A247" s="147" t="s">
        <v>434</v>
      </c>
      <c r="B247" s="148" t="s">
        <v>77</v>
      </c>
    </row>
    <row r="248" spans="1:2" x14ac:dyDescent="0.55000000000000004">
      <c r="A248" s="147" t="s">
        <v>435</v>
      </c>
      <c r="B248" s="148" t="s">
        <v>436</v>
      </c>
    </row>
    <row r="249" spans="1:2" x14ac:dyDescent="0.55000000000000004">
      <c r="A249" s="147" t="s">
        <v>437</v>
      </c>
      <c r="B249" s="148" t="s">
        <v>438</v>
      </c>
    </row>
    <row r="250" spans="1:2" x14ac:dyDescent="0.55000000000000004">
      <c r="A250" s="147" t="s">
        <v>439</v>
      </c>
      <c r="B250" s="148" t="s">
        <v>77</v>
      </c>
    </row>
    <row r="251" spans="1:2" x14ac:dyDescent="0.55000000000000004">
      <c r="A251" s="147" t="s">
        <v>440</v>
      </c>
      <c r="B251" s="148" t="s">
        <v>441</v>
      </c>
    </row>
    <row r="252" spans="1:2" x14ac:dyDescent="0.55000000000000004">
      <c r="A252" s="147" t="s">
        <v>442</v>
      </c>
      <c r="B252" s="148" t="s">
        <v>77</v>
      </c>
    </row>
    <row r="253" spans="1:2" x14ac:dyDescent="0.55000000000000004">
      <c r="A253" s="147" t="s">
        <v>443</v>
      </c>
      <c r="B253" s="148" t="s">
        <v>444</v>
      </c>
    </row>
    <row r="254" spans="1:2" x14ac:dyDescent="0.55000000000000004">
      <c r="A254" s="147" t="s">
        <v>445</v>
      </c>
      <c r="B254" s="148" t="s">
        <v>85</v>
      </c>
    </row>
    <row r="255" spans="1:2" x14ac:dyDescent="0.55000000000000004">
      <c r="A255" s="147" t="s">
        <v>446</v>
      </c>
      <c r="B255" s="148" t="s">
        <v>447</v>
      </c>
    </row>
    <row r="256" spans="1:2" x14ac:dyDescent="0.55000000000000004">
      <c r="A256" s="145" t="s">
        <v>448</v>
      </c>
      <c r="B256" s="146">
        <v>0.7</v>
      </c>
    </row>
    <row r="257" spans="1:2" x14ac:dyDescent="0.55000000000000004">
      <c r="A257" s="145" t="s">
        <v>449</v>
      </c>
      <c r="B257" s="146">
        <v>0.6</v>
      </c>
    </row>
    <row r="258" spans="1:2" x14ac:dyDescent="0.55000000000000004">
      <c r="A258" s="145" t="s">
        <v>450</v>
      </c>
      <c r="B258" s="146">
        <v>0.5</v>
      </c>
    </row>
    <row r="259" spans="1:2" x14ac:dyDescent="0.55000000000000004">
      <c r="A259" s="157" t="s">
        <v>547</v>
      </c>
      <c r="B259" s="158">
        <v>1</v>
      </c>
    </row>
    <row r="260" spans="1:2" x14ac:dyDescent="0.55000000000000004">
      <c r="A260" s="145" t="s">
        <v>702</v>
      </c>
      <c r="B260" s="146">
        <v>1</v>
      </c>
    </row>
    <row r="261" spans="1:2" x14ac:dyDescent="0.55000000000000004">
      <c r="A261" s="145" t="s">
        <v>703</v>
      </c>
      <c r="B261" s="146">
        <v>1</v>
      </c>
    </row>
    <row r="262" spans="1:2" x14ac:dyDescent="0.55000000000000004">
      <c r="A262" s="145" t="s">
        <v>676</v>
      </c>
      <c r="B262" s="146">
        <v>1</v>
      </c>
    </row>
    <row r="263" spans="1:2" x14ac:dyDescent="0.55000000000000004">
      <c r="A263" s="145" t="s">
        <v>681</v>
      </c>
      <c r="B263" s="146">
        <v>1</v>
      </c>
    </row>
    <row r="264" spans="1:2" x14ac:dyDescent="0.55000000000000004">
      <c r="A264" s="145" t="s">
        <v>711</v>
      </c>
      <c r="B264" s="146">
        <v>1</v>
      </c>
    </row>
    <row r="265" spans="1:2" x14ac:dyDescent="0.55000000000000004">
      <c r="A265" s="145" t="s">
        <v>680</v>
      </c>
      <c r="B265" s="146">
        <v>1</v>
      </c>
    </row>
    <row r="266" spans="1:2" x14ac:dyDescent="0.55000000000000004">
      <c r="A266" s="147" t="s">
        <v>451</v>
      </c>
      <c r="B266" s="148" t="s">
        <v>452</v>
      </c>
    </row>
    <row r="267" spans="1:2" x14ac:dyDescent="0.55000000000000004">
      <c r="A267" s="147" t="s">
        <v>453</v>
      </c>
      <c r="B267" s="148" t="s">
        <v>454</v>
      </c>
    </row>
    <row r="268" spans="1:2" x14ac:dyDescent="0.55000000000000004">
      <c r="A268" s="147" t="s">
        <v>455</v>
      </c>
      <c r="B268" s="148" t="s">
        <v>77</v>
      </c>
    </row>
    <row r="269" spans="1:2" x14ac:dyDescent="0.55000000000000004">
      <c r="A269" s="147" t="s">
        <v>456</v>
      </c>
      <c r="B269" s="148">
        <v>1</v>
      </c>
    </row>
    <row r="270" spans="1:2" x14ac:dyDescent="0.55000000000000004">
      <c r="A270" s="147" t="s">
        <v>457</v>
      </c>
      <c r="B270" s="148">
        <v>0.5</v>
      </c>
    </row>
    <row r="271" spans="1:2" x14ac:dyDescent="0.55000000000000004">
      <c r="A271" s="147" t="s">
        <v>458</v>
      </c>
      <c r="B271" s="148">
        <v>0.5</v>
      </c>
    </row>
    <row r="272" spans="1:2" x14ac:dyDescent="0.55000000000000004">
      <c r="A272" s="147" t="s">
        <v>459</v>
      </c>
      <c r="B272" s="148">
        <v>0.5</v>
      </c>
    </row>
    <row r="273" spans="1:2" x14ac:dyDescent="0.55000000000000004">
      <c r="A273" s="147" t="s">
        <v>460</v>
      </c>
      <c r="B273" s="148">
        <v>0.15</v>
      </c>
    </row>
    <row r="274" spans="1:2" x14ac:dyDescent="0.55000000000000004">
      <c r="A274" s="147" t="s">
        <v>461</v>
      </c>
      <c r="B274" s="148">
        <v>0.01</v>
      </c>
    </row>
    <row r="275" spans="1:2" x14ac:dyDescent="0.55000000000000004">
      <c r="A275" s="147" t="s">
        <v>462</v>
      </c>
      <c r="B275" s="148">
        <v>1</v>
      </c>
    </row>
    <row r="276" spans="1:2" x14ac:dyDescent="0.55000000000000004">
      <c r="A276" s="147" t="s">
        <v>463</v>
      </c>
      <c r="B276" s="148">
        <v>2</v>
      </c>
    </row>
    <row r="277" spans="1:2" x14ac:dyDescent="0.55000000000000004">
      <c r="A277" s="147" t="s">
        <v>464</v>
      </c>
      <c r="B277" s="148" t="s">
        <v>465</v>
      </c>
    </row>
    <row r="278" spans="1:2" x14ac:dyDescent="0.55000000000000004">
      <c r="A278" s="147" t="s">
        <v>466</v>
      </c>
      <c r="B278" s="148">
        <v>160</v>
      </c>
    </row>
    <row r="279" spans="1:2" x14ac:dyDescent="0.55000000000000004">
      <c r="A279" s="147" t="s">
        <v>467</v>
      </c>
      <c r="B279" s="148">
        <v>0.6</v>
      </c>
    </row>
    <row r="280" spans="1:2" x14ac:dyDescent="0.55000000000000004">
      <c r="A280" s="147" t="s">
        <v>468</v>
      </c>
      <c r="B280" s="148" t="s">
        <v>469</v>
      </c>
    </row>
    <row r="281" spans="1:2" x14ac:dyDescent="0.55000000000000004">
      <c r="A281" s="147" t="s">
        <v>470</v>
      </c>
      <c r="B281" s="148">
        <v>1E-4</v>
      </c>
    </row>
    <row r="282" spans="1:2" x14ac:dyDescent="0.55000000000000004">
      <c r="A282" s="147" t="s">
        <v>471</v>
      </c>
      <c r="B282" s="148" t="s">
        <v>472</v>
      </c>
    </row>
    <row r="283" spans="1:2" x14ac:dyDescent="0.55000000000000004">
      <c r="A283" s="147" t="s">
        <v>473</v>
      </c>
      <c r="B283" s="148" t="s">
        <v>474</v>
      </c>
    </row>
    <row r="284" spans="1:2" x14ac:dyDescent="0.55000000000000004">
      <c r="A284" s="147" t="s">
        <v>475</v>
      </c>
      <c r="B284" s="148" t="s">
        <v>476</v>
      </c>
    </row>
    <row r="285" spans="1:2" x14ac:dyDescent="0.55000000000000004">
      <c r="A285" s="147" t="s">
        <v>477</v>
      </c>
      <c r="B285" s="148" t="s">
        <v>478</v>
      </c>
    </row>
    <row r="286" spans="1:2" x14ac:dyDescent="0.55000000000000004">
      <c r="A286" s="147" t="s">
        <v>479</v>
      </c>
      <c r="B286" s="148" t="s">
        <v>480</v>
      </c>
    </row>
    <row r="287" spans="1:2" x14ac:dyDescent="0.55000000000000004">
      <c r="A287" s="147" t="s">
        <v>481</v>
      </c>
      <c r="B287" s="148" t="s">
        <v>77</v>
      </c>
    </row>
    <row r="288" spans="1:2" x14ac:dyDescent="0.55000000000000004">
      <c r="A288" s="147" t="s">
        <v>482</v>
      </c>
      <c r="B288" s="148" t="s">
        <v>77</v>
      </c>
    </row>
    <row r="289" spans="1:2" x14ac:dyDescent="0.55000000000000004">
      <c r="A289" s="147" t="s">
        <v>483</v>
      </c>
      <c r="B289" s="148">
        <v>1961</v>
      </c>
    </row>
    <row r="290" spans="1:2" x14ac:dyDescent="0.55000000000000004">
      <c r="A290" s="147" t="s">
        <v>484</v>
      </c>
      <c r="B290" s="148" t="s">
        <v>485</v>
      </c>
    </row>
    <row r="291" spans="1:2" x14ac:dyDescent="0.55000000000000004">
      <c r="A291" s="147" t="s">
        <v>486</v>
      </c>
      <c r="B291" s="148" t="s">
        <v>487</v>
      </c>
    </row>
    <row r="292" spans="1:2" x14ac:dyDescent="0.55000000000000004">
      <c r="A292" s="147" t="s">
        <v>488</v>
      </c>
      <c r="B292" s="148" t="s">
        <v>489</v>
      </c>
    </row>
    <row r="293" spans="1:2" x14ac:dyDescent="0.55000000000000004">
      <c r="A293" s="147" t="s">
        <v>490</v>
      </c>
      <c r="B293" s="148" t="s">
        <v>491</v>
      </c>
    </row>
    <row r="294" spans="1:2" x14ac:dyDescent="0.55000000000000004">
      <c r="A294" s="147" t="s">
        <v>492</v>
      </c>
      <c r="B294" s="148" t="s">
        <v>85</v>
      </c>
    </row>
    <row r="295" spans="1:2" x14ac:dyDescent="0.55000000000000004">
      <c r="A295" s="147" t="s">
        <v>493</v>
      </c>
      <c r="B295" s="148" t="s">
        <v>494</v>
      </c>
    </row>
    <row r="296" spans="1:2" x14ac:dyDescent="0.55000000000000004">
      <c r="A296" s="147" t="s">
        <v>495</v>
      </c>
      <c r="B296" s="148" t="s">
        <v>496</v>
      </c>
    </row>
    <row r="297" spans="1:2" x14ac:dyDescent="0.55000000000000004">
      <c r="A297" s="147" t="s">
        <v>497</v>
      </c>
      <c r="B297" s="148" t="s">
        <v>543</v>
      </c>
    </row>
    <row r="298" spans="1:2" x14ac:dyDescent="0.55000000000000004">
      <c r="A298" s="147" t="s">
        <v>498</v>
      </c>
      <c r="B298" s="148" t="s">
        <v>542</v>
      </c>
    </row>
    <row r="299" spans="1:2" x14ac:dyDescent="0.55000000000000004">
      <c r="A299" s="147" t="s">
        <v>499</v>
      </c>
      <c r="B299" s="148">
        <v>0.02</v>
      </c>
    </row>
    <row r="300" spans="1:2" x14ac:dyDescent="0.55000000000000004">
      <c r="A300" s="147" t="s">
        <v>500</v>
      </c>
      <c r="B300" s="148">
        <v>0.9</v>
      </c>
    </row>
    <row r="301" spans="1:2" x14ac:dyDescent="0.55000000000000004">
      <c r="A301" s="147" t="s">
        <v>501</v>
      </c>
      <c r="B301" s="148">
        <v>0.5</v>
      </c>
    </row>
    <row r="302" spans="1:2" x14ac:dyDescent="0.55000000000000004">
      <c r="A302" s="147" t="s">
        <v>502</v>
      </c>
      <c r="B302" s="148">
        <v>0</v>
      </c>
    </row>
    <row r="303" spans="1:2" x14ac:dyDescent="0.55000000000000004">
      <c r="A303" s="147" t="s">
        <v>503</v>
      </c>
      <c r="B303" s="148">
        <v>1</v>
      </c>
    </row>
    <row r="304" spans="1:2" x14ac:dyDescent="0.55000000000000004">
      <c r="A304" s="147" t="s">
        <v>504</v>
      </c>
      <c r="B304" s="148">
        <v>4</v>
      </c>
    </row>
    <row r="305" spans="1:2" x14ac:dyDescent="0.55000000000000004">
      <c r="A305" s="145" t="s">
        <v>108</v>
      </c>
      <c r="B305" s="146" t="s">
        <v>109</v>
      </c>
    </row>
    <row r="306" spans="1:2" x14ac:dyDescent="0.55000000000000004">
      <c r="A306" s="145" t="s">
        <v>110</v>
      </c>
      <c r="B306" s="146">
        <v>0.92969999999999997</v>
      </c>
    </row>
    <row r="307" spans="1:2" x14ac:dyDescent="0.55000000000000004">
      <c r="A307" s="145" t="s">
        <v>111</v>
      </c>
      <c r="B307" s="146">
        <v>0.94969999999999999</v>
      </c>
    </row>
    <row r="308" spans="1:2" x14ac:dyDescent="0.55000000000000004">
      <c r="A308" s="145" t="s">
        <v>112</v>
      </c>
      <c r="B308" s="146">
        <v>0.98499999999999999</v>
      </c>
    </row>
    <row r="309" spans="1:2" x14ac:dyDescent="0.55000000000000004">
      <c r="A309" s="145" t="s">
        <v>531</v>
      </c>
      <c r="B309" s="146">
        <v>0.7</v>
      </c>
    </row>
    <row r="310" spans="1:2" x14ac:dyDescent="0.55000000000000004">
      <c r="A310" s="147" t="s">
        <v>505</v>
      </c>
      <c r="B310" s="148" t="s">
        <v>506</v>
      </c>
    </row>
    <row r="311" spans="1:2" x14ac:dyDescent="0.55000000000000004">
      <c r="A311" s="147" t="s">
        <v>507</v>
      </c>
      <c r="B311" s="148" t="s">
        <v>508</v>
      </c>
    </row>
    <row r="312" spans="1:2" x14ac:dyDescent="0.55000000000000004">
      <c r="A312" s="147" t="s">
        <v>509</v>
      </c>
      <c r="B312" s="148" t="s">
        <v>510</v>
      </c>
    </row>
    <row r="313" spans="1:2" x14ac:dyDescent="0.55000000000000004">
      <c r="A313" s="147" t="s">
        <v>511</v>
      </c>
      <c r="B313" s="148" t="s">
        <v>77</v>
      </c>
    </row>
    <row r="314" spans="1:2" x14ac:dyDescent="0.55000000000000004">
      <c r="A314" s="147" t="s">
        <v>512</v>
      </c>
      <c r="B314" s="148" t="s">
        <v>513</v>
      </c>
    </row>
    <row r="315" spans="1:2" x14ac:dyDescent="0.55000000000000004">
      <c r="A315" s="147" t="s">
        <v>514</v>
      </c>
      <c r="B315" s="148" t="s">
        <v>85</v>
      </c>
    </row>
    <row r="316" spans="1:2" x14ac:dyDescent="0.55000000000000004">
      <c r="A316" s="147" t="s">
        <v>515</v>
      </c>
      <c r="B316" s="148" t="s">
        <v>516</v>
      </c>
    </row>
    <row r="317" spans="1:2" x14ac:dyDescent="0.55000000000000004">
      <c r="A317" s="145" t="s">
        <v>544</v>
      </c>
      <c r="B317" s="146"/>
    </row>
    <row r="318" spans="1:2" x14ac:dyDescent="0.55000000000000004">
      <c r="A318" s="145" t="s">
        <v>517</v>
      </c>
      <c r="B318" s="146"/>
    </row>
    <row r="319" spans="1:2" x14ac:dyDescent="0.55000000000000004">
      <c r="A319" s="145" t="s">
        <v>694</v>
      </c>
      <c r="B319" s="146"/>
    </row>
    <row r="320" spans="1:2" x14ac:dyDescent="0.55000000000000004">
      <c r="A320" s="145" t="s">
        <v>695</v>
      </c>
      <c r="B320" s="146"/>
    </row>
    <row r="321" spans="1:2" x14ac:dyDescent="0.55000000000000004">
      <c r="A321" s="145" t="s">
        <v>696</v>
      </c>
      <c r="B321" s="146"/>
    </row>
    <row r="322" spans="1:2" x14ac:dyDescent="0.55000000000000004">
      <c r="A322" s="145" t="s">
        <v>697</v>
      </c>
      <c r="B322" s="146"/>
    </row>
    <row r="323" spans="1:2" x14ac:dyDescent="0.55000000000000004">
      <c r="A323" s="145" t="s">
        <v>564</v>
      </c>
      <c r="B323" s="14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8FC2-B4BB-4D64-99B8-6E6C78B89461}">
  <dimension ref="A1:C24"/>
  <sheetViews>
    <sheetView workbookViewId="0">
      <selection activeCell="C2" sqref="C2"/>
    </sheetView>
  </sheetViews>
  <sheetFormatPr defaultRowHeight="14.4" x14ac:dyDescent="0.55000000000000004"/>
  <cols>
    <col min="1" max="1" width="28.3671875" bestFit="1" customWidth="1"/>
    <col min="2" max="2" width="9.68359375" bestFit="1" customWidth="1"/>
    <col min="3" max="3" width="10.68359375" style="138" bestFit="1" customWidth="1"/>
  </cols>
  <sheetData>
    <row r="1" spans="1:3" ht="14.7" thickBot="1" x14ac:dyDescent="0.6">
      <c r="A1" s="123" t="s">
        <v>652</v>
      </c>
      <c r="B1" s="124">
        <v>747707200</v>
      </c>
      <c r="C1" s="138">
        <f>B5+B21</f>
        <v>747707212</v>
      </c>
    </row>
    <row r="2" spans="1:3" ht="14.7" thickBot="1" x14ac:dyDescent="0.6">
      <c r="A2" s="121" t="s">
        <v>653</v>
      </c>
      <c r="B2" s="122">
        <v>1155793096</v>
      </c>
      <c r="C2" s="138">
        <f>C7+B6+C17</f>
        <v>1155793078</v>
      </c>
    </row>
    <row r="3" spans="1:3" ht="14.7" thickBot="1" x14ac:dyDescent="0.6">
      <c r="A3" s="121" t="s">
        <v>654</v>
      </c>
      <c r="B3" s="122">
        <v>757213060</v>
      </c>
    </row>
    <row r="4" spans="1:3" ht="14.7" thickBot="1" x14ac:dyDescent="0.6">
      <c r="A4" s="121" t="s">
        <v>655</v>
      </c>
      <c r="B4" s="122">
        <v>5192159.5</v>
      </c>
    </row>
    <row r="5" spans="1:3" ht="14.7" thickBot="1" x14ac:dyDescent="0.6">
      <c r="A5" s="125" t="s">
        <v>656</v>
      </c>
      <c r="B5" s="124">
        <v>738842700</v>
      </c>
    </row>
    <row r="6" spans="1:3" ht="14.7" thickBot="1" x14ac:dyDescent="0.6">
      <c r="A6" s="121" t="s">
        <v>657</v>
      </c>
      <c r="B6" s="122">
        <v>75489490</v>
      </c>
    </row>
    <row r="7" spans="1:3" ht="14.7" thickBot="1" x14ac:dyDescent="0.6">
      <c r="A7" s="133" t="s">
        <v>658</v>
      </c>
      <c r="B7" s="134">
        <v>523226370</v>
      </c>
      <c r="C7" s="138">
        <f>C10+B9+B8+B15</f>
        <v>523226348.5</v>
      </c>
    </row>
    <row r="8" spans="1:3" ht="14.7" thickBot="1" x14ac:dyDescent="0.6">
      <c r="A8" s="135" t="s">
        <v>659</v>
      </c>
      <c r="B8" s="134">
        <v>163009870</v>
      </c>
    </row>
    <row r="9" spans="1:3" ht="14.7" thickBot="1" x14ac:dyDescent="0.6">
      <c r="A9" s="135" t="s">
        <v>660</v>
      </c>
      <c r="B9" s="134">
        <v>127722570</v>
      </c>
    </row>
    <row r="10" spans="1:3" ht="14.7" thickBot="1" x14ac:dyDescent="0.6">
      <c r="A10" s="130" t="s">
        <v>661</v>
      </c>
      <c r="B10" s="131">
        <v>228440740</v>
      </c>
      <c r="C10" s="138">
        <f>B11+B12</f>
        <v>228440710</v>
      </c>
    </row>
    <row r="11" spans="1:3" ht="14.7" thickBot="1" x14ac:dyDescent="0.6">
      <c r="A11" s="132" t="s">
        <v>662</v>
      </c>
      <c r="B11" s="131">
        <v>41074040</v>
      </c>
    </row>
    <row r="12" spans="1:3" ht="14.7" thickBot="1" x14ac:dyDescent="0.6">
      <c r="A12" s="132" t="s">
        <v>663</v>
      </c>
      <c r="B12" s="131">
        <v>187366670</v>
      </c>
    </row>
    <row r="13" spans="1:3" ht="14.7" thickBot="1" x14ac:dyDescent="0.6">
      <c r="A13" s="132" t="s">
        <v>664</v>
      </c>
      <c r="B13" s="131">
        <v>0</v>
      </c>
    </row>
    <row r="14" spans="1:3" ht="14.7" thickBot="1" x14ac:dyDescent="0.6">
      <c r="A14" s="132" t="s">
        <v>665</v>
      </c>
      <c r="B14" s="131">
        <v>0</v>
      </c>
    </row>
    <row r="15" spans="1:3" ht="14.7" thickBot="1" x14ac:dyDescent="0.6">
      <c r="A15" s="136" t="s">
        <v>666</v>
      </c>
      <c r="B15" s="137">
        <v>4053198.5</v>
      </c>
    </row>
    <row r="16" spans="1:3" ht="14.7" thickBot="1" x14ac:dyDescent="0.6">
      <c r="A16" s="128" t="s">
        <v>667</v>
      </c>
      <c r="B16" s="129">
        <v>-6.5</v>
      </c>
    </row>
    <row r="17" spans="1:3" ht="14.7" thickBot="1" x14ac:dyDescent="0.6">
      <c r="A17" s="128" t="s">
        <v>668</v>
      </c>
      <c r="B17" s="129">
        <v>5999509.5</v>
      </c>
      <c r="C17" s="138">
        <f>SUM(B17:B19)</f>
        <v>557077239.5</v>
      </c>
    </row>
    <row r="18" spans="1:3" ht="14.7" thickBot="1" x14ac:dyDescent="0.6">
      <c r="A18" s="128" t="s">
        <v>669</v>
      </c>
      <c r="B18" s="129">
        <v>13030370</v>
      </c>
    </row>
    <row r="19" spans="1:3" ht="14.7" thickBot="1" x14ac:dyDescent="0.6">
      <c r="A19" s="126" t="s">
        <v>670</v>
      </c>
      <c r="B19" s="127">
        <v>538047360</v>
      </c>
    </row>
    <row r="20" spans="1:3" ht="14.7" thickBot="1" x14ac:dyDescent="0.6">
      <c r="A20" s="121" t="s">
        <v>671</v>
      </c>
      <c r="B20" s="122">
        <v>562593800</v>
      </c>
    </row>
    <row r="21" spans="1:3" ht="14.7" thickBot="1" x14ac:dyDescent="0.6">
      <c r="A21" s="123" t="s">
        <v>672</v>
      </c>
      <c r="B21" s="124">
        <v>8864512</v>
      </c>
    </row>
    <row r="22" spans="1:3" ht="14.7" thickBot="1" x14ac:dyDescent="0.6">
      <c r="A22" s="121" t="s">
        <v>673</v>
      </c>
      <c r="B22" s="122">
        <v>7366905</v>
      </c>
    </row>
    <row r="23" spans="1:3" ht="14.7" thickBot="1" x14ac:dyDescent="0.6">
      <c r="A23" s="121" t="s">
        <v>674</v>
      </c>
      <c r="B23" s="122">
        <v>22651744</v>
      </c>
    </row>
    <row r="24" spans="1:3" ht="14.7" thickBot="1" x14ac:dyDescent="0.6">
      <c r="A24" s="121" t="s">
        <v>675</v>
      </c>
      <c r="B24" s="122">
        <v>164600580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152A-DDEA-4ED5-80E8-41B2C329C3DA}">
  <sheetPr>
    <tabColor rgb="FF15FFC2"/>
  </sheetPr>
  <dimension ref="A1:R16"/>
  <sheetViews>
    <sheetView zoomScale="120" zoomScaleNormal="120" workbookViewId="0">
      <selection activeCell="D16" sqref="D16"/>
    </sheetView>
  </sheetViews>
  <sheetFormatPr defaultRowHeight="12.9" x14ac:dyDescent="0.5"/>
  <cols>
    <col min="1" max="1" width="13.3125" style="191" customWidth="1"/>
    <col min="2" max="2" width="3.3671875" style="191" customWidth="1"/>
    <col min="3" max="3" width="11.3671875" style="191" bestFit="1" customWidth="1"/>
    <col min="4" max="4" width="13.05078125" style="191" bestFit="1" customWidth="1"/>
    <col min="5" max="8" width="3.68359375" style="191" customWidth="1"/>
    <col min="9" max="9" width="4.3671875" style="191" bestFit="1" customWidth="1"/>
    <col min="10" max="10" width="4.1015625" style="191" customWidth="1"/>
    <col min="11" max="14" width="4.3671875" style="191" bestFit="1" customWidth="1"/>
    <col min="15" max="15" width="4.20703125" style="191" customWidth="1"/>
    <col min="16" max="16" width="4.3671875" style="191" bestFit="1" customWidth="1"/>
    <col min="17" max="17" width="7.68359375" style="191" customWidth="1"/>
    <col min="18" max="18" width="54.7890625" style="191" customWidth="1"/>
    <col min="19" max="16384" width="8.83984375" style="191"/>
  </cols>
  <sheetData>
    <row r="1" spans="1:18" ht="14.4" customHeight="1" thickBot="1" x14ac:dyDescent="0.55000000000000004">
      <c r="A1" s="188"/>
      <c r="B1" s="189"/>
      <c r="C1" s="186" t="s">
        <v>602</v>
      </c>
      <c r="D1" s="187" t="s">
        <v>581</v>
      </c>
      <c r="E1" s="197" t="s">
        <v>589</v>
      </c>
      <c r="F1" s="198" t="s">
        <v>590</v>
      </c>
      <c r="G1" s="198" t="s">
        <v>591</v>
      </c>
      <c r="H1" s="199" t="s">
        <v>592</v>
      </c>
      <c r="I1" s="200" t="s">
        <v>593</v>
      </c>
      <c r="J1" s="201" t="s">
        <v>594</v>
      </c>
      <c r="K1" s="201" t="s">
        <v>595</v>
      </c>
      <c r="L1" s="202" t="s">
        <v>596</v>
      </c>
      <c r="M1" s="203" t="s">
        <v>597</v>
      </c>
      <c r="N1" s="204" t="s">
        <v>598</v>
      </c>
      <c r="O1" s="204" t="s">
        <v>599</v>
      </c>
      <c r="P1" s="205" t="s">
        <v>600</v>
      </c>
      <c r="Q1" s="50"/>
      <c r="R1" s="190" t="s">
        <v>23</v>
      </c>
    </row>
    <row r="2" spans="1:18" x14ac:dyDescent="0.5">
      <c r="A2" s="192"/>
      <c r="B2" s="193">
        <v>0</v>
      </c>
      <c r="C2" s="206" t="s">
        <v>586</v>
      </c>
      <c r="D2" s="207">
        <v>1</v>
      </c>
      <c r="E2" s="208">
        <v>1</v>
      </c>
      <c r="F2" s="209">
        <v>3</v>
      </c>
      <c r="G2" s="209">
        <v>9</v>
      </c>
      <c r="H2" s="210">
        <v>11</v>
      </c>
      <c r="I2" s="211">
        <v>0.4</v>
      </c>
      <c r="J2" s="212">
        <v>0.8</v>
      </c>
      <c r="K2" s="212">
        <v>1.25</v>
      </c>
      <c r="L2" s="213">
        <v>0.75</v>
      </c>
      <c r="M2" s="214">
        <v>0.75</v>
      </c>
      <c r="N2" s="215">
        <v>0.75</v>
      </c>
      <c r="O2" s="215">
        <v>0.5</v>
      </c>
      <c r="P2" s="216">
        <v>0.1</v>
      </c>
      <c r="Q2" s="51"/>
      <c r="R2" s="194" t="s">
        <v>744</v>
      </c>
    </row>
    <row r="3" spans="1:18" x14ac:dyDescent="0.5">
      <c r="A3" s="192"/>
      <c r="B3" s="193">
        <v>1</v>
      </c>
      <c r="C3" s="206" t="s">
        <v>610</v>
      </c>
      <c r="D3" s="207">
        <v>6</v>
      </c>
      <c r="E3" s="217">
        <v>2</v>
      </c>
      <c r="F3" s="218">
        <v>5</v>
      </c>
      <c r="G3" s="218">
        <v>14</v>
      </c>
      <c r="H3" s="219">
        <v>17</v>
      </c>
      <c r="I3" s="220">
        <v>0.4</v>
      </c>
      <c r="J3" s="221">
        <v>0.8</v>
      </c>
      <c r="K3" s="221">
        <v>1.25</v>
      </c>
      <c r="L3" s="222">
        <v>0.75</v>
      </c>
      <c r="M3" s="223">
        <v>0.75</v>
      </c>
      <c r="N3" s="224">
        <v>0.75</v>
      </c>
      <c r="O3" s="224">
        <v>0.5</v>
      </c>
      <c r="P3" s="225">
        <v>0.1</v>
      </c>
      <c r="Q3" s="51"/>
      <c r="R3" s="195" t="s">
        <v>746</v>
      </c>
    </row>
    <row r="4" spans="1:18" x14ac:dyDescent="0.5">
      <c r="A4" s="192"/>
      <c r="B4" s="193">
        <v>2</v>
      </c>
      <c r="C4" s="206" t="s">
        <v>611</v>
      </c>
      <c r="D4" s="207">
        <v>11</v>
      </c>
      <c r="E4" s="217">
        <v>1</v>
      </c>
      <c r="F4" s="218">
        <v>4</v>
      </c>
      <c r="G4" s="218">
        <v>12</v>
      </c>
      <c r="H4" s="219">
        <v>14</v>
      </c>
      <c r="I4" s="220">
        <v>0.4</v>
      </c>
      <c r="J4" s="221">
        <v>0.8</v>
      </c>
      <c r="K4" s="221">
        <v>1.25</v>
      </c>
      <c r="L4" s="222">
        <v>0.75</v>
      </c>
      <c r="M4" s="223">
        <v>0.75</v>
      </c>
      <c r="N4" s="224">
        <v>0.75</v>
      </c>
      <c r="O4" s="224">
        <v>0.5</v>
      </c>
      <c r="P4" s="225">
        <v>0.1</v>
      </c>
      <c r="Q4" s="51"/>
      <c r="R4" s="195" t="s">
        <v>762</v>
      </c>
    </row>
    <row r="5" spans="1:18" x14ac:dyDescent="0.5">
      <c r="A5" s="192"/>
      <c r="B5" s="193">
        <v>3</v>
      </c>
      <c r="C5" s="206" t="s">
        <v>612</v>
      </c>
      <c r="D5" s="207">
        <v>1</v>
      </c>
      <c r="E5" s="217">
        <v>1</v>
      </c>
      <c r="F5" s="218">
        <v>3</v>
      </c>
      <c r="G5" s="218">
        <v>10</v>
      </c>
      <c r="H5" s="219">
        <v>12</v>
      </c>
      <c r="I5" s="220">
        <v>0.4</v>
      </c>
      <c r="J5" s="221">
        <v>0.8</v>
      </c>
      <c r="K5" s="221">
        <v>1.25</v>
      </c>
      <c r="L5" s="222">
        <v>0.75</v>
      </c>
      <c r="M5" s="223">
        <v>0.75</v>
      </c>
      <c r="N5" s="224">
        <v>0.75</v>
      </c>
      <c r="O5" s="224">
        <v>0.5</v>
      </c>
      <c r="P5" s="225">
        <v>0.1</v>
      </c>
      <c r="Q5" s="51"/>
      <c r="R5" s="195" t="s">
        <v>745</v>
      </c>
    </row>
    <row r="6" spans="1:18" x14ac:dyDescent="0.5">
      <c r="A6" s="192"/>
      <c r="B6" s="193">
        <v>4</v>
      </c>
      <c r="C6" s="206" t="s">
        <v>585</v>
      </c>
      <c r="D6" s="207">
        <v>11</v>
      </c>
      <c r="E6" s="217">
        <v>1</v>
      </c>
      <c r="F6" s="218">
        <v>2</v>
      </c>
      <c r="G6" s="218">
        <v>4</v>
      </c>
      <c r="H6" s="219">
        <v>5</v>
      </c>
      <c r="I6" s="220">
        <v>0.4</v>
      </c>
      <c r="J6" s="221">
        <v>0.75</v>
      </c>
      <c r="K6" s="221">
        <v>1.1499999999999999</v>
      </c>
      <c r="L6" s="222">
        <v>0.4</v>
      </c>
      <c r="M6" s="223">
        <v>0.2</v>
      </c>
      <c r="N6" s="224">
        <v>0.65</v>
      </c>
      <c r="O6" s="224">
        <v>0.55000000000000004</v>
      </c>
      <c r="P6" s="225">
        <v>0.55000000000000004</v>
      </c>
      <c r="Q6" s="51"/>
      <c r="R6" s="195"/>
    </row>
    <row r="7" spans="1:18" x14ac:dyDescent="0.5">
      <c r="A7" s="192"/>
      <c r="B7" s="193">
        <v>5</v>
      </c>
      <c r="C7" s="206" t="s">
        <v>726</v>
      </c>
      <c r="D7" s="207">
        <v>6</v>
      </c>
      <c r="E7" s="217">
        <v>1</v>
      </c>
      <c r="F7" s="218">
        <v>2</v>
      </c>
      <c r="G7" s="218">
        <v>4</v>
      </c>
      <c r="H7" s="219">
        <v>5</v>
      </c>
      <c r="I7" s="226">
        <v>0.6</v>
      </c>
      <c r="J7" s="227">
        <v>0.9</v>
      </c>
      <c r="K7" s="227">
        <v>1.2</v>
      </c>
      <c r="L7" s="228">
        <v>0.8</v>
      </c>
      <c r="M7" s="229">
        <v>0.4</v>
      </c>
      <c r="N7" s="230">
        <v>1.1000000000000001</v>
      </c>
      <c r="O7" s="230">
        <v>0.8</v>
      </c>
      <c r="P7" s="231">
        <v>0.4</v>
      </c>
      <c r="Q7" s="51"/>
      <c r="R7" s="195" t="s">
        <v>730</v>
      </c>
    </row>
    <row r="8" spans="1:18" x14ac:dyDescent="0.5">
      <c r="A8" s="192"/>
      <c r="B8" s="193">
        <v>6</v>
      </c>
      <c r="C8" s="206" t="s">
        <v>727</v>
      </c>
      <c r="D8" s="207">
        <v>11</v>
      </c>
      <c r="E8" s="217">
        <v>1</v>
      </c>
      <c r="F8" s="218">
        <v>2</v>
      </c>
      <c r="G8" s="218">
        <v>4</v>
      </c>
      <c r="H8" s="219">
        <v>5</v>
      </c>
      <c r="I8" s="226">
        <v>0.7</v>
      </c>
      <c r="J8" s="227">
        <v>0.9</v>
      </c>
      <c r="K8" s="227">
        <v>1.05</v>
      </c>
      <c r="L8" s="228">
        <v>0.75</v>
      </c>
      <c r="M8" s="229">
        <v>0.45</v>
      </c>
      <c r="N8" s="230">
        <v>0.65</v>
      </c>
      <c r="O8" s="230">
        <v>0.8</v>
      </c>
      <c r="P8" s="231">
        <v>0.3</v>
      </c>
      <c r="Q8" s="51"/>
      <c r="R8" s="195" t="s">
        <v>743</v>
      </c>
    </row>
    <row r="9" spans="1:18" x14ac:dyDescent="0.5">
      <c r="A9" s="192"/>
      <c r="B9" s="193">
        <v>7</v>
      </c>
      <c r="C9" s="206" t="s">
        <v>728</v>
      </c>
      <c r="D9" s="207">
        <v>6</v>
      </c>
      <c r="E9" s="217">
        <v>1</v>
      </c>
      <c r="F9" s="218">
        <v>2</v>
      </c>
      <c r="G9" s="218">
        <v>4</v>
      </c>
      <c r="H9" s="219">
        <v>5</v>
      </c>
      <c r="I9" s="220">
        <v>0.3</v>
      </c>
      <c r="J9" s="221">
        <v>0.75</v>
      </c>
      <c r="K9" s="221">
        <v>1.2</v>
      </c>
      <c r="L9" s="222">
        <v>0.5</v>
      </c>
      <c r="M9" s="223">
        <v>0.4</v>
      </c>
      <c r="N9" s="224">
        <v>0.4</v>
      </c>
      <c r="O9" s="224">
        <v>1.3</v>
      </c>
      <c r="P9" s="225">
        <v>0.5</v>
      </c>
      <c r="Q9" s="51"/>
      <c r="R9" s="195" t="s">
        <v>742</v>
      </c>
    </row>
    <row r="10" spans="1:18" x14ac:dyDescent="0.5">
      <c r="A10" s="196"/>
      <c r="B10" s="193">
        <v>8</v>
      </c>
      <c r="C10" s="206" t="s">
        <v>729</v>
      </c>
      <c r="D10" s="207">
        <v>11</v>
      </c>
      <c r="E10" s="217">
        <v>1</v>
      </c>
      <c r="F10" s="218">
        <v>2</v>
      </c>
      <c r="G10" s="218">
        <v>4</v>
      </c>
      <c r="H10" s="219">
        <v>5</v>
      </c>
      <c r="I10" s="220">
        <v>0.3</v>
      </c>
      <c r="J10" s="221">
        <v>0.75</v>
      </c>
      <c r="K10" s="221">
        <v>1.2</v>
      </c>
      <c r="L10" s="222">
        <v>0.5</v>
      </c>
      <c r="M10" s="223">
        <v>0.4</v>
      </c>
      <c r="N10" s="224">
        <v>0.4</v>
      </c>
      <c r="O10" s="224">
        <v>1.3</v>
      </c>
      <c r="P10" s="225">
        <v>0.5</v>
      </c>
      <c r="Q10" s="51"/>
      <c r="R10" s="195" t="s">
        <v>742</v>
      </c>
    </row>
    <row r="11" spans="1:18" x14ac:dyDescent="0.5">
      <c r="A11" s="196"/>
      <c r="B11" s="193">
        <v>9</v>
      </c>
      <c r="C11" s="206" t="s">
        <v>722</v>
      </c>
      <c r="D11" s="207">
        <v>4</v>
      </c>
      <c r="E11" s="217">
        <v>1</v>
      </c>
      <c r="F11" s="218">
        <v>2</v>
      </c>
      <c r="G11" s="218">
        <v>5</v>
      </c>
      <c r="H11" s="219">
        <v>7</v>
      </c>
      <c r="I11" s="226">
        <v>0.46</v>
      </c>
      <c r="J11" s="227">
        <v>0.7</v>
      </c>
      <c r="K11" s="227">
        <v>1.01</v>
      </c>
      <c r="L11" s="228">
        <v>0.39</v>
      </c>
      <c r="M11" s="229">
        <v>0.2</v>
      </c>
      <c r="N11" s="230">
        <v>0.5</v>
      </c>
      <c r="O11" s="230">
        <v>0.5</v>
      </c>
      <c r="P11" s="231">
        <v>0.25</v>
      </c>
      <c r="R11" s="195"/>
    </row>
    <row r="12" spans="1:18" x14ac:dyDescent="0.5">
      <c r="A12" s="196"/>
      <c r="B12" s="193">
        <v>10</v>
      </c>
      <c r="C12" s="206" t="s">
        <v>724</v>
      </c>
      <c r="D12" s="207">
        <v>6</v>
      </c>
      <c r="E12" s="217">
        <v>1</v>
      </c>
      <c r="F12" s="218">
        <v>2</v>
      </c>
      <c r="G12" s="218">
        <v>4</v>
      </c>
      <c r="H12" s="219">
        <v>5</v>
      </c>
      <c r="I12" s="226">
        <v>0.5</v>
      </c>
      <c r="J12" s="227">
        <v>0.8</v>
      </c>
      <c r="K12" s="227">
        <v>1.1499999999999999</v>
      </c>
      <c r="L12" s="228">
        <v>0.5</v>
      </c>
      <c r="M12" s="229">
        <v>0.2</v>
      </c>
      <c r="N12" s="230">
        <v>0.8</v>
      </c>
      <c r="O12" s="230">
        <v>0.8</v>
      </c>
      <c r="P12" s="231">
        <v>1</v>
      </c>
      <c r="R12" s="195"/>
    </row>
    <row r="13" spans="1:18" ht="13.2" thickBot="1" x14ac:dyDescent="0.55000000000000004">
      <c r="A13" s="196"/>
      <c r="B13" s="193">
        <v>11</v>
      </c>
      <c r="C13" s="206" t="s">
        <v>725</v>
      </c>
      <c r="D13" s="207">
        <v>11</v>
      </c>
      <c r="E13" s="217">
        <v>1</v>
      </c>
      <c r="F13" s="218">
        <v>2</v>
      </c>
      <c r="G13" s="218">
        <v>4</v>
      </c>
      <c r="H13" s="219">
        <v>5</v>
      </c>
      <c r="I13" s="220">
        <v>0.4</v>
      </c>
      <c r="J13" s="221">
        <v>0.75</v>
      </c>
      <c r="K13" s="221">
        <v>1.05</v>
      </c>
      <c r="L13" s="222">
        <v>0.35</v>
      </c>
      <c r="M13" s="223">
        <v>0.2</v>
      </c>
      <c r="N13" s="224">
        <v>0.8</v>
      </c>
      <c r="O13" s="224">
        <v>0.6</v>
      </c>
      <c r="P13" s="225">
        <v>0.2</v>
      </c>
      <c r="R13" s="195"/>
    </row>
    <row r="14" spans="1:18" ht="13.2" thickBot="1" x14ac:dyDescent="0.55000000000000004">
      <c r="A14" s="196"/>
      <c r="B14" s="193">
        <v>12</v>
      </c>
      <c r="C14" s="206" t="s">
        <v>584</v>
      </c>
      <c r="D14" s="207">
        <v>6</v>
      </c>
      <c r="E14" s="217">
        <v>1</v>
      </c>
      <c r="F14" s="218">
        <v>2</v>
      </c>
      <c r="G14" s="218">
        <v>4</v>
      </c>
      <c r="H14" s="219">
        <v>5</v>
      </c>
      <c r="I14" s="220">
        <v>0.4</v>
      </c>
      <c r="J14" s="221">
        <v>0.75</v>
      </c>
      <c r="K14" s="221">
        <v>1.05</v>
      </c>
      <c r="L14" s="222">
        <v>0.6</v>
      </c>
      <c r="M14" s="223">
        <v>0.2</v>
      </c>
      <c r="N14" s="224">
        <v>0.8</v>
      </c>
      <c r="O14" s="224">
        <v>0.6</v>
      </c>
      <c r="P14" s="225">
        <v>0.2</v>
      </c>
      <c r="R14" s="232" t="s">
        <v>749</v>
      </c>
    </row>
    <row r="15" spans="1:18" ht="13.2" thickBot="1" x14ac:dyDescent="0.55000000000000004">
      <c r="A15" s="196"/>
      <c r="B15" s="193">
        <v>13</v>
      </c>
      <c r="C15" s="206" t="s">
        <v>583</v>
      </c>
      <c r="D15" s="207">
        <v>11</v>
      </c>
      <c r="E15" s="217">
        <v>1</v>
      </c>
      <c r="F15" s="218">
        <v>2</v>
      </c>
      <c r="G15" s="218">
        <v>3</v>
      </c>
      <c r="H15" s="219">
        <v>4</v>
      </c>
      <c r="I15" s="220">
        <v>0.42</v>
      </c>
      <c r="J15" s="221">
        <v>0.71</v>
      </c>
      <c r="K15" s="221">
        <v>0.62</v>
      </c>
      <c r="L15" s="222">
        <v>0.23</v>
      </c>
      <c r="M15" s="223">
        <v>0.2</v>
      </c>
      <c r="N15" s="224">
        <v>0.55000000000000004</v>
      </c>
      <c r="O15" s="224">
        <v>0.45</v>
      </c>
      <c r="P15" s="225">
        <v>0.2</v>
      </c>
      <c r="R15" s="233" t="s">
        <v>747</v>
      </c>
    </row>
    <row r="16" spans="1:18" ht="13.2" thickBot="1" x14ac:dyDescent="0.55000000000000004">
      <c r="A16" s="196"/>
      <c r="B16" s="193">
        <v>14</v>
      </c>
      <c r="C16" s="206" t="s">
        <v>588</v>
      </c>
      <c r="D16" s="207">
        <v>11</v>
      </c>
      <c r="E16" s="217">
        <v>1</v>
      </c>
      <c r="F16" s="218">
        <v>2</v>
      </c>
      <c r="G16" s="218">
        <v>4</v>
      </c>
      <c r="H16" s="219">
        <v>5</v>
      </c>
      <c r="I16" s="220">
        <v>0.3</v>
      </c>
      <c r="J16" s="221">
        <v>0.75</v>
      </c>
      <c r="K16" s="221">
        <v>1.2</v>
      </c>
      <c r="L16" s="222">
        <v>0.5</v>
      </c>
      <c r="M16" s="223">
        <v>0.4</v>
      </c>
      <c r="N16" s="224">
        <v>0.4</v>
      </c>
      <c r="O16" s="224">
        <v>1.3</v>
      </c>
      <c r="P16" s="225">
        <v>0.5</v>
      </c>
      <c r="R16" s="234" t="s">
        <v>748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2EFD-B359-4BA7-8894-C1EBC96E92BC}">
  <sheetPr>
    <tabColor rgb="FF15FFC2"/>
  </sheetPr>
  <dimension ref="A1:R10"/>
  <sheetViews>
    <sheetView zoomScaleNormal="100" workbookViewId="0">
      <selection activeCell="I2" sqref="I2:L9"/>
    </sheetView>
  </sheetViews>
  <sheetFormatPr defaultRowHeight="12.3" x14ac:dyDescent="0.4"/>
  <cols>
    <col min="1" max="1" width="13.3125" style="49" customWidth="1"/>
    <col min="2" max="2" width="3.3671875" style="49" customWidth="1"/>
    <col min="3" max="3" width="11.3671875" style="49" bestFit="1" customWidth="1"/>
    <col min="4" max="4" width="13.05078125" style="49" bestFit="1" customWidth="1"/>
    <col min="5" max="8" width="3.68359375" style="49" customWidth="1"/>
    <col min="9" max="16" width="4.1015625" style="49" customWidth="1"/>
    <col min="17" max="17" width="7.68359375" style="49" customWidth="1"/>
    <col min="18" max="18" width="38.20703125" style="49" customWidth="1"/>
    <col min="19" max="16384" width="8.83984375" style="49"/>
  </cols>
  <sheetData>
    <row r="1" spans="1:18" ht="14.4" customHeight="1" thickBot="1" x14ac:dyDescent="0.55000000000000004">
      <c r="A1" s="52"/>
      <c r="B1" s="109"/>
      <c r="C1" s="74" t="s">
        <v>602</v>
      </c>
      <c r="D1" s="74" t="s">
        <v>581</v>
      </c>
      <c r="E1" s="75" t="s">
        <v>589</v>
      </c>
      <c r="F1" s="76" t="s">
        <v>590</v>
      </c>
      <c r="G1" s="76" t="s">
        <v>591</v>
      </c>
      <c r="H1" s="77" t="s">
        <v>592</v>
      </c>
      <c r="I1" s="78" t="s">
        <v>593</v>
      </c>
      <c r="J1" s="76" t="s">
        <v>594</v>
      </c>
      <c r="K1" s="76" t="s">
        <v>595</v>
      </c>
      <c r="L1" s="77" t="s">
        <v>596</v>
      </c>
      <c r="M1" s="75" t="s">
        <v>597</v>
      </c>
      <c r="N1" s="76" t="s">
        <v>598</v>
      </c>
      <c r="O1" s="76" t="s">
        <v>599</v>
      </c>
      <c r="P1" s="81" t="s">
        <v>600</v>
      </c>
      <c r="Q1" s="50"/>
      <c r="R1" s="73" t="s">
        <v>601</v>
      </c>
    </row>
    <row r="2" spans="1:18" ht="12.9" x14ac:dyDescent="0.5">
      <c r="A2" s="53"/>
      <c r="B2" s="110">
        <v>0</v>
      </c>
      <c r="C2" s="54" t="s">
        <v>586</v>
      </c>
      <c r="D2" s="55">
        <v>1</v>
      </c>
      <c r="E2" s="56">
        <v>1</v>
      </c>
      <c r="F2" s="57">
        <v>3</v>
      </c>
      <c r="G2" s="57">
        <v>9</v>
      </c>
      <c r="H2" s="58">
        <v>11</v>
      </c>
      <c r="I2" s="64">
        <v>0.4</v>
      </c>
      <c r="J2" s="65">
        <v>0.8</v>
      </c>
      <c r="K2" s="65">
        <v>1.25</v>
      </c>
      <c r="L2" s="66">
        <v>0.75</v>
      </c>
      <c r="M2" s="66">
        <v>0.75</v>
      </c>
      <c r="N2" s="66">
        <v>0.75</v>
      </c>
      <c r="O2" s="65">
        <v>0.5</v>
      </c>
      <c r="P2" s="79">
        <v>0.1</v>
      </c>
      <c r="Q2" s="51"/>
      <c r="R2" s="71"/>
    </row>
    <row r="3" spans="1:18" ht="12.9" x14ac:dyDescent="0.5">
      <c r="A3" s="53"/>
      <c r="B3" s="110">
        <v>1</v>
      </c>
      <c r="C3" s="54" t="s">
        <v>610</v>
      </c>
      <c r="D3" s="59">
        <v>7</v>
      </c>
      <c r="E3" s="60">
        <v>2</v>
      </c>
      <c r="F3" s="61">
        <v>5</v>
      </c>
      <c r="G3" s="61">
        <v>14</v>
      </c>
      <c r="H3" s="62">
        <v>17</v>
      </c>
      <c r="I3" s="64">
        <v>0.4</v>
      </c>
      <c r="J3" s="65">
        <v>0.8</v>
      </c>
      <c r="K3" s="65">
        <v>1.25</v>
      </c>
      <c r="L3" s="66">
        <v>0.75</v>
      </c>
      <c r="M3" s="66">
        <v>0.75</v>
      </c>
      <c r="N3" s="66">
        <v>0.75</v>
      </c>
      <c r="O3" s="68">
        <v>0.5</v>
      </c>
      <c r="P3" s="80">
        <v>0.1</v>
      </c>
      <c r="Q3" s="51"/>
      <c r="R3" s="72" t="s">
        <v>625</v>
      </c>
    </row>
    <row r="4" spans="1:18" ht="12.9" x14ac:dyDescent="0.5">
      <c r="A4" s="53"/>
      <c r="B4" s="110">
        <v>2</v>
      </c>
      <c r="C4" s="63" t="s">
        <v>611</v>
      </c>
      <c r="D4" s="59">
        <v>10</v>
      </c>
      <c r="E4" s="60">
        <v>1</v>
      </c>
      <c r="F4" s="61">
        <v>4</v>
      </c>
      <c r="G4" s="61">
        <v>12</v>
      </c>
      <c r="H4" s="62">
        <v>15</v>
      </c>
      <c r="I4" s="64">
        <v>0.4</v>
      </c>
      <c r="J4" s="65">
        <v>0.8</v>
      </c>
      <c r="K4" s="65">
        <v>1.25</v>
      </c>
      <c r="L4" s="66">
        <v>0.75</v>
      </c>
      <c r="M4" s="66">
        <v>0.75</v>
      </c>
      <c r="N4" s="66">
        <v>0.75</v>
      </c>
      <c r="O4" s="68">
        <v>0.5</v>
      </c>
      <c r="P4" s="80">
        <v>0.1</v>
      </c>
      <c r="Q4" s="51"/>
      <c r="R4" s="72" t="s">
        <v>626</v>
      </c>
    </row>
    <row r="5" spans="1:18" ht="12.9" x14ac:dyDescent="0.5">
      <c r="A5" s="53"/>
      <c r="B5" s="110">
        <v>3</v>
      </c>
      <c r="C5" s="63" t="s">
        <v>612</v>
      </c>
      <c r="D5" s="59">
        <v>1</v>
      </c>
      <c r="E5" s="60">
        <v>1</v>
      </c>
      <c r="F5" s="61">
        <v>3</v>
      </c>
      <c r="G5" s="61">
        <v>10</v>
      </c>
      <c r="H5" s="62">
        <v>12</v>
      </c>
      <c r="I5" s="64">
        <v>0.4</v>
      </c>
      <c r="J5" s="65">
        <v>0.8</v>
      </c>
      <c r="K5" s="65">
        <v>1.25</v>
      </c>
      <c r="L5" s="69">
        <v>0.75</v>
      </c>
      <c r="M5" s="66">
        <v>0.75</v>
      </c>
      <c r="N5" s="66">
        <v>0.75</v>
      </c>
      <c r="O5" s="68">
        <v>0.5</v>
      </c>
      <c r="P5" s="80">
        <v>0.1</v>
      </c>
      <c r="Q5" s="51"/>
      <c r="R5" s="72" t="s">
        <v>627</v>
      </c>
    </row>
    <row r="6" spans="1:18" ht="12.9" x14ac:dyDescent="0.5">
      <c r="A6" s="53"/>
      <c r="B6" s="110">
        <v>4</v>
      </c>
      <c r="C6" s="63" t="s">
        <v>583</v>
      </c>
      <c r="D6" s="59">
        <v>11</v>
      </c>
      <c r="E6" s="60">
        <v>1</v>
      </c>
      <c r="F6" s="61">
        <v>2</v>
      </c>
      <c r="G6" s="61">
        <v>3</v>
      </c>
      <c r="H6" s="62">
        <v>4</v>
      </c>
      <c r="I6" s="67">
        <v>0.7</v>
      </c>
      <c r="J6" s="68">
        <v>0.92500000000000004</v>
      </c>
      <c r="K6" s="68">
        <v>1.1499999999999999</v>
      </c>
      <c r="L6" s="69">
        <v>0.55000000000000004</v>
      </c>
      <c r="M6" s="70">
        <v>0.2</v>
      </c>
      <c r="N6" s="68">
        <v>0.55000000000000004</v>
      </c>
      <c r="O6" s="68">
        <v>0.45</v>
      </c>
      <c r="P6" s="80">
        <v>0.2</v>
      </c>
      <c r="Q6" s="51"/>
      <c r="R6" s="72"/>
    </row>
    <row r="7" spans="1:18" ht="12.9" x14ac:dyDescent="0.5">
      <c r="A7" s="53"/>
      <c r="B7" s="110">
        <v>5</v>
      </c>
      <c r="C7" s="63" t="s">
        <v>584</v>
      </c>
      <c r="D7" s="59">
        <v>6</v>
      </c>
      <c r="E7" s="60">
        <v>1</v>
      </c>
      <c r="F7" s="61">
        <v>2</v>
      </c>
      <c r="G7" s="61">
        <v>4</v>
      </c>
      <c r="H7" s="62">
        <v>5</v>
      </c>
      <c r="I7" s="67">
        <v>0.45</v>
      </c>
      <c r="J7" s="68">
        <v>0.75</v>
      </c>
      <c r="K7" s="68">
        <v>0.95</v>
      </c>
      <c r="L7" s="69">
        <v>0.75</v>
      </c>
      <c r="M7" s="70">
        <v>0.2</v>
      </c>
      <c r="N7" s="68">
        <v>0.4</v>
      </c>
      <c r="O7" s="68">
        <v>0.7</v>
      </c>
      <c r="P7" s="80">
        <v>0.2</v>
      </c>
      <c r="Q7" s="51"/>
      <c r="R7" s="72" t="s">
        <v>587</v>
      </c>
    </row>
    <row r="8" spans="1:18" ht="12.9" x14ac:dyDescent="0.5">
      <c r="A8" s="53"/>
      <c r="B8" s="110">
        <v>6</v>
      </c>
      <c r="C8" s="63" t="s">
        <v>585</v>
      </c>
      <c r="D8" s="59">
        <v>11</v>
      </c>
      <c r="E8" s="60">
        <v>1</v>
      </c>
      <c r="F8" s="61">
        <v>2</v>
      </c>
      <c r="G8" s="61">
        <v>4</v>
      </c>
      <c r="H8" s="62">
        <v>5</v>
      </c>
      <c r="I8" s="67">
        <v>0.45</v>
      </c>
      <c r="J8" s="68">
        <v>0.75</v>
      </c>
      <c r="K8" s="68">
        <v>0.95</v>
      </c>
      <c r="L8" s="69">
        <v>0.75</v>
      </c>
      <c r="M8" s="70">
        <v>0.2</v>
      </c>
      <c r="N8" s="68">
        <v>0.4</v>
      </c>
      <c r="O8" s="68">
        <v>0.7</v>
      </c>
      <c r="P8" s="80">
        <v>0.2</v>
      </c>
      <c r="Q8" s="51"/>
      <c r="R8" s="72"/>
    </row>
    <row r="9" spans="1:18" ht="12.9" x14ac:dyDescent="0.5">
      <c r="A9" s="53"/>
      <c r="B9" s="110">
        <v>7</v>
      </c>
      <c r="C9" s="63" t="s">
        <v>588</v>
      </c>
      <c r="D9" s="59">
        <v>11</v>
      </c>
      <c r="E9" s="60">
        <v>1</v>
      </c>
      <c r="F9" s="61">
        <v>2</v>
      </c>
      <c r="G9" s="61">
        <v>4</v>
      </c>
      <c r="H9" s="62">
        <v>5</v>
      </c>
      <c r="I9" s="67">
        <v>0.45</v>
      </c>
      <c r="J9" s="68">
        <v>0.75</v>
      </c>
      <c r="K9" s="68">
        <v>0.95</v>
      </c>
      <c r="L9" s="69">
        <v>0.75</v>
      </c>
      <c r="M9" s="70">
        <v>0.2</v>
      </c>
      <c r="N9" s="68">
        <v>0.4</v>
      </c>
      <c r="O9" s="68">
        <v>0.7</v>
      </c>
      <c r="P9" s="80">
        <v>0.2</v>
      </c>
      <c r="Q9" s="51"/>
      <c r="R9" s="72"/>
    </row>
    <row r="10" spans="1:18" ht="12.9" x14ac:dyDescent="0.5">
      <c r="C10" s="49" t="s">
        <v>722</v>
      </c>
      <c r="D10" s="49">
        <v>4</v>
      </c>
      <c r="E10" s="49">
        <v>1</v>
      </c>
      <c r="F10" s="49">
        <v>2</v>
      </c>
      <c r="G10" s="49">
        <v>5</v>
      </c>
      <c r="H10" s="49">
        <v>7</v>
      </c>
      <c r="Q10" s="51"/>
      <c r="R10" s="49" t="s">
        <v>723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2398-4D66-4F9C-BA4E-2DE4F9D6B687}">
  <dimension ref="A1:G15"/>
  <sheetViews>
    <sheetView workbookViewId="0">
      <selection activeCell="H17" sqref="A1:H17"/>
    </sheetView>
  </sheetViews>
  <sheetFormatPr defaultRowHeight="14.4" x14ac:dyDescent="0.55000000000000004"/>
  <cols>
    <col min="1" max="1" width="20.578125" bestFit="1" customWidth="1"/>
    <col min="3" max="3" width="13.05078125" bestFit="1" customWidth="1"/>
    <col min="4" max="4" width="13.1015625" bestFit="1" customWidth="1"/>
  </cols>
  <sheetData>
    <row r="1" spans="1:7" x14ac:dyDescent="0.55000000000000004">
      <c r="A1" t="s">
        <v>751</v>
      </c>
      <c r="B1" s="236"/>
      <c r="C1" s="236"/>
      <c r="D1" s="236"/>
      <c r="E1" s="237"/>
      <c r="F1" s="237"/>
      <c r="G1" s="237"/>
    </row>
    <row r="2" spans="1:7" x14ac:dyDescent="0.55000000000000004">
      <c r="B2" s="238"/>
      <c r="C2" s="238"/>
      <c r="D2" s="238"/>
      <c r="E2" s="237"/>
      <c r="F2" s="237"/>
      <c r="G2" s="237"/>
    </row>
    <row r="3" spans="1:7" x14ac:dyDescent="0.55000000000000004">
      <c r="A3" s="104" t="s">
        <v>517</v>
      </c>
      <c r="B3" s="235" t="s">
        <v>750</v>
      </c>
      <c r="C3" s="238"/>
      <c r="D3" s="238"/>
      <c r="E3" s="237"/>
      <c r="F3" s="237"/>
      <c r="G3" s="237"/>
    </row>
    <row r="4" spans="1:7" x14ac:dyDescent="0.55000000000000004">
      <c r="A4" s="104" t="s">
        <v>561</v>
      </c>
      <c r="B4" s="170" t="s">
        <v>707</v>
      </c>
      <c r="C4" s="238"/>
      <c r="D4" s="238"/>
      <c r="E4" s="237"/>
      <c r="F4" s="237"/>
      <c r="G4" s="237"/>
    </row>
    <row r="5" spans="1:7" x14ac:dyDescent="0.55000000000000004">
      <c r="A5" s="145" t="s">
        <v>695</v>
      </c>
      <c r="B5" s="170" t="s">
        <v>708</v>
      </c>
      <c r="C5" s="238"/>
      <c r="D5" s="238"/>
      <c r="E5" s="237"/>
      <c r="F5" s="237"/>
      <c r="G5" s="237"/>
    </row>
    <row r="6" spans="1:7" x14ac:dyDescent="0.55000000000000004">
      <c r="A6" s="235"/>
      <c r="B6" s="238"/>
      <c r="C6" s="238"/>
      <c r="D6" s="238"/>
      <c r="E6" s="237"/>
      <c r="F6" s="237"/>
      <c r="G6" s="237"/>
    </row>
    <row r="7" spans="1:7" x14ac:dyDescent="0.55000000000000004">
      <c r="A7" s="235"/>
      <c r="B7" s="238"/>
      <c r="C7" s="238"/>
      <c r="D7" s="238"/>
      <c r="E7" s="237"/>
      <c r="F7" s="237"/>
      <c r="G7" s="237"/>
    </row>
    <row r="8" spans="1:7" x14ac:dyDescent="0.55000000000000004">
      <c r="A8" s="235"/>
      <c r="B8" s="238"/>
      <c r="C8" s="238"/>
      <c r="D8" s="238"/>
      <c r="E8" s="237"/>
      <c r="F8" s="237"/>
      <c r="G8" s="237"/>
    </row>
    <row r="9" spans="1:7" x14ac:dyDescent="0.55000000000000004">
      <c r="A9" s="237"/>
      <c r="B9" s="237"/>
      <c r="C9" s="237"/>
      <c r="D9" s="237"/>
      <c r="E9" s="237"/>
      <c r="F9" s="237"/>
      <c r="G9" s="237"/>
    </row>
    <row r="10" spans="1:7" x14ac:dyDescent="0.55000000000000004">
      <c r="A10" s="237"/>
      <c r="B10" s="237"/>
      <c r="C10" s="237"/>
      <c r="D10" s="237"/>
      <c r="E10" s="237"/>
      <c r="F10" s="237"/>
      <c r="G10" s="237"/>
    </row>
    <row r="11" spans="1:7" x14ac:dyDescent="0.55000000000000004">
      <c r="A11" s="237"/>
      <c r="B11" s="237"/>
      <c r="C11" s="237"/>
      <c r="D11" s="237"/>
      <c r="E11" s="237"/>
      <c r="F11" s="237"/>
      <c r="G11" s="237"/>
    </row>
    <row r="12" spans="1:7" x14ac:dyDescent="0.55000000000000004">
      <c r="A12" s="237"/>
      <c r="B12" s="237"/>
      <c r="C12" s="237"/>
      <c r="D12" s="237"/>
      <c r="E12" s="237"/>
      <c r="F12" s="237"/>
      <c r="G12" s="237"/>
    </row>
    <row r="13" spans="1:7" x14ac:dyDescent="0.55000000000000004">
      <c r="A13" s="237"/>
      <c r="B13" s="237"/>
      <c r="C13" s="237"/>
      <c r="D13" s="237"/>
      <c r="E13" s="237"/>
      <c r="F13" s="237"/>
      <c r="G13" s="237"/>
    </row>
    <row r="14" spans="1:7" x14ac:dyDescent="0.55000000000000004">
      <c r="A14" s="237"/>
      <c r="B14" s="237"/>
      <c r="C14" s="237"/>
      <c r="D14" s="237"/>
      <c r="E14" s="237"/>
      <c r="F14" s="237"/>
      <c r="G14" s="237"/>
    </row>
    <row r="15" spans="1:7" x14ac:dyDescent="0.55000000000000004">
      <c r="A15" s="237"/>
      <c r="B15" s="237"/>
      <c r="C15" s="237"/>
      <c r="D15" s="237"/>
      <c r="E15" s="237"/>
      <c r="F15" s="237"/>
      <c r="G15" s="237"/>
    </row>
  </sheetData>
  <conditionalFormatting sqref="B4:B5">
    <cfRule type="notContainsErrors" dxfId="0" priority="2">
      <formula>NOT(ISERROR(B4))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CWatM_input_lowerRainfall</vt:lpstr>
      <vt:lpstr>CWatM_input_higherRainfall</vt:lpstr>
      <vt:lpstr>CWatM_input_Nira</vt:lpstr>
      <vt:lpstr>Sheet6</vt:lpstr>
      <vt:lpstr>CWatM_input_all</vt:lpstr>
      <vt:lpstr>Sheet3</vt:lpstr>
      <vt:lpstr>Crops</vt:lpstr>
      <vt:lpstr>Crops (2)</vt:lpstr>
      <vt:lpstr>Sheet2</vt:lpstr>
      <vt:lpstr>Notepad</vt:lpstr>
      <vt:lpstr>All_Settings_Template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Anjuli Jain Figueroa</dc:creator>
  <cp:lastModifiedBy>Mikhail Smilovic</cp:lastModifiedBy>
  <dcterms:created xsi:type="dcterms:W3CDTF">2020-04-09T21:25:01Z</dcterms:created>
  <dcterms:modified xsi:type="dcterms:W3CDTF">2020-09-11T06:21:55Z</dcterms:modified>
</cp:coreProperties>
</file>