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SE\1. Data\Bibliography\Useful\"/>
    </mc:Choice>
  </mc:AlternateContent>
  <bookViews>
    <workbookView xWindow="0" yWindow="0" windowWidth="20490" windowHeight="7665" firstSheet="2" activeTab="3"/>
  </bookViews>
  <sheets>
    <sheet name="Sources" sheetId="3" r:id="rId1"/>
    <sheet name="Data all" sheetId="1" r:id="rId2"/>
    <sheet name="Data (source5)" sheetId="5" r:id="rId3"/>
    <sheet name="Data (source2)" sheetId="6" r:id="rId4"/>
    <sheet name="Other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6" l="1"/>
  <c r="I22" i="6"/>
  <c r="J13" i="6"/>
  <c r="I13" i="6"/>
  <c r="J4" i="6"/>
  <c r="I4" i="6"/>
  <c r="G22" i="6"/>
  <c r="F22" i="6"/>
  <c r="G13" i="6"/>
  <c r="F13" i="6"/>
  <c r="G4" i="6"/>
  <c r="F4" i="6"/>
</calcChain>
</file>

<file path=xl/sharedStrings.xml><?xml version="1.0" encoding="utf-8"?>
<sst xmlns="http://schemas.openxmlformats.org/spreadsheetml/2006/main" count="222" uniqueCount="112">
  <si>
    <t>Kxy</t>
  </si>
  <si>
    <t>Txy</t>
  </si>
  <si>
    <t>Comment</t>
  </si>
  <si>
    <t>-</t>
  </si>
  <si>
    <t>Source</t>
  </si>
  <si>
    <t>Papers</t>
  </si>
  <si>
    <t>Khadri, Moharir - Characterization of aquifer parameter in basaltic hard rock region</t>
  </si>
  <si>
    <t>Shallow aquifers are phreatic and occur up to the depth of 10-15m underlain by massive rocks</t>
  </si>
  <si>
    <t>S or Sy</t>
  </si>
  <si>
    <t>Txy standard = 30-100 m2/d</t>
  </si>
  <si>
    <t>22 - 58 m2/d</t>
  </si>
  <si>
    <t>0.03 - 0.22</t>
  </si>
  <si>
    <t>Kulkarni, Deolankar, Lalwani, Joseph, Pawar - Hydrogeological framework of the Deccan basalt groundwater systems, west-central India</t>
  </si>
  <si>
    <t>--</t>
  </si>
  <si>
    <t xml:space="preserve">- </t>
  </si>
  <si>
    <t>Two formations: amygdaloidal and compacted basalts. Two aquifer setups: confined and unconfined</t>
  </si>
  <si>
    <t>Sapathy, Salve, Katpatal - Spatial distribution of metal in ground-surface waters in the Chandrapur district (Central India) and their plausible sources</t>
  </si>
  <si>
    <t>Chandrapur district</t>
  </si>
  <si>
    <t>2 - 32 m/d</t>
  </si>
  <si>
    <t>Surinaida, Bacon, Pavelic - Agricultural groundwater management in the Upper Bhima Basin</t>
  </si>
  <si>
    <t>0.01, 0.03 - 0.08</t>
  </si>
  <si>
    <t>50 - 100 m2/d</t>
  </si>
  <si>
    <t>0.01 - 0.1 m/d</t>
  </si>
  <si>
    <t>Upper Bhirma basin</t>
  </si>
  <si>
    <t>MODFLOW model calibration: Kxy = 0.86 m/d, Sy = 0.03</t>
  </si>
  <si>
    <t>Deolankar - The Deccan Basalts of Maharastra, India - Their potential as aquifers</t>
  </si>
  <si>
    <t>0.01 - 0.03</t>
  </si>
  <si>
    <t>50 - 190 m2/d</t>
  </si>
  <si>
    <t>CGWB - Ground water information Pune district</t>
  </si>
  <si>
    <t>Pune district</t>
  </si>
  <si>
    <t>12 - 65 m/d (perm)</t>
  </si>
  <si>
    <t>Type</t>
  </si>
  <si>
    <t>Reference</t>
  </si>
  <si>
    <t>Area</t>
  </si>
  <si>
    <t>Weathered basalt</t>
  </si>
  <si>
    <t>G.S.D.A. Tech. Rep., 1976</t>
  </si>
  <si>
    <t>Pune, Sangli, Kolhapur, Bhir Chule districts</t>
  </si>
  <si>
    <t>0.02 - 0.06</t>
  </si>
  <si>
    <t>100 - 140</t>
  </si>
  <si>
    <t>T (m2/d)</t>
  </si>
  <si>
    <t>Rao, 1975</t>
  </si>
  <si>
    <t>Pune, Ahmednagar districts</t>
  </si>
  <si>
    <t>0.02 - 0.07</t>
  </si>
  <si>
    <t>0.02 - 0.05</t>
  </si>
  <si>
    <t>90 - 200</t>
  </si>
  <si>
    <t>Deolankar, 1978</t>
  </si>
  <si>
    <t>Fractured-jointed basalt</t>
  </si>
  <si>
    <t>Adyalkar &amp; Mani, 1972</t>
  </si>
  <si>
    <t>Pune, Solapur districts</t>
  </si>
  <si>
    <t>… - 140</t>
  </si>
  <si>
    <t>0.005 - 0.1</t>
  </si>
  <si>
    <t>0.008 - 0.01</t>
  </si>
  <si>
    <t>20 - 60</t>
  </si>
  <si>
    <t>Vesicular basalt</t>
  </si>
  <si>
    <t>100 - 190</t>
  </si>
  <si>
    <t>50 - 70</t>
  </si>
  <si>
    <t>Well</t>
  </si>
  <si>
    <t>GW system</t>
  </si>
  <si>
    <t>Inflow-zone setup</t>
  </si>
  <si>
    <t>Pb11</t>
  </si>
  <si>
    <t>Pabal</t>
  </si>
  <si>
    <t>A</t>
  </si>
  <si>
    <t>b</t>
  </si>
  <si>
    <t>Pb5</t>
  </si>
  <si>
    <t>c</t>
  </si>
  <si>
    <t>Pb112</t>
  </si>
  <si>
    <t>a</t>
  </si>
  <si>
    <t>U34</t>
  </si>
  <si>
    <t>Urulikanchan</t>
  </si>
  <si>
    <t>U39</t>
  </si>
  <si>
    <t>U36</t>
  </si>
  <si>
    <t>U38</t>
  </si>
  <si>
    <t>U42</t>
  </si>
  <si>
    <t>B</t>
  </si>
  <si>
    <t>Vesicular amygdaloidal basalt unit</t>
  </si>
  <si>
    <t>Vertical joints in compact basalt</t>
  </si>
  <si>
    <t>Pb187</t>
  </si>
  <si>
    <t>Pb65</t>
  </si>
  <si>
    <t>Pb22</t>
  </si>
  <si>
    <t>Pb190</t>
  </si>
  <si>
    <t>N16</t>
  </si>
  <si>
    <t>U7</t>
  </si>
  <si>
    <t>U67</t>
  </si>
  <si>
    <t>U73</t>
  </si>
  <si>
    <t>Khairewadi</t>
  </si>
  <si>
    <t>d</t>
  </si>
  <si>
    <t>Vesicular amygdaloidal basalt and compact basalt</t>
  </si>
  <si>
    <t>Pb99</t>
  </si>
  <si>
    <t>Pb85</t>
  </si>
  <si>
    <t>Pb103</t>
  </si>
  <si>
    <t>Pb193</t>
  </si>
  <si>
    <t>N22</t>
  </si>
  <si>
    <t>K55</t>
  </si>
  <si>
    <t>Df1</t>
  </si>
  <si>
    <t>U30</t>
  </si>
  <si>
    <t>U77</t>
  </si>
  <si>
    <t>U23</t>
  </si>
  <si>
    <t>U11</t>
  </si>
  <si>
    <t>Max</t>
  </si>
  <si>
    <t>Min</t>
  </si>
  <si>
    <t>Value</t>
  </si>
  <si>
    <t>WG setup</t>
  </si>
  <si>
    <t>18 - 89 m2/d (basalt)
97 - 248 m2/d (alluv)</t>
  </si>
  <si>
    <t>0.017 - 0.097 (basalt)
0.05 - 0.09 (alluv)</t>
  </si>
  <si>
    <t>S (unitless)</t>
  </si>
  <si>
    <t>Sy (unitless)</t>
  </si>
  <si>
    <t>See sheet: Data (source5)</t>
  </si>
  <si>
    <t>See sheet: Data (source2)</t>
  </si>
  <si>
    <t>Groundwater from shallow aquifers gets replenished annually with monsoon rainfall (4 months, Jun-Sep)</t>
  </si>
  <si>
    <t>Uhm…</t>
  </si>
  <si>
    <t>Maximum Deccan basalts thickness +-1.5 km</t>
  </si>
  <si>
    <t>Maximum Deccan balsalts thickness = 1.6 km but individual flows up to 100 m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</si>
</sst>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6" fontId="5" fillId="0" borderId="2" xfId="0" applyNumberFormat="1" applyFont="1" applyBorder="1" applyAlignment="1">
      <alignment horizontal="center" vertical="top"/>
    </xf>
    <xf numFmtId="166" fontId="5" fillId="0" borderId="3" xfId="0" applyNumberFormat="1" applyFont="1" applyBorder="1" applyAlignment="1">
      <alignment horizontal="center" vertical="top"/>
    </xf>
    <xf numFmtId="166" fontId="5" fillId="0" borderId="4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1" fontId="5" fillId="0" borderId="3" xfId="0" applyNumberFormat="1" applyFont="1" applyBorder="1" applyAlignment="1">
      <alignment horizontal="center" vertical="top"/>
    </xf>
    <xf numFmtId="1" fontId="5" fillId="0" borderId="4" xfId="0" applyNumberFormat="1" applyFont="1" applyBorder="1" applyAlignment="1">
      <alignment horizontal="center" vertical="top"/>
    </xf>
    <xf numFmtId="167" fontId="5" fillId="0" borderId="2" xfId="0" applyNumberFormat="1" applyFont="1" applyBorder="1" applyAlignment="1">
      <alignment horizontal="center" vertical="top"/>
    </xf>
    <xf numFmtId="167" fontId="5" fillId="0" borderId="3" xfId="0" applyNumberFormat="1" applyFont="1" applyBorder="1" applyAlignment="1">
      <alignment horizontal="center" vertical="top"/>
    </xf>
    <xf numFmtId="167" fontId="5" fillId="0" borderId="4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3.5" customHeight="1" x14ac:dyDescent="0.25"/>
  <cols>
    <col min="1" max="1" width="3.140625" style="3" customWidth="1"/>
    <col min="2" max="16384" width="9.140625" style="2"/>
  </cols>
  <sheetData>
    <row r="1" spans="1:2" ht="13.5" customHeight="1" x14ac:dyDescent="0.25">
      <c r="A1" s="5" t="s">
        <v>5</v>
      </c>
    </row>
    <row r="2" spans="1:2" ht="13.5" customHeight="1" x14ac:dyDescent="0.25">
      <c r="A2" s="3">
        <v>1</v>
      </c>
      <c r="B2" s="5" t="s">
        <v>6</v>
      </c>
    </row>
    <row r="3" spans="1:2" ht="13.5" customHeight="1" x14ac:dyDescent="0.25">
      <c r="A3" s="3">
        <v>2</v>
      </c>
      <c r="B3" s="5" t="s">
        <v>12</v>
      </c>
    </row>
    <row r="4" spans="1:2" ht="13.5" customHeight="1" x14ac:dyDescent="0.25">
      <c r="A4" s="3">
        <v>3</v>
      </c>
      <c r="B4" s="5" t="s">
        <v>16</v>
      </c>
    </row>
    <row r="5" spans="1:2" ht="13.5" customHeight="1" x14ac:dyDescent="0.25">
      <c r="A5" s="3">
        <v>4</v>
      </c>
      <c r="B5" s="5" t="s">
        <v>19</v>
      </c>
    </row>
    <row r="6" spans="1:2" ht="13.5" customHeight="1" x14ac:dyDescent="0.25">
      <c r="A6" s="3">
        <v>5</v>
      </c>
      <c r="B6" s="5" t="s">
        <v>25</v>
      </c>
    </row>
    <row r="7" spans="1:2" ht="13.5" customHeight="1" x14ac:dyDescent="0.25">
      <c r="A7" s="3">
        <v>6</v>
      </c>
      <c r="B7" s="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 customHeight="1" x14ac:dyDescent="0.25"/>
  <cols>
    <col min="1" max="1" width="7.42578125" style="3" bestFit="1" customWidth="1"/>
    <col min="2" max="2" width="16.5703125" style="3" customWidth="1"/>
    <col min="3" max="3" width="19.140625" style="3" bestFit="1" customWidth="1"/>
    <col min="4" max="4" width="21" style="3" bestFit="1" customWidth="1"/>
    <col min="5" max="5" width="25.140625" style="4" bestFit="1" customWidth="1"/>
    <col min="6" max="16384" width="9.140625" style="3"/>
  </cols>
  <sheetData>
    <row r="1" spans="1:5" ht="13.5" customHeight="1" x14ac:dyDescent="0.25">
      <c r="A1" s="30" t="s">
        <v>4</v>
      </c>
      <c r="B1" s="30" t="s">
        <v>0</v>
      </c>
      <c r="C1" s="30" t="s">
        <v>8</v>
      </c>
      <c r="D1" s="30" t="s">
        <v>1</v>
      </c>
      <c r="E1" s="30" t="s">
        <v>2</v>
      </c>
    </row>
    <row r="2" spans="1:5" ht="13.5" customHeight="1" x14ac:dyDescent="0.25">
      <c r="A2" s="31">
        <v>1</v>
      </c>
      <c r="B2" s="32" t="s">
        <v>13</v>
      </c>
      <c r="C2" s="31" t="s">
        <v>11</v>
      </c>
      <c r="D2" s="31" t="s">
        <v>10</v>
      </c>
      <c r="E2" s="31" t="s">
        <v>9</v>
      </c>
    </row>
    <row r="3" spans="1:5" ht="13.5" customHeight="1" x14ac:dyDescent="0.25">
      <c r="A3" s="31">
        <v>2</v>
      </c>
      <c r="B3" s="32" t="s">
        <v>13</v>
      </c>
      <c r="C3" s="32" t="s">
        <v>13</v>
      </c>
      <c r="D3" s="32" t="s">
        <v>13</v>
      </c>
      <c r="E3" s="31" t="s">
        <v>107</v>
      </c>
    </row>
    <row r="4" spans="1:5" ht="13.5" customHeight="1" x14ac:dyDescent="0.25">
      <c r="A4" s="31">
        <v>3</v>
      </c>
      <c r="B4" s="31" t="s">
        <v>18</v>
      </c>
      <c r="C4" s="32" t="s">
        <v>13</v>
      </c>
      <c r="D4" s="32" t="s">
        <v>13</v>
      </c>
      <c r="E4" s="31" t="s">
        <v>17</v>
      </c>
    </row>
    <row r="5" spans="1:5" ht="13.5" customHeight="1" x14ac:dyDescent="0.25">
      <c r="A5" s="31">
        <v>4</v>
      </c>
      <c r="B5" s="31" t="s">
        <v>22</v>
      </c>
      <c r="C5" s="31" t="s">
        <v>20</v>
      </c>
      <c r="D5" s="31" t="s">
        <v>21</v>
      </c>
      <c r="E5" s="31" t="s">
        <v>23</v>
      </c>
    </row>
    <row r="6" spans="1:5" ht="13.5" customHeight="1" x14ac:dyDescent="0.25">
      <c r="A6" s="31">
        <v>5</v>
      </c>
      <c r="B6" s="32" t="s">
        <v>13</v>
      </c>
      <c r="C6" s="31" t="s">
        <v>26</v>
      </c>
      <c r="D6" s="31" t="s">
        <v>27</v>
      </c>
      <c r="E6" s="31" t="s">
        <v>106</v>
      </c>
    </row>
    <row r="7" spans="1:5" ht="27" customHeight="1" x14ac:dyDescent="0.25">
      <c r="A7" s="31">
        <v>6</v>
      </c>
      <c r="B7" s="31" t="s">
        <v>30</v>
      </c>
      <c r="C7" s="33" t="s">
        <v>103</v>
      </c>
      <c r="D7" s="33" t="s">
        <v>102</v>
      </c>
      <c r="E7" s="31" t="s">
        <v>29</v>
      </c>
    </row>
    <row r="9" spans="1:5" ht="13.5" customHeight="1" x14ac:dyDescent="0.25">
      <c r="B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2" x14ac:dyDescent="0.25"/>
  <cols>
    <col min="1" max="1" width="18.85546875" style="26" customWidth="1"/>
    <col min="2" max="2" width="25" style="26" customWidth="1"/>
    <col min="3" max="3" width="39.42578125" style="26" bestFit="1" customWidth="1"/>
    <col min="4" max="5" width="18.85546875" style="26" customWidth="1"/>
    <col min="6" max="6" width="9.140625" style="26"/>
    <col min="7" max="7" width="9.42578125" style="26" customWidth="1"/>
    <col min="8" max="16384" width="9.140625" style="26"/>
  </cols>
  <sheetData>
    <row r="1" spans="1:5" x14ac:dyDescent="0.25">
      <c r="A1" s="8" t="s">
        <v>31</v>
      </c>
      <c r="B1" s="8" t="s">
        <v>32</v>
      </c>
      <c r="C1" s="8" t="s">
        <v>33</v>
      </c>
      <c r="D1" s="8" t="s">
        <v>105</v>
      </c>
      <c r="E1" s="8" t="s">
        <v>39</v>
      </c>
    </row>
    <row r="2" spans="1:5" x14ac:dyDescent="0.25">
      <c r="A2" s="27" t="s">
        <v>34</v>
      </c>
      <c r="B2" s="28" t="s">
        <v>35</v>
      </c>
      <c r="C2" s="28" t="s">
        <v>36</v>
      </c>
      <c r="D2" s="28" t="s">
        <v>37</v>
      </c>
      <c r="E2" s="29" t="s">
        <v>3</v>
      </c>
    </row>
    <row r="3" spans="1:5" x14ac:dyDescent="0.25">
      <c r="A3" s="27"/>
      <c r="B3" s="28" t="s">
        <v>40</v>
      </c>
      <c r="C3" s="28" t="s">
        <v>41</v>
      </c>
      <c r="D3" s="28" t="s">
        <v>42</v>
      </c>
      <c r="E3" s="28" t="s">
        <v>38</v>
      </c>
    </row>
    <row r="4" spans="1:5" x14ac:dyDescent="0.25">
      <c r="A4" s="27"/>
      <c r="B4" s="28" t="s">
        <v>45</v>
      </c>
      <c r="C4" s="28" t="s">
        <v>41</v>
      </c>
      <c r="D4" s="28" t="s">
        <v>43</v>
      </c>
      <c r="E4" s="28" t="s">
        <v>44</v>
      </c>
    </row>
    <row r="5" spans="1:5" x14ac:dyDescent="0.25">
      <c r="A5" s="27" t="s">
        <v>46</v>
      </c>
      <c r="B5" s="28" t="s">
        <v>47</v>
      </c>
      <c r="C5" s="28" t="s">
        <v>48</v>
      </c>
      <c r="D5" s="29" t="s">
        <v>3</v>
      </c>
      <c r="E5" s="28" t="s">
        <v>49</v>
      </c>
    </row>
    <row r="6" spans="1:5" x14ac:dyDescent="0.25">
      <c r="A6" s="27"/>
      <c r="B6" s="28" t="s">
        <v>40</v>
      </c>
      <c r="C6" s="28" t="s">
        <v>41</v>
      </c>
      <c r="D6" s="28" t="s">
        <v>50</v>
      </c>
      <c r="E6" s="29" t="s">
        <v>3</v>
      </c>
    </row>
    <row r="7" spans="1:5" x14ac:dyDescent="0.25">
      <c r="A7" s="27"/>
      <c r="B7" s="28" t="s">
        <v>45</v>
      </c>
      <c r="C7" s="28" t="s">
        <v>41</v>
      </c>
      <c r="D7" s="28" t="s">
        <v>51</v>
      </c>
      <c r="E7" s="28" t="s">
        <v>52</v>
      </c>
    </row>
    <row r="8" spans="1:5" x14ac:dyDescent="0.25">
      <c r="A8" s="27" t="s">
        <v>53</v>
      </c>
      <c r="B8" s="28" t="s">
        <v>47</v>
      </c>
      <c r="C8" s="28" t="s">
        <v>48</v>
      </c>
      <c r="D8" s="29" t="s">
        <v>3</v>
      </c>
      <c r="E8" s="28" t="s">
        <v>54</v>
      </c>
    </row>
    <row r="9" spans="1:5" x14ac:dyDescent="0.25">
      <c r="A9" s="27"/>
      <c r="B9" s="28" t="s">
        <v>40</v>
      </c>
      <c r="C9" s="28" t="s">
        <v>41</v>
      </c>
      <c r="D9" s="28" t="s">
        <v>26</v>
      </c>
      <c r="E9" s="28" t="s">
        <v>55</v>
      </c>
    </row>
  </sheetData>
  <mergeCells count="3">
    <mergeCell ref="A8:A9"/>
    <mergeCell ref="A5:A7"/>
    <mergeCell ref="A2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sqref="A1:A2"/>
    </sheetView>
  </sheetViews>
  <sheetFormatPr defaultRowHeight="12" x14ac:dyDescent="0.2"/>
  <cols>
    <col min="1" max="1" width="7.140625" style="14" customWidth="1"/>
    <col min="2" max="2" width="12.85546875" style="14" customWidth="1"/>
    <col min="3" max="4" width="6.42578125" style="15" customWidth="1"/>
    <col min="5" max="8" width="8.5703125" style="15" customWidth="1"/>
    <col min="9" max="10" width="8.5703125" style="14" customWidth="1"/>
    <col min="11" max="16384" width="9.140625" style="14"/>
  </cols>
  <sheetData>
    <row r="1" spans="1:10" x14ac:dyDescent="0.2">
      <c r="A1" s="6" t="s">
        <v>56</v>
      </c>
      <c r="B1" s="6" t="s">
        <v>33</v>
      </c>
      <c r="C1" s="7" t="s">
        <v>101</v>
      </c>
      <c r="D1" s="7"/>
      <c r="E1" s="6" t="s">
        <v>104</v>
      </c>
      <c r="F1" s="6"/>
      <c r="G1" s="6"/>
      <c r="H1" s="7" t="s">
        <v>39</v>
      </c>
      <c r="I1" s="7"/>
      <c r="J1" s="7"/>
    </row>
    <row r="2" spans="1:10" ht="24" customHeight="1" x14ac:dyDescent="0.2">
      <c r="A2" s="6"/>
      <c r="B2" s="6"/>
      <c r="C2" s="25" t="s">
        <v>57</v>
      </c>
      <c r="D2" s="25" t="s">
        <v>58</v>
      </c>
      <c r="E2" s="8" t="s">
        <v>100</v>
      </c>
      <c r="F2" s="8" t="s">
        <v>99</v>
      </c>
      <c r="G2" s="8" t="s">
        <v>98</v>
      </c>
      <c r="H2" s="8" t="s">
        <v>100</v>
      </c>
      <c r="I2" s="8" t="s">
        <v>99</v>
      </c>
      <c r="J2" s="8" t="s">
        <v>98</v>
      </c>
    </row>
    <row r="3" spans="1:10" x14ac:dyDescent="0.2">
      <c r="A3" s="9" t="s">
        <v>74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">
      <c r="A4" s="10" t="s">
        <v>59</v>
      </c>
      <c r="B4" s="10" t="s">
        <v>60</v>
      </c>
      <c r="C4" s="11" t="s">
        <v>61</v>
      </c>
      <c r="D4" s="11" t="s">
        <v>62</v>
      </c>
      <c r="E4" s="12">
        <v>6.4999999999999997E-3</v>
      </c>
      <c r="F4" s="16">
        <f>MIN(E4:E11)</f>
        <v>4.7999999999999996E-3</v>
      </c>
      <c r="G4" s="16">
        <f>MAX(E4:E11)</f>
        <v>0.06</v>
      </c>
      <c r="H4" s="11">
        <v>40</v>
      </c>
      <c r="I4" s="19">
        <f>MIN(H4:H11)</f>
        <v>40</v>
      </c>
      <c r="J4" s="19">
        <f>MAX(H4:H11)</f>
        <v>800</v>
      </c>
    </row>
    <row r="5" spans="1:10" x14ac:dyDescent="0.2">
      <c r="A5" s="10" t="s">
        <v>63</v>
      </c>
      <c r="B5" s="10" t="s">
        <v>60</v>
      </c>
      <c r="C5" s="11" t="s">
        <v>61</v>
      </c>
      <c r="D5" s="11" t="s">
        <v>64</v>
      </c>
      <c r="E5" s="12">
        <v>4.7999999999999996E-3</v>
      </c>
      <c r="F5" s="17"/>
      <c r="G5" s="17"/>
      <c r="H5" s="11">
        <v>61</v>
      </c>
      <c r="I5" s="20"/>
      <c r="J5" s="20"/>
    </row>
    <row r="6" spans="1:10" x14ac:dyDescent="0.2">
      <c r="A6" s="10" t="s">
        <v>65</v>
      </c>
      <c r="B6" s="10" t="s">
        <v>60</v>
      </c>
      <c r="C6" s="11" t="s">
        <v>61</v>
      </c>
      <c r="D6" s="11" t="s">
        <v>66</v>
      </c>
      <c r="E6" s="12">
        <v>0.06</v>
      </c>
      <c r="F6" s="17"/>
      <c r="G6" s="17"/>
      <c r="H6" s="11">
        <v>800</v>
      </c>
      <c r="I6" s="20"/>
      <c r="J6" s="20"/>
    </row>
    <row r="7" spans="1:10" x14ac:dyDescent="0.2">
      <c r="A7" s="10" t="s">
        <v>67</v>
      </c>
      <c r="B7" s="10" t="s">
        <v>68</v>
      </c>
      <c r="C7" s="11" t="s">
        <v>61</v>
      </c>
      <c r="D7" s="11" t="s">
        <v>64</v>
      </c>
      <c r="E7" s="12">
        <v>4.5999999999999999E-2</v>
      </c>
      <c r="F7" s="17"/>
      <c r="G7" s="17"/>
      <c r="H7" s="11">
        <v>146</v>
      </c>
      <c r="I7" s="20"/>
      <c r="J7" s="20"/>
    </row>
    <row r="8" spans="1:10" x14ac:dyDescent="0.2">
      <c r="A8" s="10" t="s">
        <v>69</v>
      </c>
      <c r="B8" s="10" t="s">
        <v>68</v>
      </c>
      <c r="C8" s="11" t="s">
        <v>73</v>
      </c>
      <c r="D8" s="11" t="s">
        <v>64</v>
      </c>
      <c r="E8" s="12">
        <v>0.03</v>
      </c>
      <c r="F8" s="17"/>
      <c r="G8" s="17"/>
      <c r="H8" s="11">
        <v>200</v>
      </c>
      <c r="I8" s="20"/>
      <c r="J8" s="20"/>
    </row>
    <row r="9" spans="1:10" x14ac:dyDescent="0.2">
      <c r="A9" s="10" t="s">
        <v>70</v>
      </c>
      <c r="B9" s="10" t="s">
        <v>68</v>
      </c>
      <c r="C9" s="11" t="s">
        <v>73</v>
      </c>
      <c r="D9" s="11" t="s">
        <v>64</v>
      </c>
      <c r="E9" s="12">
        <v>3.6999999999999998E-2</v>
      </c>
      <c r="F9" s="17"/>
      <c r="G9" s="17"/>
      <c r="H9" s="11">
        <v>143</v>
      </c>
      <c r="I9" s="20"/>
      <c r="J9" s="20"/>
    </row>
    <row r="10" spans="1:10" x14ac:dyDescent="0.2">
      <c r="A10" s="10" t="s">
        <v>71</v>
      </c>
      <c r="B10" s="10" t="s">
        <v>68</v>
      </c>
      <c r="C10" s="11" t="s">
        <v>73</v>
      </c>
      <c r="D10" s="11" t="s">
        <v>64</v>
      </c>
      <c r="E10" s="12">
        <v>1.0999999999999999E-2</v>
      </c>
      <c r="F10" s="17"/>
      <c r="G10" s="17"/>
      <c r="H10" s="11">
        <v>305</v>
      </c>
      <c r="I10" s="20"/>
      <c r="J10" s="20"/>
    </row>
    <row r="11" spans="1:10" x14ac:dyDescent="0.2">
      <c r="A11" s="10" t="s">
        <v>72</v>
      </c>
      <c r="B11" s="10" t="s">
        <v>68</v>
      </c>
      <c r="C11" s="11" t="s">
        <v>61</v>
      </c>
      <c r="D11" s="11" t="s">
        <v>64</v>
      </c>
      <c r="E11" s="12">
        <v>2.9000000000000001E-2</v>
      </c>
      <c r="F11" s="18"/>
      <c r="G11" s="18"/>
      <c r="H11" s="11">
        <v>391</v>
      </c>
      <c r="I11" s="21"/>
      <c r="J11" s="21"/>
    </row>
    <row r="12" spans="1:10" x14ac:dyDescent="0.2">
      <c r="A12" s="9" t="s">
        <v>75</v>
      </c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2">
      <c r="A13" s="10" t="s">
        <v>76</v>
      </c>
      <c r="B13" s="10" t="s">
        <v>60</v>
      </c>
      <c r="C13" s="11" t="s">
        <v>61</v>
      </c>
      <c r="D13" s="11" t="s">
        <v>85</v>
      </c>
      <c r="E13" s="12">
        <v>1E-3</v>
      </c>
      <c r="F13" s="22">
        <f>MIN(E13:E20)</f>
        <v>1E-4</v>
      </c>
      <c r="G13" s="22">
        <f>MAX(E13:E20)</f>
        <v>4.9000000000000002E-2</v>
      </c>
      <c r="H13" s="11">
        <v>61</v>
      </c>
      <c r="I13" s="19">
        <f>MIN(H13:H20)</f>
        <v>7</v>
      </c>
      <c r="J13" s="19">
        <f>MAX(H13:H20)</f>
        <v>66</v>
      </c>
    </row>
    <row r="14" spans="1:10" x14ac:dyDescent="0.2">
      <c r="A14" s="10" t="s">
        <v>77</v>
      </c>
      <c r="B14" s="10" t="s">
        <v>60</v>
      </c>
      <c r="C14" s="11" t="s">
        <v>61</v>
      </c>
      <c r="D14" s="11" t="s">
        <v>85</v>
      </c>
      <c r="E14" s="12">
        <v>7.5000000000000002E-4</v>
      </c>
      <c r="F14" s="23"/>
      <c r="G14" s="23"/>
      <c r="H14" s="11">
        <v>43</v>
      </c>
      <c r="I14" s="20"/>
      <c r="J14" s="20"/>
    </row>
    <row r="15" spans="1:10" x14ac:dyDescent="0.2">
      <c r="A15" s="10" t="s">
        <v>78</v>
      </c>
      <c r="B15" s="10" t="s">
        <v>60</v>
      </c>
      <c r="C15" s="11" t="s">
        <v>61</v>
      </c>
      <c r="D15" s="11" t="s">
        <v>85</v>
      </c>
      <c r="E15" s="12">
        <v>7.2999999999999996E-4</v>
      </c>
      <c r="F15" s="23"/>
      <c r="G15" s="23"/>
      <c r="H15" s="11">
        <v>66</v>
      </c>
      <c r="I15" s="20"/>
      <c r="J15" s="20"/>
    </row>
    <row r="16" spans="1:10" x14ac:dyDescent="0.2">
      <c r="A16" s="10" t="s">
        <v>79</v>
      </c>
      <c r="B16" s="10" t="s">
        <v>60</v>
      </c>
      <c r="C16" s="11" t="s">
        <v>61</v>
      </c>
      <c r="D16" s="11" t="s">
        <v>85</v>
      </c>
      <c r="E16" s="12">
        <v>2.0000000000000001E-4</v>
      </c>
      <c r="F16" s="23"/>
      <c r="G16" s="23"/>
      <c r="H16" s="11">
        <v>52</v>
      </c>
      <c r="I16" s="20"/>
      <c r="J16" s="20"/>
    </row>
    <row r="17" spans="1:10" x14ac:dyDescent="0.2">
      <c r="A17" s="10" t="s">
        <v>80</v>
      </c>
      <c r="B17" s="10" t="s">
        <v>84</v>
      </c>
      <c r="C17" s="11" t="s">
        <v>73</v>
      </c>
      <c r="D17" s="11" t="s">
        <v>66</v>
      </c>
      <c r="E17" s="12">
        <v>0.03</v>
      </c>
      <c r="F17" s="23"/>
      <c r="G17" s="23"/>
      <c r="H17" s="11">
        <v>13</v>
      </c>
      <c r="I17" s="20"/>
      <c r="J17" s="20"/>
    </row>
    <row r="18" spans="1:10" x14ac:dyDescent="0.2">
      <c r="A18" s="10" t="s">
        <v>81</v>
      </c>
      <c r="B18" s="10" t="s">
        <v>68</v>
      </c>
      <c r="C18" s="11" t="s">
        <v>73</v>
      </c>
      <c r="D18" s="11" t="s">
        <v>66</v>
      </c>
      <c r="E18" s="12">
        <v>4.9000000000000002E-2</v>
      </c>
      <c r="F18" s="23"/>
      <c r="G18" s="23"/>
      <c r="H18" s="11">
        <v>7</v>
      </c>
      <c r="I18" s="20"/>
      <c r="J18" s="20"/>
    </row>
    <row r="19" spans="1:10" x14ac:dyDescent="0.2">
      <c r="A19" s="10" t="s">
        <v>82</v>
      </c>
      <c r="B19" s="10" t="s">
        <v>68</v>
      </c>
      <c r="C19" s="11" t="s">
        <v>73</v>
      </c>
      <c r="D19" s="11" t="s">
        <v>62</v>
      </c>
      <c r="E19" s="12">
        <v>1E-4</v>
      </c>
      <c r="F19" s="23"/>
      <c r="G19" s="23"/>
      <c r="H19" s="11">
        <v>63</v>
      </c>
      <c r="I19" s="20"/>
      <c r="J19" s="20"/>
    </row>
    <row r="20" spans="1:10" x14ac:dyDescent="0.2">
      <c r="A20" s="10" t="s">
        <v>83</v>
      </c>
      <c r="B20" s="10" t="s">
        <v>68</v>
      </c>
      <c r="C20" s="11" t="s">
        <v>73</v>
      </c>
      <c r="D20" s="11" t="s">
        <v>62</v>
      </c>
      <c r="E20" s="12">
        <v>5.0000000000000001E-3</v>
      </c>
      <c r="F20" s="24"/>
      <c r="G20" s="24"/>
      <c r="H20" s="11">
        <v>42</v>
      </c>
      <c r="I20" s="21"/>
      <c r="J20" s="21"/>
    </row>
    <row r="21" spans="1:10" x14ac:dyDescent="0.2">
      <c r="A21" s="9" t="s">
        <v>86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">
      <c r="A22" s="10" t="s">
        <v>87</v>
      </c>
      <c r="B22" s="10" t="s">
        <v>60</v>
      </c>
      <c r="C22" s="11" t="s">
        <v>61</v>
      </c>
      <c r="D22" s="11" t="s">
        <v>66</v>
      </c>
      <c r="E22" s="12">
        <v>1.4E-3</v>
      </c>
      <c r="F22" s="22">
        <f>MIN(E22:E34)</f>
        <v>1E-4</v>
      </c>
      <c r="G22" s="22">
        <f>MAX(E22:E34)</f>
        <v>0.16</v>
      </c>
      <c r="H22" s="11">
        <v>490</v>
      </c>
      <c r="I22" s="19">
        <f>MIN(H22:H34)</f>
        <v>42</v>
      </c>
      <c r="J22" s="19">
        <f>MAX(H22:H34)</f>
        <v>493</v>
      </c>
    </row>
    <row r="23" spans="1:10" x14ac:dyDescent="0.2">
      <c r="A23" s="10" t="s">
        <v>88</v>
      </c>
      <c r="B23" s="10" t="s">
        <v>60</v>
      </c>
      <c r="C23" s="11" t="s">
        <v>61</v>
      </c>
      <c r="D23" s="11" t="s">
        <v>66</v>
      </c>
      <c r="E23" s="12">
        <v>1.1999999999999999E-3</v>
      </c>
      <c r="F23" s="23"/>
      <c r="G23" s="23"/>
      <c r="H23" s="11">
        <v>275</v>
      </c>
      <c r="I23" s="20"/>
      <c r="J23" s="20"/>
    </row>
    <row r="24" spans="1:10" x14ac:dyDescent="0.2">
      <c r="A24" s="10" t="s">
        <v>89</v>
      </c>
      <c r="B24" s="10" t="s">
        <v>60</v>
      </c>
      <c r="C24" s="11" t="s">
        <v>61</v>
      </c>
      <c r="D24" s="11" t="s">
        <v>64</v>
      </c>
      <c r="E24" s="12">
        <v>0.01</v>
      </c>
      <c r="F24" s="23"/>
      <c r="G24" s="23"/>
      <c r="H24" s="11">
        <v>133</v>
      </c>
      <c r="I24" s="20"/>
      <c r="J24" s="20"/>
    </row>
    <row r="25" spans="1:10" x14ac:dyDescent="0.2">
      <c r="A25" s="10" t="s">
        <v>90</v>
      </c>
      <c r="B25" s="10" t="s">
        <v>60</v>
      </c>
      <c r="C25" s="11" t="s">
        <v>61</v>
      </c>
      <c r="D25" s="11" t="s">
        <v>64</v>
      </c>
      <c r="E25" s="12">
        <v>1.4999999999999999E-2</v>
      </c>
      <c r="F25" s="23"/>
      <c r="G25" s="23"/>
      <c r="H25" s="11">
        <v>155</v>
      </c>
      <c r="I25" s="20"/>
      <c r="J25" s="20"/>
    </row>
    <row r="26" spans="1:10" x14ac:dyDescent="0.2">
      <c r="A26" s="10" t="s">
        <v>91</v>
      </c>
      <c r="B26" s="10" t="s">
        <v>84</v>
      </c>
      <c r="C26" s="11" t="s">
        <v>61</v>
      </c>
      <c r="D26" s="11" t="s">
        <v>62</v>
      </c>
      <c r="E26" s="12">
        <v>2.7E-2</v>
      </c>
      <c r="F26" s="23"/>
      <c r="G26" s="23"/>
      <c r="H26" s="11">
        <v>197</v>
      </c>
      <c r="I26" s="20"/>
      <c r="J26" s="20"/>
    </row>
    <row r="27" spans="1:10" x14ac:dyDescent="0.2">
      <c r="A27" s="10" t="s">
        <v>92</v>
      </c>
      <c r="B27" s="10" t="s">
        <v>84</v>
      </c>
      <c r="C27" s="11" t="s">
        <v>61</v>
      </c>
      <c r="D27" s="11" t="s">
        <v>62</v>
      </c>
      <c r="E27" s="12">
        <v>4.2999999999999997E-2</v>
      </c>
      <c r="F27" s="23"/>
      <c r="G27" s="23"/>
      <c r="H27" s="11">
        <v>174</v>
      </c>
      <c r="I27" s="20"/>
      <c r="J27" s="20"/>
    </row>
    <row r="28" spans="1:10" x14ac:dyDescent="0.2">
      <c r="A28" s="10" t="s">
        <v>93</v>
      </c>
      <c r="B28" s="10" t="s">
        <v>84</v>
      </c>
      <c r="C28" s="11" t="s">
        <v>61</v>
      </c>
      <c r="D28" s="11" t="s">
        <v>64</v>
      </c>
      <c r="E28" s="12">
        <v>3.5999999999999997E-2</v>
      </c>
      <c r="F28" s="23"/>
      <c r="G28" s="23"/>
      <c r="H28" s="11">
        <v>124</v>
      </c>
      <c r="I28" s="20"/>
      <c r="J28" s="20"/>
    </row>
    <row r="29" spans="1:10" x14ac:dyDescent="0.2">
      <c r="A29" s="10" t="s">
        <v>94</v>
      </c>
      <c r="B29" s="10" t="s">
        <v>68</v>
      </c>
      <c r="C29" s="11" t="s">
        <v>61</v>
      </c>
      <c r="D29" s="11" t="s">
        <v>62</v>
      </c>
      <c r="E29" s="12">
        <v>8.5000000000000006E-2</v>
      </c>
      <c r="F29" s="23"/>
      <c r="G29" s="23"/>
      <c r="H29" s="11">
        <v>493</v>
      </c>
      <c r="I29" s="20"/>
      <c r="J29" s="20"/>
    </row>
    <row r="30" spans="1:10" x14ac:dyDescent="0.2">
      <c r="A30" s="10" t="s">
        <v>95</v>
      </c>
      <c r="B30" s="10" t="s">
        <v>68</v>
      </c>
      <c r="C30" s="11" t="s">
        <v>61</v>
      </c>
      <c r="D30" s="11" t="s">
        <v>64</v>
      </c>
      <c r="E30" s="12">
        <v>7.8E-2</v>
      </c>
      <c r="F30" s="23"/>
      <c r="G30" s="23"/>
      <c r="H30" s="11">
        <v>202</v>
      </c>
      <c r="I30" s="20"/>
      <c r="J30" s="20"/>
    </row>
    <row r="31" spans="1:10" x14ac:dyDescent="0.2">
      <c r="A31" s="10" t="s">
        <v>96</v>
      </c>
      <c r="B31" s="10" t="s">
        <v>68</v>
      </c>
      <c r="C31" s="13" t="s">
        <v>3</v>
      </c>
      <c r="D31" s="13" t="s">
        <v>3</v>
      </c>
      <c r="E31" s="12">
        <v>0.16</v>
      </c>
      <c r="F31" s="23"/>
      <c r="G31" s="23"/>
      <c r="H31" s="11">
        <v>399</v>
      </c>
      <c r="I31" s="20"/>
      <c r="J31" s="20"/>
    </row>
    <row r="32" spans="1:10" x14ac:dyDescent="0.2">
      <c r="A32" s="10" t="s">
        <v>82</v>
      </c>
      <c r="B32" s="10" t="s">
        <v>68</v>
      </c>
      <c r="C32" s="11" t="s">
        <v>73</v>
      </c>
      <c r="D32" s="11" t="s">
        <v>62</v>
      </c>
      <c r="E32" s="12">
        <v>1E-4</v>
      </c>
      <c r="F32" s="23"/>
      <c r="G32" s="23"/>
      <c r="H32" s="11">
        <v>63</v>
      </c>
      <c r="I32" s="20"/>
      <c r="J32" s="20"/>
    </row>
    <row r="33" spans="1:10" x14ac:dyDescent="0.2">
      <c r="A33" s="10" t="s">
        <v>83</v>
      </c>
      <c r="B33" s="10" t="s">
        <v>68</v>
      </c>
      <c r="C33" s="11" t="s">
        <v>73</v>
      </c>
      <c r="D33" s="11" t="s">
        <v>62</v>
      </c>
      <c r="E33" s="12">
        <v>5.0000000000000001E-3</v>
      </c>
      <c r="F33" s="23"/>
      <c r="G33" s="23"/>
      <c r="H33" s="11">
        <v>42</v>
      </c>
      <c r="I33" s="20"/>
      <c r="J33" s="20"/>
    </row>
    <row r="34" spans="1:10" x14ac:dyDescent="0.2">
      <c r="A34" s="10" t="s">
        <v>97</v>
      </c>
      <c r="B34" s="10" t="s">
        <v>68</v>
      </c>
      <c r="C34" s="11" t="s">
        <v>73</v>
      </c>
      <c r="D34" s="11" t="s">
        <v>66</v>
      </c>
      <c r="E34" s="12">
        <v>1.0999999999999999E-2</v>
      </c>
      <c r="F34" s="24"/>
      <c r="G34" s="24"/>
      <c r="H34" s="11">
        <v>51</v>
      </c>
      <c r="I34" s="21"/>
      <c r="J34" s="21"/>
    </row>
  </sheetData>
  <mergeCells count="20">
    <mergeCell ref="I13:I20"/>
    <mergeCell ref="G13:G20"/>
    <mergeCell ref="F13:F20"/>
    <mergeCell ref="A21:J21"/>
    <mergeCell ref="J4:J11"/>
    <mergeCell ref="I4:I11"/>
    <mergeCell ref="G4:G11"/>
    <mergeCell ref="F4:F11"/>
    <mergeCell ref="J22:J34"/>
    <mergeCell ref="I22:I34"/>
    <mergeCell ref="G22:G34"/>
    <mergeCell ref="F22:F34"/>
    <mergeCell ref="J13:J20"/>
    <mergeCell ref="E1:G1"/>
    <mergeCell ref="B1:B2"/>
    <mergeCell ref="A1:A2"/>
    <mergeCell ref="C1:D1"/>
    <mergeCell ref="H1:J1"/>
    <mergeCell ref="A3:J3"/>
    <mergeCell ref="A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sqref="A1:B1"/>
    </sheetView>
  </sheetViews>
  <sheetFormatPr defaultRowHeight="13.5" customHeight="1" x14ac:dyDescent="0.25"/>
  <cols>
    <col min="1" max="1" width="2.140625" style="36" customWidth="1"/>
    <col min="2" max="2" width="98.140625" style="1" bestFit="1" customWidth="1"/>
    <col min="3" max="3" width="11.140625" style="36" customWidth="1"/>
    <col min="4" max="16384" width="9.140625" style="1"/>
  </cols>
  <sheetData>
    <row r="1" spans="1:3" ht="13.5" customHeight="1" x14ac:dyDescent="0.25">
      <c r="A1" s="37" t="s">
        <v>109</v>
      </c>
      <c r="B1" s="37"/>
      <c r="C1" s="38" t="s">
        <v>4</v>
      </c>
    </row>
    <row r="2" spans="1:3" ht="13.5" customHeight="1" x14ac:dyDescent="0.25">
      <c r="A2" s="39" t="s">
        <v>3</v>
      </c>
      <c r="B2" s="35" t="s">
        <v>108</v>
      </c>
      <c r="C2" s="36">
        <v>1</v>
      </c>
    </row>
    <row r="3" spans="1:3" ht="13.5" customHeight="1" x14ac:dyDescent="0.25">
      <c r="A3" s="39" t="s">
        <v>3</v>
      </c>
      <c r="B3" s="35" t="s">
        <v>7</v>
      </c>
      <c r="C3" s="36">
        <v>1</v>
      </c>
    </row>
    <row r="4" spans="1:3" ht="13.5" customHeight="1" x14ac:dyDescent="0.25">
      <c r="A4" s="39" t="s">
        <v>14</v>
      </c>
      <c r="B4" s="35" t="s">
        <v>111</v>
      </c>
      <c r="C4" s="36">
        <v>2</v>
      </c>
    </row>
    <row r="5" spans="1:3" ht="13.5" customHeight="1" x14ac:dyDescent="0.25">
      <c r="A5" s="39" t="s">
        <v>3</v>
      </c>
      <c r="B5" s="35" t="s">
        <v>15</v>
      </c>
      <c r="C5" s="36">
        <v>2</v>
      </c>
    </row>
    <row r="6" spans="1:3" ht="13.5" customHeight="1" x14ac:dyDescent="0.25">
      <c r="A6" s="39" t="s">
        <v>3</v>
      </c>
      <c r="B6" s="35" t="s">
        <v>110</v>
      </c>
      <c r="C6" s="36">
        <v>4</v>
      </c>
    </row>
    <row r="7" spans="1:3" ht="13.5" customHeight="1" x14ac:dyDescent="0.25">
      <c r="A7" s="39" t="s">
        <v>3</v>
      </c>
      <c r="B7" s="35" t="s">
        <v>24</v>
      </c>
      <c r="C7" s="36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Sources</vt:lpstr>
      <vt:lpstr>Data all</vt:lpstr>
      <vt:lpstr>Data (source5)</vt:lpstr>
      <vt:lpstr>Data (source2)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Cárdenas</dc:creator>
  <cp:lastModifiedBy>Gabriel Cárdenas</cp:lastModifiedBy>
  <dcterms:created xsi:type="dcterms:W3CDTF">2020-08-02T20:34:23Z</dcterms:created>
  <dcterms:modified xsi:type="dcterms:W3CDTF">2020-08-04T14:44:51Z</dcterms:modified>
</cp:coreProperties>
</file>