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kcijanje\nauka\moji radovi\aktivno\k-domination\algorithms\results\"/>
    </mc:Choice>
  </mc:AlternateContent>
  <xr:revisionPtr revIDLastSave="0" documentId="13_ncr:1_{B4A0B681-BF33-436F-BBF0-8D10EBB52D76}" xr6:coauthVersionLast="47" xr6:coauthVersionMax="47" xr10:uidLastSave="{00000000-0000-0000-0000-000000000000}"/>
  <bookViews>
    <workbookView xWindow="-28920" yWindow="-3555" windowWidth="29040" windowHeight="15840" xr2:uid="{9811A06C-B274-406A-BE4D-18F0FA4A89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4" i="1" l="1"/>
  <c r="G74" i="1"/>
  <c r="F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49" i="1"/>
  <c r="G49" i="1"/>
  <c r="F49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24" i="1"/>
  <c r="G24" i="1"/>
  <c r="F24" i="1"/>
  <c r="M74" i="1"/>
  <c r="L74" i="1"/>
  <c r="J74" i="1"/>
  <c r="I74" i="1"/>
  <c r="E74" i="1"/>
  <c r="D74" i="1"/>
  <c r="C74" i="1"/>
  <c r="B74" i="1"/>
  <c r="N73" i="1"/>
  <c r="K73" i="1"/>
  <c r="N72" i="1"/>
  <c r="K72" i="1"/>
  <c r="N71" i="1"/>
  <c r="K71" i="1"/>
  <c r="N70" i="1"/>
  <c r="K70" i="1"/>
  <c r="N69" i="1"/>
  <c r="K69" i="1"/>
  <c r="N68" i="1"/>
  <c r="K68" i="1"/>
  <c r="N67" i="1"/>
  <c r="K67" i="1"/>
  <c r="N66" i="1"/>
  <c r="K66" i="1"/>
  <c r="N65" i="1"/>
  <c r="K65" i="1"/>
  <c r="N64" i="1"/>
  <c r="K64" i="1"/>
  <c r="N63" i="1"/>
  <c r="K63" i="1"/>
  <c r="N62" i="1"/>
  <c r="K62" i="1"/>
  <c r="N61" i="1"/>
  <c r="K61" i="1"/>
  <c r="N60" i="1"/>
  <c r="K60" i="1"/>
  <c r="N59" i="1"/>
  <c r="K59" i="1"/>
  <c r="N58" i="1"/>
  <c r="K58" i="1"/>
  <c r="N57" i="1"/>
  <c r="K57" i="1"/>
  <c r="N56" i="1"/>
  <c r="K56" i="1"/>
  <c r="N55" i="1"/>
  <c r="K55" i="1"/>
  <c r="N54" i="1"/>
  <c r="K54" i="1"/>
  <c r="M49" i="1"/>
  <c r="L49" i="1"/>
  <c r="J49" i="1"/>
  <c r="I49" i="1"/>
  <c r="E49" i="1"/>
  <c r="D49" i="1"/>
  <c r="C49" i="1"/>
  <c r="B49" i="1"/>
  <c r="N48" i="1"/>
  <c r="K48" i="1"/>
  <c r="N47" i="1"/>
  <c r="K47" i="1"/>
  <c r="N46" i="1"/>
  <c r="K46" i="1"/>
  <c r="N45" i="1"/>
  <c r="K45" i="1"/>
  <c r="N44" i="1"/>
  <c r="K44" i="1"/>
  <c r="N43" i="1"/>
  <c r="K43" i="1"/>
  <c r="N42" i="1"/>
  <c r="K42" i="1"/>
  <c r="N41" i="1"/>
  <c r="K41" i="1"/>
  <c r="N40" i="1"/>
  <c r="K40" i="1"/>
  <c r="N39" i="1"/>
  <c r="K39" i="1"/>
  <c r="N38" i="1"/>
  <c r="K38" i="1"/>
  <c r="N37" i="1"/>
  <c r="K37" i="1"/>
  <c r="N36" i="1"/>
  <c r="K36" i="1"/>
  <c r="N35" i="1"/>
  <c r="K35" i="1"/>
  <c r="N34" i="1"/>
  <c r="K34" i="1"/>
  <c r="N33" i="1"/>
  <c r="K33" i="1"/>
  <c r="N32" i="1"/>
  <c r="K32" i="1"/>
  <c r="N31" i="1"/>
  <c r="K31" i="1"/>
  <c r="N30" i="1"/>
  <c r="K30" i="1"/>
  <c r="N29" i="1"/>
  <c r="K29" i="1"/>
  <c r="M24" i="1"/>
  <c r="L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24" i="1" s="1"/>
  <c r="K24" i="1"/>
  <c r="C24" i="1"/>
  <c r="D24" i="1"/>
  <c r="E24" i="1"/>
  <c r="I24" i="1"/>
  <c r="J24" i="1"/>
  <c r="B2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4" i="1"/>
  <c r="N74" i="1" l="1"/>
  <c r="K74" i="1"/>
  <c r="N49" i="1"/>
  <c r="K49" i="1"/>
</calcChain>
</file>

<file path=xl/sharedStrings.xml><?xml version="1.0" encoding="utf-8"?>
<sst xmlns="http://schemas.openxmlformats.org/spreadsheetml/2006/main" count="120" uniqueCount="35">
  <si>
    <t>bath.txt</t>
  </si>
  <si>
    <t>belfast.txt</t>
  </si>
  <si>
    <t>brighton.txt</t>
  </si>
  <si>
    <t>bristol.txt</t>
  </si>
  <si>
    <t>cardiff.txt</t>
  </si>
  <si>
    <t>coventry.txt</t>
  </si>
  <si>
    <t>exeter.txt</t>
  </si>
  <si>
    <t>glasgow.txt</t>
  </si>
  <si>
    <t>leeds.txt</t>
  </si>
  <si>
    <t>leicester.txt</t>
  </si>
  <si>
    <t>liverpool.txt</t>
  </si>
  <si>
    <t>manchester.txt</t>
  </si>
  <si>
    <t>newcastle.txt</t>
  </si>
  <si>
    <t>nottingham.txt</t>
  </si>
  <si>
    <t>oxford.txt</t>
  </si>
  <si>
    <t>plymouth.txt</t>
  </si>
  <si>
    <t>sheffield.txt</t>
  </si>
  <si>
    <t>southampton.txt</t>
  </si>
  <si>
    <t>sunderland.txt</t>
  </si>
  <si>
    <t>york.txt</t>
  </si>
  <si>
    <t>city</t>
  </si>
  <si>
    <t>k=1</t>
  </si>
  <si>
    <t>best</t>
  </si>
  <si>
    <t>feasible</t>
  </si>
  <si>
    <t>time</t>
  </si>
  <si>
    <t>time found</t>
  </si>
  <si>
    <t>indicator</t>
  </si>
  <si>
    <t>ILP</t>
  </si>
  <si>
    <t>VNS 14.1.2023.</t>
  </si>
  <si>
    <t>VNS 13.1.2023.</t>
  </si>
  <si>
    <t>Averages/Counts</t>
  </si>
  <si>
    <t>k=2</t>
  </si>
  <si>
    <t>VNS 14.1.2023. 11:56:04</t>
  </si>
  <si>
    <t>k=4</t>
  </si>
  <si>
    <t>VNS 14.1.2023. 23:35:20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</si>
</sst>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114BA-E20E-4760-908C-9E2FAA6D010C}">
  <dimension ref="A1:Q74"/>
  <sheetViews>
    <sheetView tabSelected="1" topLeftCell="A25" workbookViewId="0">
      <selection activeCell="Q1" sqref="Q1:S1048576"/>
    </sheetView>
  </sheetViews>
  <sheetFormatPr defaultRowHeight="15" x14ac:dyDescent="0.25"/>
  <cols>
    <col min="1" max="1" width="16" bestFit="1" customWidth="1"/>
    <col min="10" max="10" width="10.85546875" bestFit="1" customWidth="1"/>
    <col min="13" max="13" width="10.85546875" bestFit="1" customWidth="1"/>
  </cols>
  <sheetData>
    <row r="1" spans="1:14" x14ac:dyDescent="0.25">
      <c r="A1" s="1"/>
      <c r="B1" s="2" t="s">
        <v>21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1"/>
      <c r="B2" s="2" t="s">
        <v>27</v>
      </c>
      <c r="C2" s="2"/>
      <c r="D2" s="2"/>
      <c r="E2" s="2"/>
      <c r="F2" s="2" t="s">
        <v>34</v>
      </c>
      <c r="G2" s="2"/>
      <c r="H2" s="2"/>
      <c r="I2" s="2" t="s">
        <v>32</v>
      </c>
      <c r="J2" s="2"/>
      <c r="K2" s="2"/>
      <c r="L2" s="2" t="s">
        <v>29</v>
      </c>
      <c r="M2" s="2"/>
      <c r="N2" s="2"/>
    </row>
    <row r="3" spans="1:14" x14ac:dyDescent="0.25">
      <c r="A3" s="1" t="s">
        <v>20</v>
      </c>
      <c r="B3" s="1" t="s">
        <v>22</v>
      </c>
      <c r="C3" s="1" t="s">
        <v>22</v>
      </c>
      <c r="D3" s="1" t="s">
        <v>23</v>
      </c>
      <c r="E3" s="1" t="s">
        <v>24</v>
      </c>
      <c r="F3" s="1" t="s">
        <v>22</v>
      </c>
      <c r="G3" s="1" t="s">
        <v>25</v>
      </c>
      <c r="H3" s="1" t="s">
        <v>26</v>
      </c>
      <c r="I3" s="1" t="s">
        <v>22</v>
      </c>
      <c r="J3" s="1" t="s">
        <v>25</v>
      </c>
      <c r="K3" s="1" t="s">
        <v>26</v>
      </c>
      <c r="L3" s="1" t="s">
        <v>22</v>
      </c>
      <c r="M3" s="1" t="s">
        <v>25</v>
      </c>
      <c r="N3" s="1" t="s">
        <v>26</v>
      </c>
    </row>
    <row r="4" spans="1:14" x14ac:dyDescent="0.25">
      <c r="A4" s="1" t="s">
        <v>0</v>
      </c>
      <c r="B4">
        <v>38</v>
      </c>
      <c r="C4">
        <v>38</v>
      </c>
      <c r="D4">
        <v>1</v>
      </c>
      <c r="E4">
        <v>0.57999999999999996</v>
      </c>
      <c r="F4">
        <v>38</v>
      </c>
      <c r="G4">
        <v>317.54000000000002</v>
      </c>
      <c r="H4" t="str">
        <f>IF($B4=F4, "opt", "")</f>
        <v>opt</v>
      </c>
      <c r="I4">
        <v>38</v>
      </c>
      <c r="J4">
        <v>535.66999999999996</v>
      </c>
      <c r="K4" t="str">
        <f>IF($B4=I4, "opt", "")</f>
        <v>opt</v>
      </c>
      <c r="L4">
        <v>39</v>
      </c>
      <c r="M4">
        <v>239.56</v>
      </c>
      <c r="N4" t="str">
        <f>IF($B4=L4, "opt", "")</f>
        <v/>
      </c>
    </row>
    <row r="5" spans="1:14" x14ac:dyDescent="0.25">
      <c r="A5" t="s">
        <v>1</v>
      </c>
      <c r="B5">
        <v>39</v>
      </c>
      <c r="C5">
        <v>39</v>
      </c>
      <c r="D5">
        <v>1</v>
      </c>
      <c r="E5">
        <v>0.74</v>
      </c>
      <c r="F5">
        <v>40</v>
      </c>
      <c r="G5">
        <v>102.76</v>
      </c>
      <c r="H5" t="str">
        <f t="shared" ref="H5:H23" si="0">IF($B5=F5, "opt", "")</f>
        <v/>
      </c>
      <c r="I5">
        <v>42</v>
      </c>
      <c r="J5">
        <v>2996.25</v>
      </c>
      <c r="K5" t="str">
        <f t="shared" ref="K5:K23" si="1">IF($B5=I5, "opt", "")</f>
        <v/>
      </c>
      <c r="L5">
        <v>44</v>
      </c>
      <c r="M5">
        <v>2857.14</v>
      </c>
      <c r="N5" t="str">
        <f t="shared" ref="N5:N23" si="2">IF($B5=L5, "opt", "")</f>
        <v/>
      </c>
    </row>
    <row r="6" spans="1:14" x14ac:dyDescent="0.25">
      <c r="A6" s="1" t="s">
        <v>2</v>
      </c>
      <c r="B6">
        <v>21</v>
      </c>
      <c r="C6">
        <v>21</v>
      </c>
      <c r="D6">
        <v>1</v>
      </c>
      <c r="E6">
        <v>0.33</v>
      </c>
      <c r="F6">
        <v>21</v>
      </c>
      <c r="G6">
        <v>103.26</v>
      </c>
      <c r="H6" t="str">
        <f t="shared" si="0"/>
        <v>opt</v>
      </c>
      <c r="I6">
        <v>22</v>
      </c>
      <c r="J6">
        <v>698.58</v>
      </c>
      <c r="K6" t="str">
        <f t="shared" si="1"/>
        <v/>
      </c>
      <c r="L6">
        <v>23</v>
      </c>
      <c r="M6">
        <v>425.46</v>
      </c>
      <c r="N6" t="str">
        <f t="shared" si="2"/>
        <v/>
      </c>
    </row>
    <row r="7" spans="1:14" x14ac:dyDescent="0.25">
      <c r="A7" t="s">
        <v>3</v>
      </c>
      <c r="B7">
        <v>37</v>
      </c>
      <c r="C7">
        <v>37</v>
      </c>
      <c r="D7">
        <v>1</v>
      </c>
      <c r="E7">
        <v>0.49</v>
      </c>
      <c r="F7">
        <v>38</v>
      </c>
      <c r="G7">
        <v>10.23</v>
      </c>
      <c r="H7" t="str">
        <f t="shared" si="0"/>
        <v/>
      </c>
      <c r="I7">
        <v>39</v>
      </c>
      <c r="J7">
        <v>2024.36</v>
      </c>
      <c r="K7" t="str">
        <f t="shared" si="1"/>
        <v/>
      </c>
      <c r="L7">
        <v>41</v>
      </c>
      <c r="M7">
        <v>1488.4</v>
      </c>
      <c r="N7" t="str">
        <f t="shared" si="2"/>
        <v/>
      </c>
    </row>
    <row r="8" spans="1:14" x14ac:dyDescent="0.25">
      <c r="A8" s="1" t="s">
        <v>4</v>
      </c>
      <c r="B8">
        <v>39</v>
      </c>
      <c r="C8">
        <v>39</v>
      </c>
      <c r="D8">
        <v>1</v>
      </c>
      <c r="E8">
        <v>0.25</v>
      </c>
      <c r="F8">
        <v>39</v>
      </c>
      <c r="G8">
        <v>14.55</v>
      </c>
      <c r="H8" t="str">
        <f t="shared" si="0"/>
        <v>opt</v>
      </c>
      <c r="I8">
        <v>39</v>
      </c>
      <c r="J8">
        <v>1765.89</v>
      </c>
      <c r="K8" t="str">
        <f t="shared" si="1"/>
        <v>opt</v>
      </c>
      <c r="L8">
        <v>40</v>
      </c>
      <c r="M8">
        <v>2772.73</v>
      </c>
      <c r="N8" t="str">
        <f t="shared" si="2"/>
        <v/>
      </c>
    </row>
    <row r="9" spans="1:14" x14ac:dyDescent="0.25">
      <c r="A9" s="1" t="s">
        <v>5</v>
      </c>
      <c r="B9">
        <v>38</v>
      </c>
      <c r="C9">
        <v>38</v>
      </c>
      <c r="D9">
        <v>1</v>
      </c>
      <c r="E9">
        <v>0.36</v>
      </c>
      <c r="F9">
        <v>38</v>
      </c>
      <c r="G9">
        <v>1179.68</v>
      </c>
      <c r="H9" t="str">
        <f t="shared" si="0"/>
        <v>opt</v>
      </c>
      <c r="I9">
        <v>38</v>
      </c>
      <c r="J9">
        <v>2113.4499999999998</v>
      </c>
      <c r="K9" t="str">
        <f t="shared" si="1"/>
        <v>opt</v>
      </c>
      <c r="L9">
        <v>39</v>
      </c>
      <c r="M9">
        <v>1158.5</v>
      </c>
      <c r="N9" t="str">
        <f t="shared" si="2"/>
        <v/>
      </c>
    </row>
    <row r="10" spans="1:14" x14ac:dyDescent="0.25">
      <c r="A10" s="1" t="s">
        <v>6</v>
      </c>
      <c r="B10">
        <v>38</v>
      </c>
      <c r="C10">
        <v>38</v>
      </c>
      <c r="D10">
        <v>1</v>
      </c>
      <c r="E10">
        <v>0.3</v>
      </c>
      <c r="F10">
        <v>38</v>
      </c>
      <c r="G10">
        <v>1782.11</v>
      </c>
      <c r="H10" t="str">
        <f t="shared" si="0"/>
        <v>opt</v>
      </c>
      <c r="I10">
        <v>39</v>
      </c>
      <c r="J10">
        <v>863.68</v>
      </c>
      <c r="K10" t="str">
        <f t="shared" si="1"/>
        <v/>
      </c>
      <c r="L10">
        <v>44</v>
      </c>
      <c r="M10">
        <v>292.3</v>
      </c>
      <c r="N10" t="str">
        <f t="shared" si="2"/>
        <v/>
      </c>
    </row>
    <row r="11" spans="1:14" x14ac:dyDescent="0.25">
      <c r="A11" s="1" t="s">
        <v>7</v>
      </c>
      <c r="B11">
        <v>50</v>
      </c>
      <c r="C11">
        <v>50</v>
      </c>
      <c r="D11">
        <v>1</v>
      </c>
      <c r="E11">
        <v>0.34</v>
      </c>
      <c r="F11">
        <v>50</v>
      </c>
      <c r="G11">
        <v>24.48</v>
      </c>
      <c r="H11" t="str">
        <f t="shared" si="0"/>
        <v>opt</v>
      </c>
      <c r="I11">
        <v>52</v>
      </c>
      <c r="J11">
        <v>855.99</v>
      </c>
      <c r="K11" t="str">
        <f t="shared" si="1"/>
        <v/>
      </c>
      <c r="L11">
        <v>51</v>
      </c>
      <c r="M11">
        <v>614.62</v>
      </c>
      <c r="N11" t="str">
        <f t="shared" si="2"/>
        <v/>
      </c>
    </row>
    <row r="12" spans="1:14" x14ac:dyDescent="0.25">
      <c r="A12" t="s">
        <v>8</v>
      </c>
      <c r="B12">
        <v>40</v>
      </c>
      <c r="C12">
        <v>40</v>
      </c>
      <c r="D12">
        <v>1</v>
      </c>
      <c r="E12">
        <v>0.47</v>
      </c>
      <c r="F12">
        <v>42</v>
      </c>
      <c r="G12">
        <v>131.19</v>
      </c>
      <c r="H12" t="str">
        <f t="shared" si="0"/>
        <v/>
      </c>
      <c r="I12">
        <v>42</v>
      </c>
      <c r="J12">
        <v>2885.75</v>
      </c>
      <c r="K12" t="str">
        <f t="shared" si="1"/>
        <v/>
      </c>
      <c r="L12">
        <v>44</v>
      </c>
      <c r="M12">
        <v>3123.37</v>
      </c>
      <c r="N12" t="str">
        <f t="shared" si="2"/>
        <v/>
      </c>
    </row>
    <row r="13" spans="1:14" x14ac:dyDescent="0.25">
      <c r="A13" t="s">
        <v>9</v>
      </c>
      <c r="B13">
        <v>38</v>
      </c>
      <c r="C13">
        <v>38</v>
      </c>
      <c r="D13">
        <v>1</v>
      </c>
      <c r="E13">
        <v>0.34</v>
      </c>
      <c r="F13">
        <v>39</v>
      </c>
      <c r="G13">
        <v>1451.66</v>
      </c>
      <c r="H13" t="str">
        <f t="shared" si="0"/>
        <v/>
      </c>
      <c r="I13">
        <v>39</v>
      </c>
      <c r="J13">
        <v>2981.75</v>
      </c>
      <c r="K13" t="str">
        <f t="shared" si="1"/>
        <v/>
      </c>
      <c r="L13">
        <v>41</v>
      </c>
      <c r="M13">
        <v>1896.54</v>
      </c>
      <c r="N13" t="str">
        <f t="shared" si="2"/>
        <v/>
      </c>
    </row>
    <row r="14" spans="1:14" x14ac:dyDescent="0.25">
      <c r="A14" t="s">
        <v>10</v>
      </c>
      <c r="B14">
        <v>28</v>
      </c>
      <c r="C14">
        <v>28</v>
      </c>
      <c r="D14">
        <v>1</v>
      </c>
      <c r="E14">
        <v>0.35</v>
      </c>
      <c r="F14">
        <v>29</v>
      </c>
      <c r="G14">
        <v>88.49</v>
      </c>
      <c r="H14" t="str">
        <f t="shared" si="0"/>
        <v/>
      </c>
      <c r="I14">
        <v>30</v>
      </c>
      <c r="J14">
        <v>1720.72</v>
      </c>
      <c r="K14" t="str">
        <f t="shared" si="1"/>
        <v/>
      </c>
      <c r="L14">
        <v>32</v>
      </c>
      <c r="M14">
        <v>3563.82</v>
      </c>
      <c r="N14" t="str">
        <f t="shared" si="2"/>
        <v/>
      </c>
    </row>
    <row r="15" spans="1:14" x14ac:dyDescent="0.25">
      <c r="A15" t="s">
        <v>11</v>
      </c>
      <c r="B15">
        <v>38</v>
      </c>
      <c r="C15">
        <v>38</v>
      </c>
      <c r="D15">
        <v>1</v>
      </c>
      <c r="E15">
        <v>0.63</v>
      </c>
      <c r="F15">
        <v>40</v>
      </c>
      <c r="G15">
        <v>354.86</v>
      </c>
      <c r="H15" t="str">
        <f t="shared" si="0"/>
        <v/>
      </c>
      <c r="I15">
        <v>57</v>
      </c>
      <c r="J15">
        <v>4064.85</v>
      </c>
      <c r="K15" t="str">
        <f t="shared" si="1"/>
        <v/>
      </c>
      <c r="L15">
        <v>45</v>
      </c>
      <c r="M15">
        <v>2013.71</v>
      </c>
      <c r="N15" t="str">
        <f t="shared" si="2"/>
        <v/>
      </c>
    </row>
    <row r="16" spans="1:14" x14ac:dyDescent="0.25">
      <c r="A16" s="1" t="s">
        <v>12</v>
      </c>
      <c r="B16">
        <v>44</v>
      </c>
      <c r="C16">
        <v>44</v>
      </c>
      <c r="D16">
        <v>1</v>
      </c>
      <c r="E16">
        <v>0.28000000000000003</v>
      </c>
      <c r="F16">
        <v>44</v>
      </c>
      <c r="G16">
        <v>1541.83</v>
      </c>
      <c r="H16" t="str">
        <f t="shared" si="0"/>
        <v>opt</v>
      </c>
      <c r="I16">
        <v>44</v>
      </c>
      <c r="J16">
        <v>3410.89</v>
      </c>
      <c r="K16" t="str">
        <f t="shared" si="1"/>
        <v>opt</v>
      </c>
      <c r="L16">
        <v>47</v>
      </c>
      <c r="M16">
        <v>792.09</v>
      </c>
      <c r="N16" t="str">
        <f t="shared" si="2"/>
        <v/>
      </c>
    </row>
    <row r="17" spans="1:17" x14ac:dyDescent="0.25">
      <c r="A17" s="1" t="s">
        <v>13</v>
      </c>
      <c r="B17">
        <v>44</v>
      </c>
      <c r="C17">
        <v>44</v>
      </c>
      <c r="D17">
        <v>1</v>
      </c>
      <c r="E17">
        <v>0.44</v>
      </c>
      <c r="F17">
        <v>44</v>
      </c>
      <c r="G17">
        <v>85.64</v>
      </c>
      <c r="H17" t="str">
        <f t="shared" si="0"/>
        <v>opt</v>
      </c>
      <c r="I17">
        <v>45</v>
      </c>
      <c r="J17">
        <v>3547.01</v>
      </c>
      <c r="K17" t="str">
        <f t="shared" si="1"/>
        <v/>
      </c>
      <c r="L17">
        <v>46</v>
      </c>
      <c r="M17">
        <v>3016.44</v>
      </c>
      <c r="N17" t="str">
        <f t="shared" si="2"/>
        <v/>
      </c>
    </row>
    <row r="18" spans="1:17" x14ac:dyDescent="0.25">
      <c r="A18" t="s">
        <v>14</v>
      </c>
      <c r="B18">
        <v>24</v>
      </c>
      <c r="C18">
        <v>24</v>
      </c>
      <c r="D18">
        <v>1</v>
      </c>
      <c r="E18">
        <v>0.13</v>
      </c>
      <c r="F18">
        <v>25</v>
      </c>
      <c r="G18">
        <v>2.81</v>
      </c>
      <c r="H18" t="str">
        <f t="shared" si="0"/>
        <v/>
      </c>
      <c r="I18">
        <v>24</v>
      </c>
      <c r="J18">
        <v>36.47</v>
      </c>
      <c r="K18" t="str">
        <f t="shared" si="1"/>
        <v>opt</v>
      </c>
      <c r="L18">
        <v>25</v>
      </c>
      <c r="M18">
        <v>152.80000000000001</v>
      </c>
      <c r="N18" t="str">
        <f t="shared" si="2"/>
        <v/>
      </c>
    </row>
    <row r="19" spans="1:17" x14ac:dyDescent="0.25">
      <c r="A19" s="1" t="s">
        <v>15</v>
      </c>
      <c r="B19">
        <v>31</v>
      </c>
      <c r="C19">
        <v>31</v>
      </c>
      <c r="D19">
        <v>1</v>
      </c>
      <c r="E19">
        <v>0.32</v>
      </c>
      <c r="F19">
        <v>31</v>
      </c>
      <c r="G19">
        <v>268.31</v>
      </c>
      <c r="H19" t="str">
        <f t="shared" si="0"/>
        <v>opt</v>
      </c>
      <c r="I19">
        <v>31</v>
      </c>
      <c r="J19">
        <v>1203.18</v>
      </c>
      <c r="K19" t="str">
        <f t="shared" si="1"/>
        <v>opt</v>
      </c>
      <c r="L19">
        <v>36</v>
      </c>
      <c r="M19">
        <v>180.01</v>
      </c>
      <c r="N19" t="str">
        <f t="shared" si="2"/>
        <v/>
      </c>
    </row>
    <row r="20" spans="1:17" x14ac:dyDescent="0.25">
      <c r="A20" s="1" t="s">
        <v>16</v>
      </c>
      <c r="B20">
        <v>42</v>
      </c>
      <c r="C20">
        <v>42</v>
      </c>
      <c r="D20">
        <v>1</v>
      </c>
      <c r="E20">
        <v>0.38</v>
      </c>
      <c r="F20">
        <v>42</v>
      </c>
      <c r="G20">
        <v>1663.5</v>
      </c>
      <c r="H20" t="str">
        <f t="shared" si="0"/>
        <v>opt</v>
      </c>
      <c r="I20">
        <v>44</v>
      </c>
      <c r="J20">
        <v>2297.98</v>
      </c>
      <c r="K20" t="str">
        <f t="shared" si="1"/>
        <v/>
      </c>
      <c r="L20">
        <v>46</v>
      </c>
      <c r="M20">
        <v>2892.3</v>
      </c>
      <c r="N20" t="str">
        <f t="shared" si="2"/>
        <v/>
      </c>
    </row>
    <row r="21" spans="1:17" x14ac:dyDescent="0.25">
      <c r="A21" s="1" t="s">
        <v>17</v>
      </c>
      <c r="B21">
        <v>25</v>
      </c>
      <c r="C21">
        <v>25</v>
      </c>
      <c r="D21">
        <v>1</v>
      </c>
      <c r="E21">
        <v>0.18</v>
      </c>
      <c r="F21">
        <v>25</v>
      </c>
      <c r="G21">
        <v>52.26</v>
      </c>
      <c r="H21" t="str">
        <f t="shared" si="0"/>
        <v>opt</v>
      </c>
      <c r="I21">
        <v>25</v>
      </c>
      <c r="J21">
        <v>213.16</v>
      </c>
      <c r="K21" t="str">
        <f t="shared" si="1"/>
        <v>opt</v>
      </c>
      <c r="L21">
        <v>25</v>
      </c>
      <c r="M21">
        <v>472.69</v>
      </c>
      <c r="N21" t="str">
        <f t="shared" si="2"/>
        <v>opt</v>
      </c>
    </row>
    <row r="22" spans="1:17" x14ac:dyDescent="0.25">
      <c r="A22" s="1" t="s">
        <v>18</v>
      </c>
      <c r="B22">
        <v>36</v>
      </c>
      <c r="C22">
        <v>36</v>
      </c>
      <c r="D22">
        <v>1</v>
      </c>
      <c r="E22">
        <v>0.35</v>
      </c>
      <c r="F22">
        <v>36</v>
      </c>
      <c r="G22">
        <v>194.11</v>
      </c>
      <c r="H22" t="str">
        <f t="shared" si="0"/>
        <v>opt</v>
      </c>
      <c r="I22">
        <v>36</v>
      </c>
      <c r="J22">
        <v>1604.97</v>
      </c>
      <c r="K22" t="str">
        <f t="shared" si="1"/>
        <v>opt</v>
      </c>
      <c r="L22">
        <v>37</v>
      </c>
      <c r="M22">
        <v>1303.21</v>
      </c>
      <c r="N22" t="str">
        <f t="shared" si="2"/>
        <v/>
      </c>
    </row>
    <row r="23" spans="1:17" x14ac:dyDescent="0.25">
      <c r="A23" s="1" t="s">
        <v>19</v>
      </c>
      <c r="B23">
        <v>32</v>
      </c>
      <c r="C23">
        <v>32</v>
      </c>
      <c r="D23">
        <v>1</v>
      </c>
      <c r="E23">
        <v>0.27</v>
      </c>
      <c r="F23">
        <v>32</v>
      </c>
      <c r="G23">
        <v>25.36</v>
      </c>
      <c r="H23" t="str">
        <f t="shared" si="0"/>
        <v>opt</v>
      </c>
      <c r="I23">
        <v>32</v>
      </c>
      <c r="J23">
        <v>1358.42</v>
      </c>
      <c r="K23" t="str">
        <f t="shared" si="1"/>
        <v>opt</v>
      </c>
      <c r="L23">
        <v>33</v>
      </c>
      <c r="M23">
        <v>403.23</v>
      </c>
      <c r="N23" t="str">
        <f t="shared" si="2"/>
        <v/>
      </c>
    </row>
    <row r="24" spans="1:17" x14ac:dyDescent="0.25">
      <c r="A24" s="1" t="s">
        <v>30</v>
      </c>
      <c r="B24" s="1">
        <f>AVERAGE(B4:B23)</f>
        <v>36.1</v>
      </c>
      <c r="C24" s="1">
        <f t="shared" ref="C24:J24" si="3">AVERAGE(C4:C23)</f>
        <v>36.1</v>
      </c>
      <c r="D24" s="1">
        <f t="shared" si="3"/>
        <v>1</v>
      </c>
      <c r="E24" s="1">
        <f t="shared" si="3"/>
        <v>0.37649999999999995</v>
      </c>
      <c r="F24" s="1">
        <f>AVERAGE(F4:F23)</f>
        <v>36.549999999999997</v>
      </c>
      <c r="G24" s="1">
        <f>AVERAGE(G4:G23)</f>
        <v>469.73150000000015</v>
      </c>
      <c r="H24" s="1">
        <f>COUNTIF(H4:H23, "opt")</f>
        <v>13</v>
      </c>
      <c r="I24" s="1">
        <f t="shared" si="3"/>
        <v>37.9</v>
      </c>
      <c r="J24" s="1">
        <f t="shared" si="3"/>
        <v>1858.9510000000005</v>
      </c>
      <c r="K24" s="1">
        <f>COUNTIF(K4:K23, "opt")</f>
        <v>9</v>
      </c>
      <c r="L24" s="1">
        <f t="shared" ref="L24" si="4">AVERAGE(L4:L23)</f>
        <v>38.9</v>
      </c>
      <c r="M24" s="1">
        <f t="shared" ref="M24" si="5">AVERAGE(M4:M23)</f>
        <v>1482.9459999999995</v>
      </c>
      <c r="N24" s="1">
        <f>COUNTIF(N4:N23, "opt")</f>
        <v>1</v>
      </c>
      <c r="O24" s="1"/>
      <c r="P24" s="1"/>
      <c r="Q24" s="1"/>
    </row>
    <row r="26" spans="1:17" x14ac:dyDescent="0.25">
      <c r="A26" s="1"/>
      <c r="B26" s="2" t="s">
        <v>31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7" x14ac:dyDescent="0.25">
      <c r="A27" s="1"/>
      <c r="B27" s="2" t="s">
        <v>27</v>
      </c>
      <c r="C27" s="2"/>
      <c r="D27" s="2"/>
      <c r="E27" s="2"/>
      <c r="F27" s="2" t="s">
        <v>34</v>
      </c>
      <c r="G27" s="2"/>
      <c r="H27" s="2"/>
      <c r="I27" s="2" t="s">
        <v>28</v>
      </c>
      <c r="J27" s="2"/>
      <c r="K27" s="2"/>
      <c r="L27" s="2" t="s">
        <v>29</v>
      </c>
      <c r="M27" s="2"/>
      <c r="N27" s="2"/>
    </row>
    <row r="28" spans="1:17" x14ac:dyDescent="0.25">
      <c r="A28" s="1" t="s">
        <v>20</v>
      </c>
      <c r="B28" s="1" t="s">
        <v>22</v>
      </c>
      <c r="C28" s="1" t="s">
        <v>22</v>
      </c>
      <c r="D28" s="1" t="s">
        <v>23</v>
      </c>
      <c r="E28" s="1" t="s">
        <v>24</v>
      </c>
      <c r="F28" s="1" t="s">
        <v>22</v>
      </c>
      <c r="G28" s="1" t="s">
        <v>25</v>
      </c>
      <c r="H28" s="1" t="s">
        <v>26</v>
      </c>
      <c r="I28" s="1" t="s">
        <v>22</v>
      </c>
      <c r="J28" s="1" t="s">
        <v>25</v>
      </c>
      <c r="K28" s="1" t="s">
        <v>26</v>
      </c>
      <c r="L28" s="1" t="s">
        <v>22</v>
      </c>
      <c r="M28" s="1" t="s">
        <v>25</v>
      </c>
      <c r="N28" s="1" t="s">
        <v>26</v>
      </c>
    </row>
    <row r="29" spans="1:17" x14ac:dyDescent="0.25">
      <c r="A29" t="s">
        <v>0</v>
      </c>
      <c r="B29">
        <v>71</v>
      </c>
      <c r="C29">
        <v>71</v>
      </c>
      <c r="D29">
        <v>1</v>
      </c>
      <c r="E29">
        <v>0.69</v>
      </c>
      <c r="F29">
        <v>73</v>
      </c>
      <c r="G29">
        <v>225.52</v>
      </c>
      <c r="H29" t="str">
        <f>IF($B29=F29, "opt", "")</f>
        <v/>
      </c>
      <c r="I29">
        <v>77</v>
      </c>
      <c r="J29">
        <v>2533.8000000000002</v>
      </c>
      <c r="K29" t="str">
        <f>IF($B29=I29, "opt", "")</f>
        <v/>
      </c>
      <c r="L29">
        <v>76</v>
      </c>
      <c r="M29">
        <v>2043.43</v>
      </c>
      <c r="N29" t="str">
        <f>IF($B29=L29, "opt", "")</f>
        <v/>
      </c>
    </row>
    <row r="30" spans="1:17" x14ac:dyDescent="0.25">
      <c r="A30" t="s">
        <v>1</v>
      </c>
      <c r="B30">
        <v>76</v>
      </c>
      <c r="C30">
        <v>76</v>
      </c>
      <c r="D30">
        <v>1</v>
      </c>
      <c r="E30">
        <v>5.98</v>
      </c>
      <c r="F30">
        <v>77</v>
      </c>
      <c r="G30">
        <v>2794.12</v>
      </c>
      <c r="H30" t="str">
        <f t="shared" ref="H30:H48" si="6">IF($B30=F30, "opt", "")</f>
        <v/>
      </c>
      <c r="I30">
        <v>85</v>
      </c>
      <c r="J30">
        <v>3605.84</v>
      </c>
      <c r="K30" t="str">
        <f t="shared" ref="K30:K48" si="7">IF($B30=I30, "opt", "")</f>
        <v/>
      </c>
      <c r="L30">
        <v>90</v>
      </c>
      <c r="M30">
        <v>1133.24</v>
      </c>
      <c r="N30" t="str">
        <f t="shared" ref="N30:N48" si="8">IF($B30=L30, "opt", "")</f>
        <v/>
      </c>
    </row>
    <row r="31" spans="1:17" x14ac:dyDescent="0.25">
      <c r="A31" t="s">
        <v>2</v>
      </c>
      <c r="B31">
        <v>40</v>
      </c>
      <c r="C31">
        <v>40</v>
      </c>
      <c r="D31">
        <v>1</v>
      </c>
      <c r="E31">
        <v>0.91</v>
      </c>
      <c r="F31">
        <v>42</v>
      </c>
      <c r="G31">
        <v>1185.19</v>
      </c>
      <c r="H31" t="str">
        <f t="shared" si="6"/>
        <v/>
      </c>
      <c r="I31">
        <v>44</v>
      </c>
      <c r="J31">
        <v>3392.22</v>
      </c>
      <c r="K31" t="str">
        <f t="shared" si="7"/>
        <v/>
      </c>
      <c r="L31">
        <v>43</v>
      </c>
      <c r="M31">
        <v>3591.99</v>
      </c>
      <c r="N31" t="str">
        <f t="shared" si="8"/>
        <v/>
      </c>
    </row>
    <row r="32" spans="1:17" x14ac:dyDescent="0.25">
      <c r="A32" t="s">
        <v>3</v>
      </c>
      <c r="B32">
        <v>72</v>
      </c>
      <c r="C32">
        <v>72</v>
      </c>
      <c r="D32">
        <v>1</v>
      </c>
      <c r="E32">
        <v>1.76</v>
      </c>
      <c r="F32">
        <v>75</v>
      </c>
      <c r="G32">
        <v>766.05</v>
      </c>
      <c r="H32" t="str">
        <f t="shared" si="6"/>
        <v/>
      </c>
      <c r="I32">
        <v>82</v>
      </c>
      <c r="J32">
        <v>1957.88</v>
      </c>
      <c r="K32" t="str">
        <f t="shared" si="7"/>
        <v/>
      </c>
      <c r="L32">
        <v>81</v>
      </c>
      <c r="M32">
        <v>2691.03</v>
      </c>
      <c r="N32" t="str">
        <f t="shared" si="8"/>
        <v/>
      </c>
    </row>
    <row r="33" spans="1:14" x14ac:dyDescent="0.25">
      <c r="A33" t="s">
        <v>4</v>
      </c>
      <c r="B33">
        <v>78</v>
      </c>
      <c r="C33">
        <v>78</v>
      </c>
      <c r="D33">
        <v>1</v>
      </c>
      <c r="E33">
        <v>0.95</v>
      </c>
      <c r="F33">
        <v>80</v>
      </c>
      <c r="G33">
        <v>1190.47</v>
      </c>
      <c r="H33" t="str">
        <f t="shared" si="6"/>
        <v/>
      </c>
      <c r="I33">
        <v>83</v>
      </c>
      <c r="J33">
        <v>1721.95</v>
      </c>
      <c r="K33" t="str">
        <f t="shared" si="7"/>
        <v/>
      </c>
      <c r="L33">
        <v>86</v>
      </c>
      <c r="M33">
        <v>2099.84</v>
      </c>
      <c r="N33" t="str">
        <f t="shared" si="8"/>
        <v/>
      </c>
    </row>
    <row r="34" spans="1:14" x14ac:dyDescent="0.25">
      <c r="A34" t="s">
        <v>5</v>
      </c>
      <c r="B34">
        <v>72</v>
      </c>
      <c r="C34">
        <v>72</v>
      </c>
      <c r="D34">
        <v>1</v>
      </c>
      <c r="E34">
        <v>1.53</v>
      </c>
      <c r="F34">
        <v>74</v>
      </c>
      <c r="G34">
        <v>778.34</v>
      </c>
      <c r="H34" t="str">
        <f t="shared" si="6"/>
        <v/>
      </c>
      <c r="I34">
        <v>79</v>
      </c>
      <c r="J34">
        <v>3138.24</v>
      </c>
      <c r="K34" t="str">
        <f t="shared" si="7"/>
        <v/>
      </c>
      <c r="L34">
        <v>77</v>
      </c>
      <c r="M34">
        <v>2695.42</v>
      </c>
      <c r="N34" t="str">
        <f t="shared" si="8"/>
        <v/>
      </c>
    </row>
    <row r="35" spans="1:14" x14ac:dyDescent="0.25">
      <c r="A35" t="s">
        <v>6</v>
      </c>
      <c r="B35">
        <v>76</v>
      </c>
      <c r="C35">
        <v>76</v>
      </c>
      <c r="D35">
        <v>1</v>
      </c>
      <c r="E35">
        <v>0.68</v>
      </c>
      <c r="F35">
        <v>77</v>
      </c>
      <c r="G35">
        <v>140.19</v>
      </c>
      <c r="H35" t="str">
        <f t="shared" si="6"/>
        <v/>
      </c>
      <c r="I35">
        <v>83</v>
      </c>
      <c r="J35">
        <v>960.67</v>
      </c>
      <c r="K35" t="str">
        <f t="shared" si="7"/>
        <v/>
      </c>
      <c r="L35">
        <v>85</v>
      </c>
      <c r="M35">
        <v>740.86</v>
      </c>
      <c r="N35" t="str">
        <f t="shared" si="8"/>
        <v/>
      </c>
    </row>
    <row r="36" spans="1:14" x14ac:dyDescent="0.25">
      <c r="A36" t="s">
        <v>7</v>
      </c>
      <c r="B36">
        <v>93</v>
      </c>
      <c r="C36">
        <v>93</v>
      </c>
      <c r="D36">
        <v>1</v>
      </c>
      <c r="E36">
        <v>1.29</v>
      </c>
      <c r="F36">
        <v>95</v>
      </c>
      <c r="G36">
        <v>2182.41</v>
      </c>
      <c r="H36" t="str">
        <f t="shared" si="6"/>
        <v/>
      </c>
      <c r="I36">
        <v>98</v>
      </c>
      <c r="J36">
        <v>873.59</v>
      </c>
      <c r="K36" t="str">
        <f t="shared" si="7"/>
        <v/>
      </c>
      <c r="L36">
        <v>98</v>
      </c>
      <c r="M36">
        <v>3416.12</v>
      </c>
      <c r="N36" t="str">
        <f t="shared" si="8"/>
        <v/>
      </c>
    </row>
    <row r="37" spans="1:14" x14ac:dyDescent="0.25">
      <c r="A37" t="s">
        <v>8</v>
      </c>
      <c r="B37">
        <v>78</v>
      </c>
      <c r="C37">
        <v>78</v>
      </c>
      <c r="D37">
        <v>1</v>
      </c>
      <c r="E37">
        <v>1.01</v>
      </c>
      <c r="F37">
        <v>81</v>
      </c>
      <c r="G37">
        <v>1581.33</v>
      </c>
      <c r="H37" t="str">
        <f t="shared" si="6"/>
        <v/>
      </c>
      <c r="I37">
        <v>87</v>
      </c>
      <c r="J37">
        <v>2964.31</v>
      </c>
      <c r="K37" t="str">
        <f t="shared" si="7"/>
        <v/>
      </c>
      <c r="L37">
        <v>88</v>
      </c>
      <c r="M37">
        <v>2270.4899999999998</v>
      </c>
      <c r="N37" t="str">
        <f t="shared" si="8"/>
        <v/>
      </c>
    </row>
    <row r="38" spans="1:14" x14ac:dyDescent="0.25">
      <c r="A38" t="s">
        <v>9</v>
      </c>
      <c r="B38">
        <v>75</v>
      </c>
      <c r="C38">
        <v>75</v>
      </c>
      <c r="D38">
        <v>1</v>
      </c>
      <c r="E38">
        <v>7.58</v>
      </c>
      <c r="F38">
        <v>76</v>
      </c>
      <c r="G38">
        <v>1946.12</v>
      </c>
      <c r="H38" t="str">
        <f t="shared" si="6"/>
        <v/>
      </c>
      <c r="I38">
        <v>84</v>
      </c>
      <c r="J38">
        <v>2067.7399999999998</v>
      </c>
      <c r="K38" t="str">
        <f t="shared" si="7"/>
        <v/>
      </c>
      <c r="L38">
        <v>85</v>
      </c>
      <c r="M38">
        <v>2839.94</v>
      </c>
      <c r="N38" t="str">
        <f t="shared" si="8"/>
        <v/>
      </c>
    </row>
    <row r="39" spans="1:14" x14ac:dyDescent="0.25">
      <c r="A39" t="s">
        <v>10</v>
      </c>
      <c r="B39">
        <v>56</v>
      </c>
      <c r="C39">
        <v>56</v>
      </c>
      <c r="D39">
        <v>1</v>
      </c>
      <c r="E39">
        <v>1.4</v>
      </c>
      <c r="F39">
        <v>60</v>
      </c>
      <c r="G39">
        <v>178.08</v>
      </c>
      <c r="H39" t="str">
        <f t="shared" si="6"/>
        <v/>
      </c>
      <c r="I39">
        <v>64</v>
      </c>
      <c r="J39">
        <v>2213.38</v>
      </c>
      <c r="K39" t="str">
        <f t="shared" si="7"/>
        <v/>
      </c>
      <c r="L39">
        <v>63</v>
      </c>
      <c r="M39">
        <v>1404.51</v>
      </c>
      <c r="N39" t="str">
        <f t="shared" si="8"/>
        <v/>
      </c>
    </row>
    <row r="40" spans="1:14" x14ac:dyDescent="0.25">
      <c r="A40" t="s">
        <v>11</v>
      </c>
      <c r="B40">
        <v>76</v>
      </c>
      <c r="C40">
        <v>76</v>
      </c>
      <c r="D40">
        <v>1</v>
      </c>
      <c r="E40">
        <v>24.5</v>
      </c>
      <c r="F40">
        <v>79</v>
      </c>
      <c r="G40">
        <v>1845.81</v>
      </c>
      <c r="H40" t="str">
        <f t="shared" si="6"/>
        <v/>
      </c>
      <c r="I40">
        <v>106</v>
      </c>
      <c r="J40">
        <v>4030.49</v>
      </c>
      <c r="K40" t="str">
        <f t="shared" si="7"/>
        <v/>
      </c>
      <c r="L40">
        <v>88</v>
      </c>
      <c r="M40">
        <v>2235.91</v>
      </c>
      <c r="N40" t="str">
        <f t="shared" si="8"/>
        <v/>
      </c>
    </row>
    <row r="41" spans="1:14" x14ac:dyDescent="0.25">
      <c r="A41" t="s">
        <v>12</v>
      </c>
      <c r="B41">
        <v>83</v>
      </c>
      <c r="C41">
        <v>83</v>
      </c>
      <c r="D41">
        <v>1</v>
      </c>
      <c r="E41">
        <v>1.25</v>
      </c>
      <c r="F41">
        <v>85</v>
      </c>
      <c r="G41">
        <v>2982.1</v>
      </c>
      <c r="H41" t="str">
        <f t="shared" si="6"/>
        <v/>
      </c>
      <c r="I41">
        <v>88</v>
      </c>
      <c r="J41">
        <v>758.9</v>
      </c>
      <c r="K41" t="str">
        <f t="shared" si="7"/>
        <v/>
      </c>
      <c r="L41">
        <v>88</v>
      </c>
      <c r="M41">
        <v>3032.11</v>
      </c>
      <c r="N41" t="str">
        <f t="shared" si="8"/>
        <v/>
      </c>
    </row>
    <row r="42" spans="1:14" x14ac:dyDescent="0.25">
      <c r="A42" t="s">
        <v>13</v>
      </c>
      <c r="B42">
        <v>83</v>
      </c>
      <c r="C42">
        <v>83</v>
      </c>
      <c r="D42">
        <v>1</v>
      </c>
      <c r="E42">
        <v>1.23</v>
      </c>
      <c r="F42">
        <v>85</v>
      </c>
      <c r="G42">
        <v>2435.9299999999998</v>
      </c>
      <c r="H42" t="str">
        <f t="shared" si="6"/>
        <v/>
      </c>
      <c r="I42">
        <v>92</v>
      </c>
      <c r="J42">
        <v>2487.52</v>
      </c>
      <c r="K42" t="str">
        <f t="shared" si="7"/>
        <v/>
      </c>
      <c r="L42">
        <v>93</v>
      </c>
      <c r="M42">
        <v>1500.97</v>
      </c>
      <c r="N42" t="str">
        <f t="shared" si="8"/>
        <v/>
      </c>
    </row>
    <row r="43" spans="1:14" x14ac:dyDescent="0.25">
      <c r="A43" t="s">
        <v>14</v>
      </c>
      <c r="B43">
        <v>47</v>
      </c>
      <c r="C43">
        <v>47</v>
      </c>
      <c r="D43">
        <v>1</v>
      </c>
      <c r="E43">
        <v>0.31</v>
      </c>
      <c r="F43">
        <v>47</v>
      </c>
      <c r="G43">
        <v>13.01</v>
      </c>
      <c r="H43" t="str">
        <f t="shared" si="6"/>
        <v>opt</v>
      </c>
      <c r="I43">
        <v>47</v>
      </c>
      <c r="J43">
        <v>162.75</v>
      </c>
      <c r="K43" t="str">
        <f t="shared" si="7"/>
        <v>opt</v>
      </c>
      <c r="L43">
        <v>48</v>
      </c>
      <c r="M43">
        <v>551.9</v>
      </c>
      <c r="N43" t="str">
        <f t="shared" si="8"/>
        <v/>
      </c>
    </row>
    <row r="44" spans="1:14" x14ac:dyDescent="0.25">
      <c r="A44" t="s">
        <v>15</v>
      </c>
      <c r="B44">
        <v>60</v>
      </c>
      <c r="C44">
        <v>60</v>
      </c>
      <c r="D44">
        <v>1</v>
      </c>
      <c r="E44">
        <v>0.88</v>
      </c>
      <c r="F44">
        <v>63</v>
      </c>
      <c r="G44">
        <v>3516.79</v>
      </c>
      <c r="H44" t="str">
        <f t="shared" si="6"/>
        <v/>
      </c>
      <c r="I44">
        <v>66</v>
      </c>
      <c r="J44">
        <v>3060.12</v>
      </c>
      <c r="K44" t="str">
        <f t="shared" si="7"/>
        <v/>
      </c>
      <c r="L44">
        <v>69</v>
      </c>
      <c r="M44">
        <v>1302.26</v>
      </c>
      <c r="N44" t="str">
        <f t="shared" si="8"/>
        <v/>
      </c>
    </row>
    <row r="45" spans="1:14" x14ac:dyDescent="0.25">
      <c r="A45" t="s">
        <v>16</v>
      </c>
      <c r="B45">
        <v>83</v>
      </c>
      <c r="C45">
        <v>83</v>
      </c>
      <c r="D45">
        <v>1</v>
      </c>
      <c r="E45">
        <v>1.77</v>
      </c>
      <c r="F45">
        <v>86</v>
      </c>
      <c r="G45">
        <v>2140.17</v>
      </c>
      <c r="H45" t="str">
        <f t="shared" si="6"/>
        <v/>
      </c>
      <c r="I45">
        <v>90</v>
      </c>
      <c r="J45">
        <v>2247.27</v>
      </c>
      <c r="K45" t="str">
        <f t="shared" si="7"/>
        <v/>
      </c>
      <c r="L45">
        <v>91</v>
      </c>
      <c r="M45">
        <v>2549.39</v>
      </c>
      <c r="N45" t="str">
        <f t="shared" si="8"/>
        <v/>
      </c>
    </row>
    <row r="46" spans="1:14" x14ac:dyDescent="0.25">
      <c r="A46" t="s">
        <v>17</v>
      </c>
      <c r="B46">
        <v>49</v>
      </c>
      <c r="C46">
        <v>49</v>
      </c>
      <c r="D46">
        <v>1</v>
      </c>
      <c r="E46">
        <v>0.45</v>
      </c>
      <c r="F46">
        <v>50</v>
      </c>
      <c r="G46">
        <v>3148.79</v>
      </c>
      <c r="H46" t="str">
        <f t="shared" si="6"/>
        <v/>
      </c>
      <c r="I46">
        <v>52</v>
      </c>
      <c r="J46">
        <v>2009.49</v>
      </c>
      <c r="K46" t="str">
        <f t="shared" si="7"/>
        <v/>
      </c>
      <c r="L46">
        <v>53</v>
      </c>
      <c r="M46">
        <v>162.55000000000001</v>
      </c>
      <c r="N46" t="str">
        <f t="shared" si="8"/>
        <v/>
      </c>
    </row>
    <row r="47" spans="1:14" x14ac:dyDescent="0.25">
      <c r="A47" t="s">
        <v>18</v>
      </c>
      <c r="B47">
        <v>73</v>
      </c>
      <c r="C47">
        <v>73</v>
      </c>
      <c r="D47">
        <v>1</v>
      </c>
      <c r="E47">
        <v>2.54</v>
      </c>
      <c r="F47">
        <v>73</v>
      </c>
      <c r="G47">
        <v>248.24</v>
      </c>
      <c r="H47" t="str">
        <f t="shared" si="6"/>
        <v>opt</v>
      </c>
      <c r="I47">
        <v>75</v>
      </c>
      <c r="J47">
        <v>3003.53</v>
      </c>
      <c r="K47" t="str">
        <f t="shared" si="7"/>
        <v/>
      </c>
      <c r="L47">
        <v>80</v>
      </c>
      <c r="M47">
        <v>468.54</v>
      </c>
      <c r="N47" t="str">
        <f t="shared" si="8"/>
        <v/>
      </c>
    </row>
    <row r="48" spans="1:14" x14ac:dyDescent="0.25">
      <c r="A48" t="s">
        <v>19</v>
      </c>
      <c r="B48">
        <v>68</v>
      </c>
      <c r="C48">
        <v>68</v>
      </c>
      <c r="D48">
        <v>1</v>
      </c>
      <c r="E48">
        <v>1.35</v>
      </c>
      <c r="F48">
        <v>68</v>
      </c>
      <c r="G48">
        <v>32.380000000000003</v>
      </c>
      <c r="H48" t="str">
        <f t="shared" si="6"/>
        <v>opt</v>
      </c>
      <c r="I48">
        <v>70</v>
      </c>
      <c r="J48">
        <v>501.68</v>
      </c>
      <c r="K48" t="str">
        <f t="shared" si="7"/>
        <v/>
      </c>
      <c r="L48">
        <v>68</v>
      </c>
      <c r="M48">
        <v>1847.68</v>
      </c>
      <c r="N48" t="str">
        <f t="shared" si="8"/>
        <v>opt</v>
      </c>
    </row>
    <row r="49" spans="1:17" x14ac:dyDescent="0.25">
      <c r="A49" s="1" t="s">
        <v>30</v>
      </c>
      <c r="B49" s="1">
        <f>AVERAGE(B29:B48)</f>
        <v>70.45</v>
      </c>
      <c r="C49" s="1">
        <f t="shared" ref="C49" si="9">AVERAGE(C29:C48)</f>
        <v>70.45</v>
      </c>
      <c r="D49" s="1">
        <f t="shared" ref="D49" si="10">AVERAGE(D29:D48)</f>
        <v>1</v>
      </c>
      <c r="E49" s="1">
        <f t="shared" ref="E49:G49" si="11">AVERAGE(E29:E48)</f>
        <v>2.9030000000000005</v>
      </c>
      <c r="F49" s="1">
        <f t="shared" si="11"/>
        <v>72.3</v>
      </c>
      <c r="G49" s="1">
        <f t="shared" si="11"/>
        <v>1466.5520000000001</v>
      </c>
      <c r="H49" s="1">
        <f>COUNTIF(H29:H48, "opt")</f>
        <v>3</v>
      </c>
      <c r="I49" s="1">
        <f t="shared" ref="I49" si="12">AVERAGE(I29:I48)</f>
        <v>77.599999999999994</v>
      </c>
      <c r="J49" s="1">
        <f t="shared" ref="J49" si="13">AVERAGE(J29:J48)</f>
        <v>2184.5685000000003</v>
      </c>
      <c r="K49" s="1">
        <f>COUNTIF(K29:K48, "opt")</f>
        <v>1</v>
      </c>
      <c r="L49" s="1">
        <f t="shared" ref="L49" si="14">AVERAGE(L29:L48)</f>
        <v>77.5</v>
      </c>
      <c r="M49" s="1">
        <f t="shared" ref="M49" si="15">AVERAGE(M29:M48)</f>
        <v>1928.9090000000001</v>
      </c>
      <c r="N49" s="1">
        <f>COUNTIF(N29:N48, "opt")</f>
        <v>1</v>
      </c>
      <c r="O49" s="1"/>
      <c r="P49" s="1"/>
      <c r="Q49" s="1"/>
    </row>
    <row r="51" spans="1:17" x14ac:dyDescent="0.25">
      <c r="A51" s="1"/>
      <c r="B51" s="2" t="s">
        <v>33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7" x14ac:dyDescent="0.25">
      <c r="A52" s="1"/>
      <c r="B52" s="2" t="s">
        <v>27</v>
      </c>
      <c r="C52" s="2"/>
      <c r="D52" s="2"/>
      <c r="E52" s="2"/>
      <c r="F52" s="2" t="s">
        <v>34</v>
      </c>
      <c r="G52" s="2"/>
      <c r="H52" s="2"/>
      <c r="I52" s="2" t="s">
        <v>28</v>
      </c>
      <c r="J52" s="2"/>
      <c r="K52" s="2"/>
      <c r="L52" s="2" t="s">
        <v>29</v>
      </c>
      <c r="M52" s="2"/>
      <c r="N52" s="2"/>
    </row>
    <row r="53" spans="1:17" x14ac:dyDescent="0.25">
      <c r="A53" s="1" t="s">
        <v>20</v>
      </c>
      <c r="B53" s="1" t="s">
        <v>22</v>
      </c>
      <c r="C53" s="1" t="s">
        <v>22</v>
      </c>
      <c r="D53" s="1" t="s">
        <v>23</v>
      </c>
      <c r="E53" s="1" t="s">
        <v>24</v>
      </c>
      <c r="F53" s="1" t="s">
        <v>22</v>
      </c>
      <c r="G53" s="1" t="s">
        <v>25</v>
      </c>
      <c r="H53" s="1" t="s">
        <v>26</v>
      </c>
      <c r="I53" s="1" t="s">
        <v>22</v>
      </c>
      <c r="J53" s="1" t="s">
        <v>25</v>
      </c>
      <c r="K53" s="1" t="s">
        <v>26</v>
      </c>
      <c r="L53" s="1" t="s">
        <v>22</v>
      </c>
      <c r="M53" s="1" t="s">
        <v>25</v>
      </c>
      <c r="N53" s="1" t="s">
        <v>26</v>
      </c>
    </row>
    <row r="54" spans="1:17" x14ac:dyDescent="0.25">
      <c r="A54" t="s">
        <v>0</v>
      </c>
      <c r="B54">
        <v>139</v>
      </c>
      <c r="C54">
        <v>138</v>
      </c>
      <c r="D54">
        <v>0</v>
      </c>
      <c r="E54">
        <v>3608.26</v>
      </c>
      <c r="F54">
        <v>142</v>
      </c>
      <c r="G54">
        <v>657.06</v>
      </c>
      <c r="H54" t="str">
        <f>IF($B54=F54, "opt", "")</f>
        <v/>
      </c>
      <c r="I54">
        <v>150</v>
      </c>
      <c r="J54">
        <v>631.5</v>
      </c>
      <c r="K54" t="str">
        <f>IF($B54=I54, "opt", "")</f>
        <v/>
      </c>
      <c r="L54">
        <v>149</v>
      </c>
      <c r="M54">
        <v>2862.68</v>
      </c>
      <c r="N54" t="str">
        <f>IF($B54=L54, "opt", "")</f>
        <v/>
      </c>
    </row>
    <row r="55" spans="1:17" x14ac:dyDescent="0.25">
      <c r="A55" t="s">
        <v>1</v>
      </c>
      <c r="B55">
        <v>144</v>
      </c>
      <c r="C55">
        <v>144</v>
      </c>
      <c r="D55">
        <v>1</v>
      </c>
      <c r="E55">
        <v>1985.8</v>
      </c>
      <c r="F55">
        <v>152</v>
      </c>
      <c r="G55">
        <v>2672.73</v>
      </c>
      <c r="H55" t="str">
        <f t="shared" ref="H55:H73" si="16">IF($B55=F55, "opt", "")</f>
        <v/>
      </c>
      <c r="I55">
        <v>182</v>
      </c>
      <c r="J55">
        <v>3637.73</v>
      </c>
      <c r="K55" t="str">
        <f t="shared" ref="K55:K73" si="17">IF($B55=I55, "opt", "")</f>
        <v/>
      </c>
      <c r="L55">
        <v>169</v>
      </c>
      <c r="M55">
        <v>2837.51</v>
      </c>
      <c r="N55" t="str">
        <f t="shared" ref="N55:N73" si="18">IF($B55=L55, "opt", "")</f>
        <v/>
      </c>
    </row>
    <row r="56" spans="1:17" x14ac:dyDescent="0.25">
      <c r="A56" t="s">
        <v>2</v>
      </c>
      <c r="B56">
        <v>76</v>
      </c>
      <c r="C56">
        <v>76</v>
      </c>
      <c r="D56">
        <v>1</v>
      </c>
      <c r="E56">
        <v>179.16</v>
      </c>
      <c r="F56">
        <v>82</v>
      </c>
      <c r="G56">
        <v>1015.5</v>
      </c>
      <c r="H56" t="str">
        <f t="shared" si="16"/>
        <v/>
      </c>
      <c r="I56">
        <v>89</v>
      </c>
      <c r="J56">
        <v>714.64</v>
      </c>
      <c r="K56" t="str">
        <f t="shared" si="17"/>
        <v/>
      </c>
      <c r="L56">
        <v>87</v>
      </c>
      <c r="M56">
        <v>3470.98</v>
      </c>
      <c r="N56" t="str">
        <f t="shared" si="18"/>
        <v/>
      </c>
    </row>
    <row r="57" spans="1:17" x14ac:dyDescent="0.25">
      <c r="A57" t="s">
        <v>3</v>
      </c>
      <c r="B57">
        <v>143</v>
      </c>
      <c r="C57">
        <v>141</v>
      </c>
      <c r="D57">
        <v>0</v>
      </c>
      <c r="E57">
        <v>3631.76</v>
      </c>
      <c r="F57">
        <v>151</v>
      </c>
      <c r="G57">
        <v>1923.96</v>
      </c>
      <c r="H57" t="str">
        <f t="shared" si="16"/>
        <v/>
      </c>
      <c r="I57">
        <v>165</v>
      </c>
      <c r="J57">
        <v>3447.42</v>
      </c>
      <c r="K57" t="str">
        <f t="shared" si="17"/>
        <v/>
      </c>
      <c r="L57">
        <v>162</v>
      </c>
      <c r="M57">
        <v>1616.56</v>
      </c>
      <c r="N57" t="str">
        <f t="shared" si="18"/>
        <v/>
      </c>
    </row>
    <row r="58" spans="1:17" x14ac:dyDescent="0.25">
      <c r="A58" t="s">
        <v>4</v>
      </c>
      <c r="B58">
        <v>155</v>
      </c>
      <c r="C58">
        <v>155</v>
      </c>
      <c r="D58">
        <v>1</v>
      </c>
      <c r="E58">
        <v>911.98</v>
      </c>
      <c r="F58">
        <v>160</v>
      </c>
      <c r="G58">
        <v>2621.15</v>
      </c>
      <c r="H58" t="str">
        <f t="shared" si="16"/>
        <v/>
      </c>
      <c r="I58">
        <v>168</v>
      </c>
      <c r="J58">
        <v>1174.47</v>
      </c>
      <c r="K58" t="str">
        <f t="shared" si="17"/>
        <v/>
      </c>
      <c r="L58">
        <v>165</v>
      </c>
      <c r="M58">
        <v>2670.1</v>
      </c>
      <c r="N58" t="str">
        <f t="shared" si="18"/>
        <v/>
      </c>
    </row>
    <row r="59" spans="1:17" x14ac:dyDescent="0.25">
      <c r="A59" t="s">
        <v>5</v>
      </c>
      <c r="B59">
        <v>146</v>
      </c>
      <c r="C59">
        <v>145</v>
      </c>
      <c r="D59">
        <v>0</v>
      </c>
      <c r="E59">
        <v>3604.64</v>
      </c>
      <c r="F59">
        <v>152</v>
      </c>
      <c r="G59">
        <v>1347.62</v>
      </c>
      <c r="H59" t="str">
        <f t="shared" si="16"/>
        <v/>
      </c>
      <c r="I59">
        <v>162</v>
      </c>
      <c r="J59">
        <v>1435.66</v>
      </c>
      <c r="K59" t="str">
        <f t="shared" si="17"/>
        <v/>
      </c>
      <c r="L59">
        <v>159</v>
      </c>
      <c r="M59">
        <v>3351.26</v>
      </c>
      <c r="N59" t="str">
        <f t="shared" si="18"/>
        <v/>
      </c>
    </row>
    <row r="60" spans="1:17" x14ac:dyDescent="0.25">
      <c r="A60" t="s">
        <v>6</v>
      </c>
      <c r="B60">
        <v>155</v>
      </c>
      <c r="C60">
        <v>154</v>
      </c>
      <c r="D60">
        <v>0</v>
      </c>
      <c r="E60">
        <v>3655.54</v>
      </c>
      <c r="F60">
        <v>160</v>
      </c>
      <c r="G60">
        <v>1825.03</v>
      </c>
      <c r="H60" t="str">
        <f t="shared" si="16"/>
        <v/>
      </c>
      <c r="I60">
        <v>169</v>
      </c>
      <c r="J60">
        <v>1391.51</v>
      </c>
      <c r="K60" t="str">
        <f t="shared" si="17"/>
        <v/>
      </c>
      <c r="L60">
        <v>172</v>
      </c>
      <c r="M60">
        <v>2752.16</v>
      </c>
      <c r="N60" t="str">
        <f t="shared" si="18"/>
        <v/>
      </c>
    </row>
    <row r="61" spans="1:17" x14ac:dyDescent="0.25">
      <c r="A61" t="s">
        <v>7</v>
      </c>
      <c r="B61">
        <v>172</v>
      </c>
      <c r="C61">
        <v>170</v>
      </c>
      <c r="D61">
        <v>0</v>
      </c>
      <c r="E61">
        <v>3648.06</v>
      </c>
      <c r="F61">
        <v>180</v>
      </c>
      <c r="G61">
        <v>2940.9</v>
      </c>
      <c r="H61" t="str">
        <f t="shared" si="16"/>
        <v/>
      </c>
      <c r="I61">
        <v>190</v>
      </c>
      <c r="J61">
        <v>1329.91</v>
      </c>
      <c r="K61" t="str">
        <f t="shared" si="17"/>
        <v/>
      </c>
      <c r="L61">
        <v>185</v>
      </c>
      <c r="M61">
        <v>1546.74</v>
      </c>
      <c r="N61" t="str">
        <f t="shared" si="18"/>
        <v/>
      </c>
    </row>
    <row r="62" spans="1:17" x14ac:dyDescent="0.25">
      <c r="A62" t="s">
        <v>8</v>
      </c>
      <c r="B62">
        <v>149</v>
      </c>
      <c r="C62">
        <v>149</v>
      </c>
      <c r="D62">
        <v>1</v>
      </c>
      <c r="E62">
        <v>329.38</v>
      </c>
      <c r="F62">
        <v>156</v>
      </c>
      <c r="G62">
        <v>1724.02</v>
      </c>
      <c r="H62" t="str">
        <f t="shared" si="16"/>
        <v/>
      </c>
      <c r="I62">
        <v>166</v>
      </c>
      <c r="J62">
        <v>3240.09</v>
      </c>
      <c r="K62" t="str">
        <f t="shared" si="17"/>
        <v/>
      </c>
      <c r="L62">
        <v>166</v>
      </c>
      <c r="M62">
        <v>3490.77</v>
      </c>
      <c r="N62" t="str">
        <f t="shared" si="18"/>
        <v/>
      </c>
    </row>
    <row r="63" spans="1:17" x14ac:dyDescent="0.25">
      <c r="A63" t="s">
        <v>9</v>
      </c>
      <c r="B63">
        <v>146</v>
      </c>
      <c r="C63">
        <v>145</v>
      </c>
      <c r="D63">
        <v>0</v>
      </c>
      <c r="E63">
        <v>3602.38</v>
      </c>
      <c r="F63">
        <v>155</v>
      </c>
      <c r="G63">
        <v>1856.66</v>
      </c>
      <c r="H63" t="str">
        <f t="shared" si="16"/>
        <v/>
      </c>
      <c r="I63">
        <v>162</v>
      </c>
      <c r="J63">
        <v>3571.87</v>
      </c>
      <c r="K63" t="str">
        <f t="shared" si="17"/>
        <v/>
      </c>
      <c r="L63">
        <v>165</v>
      </c>
      <c r="M63">
        <v>2597.0500000000002</v>
      </c>
      <c r="N63" t="str">
        <f t="shared" si="18"/>
        <v/>
      </c>
    </row>
    <row r="64" spans="1:17" x14ac:dyDescent="0.25">
      <c r="A64" t="s">
        <v>10</v>
      </c>
      <c r="B64">
        <v>110</v>
      </c>
      <c r="C64">
        <v>110</v>
      </c>
      <c r="D64">
        <v>1</v>
      </c>
      <c r="E64">
        <v>338.36</v>
      </c>
      <c r="F64">
        <v>114</v>
      </c>
      <c r="G64">
        <v>2136.59</v>
      </c>
      <c r="H64" t="str">
        <f t="shared" si="16"/>
        <v/>
      </c>
      <c r="I64">
        <v>125</v>
      </c>
      <c r="J64">
        <v>2636.94</v>
      </c>
      <c r="K64" t="str">
        <f t="shared" si="17"/>
        <v/>
      </c>
      <c r="L64">
        <v>124</v>
      </c>
      <c r="M64">
        <v>3155.58</v>
      </c>
      <c r="N64" t="str">
        <f t="shared" si="18"/>
        <v/>
      </c>
    </row>
    <row r="65" spans="1:14" x14ac:dyDescent="0.25">
      <c r="A65" t="s">
        <v>11</v>
      </c>
      <c r="B65">
        <v>150</v>
      </c>
      <c r="C65">
        <v>147</v>
      </c>
      <c r="D65">
        <v>0</v>
      </c>
      <c r="E65">
        <v>3620.36</v>
      </c>
      <c r="F65">
        <v>160</v>
      </c>
      <c r="G65">
        <v>956.97</v>
      </c>
      <c r="H65" t="str">
        <f t="shared" si="16"/>
        <v/>
      </c>
      <c r="I65">
        <v>214</v>
      </c>
      <c r="J65">
        <v>5236.25</v>
      </c>
      <c r="K65" t="str">
        <f t="shared" si="17"/>
        <v/>
      </c>
      <c r="L65">
        <v>173</v>
      </c>
      <c r="M65">
        <v>3430.55</v>
      </c>
      <c r="N65" t="str">
        <f t="shared" si="18"/>
        <v/>
      </c>
    </row>
    <row r="66" spans="1:14" x14ac:dyDescent="0.25">
      <c r="A66" t="s">
        <v>12</v>
      </c>
      <c r="B66">
        <v>150</v>
      </c>
      <c r="C66">
        <v>150</v>
      </c>
      <c r="D66">
        <v>1</v>
      </c>
      <c r="E66">
        <v>913.1</v>
      </c>
      <c r="F66">
        <v>158</v>
      </c>
      <c r="G66">
        <v>2765.03</v>
      </c>
      <c r="H66" t="str">
        <f t="shared" si="16"/>
        <v/>
      </c>
      <c r="I66">
        <v>166</v>
      </c>
      <c r="J66">
        <v>1399.34</v>
      </c>
      <c r="K66" t="str">
        <f t="shared" si="17"/>
        <v/>
      </c>
      <c r="L66">
        <v>164</v>
      </c>
      <c r="M66">
        <v>2690.94</v>
      </c>
      <c r="N66" t="str">
        <f t="shared" si="18"/>
        <v/>
      </c>
    </row>
    <row r="67" spans="1:14" x14ac:dyDescent="0.25">
      <c r="A67" t="s">
        <v>13</v>
      </c>
      <c r="B67">
        <v>160</v>
      </c>
      <c r="C67">
        <v>160</v>
      </c>
      <c r="D67">
        <v>1</v>
      </c>
      <c r="E67">
        <v>236.64</v>
      </c>
      <c r="F67">
        <v>168</v>
      </c>
      <c r="G67">
        <v>3493.09</v>
      </c>
      <c r="H67" t="str">
        <f t="shared" si="16"/>
        <v/>
      </c>
      <c r="I67">
        <v>191</v>
      </c>
      <c r="J67">
        <v>3558.47</v>
      </c>
      <c r="K67" t="str">
        <f t="shared" si="17"/>
        <v/>
      </c>
      <c r="L67">
        <v>184</v>
      </c>
      <c r="M67">
        <v>1410.68</v>
      </c>
      <c r="N67" t="str">
        <f t="shared" si="18"/>
        <v/>
      </c>
    </row>
    <row r="68" spans="1:14" x14ac:dyDescent="0.25">
      <c r="A68" t="s">
        <v>14</v>
      </c>
      <c r="B68">
        <v>89</v>
      </c>
      <c r="C68">
        <v>89</v>
      </c>
      <c r="D68">
        <v>1</v>
      </c>
      <c r="E68">
        <v>17.079999999999998</v>
      </c>
      <c r="F68">
        <v>90</v>
      </c>
      <c r="G68">
        <v>20.65</v>
      </c>
      <c r="H68" t="str">
        <f t="shared" si="16"/>
        <v/>
      </c>
      <c r="I68">
        <v>93</v>
      </c>
      <c r="J68">
        <v>2570.6</v>
      </c>
      <c r="K68" t="str">
        <f t="shared" si="17"/>
        <v/>
      </c>
      <c r="L68">
        <v>91</v>
      </c>
      <c r="M68">
        <v>894.18</v>
      </c>
      <c r="N68" t="str">
        <f t="shared" si="18"/>
        <v/>
      </c>
    </row>
    <row r="69" spans="1:14" x14ac:dyDescent="0.25">
      <c r="A69" t="s">
        <v>15</v>
      </c>
      <c r="B69">
        <v>115</v>
      </c>
      <c r="C69">
        <v>115</v>
      </c>
      <c r="D69">
        <v>1</v>
      </c>
      <c r="E69">
        <v>227.07</v>
      </c>
      <c r="F69">
        <v>121</v>
      </c>
      <c r="G69">
        <v>3062.52</v>
      </c>
      <c r="H69" t="str">
        <f t="shared" si="16"/>
        <v/>
      </c>
      <c r="I69">
        <v>128</v>
      </c>
      <c r="J69">
        <v>2018.32</v>
      </c>
      <c r="K69" t="str">
        <f t="shared" si="17"/>
        <v/>
      </c>
      <c r="L69">
        <v>127</v>
      </c>
      <c r="M69">
        <v>3492.04</v>
      </c>
      <c r="N69" t="str">
        <f t="shared" si="18"/>
        <v/>
      </c>
    </row>
    <row r="70" spans="1:14" x14ac:dyDescent="0.25">
      <c r="A70" t="s">
        <v>16</v>
      </c>
      <c r="B70">
        <v>158</v>
      </c>
      <c r="C70">
        <v>156</v>
      </c>
      <c r="D70">
        <v>0</v>
      </c>
      <c r="E70">
        <v>3650.96</v>
      </c>
      <c r="F70">
        <v>166</v>
      </c>
      <c r="G70">
        <v>1031.4100000000001</v>
      </c>
      <c r="H70" t="str">
        <f t="shared" si="16"/>
        <v/>
      </c>
      <c r="I70">
        <v>180</v>
      </c>
      <c r="J70">
        <v>2915.07</v>
      </c>
      <c r="K70" t="str">
        <f t="shared" si="17"/>
        <v/>
      </c>
      <c r="L70">
        <v>180</v>
      </c>
      <c r="M70">
        <v>2578.83</v>
      </c>
      <c r="N70" t="str">
        <f t="shared" si="18"/>
        <v/>
      </c>
    </row>
    <row r="71" spans="1:14" x14ac:dyDescent="0.25">
      <c r="A71" t="s">
        <v>17</v>
      </c>
      <c r="B71">
        <v>96</v>
      </c>
      <c r="C71">
        <v>96</v>
      </c>
      <c r="D71">
        <v>1</v>
      </c>
      <c r="E71">
        <v>53.23</v>
      </c>
      <c r="F71">
        <v>101</v>
      </c>
      <c r="G71">
        <v>351.49</v>
      </c>
      <c r="H71" t="str">
        <f t="shared" si="16"/>
        <v/>
      </c>
      <c r="I71">
        <v>104</v>
      </c>
      <c r="J71">
        <v>891.9</v>
      </c>
      <c r="K71" t="str">
        <f t="shared" si="17"/>
        <v/>
      </c>
      <c r="L71">
        <v>100</v>
      </c>
      <c r="M71">
        <v>1374.47</v>
      </c>
      <c r="N71" t="str">
        <f t="shared" si="18"/>
        <v/>
      </c>
    </row>
    <row r="72" spans="1:14" x14ac:dyDescent="0.25">
      <c r="A72" t="s">
        <v>18</v>
      </c>
      <c r="B72">
        <v>139</v>
      </c>
      <c r="C72">
        <v>138</v>
      </c>
      <c r="D72">
        <v>0</v>
      </c>
      <c r="E72">
        <v>3637.62</v>
      </c>
      <c r="F72">
        <v>144</v>
      </c>
      <c r="G72">
        <v>903.06</v>
      </c>
      <c r="H72" t="str">
        <f t="shared" si="16"/>
        <v/>
      </c>
      <c r="I72">
        <v>151</v>
      </c>
      <c r="J72">
        <v>1895.86</v>
      </c>
      <c r="K72" t="str">
        <f t="shared" si="17"/>
        <v/>
      </c>
      <c r="L72">
        <v>151</v>
      </c>
      <c r="M72">
        <v>3455.11</v>
      </c>
      <c r="N72" t="str">
        <f t="shared" si="18"/>
        <v/>
      </c>
    </row>
    <row r="73" spans="1:14" x14ac:dyDescent="0.25">
      <c r="A73" t="s">
        <v>19</v>
      </c>
      <c r="B73">
        <v>129</v>
      </c>
      <c r="C73">
        <v>129</v>
      </c>
      <c r="D73">
        <v>1</v>
      </c>
      <c r="E73">
        <v>31.71</v>
      </c>
      <c r="F73">
        <v>131</v>
      </c>
      <c r="G73">
        <v>2013.01</v>
      </c>
      <c r="H73" t="str">
        <f t="shared" si="16"/>
        <v/>
      </c>
      <c r="I73">
        <v>142</v>
      </c>
      <c r="J73">
        <v>1693.27</v>
      </c>
      <c r="K73" t="str">
        <f t="shared" si="17"/>
        <v/>
      </c>
      <c r="L73">
        <v>139</v>
      </c>
      <c r="M73">
        <v>1350.2</v>
      </c>
      <c r="N73" t="str">
        <f t="shared" si="18"/>
        <v/>
      </c>
    </row>
    <row r="74" spans="1:14" x14ac:dyDescent="0.25">
      <c r="A74" s="1" t="s">
        <v>30</v>
      </c>
      <c r="B74" s="1">
        <f>AVERAGE(B54:B73)</f>
        <v>136.05000000000001</v>
      </c>
      <c r="C74" s="1">
        <f t="shared" ref="C74" si="19">AVERAGE(C54:C73)</f>
        <v>135.35</v>
      </c>
      <c r="D74" s="1">
        <f t="shared" ref="D74" si="20">AVERAGE(D54:D73)</f>
        <v>0.55000000000000004</v>
      </c>
      <c r="E74" s="1">
        <f t="shared" ref="E74:G74" si="21">AVERAGE(E54:E73)</f>
        <v>1894.1545000000006</v>
      </c>
      <c r="F74" s="1">
        <f t="shared" si="21"/>
        <v>142.15</v>
      </c>
      <c r="G74" s="1">
        <f t="shared" si="21"/>
        <v>1765.9225000000001</v>
      </c>
      <c r="H74" s="1">
        <f>COUNTIF(H54:H73, "opt")</f>
        <v>0</v>
      </c>
      <c r="I74" s="1">
        <f t="shared" ref="I74" si="22">AVERAGE(I54:I73)</f>
        <v>154.85</v>
      </c>
      <c r="J74" s="1">
        <f t="shared" ref="J74" si="23">AVERAGE(J54:J73)</f>
        <v>2269.5409999999997</v>
      </c>
      <c r="K74" s="1">
        <f>COUNTIF(K54:K73, "opt")</f>
        <v>0</v>
      </c>
      <c r="L74" s="1">
        <f t="shared" ref="L74" si="24">AVERAGE(L54:L73)</f>
        <v>150.6</v>
      </c>
      <c r="M74" s="1">
        <f t="shared" ref="M74" si="25">AVERAGE(M54:M73)</f>
        <v>2551.4195000000004</v>
      </c>
      <c r="N74" s="1">
        <f>COUNTIF(N54:N73, "opt")</f>
        <v>0</v>
      </c>
    </row>
  </sheetData>
  <sortState xmlns:xlrd2="http://schemas.microsoft.com/office/spreadsheetml/2017/richdata2" ref="Q1:S74">
    <sortCondition ref="Q1:Q74"/>
  </sortState>
  <mergeCells count="15">
    <mergeCell ref="B2:E2"/>
    <mergeCell ref="I2:K2"/>
    <mergeCell ref="L2:N2"/>
    <mergeCell ref="B1:N1"/>
    <mergeCell ref="F2:H2"/>
    <mergeCell ref="B51:N51"/>
    <mergeCell ref="B52:E52"/>
    <mergeCell ref="I52:K52"/>
    <mergeCell ref="L52:N52"/>
    <mergeCell ref="B26:N26"/>
    <mergeCell ref="B27:E27"/>
    <mergeCell ref="I27:K27"/>
    <mergeCell ref="L27:N27"/>
    <mergeCell ref="F27:H27"/>
    <mergeCell ref="F52:H5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Aleksandar</dc:creator>
  <cp:lastModifiedBy>Aleksandar</cp:lastModifiedBy>
  <dcterms:created xsi:type="dcterms:W3CDTF">2023-01-14T15:10:53Z</dcterms:created>
  <dcterms:modified xsi:type="dcterms:W3CDTF">2023-01-15T07:58:46Z</dcterms:modified>
</cp:coreProperties>
</file>