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480" windowHeight="10245" activeTab="4"/>
  </bookViews>
  <sheets>
    <sheet name="август" sheetId="4" r:id="rId1"/>
    <sheet name="1 с убранными из нового прайса " sheetId="2" r:id="rId2"/>
    <sheet name="2 с убранными из нового прайса" sheetId="3" r:id="rId3"/>
    <sheet name="1 только значения выходные" sheetId="5" r:id="rId4"/>
    <sheet name="2 только значения выходные" sheetId="6" r:id="rId5"/>
    <sheet name="февраль" sheetId="1" r:id="rId6"/>
  </sheets>
  <calcPr calcId="144525"/>
</workbook>
</file>

<file path=xl/calcChain.xml><?xml version="1.0" encoding="utf-8"?>
<calcChain xmlns="http://schemas.openxmlformats.org/spreadsheetml/2006/main">
  <c r="E95" i="4" l="1"/>
  <c r="E94" i="4"/>
  <c r="E93" i="4"/>
  <c r="E92" i="4"/>
  <c r="E91" i="4"/>
  <c r="E89" i="4"/>
  <c r="E88" i="4"/>
  <c r="E87" i="4"/>
  <c r="E86" i="4"/>
  <c r="E85" i="4"/>
  <c r="E83" i="4"/>
  <c r="E82" i="4"/>
  <c r="E81" i="4"/>
  <c r="E80" i="4"/>
  <c r="E79" i="4"/>
  <c r="E78" i="4"/>
  <c r="E77" i="4"/>
  <c r="E76" i="4"/>
  <c r="E75" i="4"/>
  <c r="E73" i="4"/>
  <c r="E72" i="4"/>
  <c r="E71" i="4"/>
  <c r="E70" i="4"/>
  <c r="E69" i="4"/>
  <c r="E68" i="4"/>
  <c r="E66" i="4"/>
  <c r="E65" i="4"/>
  <c r="E64" i="4"/>
  <c r="E63" i="4"/>
  <c r="E62" i="4"/>
  <c r="E61" i="4"/>
  <c r="E60" i="4"/>
  <c r="E58" i="4"/>
  <c r="E57" i="4"/>
  <c r="E54" i="4"/>
  <c r="E52" i="4"/>
  <c r="E50" i="4"/>
  <c r="E48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C41" i="6" l="1"/>
  <c r="A41" i="6"/>
  <c r="B41" i="6" s="1"/>
  <c r="C40" i="6"/>
  <c r="A40" i="6"/>
  <c r="B40" i="6" s="1"/>
  <c r="C39" i="6"/>
  <c r="A39" i="6"/>
  <c r="B39" i="6" s="1"/>
  <c r="C38" i="6"/>
  <c r="A38" i="6"/>
  <c r="B38" i="6" s="1"/>
  <c r="C37" i="6"/>
  <c r="A37" i="6"/>
  <c r="B37" i="6" s="1"/>
  <c r="C36" i="6"/>
  <c r="A36" i="6"/>
  <c r="B36" i="6" s="1"/>
  <c r="C35" i="6"/>
  <c r="A35" i="6"/>
  <c r="B35" i="6" s="1"/>
  <c r="C34" i="6"/>
  <c r="A34" i="6"/>
  <c r="B34" i="6" s="1"/>
  <c r="C33" i="6"/>
  <c r="A33" i="6"/>
  <c r="B33" i="6" s="1"/>
  <c r="C32" i="6"/>
  <c r="A32" i="6"/>
  <c r="B32" i="6" s="1"/>
  <c r="C31" i="6"/>
  <c r="A31" i="6"/>
  <c r="B31" i="6" s="1"/>
  <c r="C30" i="6"/>
  <c r="A30" i="6"/>
  <c r="B30" i="6" s="1"/>
  <c r="C29" i="6"/>
  <c r="A29" i="6"/>
  <c r="B29" i="6" s="1"/>
  <c r="C28" i="6"/>
  <c r="A28" i="6"/>
  <c r="B28" i="6" s="1"/>
  <c r="C27" i="6"/>
  <c r="A27" i="6"/>
  <c r="B27" i="6" s="1"/>
  <c r="C26" i="6"/>
  <c r="A26" i="6"/>
  <c r="B26" i="6" s="1"/>
  <c r="C25" i="6"/>
  <c r="A25" i="6"/>
  <c r="B25" i="6" s="1"/>
  <c r="C24" i="6"/>
  <c r="A24" i="6"/>
  <c r="B24" i="6" s="1"/>
  <c r="C23" i="6"/>
  <c r="A23" i="6"/>
  <c r="B23" i="6" s="1"/>
  <c r="C22" i="6"/>
  <c r="A22" i="6"/>
  <c r="B22" i="6" s="1"/>
  <c r="C21" i="6"/>
  <c r="A21" i="6"/>
  <c r="B21" i="6" s="1"/>
  <c r="C20" i="6"/>
  <c r="A20" i="6"/>
  <c r="B20" i="6" s="1"/>
  <c r="C19" i="6"/>
  <c r="A19" i="6"/>
  <c r="B19" i="6" s="1"/>
  <c r="C18" i="6"/>
  <c r="A18" i="6"/>
  <c r="B18" i="6" s="1"/>
  <c r="C17" i="6"/>
  <c r="A17" i="6"/>
  <c r="B17" i="6" s="1"/>
  <c r="C16" i="6"/>
  <c r="A16" i="6"/>
  <c r="B16" i="6" s="1"/>
  <c r="C15" i="6"/>
  <c r="A15" i="6"/>
  <c r="B15" i="6" s="1"/>
  <c r="C14" i="6"/>
  <c r="A14" i="6"/>
  <c r="B14" i="6" s="1"/>
  <c r="C13" i="6"/>
  <c r="A13" i="6"/>
  <c r="B13" i="6" s="1"/>
  <c r="C12" i="6"/>
  <c r="A12" i="6"/>
  <c r="B12" i="6" s="1"/>
  <c r="C11" i="6"/>
  <c r="A11" i="6"/>
  <c r="C10" i="6"/>
  <c r="A10" i="6"/>
  <c r="B10" i="6" s="1"/>
  <c r="C9" i="6"/>
  <c r="A9" i="6"/>
  <c r="B9" i="6" s="1"/>
  <c r="C8" i="6"/>
  <c r="A8" i="6"/>
  <c r="B8" i="6" s="1"/>
  <c r="C7" i="6"/>
  <c r="A7" i="6"/>
  <c r="B7" i="6" s="1"/>
  <c r="C6" i="6"/>
  <c r="A6" i="6"/>
  <c r="B6" i="6" s="1"/>
  <c r="C5" i="6"/>
  <c r="A5" i="6"/>
  <c r="B5" i="6" s="1"/>
  <c r="C4" i="6"/>
  <c r="A4" i="6"/>
  <c r="B4" i="6" s="1"/>
  <c r="C3" i="6"/>
  <c r="A3" i="6"/>
  <c r="B3" i="6" s="1"/>
  <c r="C2" i="6"/>
  <c r="A2" i="6"/>
  <c r="B2" i="6" s="1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A91" i="3"/>
  <c r="B91" i="3"/>
  <c r="C50" i="2"/>
  <c r="C1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1" i="2"/>
  <c r="C60" i="2"/>
  <c r="C59" i="2"/>
  <c r="C57" i="2"/>
  <c r="C56" i="2"/>
  <c r="C55" i="2"/>
  <c r="C54" i="2"/>
  <c r="C53" i="2"/>
  <c r="C52" i="2"/>
  <c r="C49" i="2"/>
  <c r="C46" i="2"/>
  <c r="C45" i="2"/>
  <c r="C44" i="2"/>
  <c r="C43" i="2"/>
  <c r="C42" i="2"/>
  <c r="C41" i="2"/>
  <c r="C40" i="2"/>
  <c r="C32" i="2"/>
  <c r="C7" i="2"/>
  <c r="C91" i="3"/>
  <c r="C8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3" i="3"/>
  <c r="C84" i="3"/>
  <c r="C85" i="3"/>
  <c r="C86" i="3"/>
  <c r="C87" i="3"/>
  <c r="C88" i="3"/>
  <c r="C89" i="3"/>
  <c r="C90" i="3"/>
  <c r="C2" i="3"/>
  <c r="A3" i="3"/>
  <c r="B3" i="3" s="1"/>
  <c r="A4" i="3"/>
  <c r="B4" i="3" s="1"/>
  <c r="A5" i="3"/>
  <c r="B5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D90" i="2" l="1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0" i="2"/>
  <c r="D59" i="2"/>
  <c r="D91" i="2"/>
  <c r="D65" i="2"/>
  <c r="D57" i="2"/>
  <c r="D56" i="2"/>
  <c r="D53" i="2"/>
  <c r="D46" i="2"/>
  <c r="D45" i="2"/>
  <c r="D44" i="2"/>
  <c r="D43" i="2"/>
  <c r="D42" i="2"/>
  <c r="D41" i="2"/>
  <c r="D40" i="2"/>
  <c r="D32" i="2"/>
  <c r="D66" i="2"/>
  <c r="D5" i="2" l="1"/>
  <c r="D5" i="5"/>
  <c r="D30" i="2"/>
  <c r="D25" i="5"/>
  <c r="D9" i="2"/>
  <c r="D8" i="5"/>
  <c r="D10" i="2"/>
  <c r="D9" i="5"/>
  <c r="D12" i="2"/>
  <c r="D11" i="5"/>
  <c r="D16" i="2"/>
  <c r="D13" i="5"/>
  <c r="D18" i="2"/>
  <c r="D15" i="5"/>
  <c r="D20" i="2"/>
  <c r="D17" i="5"/>
  <c r="D23" i="2"/>
  <c r="D19" i="5"/>
  <c r="D25" i="2"/>
  <c r="D21" i="5"/>
  <c r="D28" i="2"/>
  <c r="D23" i="5"/>
  <c r="D31" i="2"/>
  <c r="D26" i="5"/>
  <c r="D33" i="2"/>
  <c r="D27" i="5"/>
  <c r="D35" i="2"/>
  <c r="D29" i="5"/>
  <c r="D37" i="2"/>
  <c r="D31" i="5"/>
  <c r="D39" i="2"/>
  <c r="D33" i="5"/>
  <c r="D48" i="2"/>
  <c r="D35" i="5"/>
  <c r="D51" i="2"/>
  <c r="D37" i="5"/>
  <c r="D58" i="2"/>
  <c r="D38" i="5"/>
  <c r="D63" i="2"/>
  <c r="D40" i="5"/>
  <c r="D3" i="2"/>
  <c r="D3" i="5"/>
  <c r="D4" i="2"/>
  <c r="D4" i="5"/>
  <c r="D6" i="2"/>
  <c r="D6" i="5"/>
  <c r="D8" i="2"/>
  <c r="D7" i="5"/>
  <c r="D11" i="2"/>
  <c r="D10" i="5"/>
  <c r="D15" i="2"/>
  <c r="D12" i="5"/>
  <c r="D17" i="2"/>
  <c r="D14" i="5"/>
  <c r="D19" i="2"/>
  <c r="D16" i="5"/>
  <c r="D21" i="2"/>
  <c r="D18" i="5"/>
  <c r="D24" i="2"/>
  <c r="D20" i="5"/>
  <c r="D27" i="2"/>
  <c r="D22" i="5"/>
  <c r="D29" i="2"/>
  <c r="D24" i="5"/>
  <c r="D34" i="2"/>
  <c r="D28" i="5"/>
  <c r="D36" i="2"/>
  <c r="D30" i="5"/>
  <c r="D38" i="2"/>
  <c r="D32" i="5"/>
  <c r="D50" i="2"/>
  <c r="D36" i="5"/>
  <c r="D64" i="2"/>
  <c r="D41" i="5"/>
  <c r="D62" i="2"/>
  <c r="D39" i="5"/>
  <c r="D2" i="2"/>
  <c r="D2" i="5"/>
  <c r="A2" i="3"/>
  <c r="C3" i="2"/>
  <c r="C4" i="2"/>
  <c r="C5" i="2"/>
  <c r="C6" i="2"/>
  <c r="C8" i="2"/>
  <c r="C9" i="2"/>
  <c r="C10" i="2"/>
  <c r="C1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3" i="2"/>
  <c r="C34" i="2"/>
  <c r="C35" i="2"/>
  <c r="C36" i="2"/>
  <c r="C37" i="2"/>
  <c r="C38" i="2"/>
  <c r="C39" i="2"/>
  <c r="C47" i="2"/>
  <c r="C48" i="2"/>
  <c r="C51" i="2"/>
  <c r="C58" i="2"/>
  <c r="C62" i="2"/>
  <c r="C63" i="2"/>
  <c r="C64" i="2"/>
  <c r="B2" i="3"/>
  <c r="C2" i="2"/>
  <c r="E68" i="1" l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comments1.xml><?xml version="1.0" encoding="utf-8"?>
<comments xmlns="http://schemas.openxmlformats.org/spreadsheetml/2006/main">
  <authors>
    <author> </author>
  </authors>
  <commentList>
    <comment ref="B7" authorId="0">
      <text>
        <r>
          <rPr>
            <b/>
            <sz val="8"/>
            <color indexed="81"/>
            <rFont val="Tahoma"/>
            <charset val="1"/>
          </rPr>
          <t> :</t>
        </r>
        <r>
          <rPr>
            <sz val="8"/>
            <color indexed="81"/>
            <rFont val="Tahoma"/>
            <charset val="1"/>
          </rPr>
          <t xml:space="preserve">
нет фот нет на сайте</t>
        </r>
      </text>
    </comment>
  </commentList>
</comments>
</file>

<file path=xl/comments2.xml><?xml version="1.0" encoding="utf-8"?>
<comments xmlns="http://schemas.openxmlformats.org/spreadsheetml/2006/main">
  <authors>
    <author> </author>
  </authors>
  <commentList>
    <comment ref="C7" authorId="0">
      <text>
        <r>
          <rPr>
            <b/>
            <sz val="8"/>
            <color indexed="81"/>
            <rFont val="Tahoma"/>
            <charset val="1"/>
          </rPr>
          <t> :</t>
        </r>
        <r>
          <rPr>
            <sz val="8"/>
            <color indexed="81"/>
            <rFont val="Tahoma"/>
            <charset val="1"/>
          </rPr>
          <t xml:space="preserve">
нет фот нет на сайте</t>
        </r>
      </text>
    </comment>
  </commentList>
</comments>
</file>

<file path=xl/sharedStrings.xml><?xml version="1.0" encoding="utf-8"?>
<sst xmlns="http://schemas.openxmlformats.org/spreadsheetml/2006/main" count="1377" uniqueCount="280">
  <si>
    <r>
      <rPr>
        <sz val="9"/>
        <rFont val="Arial"/>
      </rPr>
      <t>Наименование изделий</t>
    </r>
  </si>
  <si>
    <r>
      <rPr>
        <sz val="9"/>
        <rFont val="Arial"/>
      </rPr>
      <t>Ед. изм.</t>
    </r>
  </si>
  <si>
    <r>
      <rPr>
        <sz val="9"/>
        <rFont val="Arial"/>
      </rPr>
      <t>Краткая характеристика</t>
    </r>
  </si>
  <si>
    <r>
      <rPr>
        <sz val="9"/>
        <rFont val="Arial"/>
      </rPr>
      <t>Цена . руб.РБ</t>
    </r>
  </si>
  <si>
    <r>
      <rPr>
        <sz val="9"/>
        <rFont val="Arial"/>
      </rPr>
      <t>Мариана 46Д4</t>
    </r>
  </si>
  <si>
    <r>
      <rPr>
        <sz val="9"/>
        <rFont val="Arial"/>
      </rPr>
      <t>Компл</t>
    </r>
  </si>
  <si>
    <r>
      <rPr>
        <sz val="9"/>
        <rFont val="Arial"/>
      </rPr>
      <t>4-х дв с/э 2 тум пр.кров дв комод С/3</t>
    </r>
  </si>
  <si>
    <r>
      <rPr>
        <sz val="9"/>
        <rFont val="Arial"/>
      </rPr>
      <t>Виктория 9Д2</t>
    </r>
  </si>
  <si>
    <r>
      <rPr>
        <sz val="9"/>
        <rFont val="Arial"/>
      </rPr>
      <t>5-ти дв. с/з 2 тум пр кров дв комод с/з</t>
    </r>
  </si>
  <si>
    <r>
      <rPr>
        <sz val="9"/>
        <rFont val="Arial"/>
      </rPr>
      <t>Виктория 12Д2</t>
    </r>
  </si>
  <si>
    <r>
      <rPr>
        <sz val="9"/>
        <rFont val="Arial"/>
      </rPr>
      <t>5-ти дв. с/з 2 тум пр кров дв комод с'з</t>
    </r>
  </si>
  <si>
    <r>
      <rPr>
        <sz val="9"/>
        <rFont val="Arial"/>
      </rPr>
      <t>Виктория 12Д2 белая</t>
    </r>
  </si>
  <si>
    <r>
      <rPr>
        <sz val="9"/>
        <rFont val="Arial"/>
      </rPr>
      <t>4-х дв с/з 2 тум пр кров дв комод с/з</t>
    </r>
  </si>
  <si>
    <r>
      <rPr>
        <sz val="9"/>
        <rFont val="Arial"/>
      </rPr>
      <t>4-х дв с/з, 2 тум пр . кров дв комод с/з</t>
    </r>
  </si>
  <si>
    <r>
      <rPr>
        <sz val="9"/>
        <rFont val="Arial"/>
      </rPr>
      <t>Венера 27Д1</t>
    </r>
  </si>
  <si>
    <r>
      <rPr>
        <sz val="9"/>
        <rFont val="Arial"/>
      </rPr>
      <t>5-ти дв. с/з, 2 тум пр , кров дв . комод с/з</t>
    </r>
  </si>
  <si>
    <r>
      <rPr>
        <sz val="9"/>
        <rFont val="Arial"/>
      </rPr>
      <t>Каролина М-1Д1</t>
    </r>
  </si>
  <si>
    <r>
      <rPr>
        <sz val="9"/>
        <rFont val="Arial"/>
      </rPr>
      <t>4-х дв с/з, 2 тум пр кров дв комод с/з</t>
    </r>
  </si>
  <si>
    <r>
      <rPr>
        <sz val="9"/>
        <rFont val="Arial"/>
      </rPr>
      <t>Иоланта М-29Д1</t>
    </r>
  </si>
  <si>
    <r>
      <rPr>
        <sz val="9"/>
        <rFont val="Arial"/>
      </rPr>
      <t>4-х дв с/з 2тум. пр.кров дв.1,6‘2;комод с/з</t>
    </r>
  </si>
  <si>
    <r>
      <rPr>
        <sz val="9"/>
        <rFont val="Arial"/>
      </rPr>
      <t>Иоланта М-36Д1</t>
    </r>
  </si>
  <si>
    <r>
      <rPr>
        <sz val="9"/>
        <rFont val="Arial"/>
      </rPr>
      <t>4-х дв с/з 2тум пр.кров.дв 1.8‘2:комод с/з</t>
    </r>
  </si>
  <si>
    <r>
      <rPr>
        <sz val="9"/>
        <rFont val="Arial"/>
      </rPr>
      <t>Сорренто 1Д1</t>
    </r>
  </si>
  <si>
    <r>
      <rPr>
        <sz val="9"/>
        <rFont val="Arial"/>
      </rPr>
      <t>6-ти дв. с/з 2 тум пр. кров.дв комод с/з</t>
    </r>
  </si>
  <si>
    <r>
      <rPr>
        <sz val="9"/>
        <rFont val="Arial"/>
      </rPr>
      <t>Сорренто 1Д2 ( темный шоколад)</t>
    </r>
  </si>
  <si>
    <r>
      <rPr>
        <sz val="9"/>
        <rFont val="Arial"/>
      </rPr>
      <t>6-ти дв. с/з 2 тум пр кров дв комод с/з</t>
    </r>
  </si>
  <si>
    <r>
      <rPr>
        <sz val="9"/>
        <rFont val="Arial"/>
      </rPr>
      <t>Валерия 11Д1</t>
    </r>
  </si>
  <si>
    <r>
      <rPr>
        <sz val="9"/>
        <rFont val="Arial"/>
      </rPr>
      <t>Валерия 38Д1</t>
    </r>
  </si>
  <si>
    <r>
      <rPr>
        <sz val="9"/>
        <rFont val="Arial"/>
      </rPr>
      <t>5-ти дв с/з 2 тум пр кров дв комод с/з</t>
    </r>
  </si>
  <si>
    <r>
      <rPr>
        <sz val="9"/>
        <rFont val="Arial"/>
      </rPr>
      <t>Валерия 40Д1</t>
    </r>
  </si>
  <si>
    <r>
      <rPr>
        <sz val="9"/>
        <rFont val="Arial"/>
      </rPr>
      <t>6-ти дв с/з 2 тум пр кров дв комод с/з</t>
    </r>
  </si>
  <si>
    <r>
      <rPr>
        <sz val="9"/>
        <rFont val="Arial"/>
      </rPr>
      <t>Джаконда 2Д1</t>
    </r>
  </si>
  <si>
    <r>
      <rPr>
        <sz val="8"/>
        <rFont val="Arial"/>
      </rPr>
      <t xml:space="preserve">4-х дв. </t>
    </r>
    <r>
      <rPr>
        <sz val="9"/>
        <rFont val="Arial"/>
      </rPr>
      <t xml:space="preserve">с/з </t>
    </r>
    <r>
      <rPr>
        <sz val="8"/>
        <rFont val="Arial"/>
      </rPr>
      <t xml:space="preserve">2 тум пр кров Д8 комод </t>
    </r>
    <r>
      <rPr>
        <sz val="9"/>
        <rFont val="Arial"/>
      </rPr>
      <t>с/з</t>
    </r>
  </si>
  <si>
    <r>
      <rPr>
        <sz val="9"/>
        <rFont val="Arial"/>
      </rPr>
      <t>Джаконда 2Д1 белая</t>
    </r>
  </si>
  <si>
    <r>
      <rPr>
        <sz val="9"/>
        <rFont val="Arial"/>
      </rPr>
      <t>4-х дв. с/з 2 тум пр кров дв комод с/з</t>
    </r>
  </si>
  <si>
    <r>
      <rPr>
        <sz val="9"/>
        <rFont val="Arial"/>
      </rPr>
      <t>Франческа 2Д1</t>
    </r>
  </si>
  <si>
    <r>
      <rPr>
        <sz val="9"/>
        <rFont val="Arial"/>
      </rPr>
      <t>4-х дв с/з 2 тум.пр. кров дв стол туалетн. с/з</t>
    </r>
  </si>
  <si>
    <r>
      <rPr>
        <sz val="9"/>
        <rFont val="Arial"/>
      </rPr>
      <t>Аллегро 1Д1</t>
    </r>
  </si>
  <si>
    <r>
      <rPr>
        <sz val="9"/>
        <rFont val="Arial"/>
      </rPr>
      <t>6-ти дв. с/з 2 тум.пр. кров.стол туалетн.с/з</t>
    </r>
  </si>
  <si>
    <r>
      <rPr>
        <sz val="9"/>
        <rFont val="Arial"/>
      </rPr>
      <t>Аллегро 2Д1</t>
    </r>
  </si>
  <si>
    <r>
      <rPr>
        <sz val="9"/>
        <rFont val="Arial"/>
      </rPr>
      <t>4-х дв. с/з 2 тум пр кров дв стол туал с/з</t>
    </r>
  </si>
  <si>
    <r>
      <rPr>
        <sz val="9"/>
        <rFont val="Arial"/>
      </rPr>
      <t>Виолетта 1Д1</t>
    </r>
  </si>
  <si>
    <r>
      <rPr>
        <sz val="9"/>
        <rFont val="Arial"/>
      </rPr>
      <t>Доминика 2Д1</t>
    </r>
  </si>
  <si>
    <r>
      <rPr>
        <sz val="9"/>
        <rFont val="Arial"/>
      </rPr>
      <t>4-х дв 2 тум. прикр.кров дв. комод с/з</t>
    </r>
  </si>
  <si>
    <r>
      <rPr>
        <sz val="9"/>
        <rFont val="Arial"/>
      </rPr>
      <t>Джамиля М-2Д1</t>
    </r>
  </si>
  <si>
    <r>
      <rPr>
        <sz val="9"/>
        <rFont val="Arial"/>
      </rPr>
      <t>5-и дв. с/з 2 тум пр кров дв комод с/з</t>
    </r>
  </si>
  <si>
    <r>
      <rPr>
        <sz val="9"/>
        <rFont val="Arial"/>
      </rPr>
      <t>Джамиля М-2Д1 белая</t>
    </r>
  </si>
  <si>
    <r>
      <rPr>
        <sz val="9"/>
        <rFont val="Arial"/>
      </rPr>
      <t>5-и дв. с/з 2 тум.пр кроздв комод с/з</t>
    </r>
  </si>
  <si>
    <r>
      <rPr>
        <sz val="9"/>
        <rFont val="Arial"/>
      </rPr>
      <t>Вера ЗД-1.6</t>
    </r>
  </si>
  <si>
    <r>
      <rPr>
        <sz val="9"/>
        <rFont val="Arial"/>
      </rPr>
      <t>3-х дв 2 тум. прикр кров дв комод с/з</t>
    </r>
  </si>
  <si>
    <r>
      <rPr>
        <sz val="9"/>
        <rFont val="Arial"/>
      </rPr>
      <t>Вера 4Д-1.6</t>
    </r>
  </si>
  <si>
    <r>
      <rPr>
        <sz val="9"/>
        <rFont val="Arial"/>
      </rPr>
      <t>4-х дв 2 тум прикр кров дв комод с/з</t>
    </r>
  </si>
  <si>
    <r>
      <rPr>
        <sz val="9"/>
        <rFont val="Arial"/>
      </rPr>
      <t>Лорена 1Д1</t>
    </r>
  </si>
  <si>
    <r>
      <rPr>
        <sz val="9"/>
        <rFont val="Arial"/>
      </rPr>
      <t>6-ти дв. с/з 2 тум пр. кров стоп туалетн.с/з</t>
    </r>
  </si>
  <si>
    <r>
      <rPr>
        <sz val="9"/>
        <rFont val="Arial"/>
      </rPr>
      <t>Элиза 5Д-1.8</t>
    </r>
  </si>
  <si>
    <r>
      <rPr>
        <sz val="9"/>
        <rFont val="Arial"/>
      </rPr>
      <t>5-ти дв с/з 2 тум пр крое стоп туапетн с/з</t>
    </r>
  </si>
  <si>
    <r>
      <rPr>
        <sz val="9"/>
        <rFont val="Arial"/>
      </rPr>
      <t>Элиза 5Д-1.8 белая</t>
    </r>
  </si>
  <si>
    <r>
      <rPr>
        <sz val="9"/>
        <rFont val="Arial"/>
      </rPr>
      <t>5-ти дв. с/з 2 тум.пр. кров стол туалетн с/з</t>
    </r>
  </si>
  <si>
    <r>
      <rPr>
        <sz val="9"/>
        <rFont val="Arial"/>
      </rPr>
      <t>Венера-6</t>
    </r>
  </si>
  <si>
    <r>
      <rPr>
        <sz val="9"/>
        <rFont val="Arial"/>
      </rPr>
      <t>4-х дв. с/з 2 тум пр кров дв комод С/З</t>
    </r>
  </si>
  <si>
    <r>
      <rPr>
        <sz val="9"/>
        <rFont val="Arial"/>
      </rPr>
      <t>Дженнифер 2Д1</t>
    </r>
  </si>
  <si>
    <r>
      <rPr>
        <sz val="9"/>
        <rFont val="Arial"/>
      </rPr>
      <t>Банкетка</t>
    </r>
  </si>
  <si>
    <r>
      <rPr>
        <sz val="9"/>
        <rFont val="Arial"/>
      </rPr>
      <t>штук</t>
    </r>
  </si>
  <si>
    <r>
      <rPr>
        <sz val="9"/>
        <rFont val="Arial"/>
      </rPr>
      <t>Шкаф комб.с витриной Витовт-1</t>
    </r>
  </si>
  <si>
    <r>
      <rPr>
        <sz val="9"/>
        <rFont val="Arial"/>
      </rPr>
      <t>фасад - строг дуб +п/м</t>
    </r>
  </si>
  <si>
    <r>
      <rPr>
        <sz val="9"/>
        <rFont val="Arial"/>
      </rPr>
      <t>Шкаф комб.с витриной Витовт-2</t>
    </r>
  </si>
  <si>
    <r>
      <rPr>
        <sz val="9"/>
        <rFont val="Arial"/>
      </rPr>
      <t>£асад - строг дуб + п/м</t>
    </r>
  </si>
  <si>
    <r>
      <rPr>
        <sz val="9"/>
        <rFont val="Arial"/>
      </rPr>
      <t>Тумба под телевизор Витовт-3</t>
    </r>
  </si>
  <si>
    <r>
      <rPr>
        <sz val="9"/>
        <rFont val="Arial"/>
      </rPr>
      <t>фасад - строг дуб + п/м</t>
    </r>
  </si>
  <si>
    <r>
      <rPr>
        <sz val="9"/>
        <rFont val="Arial"/>
      </rPr>
      <t>Шкаф комб.с витриной Витовт-4</t>
    </r>
  </si>
  <si>
    <r>
      <rPr>
        <sz val="9"/>
        <rFont val="Arial"/>
      </rPr>
      <t>Шкаф комб.с витриной Витовт-5</t>
    </r>
  </si>
  <si>
    <r>
      <rPr>
        <sz val="9"/>
        <rFont val="Arial"/>
      </rPr>
      <t>Тумба Витовт-6</t>
    </r>
  </si>
  <si>
    <r>
      <rPr>
        <sz val="9"/>
        <rFont val="Arial"/>
      </rPr>
      <t>Зеркало навесное в раме Витовт-7</t>
    </r>
  </si>
  <si>
    <r>
      <rPr>
        <sz val="9"/>
        <rFont val="Arial"/>
      </rPr>
      <t>Шкаф Витовт-1 (белый цвет)</t>
    </r>
  </si>
  <si>
    <r>
      <rPr>
        <sz val="9"/>
        <rFont val="Arial"/>
      </rPr>
      <t>Шкаф Витовт-2 (белый цвет)</t>
    </r>
  </si>
  <si>
    <r>
      <rPr>
        <sz val="9"/>
        <rFont val="Arial"/>
      </rPr>
      <t>Шкаф комб.с витриной Витовт-4бел</t>
    </r>
  </si>
  <si>
    <t>штук</t>
  </si>
  <si>
    <t>Тумба СМ-119-22-Д1 синтетика</t>
  </si>
  <si>
    <t>Тумба Витовт-3 (белый цвет)</t>
  </si>
  <si>
    <t>Вивальди-1</t>
  </si>
  <si>
    <t>Шкаф комб.с витриной Витовт-5бел</t>
  </si>
  <si>
    <t>Компл.</t>
  </si>
  <si>
    <t>фасад - строг.дуб + п/м</t>
  </si>
  <si>
    <t>Тумба Витовт-6 бел</t>
  </si>
  <si>
    <t>фасад - строг дуб + п/м</t>
  </si>
  <si>
    <t>Зеркало навесное Витовт-7 бел</t>
  </si>
  <si>
    <t>Компл</t>
  </si>
  <si>
    <t>МДФ, облиц. шпоном строг, ценных пород</t>
  </si>
  <si>
    <t>Оскар 7Д1</t>
  </si>
  <si>
    <t>Фасад-шпон строг.ценных пород, каркас-ламина</t>
  </si>
  <si>
    <t>Оскар 6Д1</t>
  </si>
  <si>
    <t>Фасад-шпон строг.ценных пород, каркас-лам.</t>
  </si>
  <si>
    <t>Болеро-1</t>
  </si>
  <si>
    <t>Фасад - МДФ. облицованный РПЭ</t>
  </si>
  <si>
    <t>Тумба СМ-119-22-Д1</t>
  </si>
  <si>
    <t>МДФ, синтетика</t>
  </si>
  <si>
    <t>Зеркало нав. в раме СМ-119-23</t>
  </si>
  <si>
    <t>зеркало навесное</t>
  </si>
  <si>
    <t>Зеркало нав. в раме СМ-119-23син</t>
  </si>
  <si>
    <t>Тумба для т.р.аплар. СМ-119-26</t>
  </si>
  <si>
    <t>МДФ. облиц. шпоном строг ценных пород</t>
  </si>
  <si>
    <t>Тумба для т.р.аплар. СМ-119-28</t>
  </si>
  <si>
    <t>МДФ, облиц. шпоном строг.ценных пород</t>
  </si>
  <si>
    <t>Стол обед, раздвижной СМ-119-27</t>
  </si>
  <si>
    <t>МДФ, облиц шпоном строг ценных пород</t>
  </si>
  <si>
    <t>Шкаф комб.с витриной Аллегро-1</t>
  </si>
  <si>
    <t>Фасад-материал облицовочн., каркас -ламинат</t>
  </si>
  <si>
    <t>Стол обед-ый раздвиж.Аллегро-7</t>
  </si>
  <si>
    <t>МДФ, облиц. шпон строг.ценных пород белый</t>
  </si>
  <si>
    <t>МДФ, облиц. шпон строг.ценных пород орех</t>
  </si>
  <si>
    <t>МДФ. облиц. шпон строг.ценных пород синт</t>
  </si>
  <si>
    <t>Шкаф комб.с витриной Аллегро-8</t>
  </si>
  <si>
    <t>Зеркало навесное в раме Аллегро-6</t>
  </si>
  <si>
    <t>Тумба Аллегро-5</t>
  </si>
  <si>
    <t>Фасад-материал облицовочн &lt;аркас -ламинат</t>
  </si>
  <si>
    <t>Венера 21Д1</t>
  </si>
  <si>
    <r>
      <rPr>
        <sz val="10"/>
        <rFont val="Arial"/>
        <family val="2"/>
        <charset val="204"/>
      </rPr>
      <t>4-х</t>
    </r>
    <r>
      <rPr>
        <sz val="6"/>
        <rFont val="Arial"/>
      </rPr>
      <t xml:space="preserve"> </t>
    </r>
    <r>
      <rPr>
        <sz val="9"/>
        <rFont val="Arial"/>
      </rPr>
      <t xml:space="preserve">дв. с/з </t>
    </r>
    <r>
      <rPr>
        <sz val="6"/>
        <rFont val="Arial"/>
      </rPr>
      <t xml:space="preserve">2 </t>
    </r>
    <r>
      <rPr>
        <sz val="9"/>
        <rFont val="Arial"/>
      </rPr>
      <t>тум пр кров дв комод с/з</t>
    </r>
  </si>
  <si>
    <t>ткань обивка. Мдф</t>
  </si>
  <si>
    <r>
      <rPr>
        <b/>
        <i/>
        <sz val="9"/>
        <rFont val="Arial"/>
        <family val="2"/>
        <charset val="204"/>
      </rPr>
      <t>Серия изделий и наборов для жилой комнаты "Аллегро"</t>
    </r>
  </si>
  <si>
    <r>
      <rPr>
        <b/>
        <i/>
        <sz val="9"/>
        <rFont val="Arial"/>
        <family val="2"/>
        <charset val="204"/>
      </rPr>
      <t>Серия изделий набора мебели для общей комнаты "Оскар"</t>
    </r>
  </si>
  <si>
    <r>
      <rPr>
        <b/>
        <i/>
        <sz val="9"/>
        <rFont val="Arial"/>
        <family val="2"/>
        <charset val="204"/>
      </rPr>
      <t>Наборы корпусной мебели</t>
    </r>
  </si>
  <si>
    <r>
      <rPr>
        <b/>
        <i/>
        <sz val="9"/>
        <rFont val="Arial"/>
        <family val="2"/>
        <charset val="204"/>
      </rPr>
      <t>Наборы мебели для спальни без матрацев</t>
    </r>
  </si>
  <si>
    <t>Цена</t>
  </si>
  <si>
    <t>sku</t>
  </si>
  <si>
    <t>name</t>
  </si>
  <si>
    <t>image</t>
  </si>
  <si>
    <t>price</t>
  </si>
  <si>
    <t>price_currency</t>
  </si>
  <si>
    <t>BYR</t>
  </si>
  <si>
    <t>SKU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</si>
  <si>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</si>
  <si>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</si>
  <si>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</si>
  <si>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</si>
  <si>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</si>
  <si>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</si>
  <si>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</si>
  <si>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</si>
  <si>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</si>
  <si>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</si>
  <si>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</si>
  <si>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</si>
  <si>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</si>
  <si>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</si>
  <si>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</si>
  <si>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</si>
  <si>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</si>
  <si>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</si>
  <si>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 xml:space="preserve">Интермебель </t>
  </si>
  <si>
    <t>10-20 дней</t>
  </si>
  <si>
    <t>Слониммебель август</t>
  </si>
  <si>
    <t>4-ти дв. с/з 2 тум пр кров дв комод с/з</t>
  </si>
  <si>
    <t>Виктория 9Д2 белая</t>
  </si>
  <si>
    <t>5-х дв с/з 2 тум пр кров дв комод с/з</t>
  </si>
  <si>
    <t>Венера 6</t>
  </si>
  <si>
    <t>6-ти дв. с/з, 2 тум пр , кров дв . комод с/з</t>
  </si>
  <si>
    <t>Иоланта М-29Д1 белая</t>
  </si>
  <si>
    <r>
      <rPr>
        <sz val="9"/>
        <rFont val="Arial"/>
      </rPr>
      <t>Валерия 40Д1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</si>
  <si>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9"/>
        <rFont val="Arial"/>
      </rPr>
      <t>Джаконда 2Д1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</si>
  <si>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9"/>
        <rFont val="Arial"/>
      </rPr>
      <t>Франческа 2Д1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</si>
  <si>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9"/>
        <rFont val="Arial"/>
      </rPr>
      <t>Аллегро 1Д1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</si>
  <si>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9"/>
        <rFont val="Arial"/>
      </rPr>
      <t>Аллегро 2Д1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</si>
  <si>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9"/>
        <rFont val="Arial"/>
      </rPr>
      <t>Виолетта 1Д1</t>
    </r>
    <r>
      <rPr>
        <sz val="11"/>
        <color theme="1"/>
        <rFont val="Calibri"/>
        <family val="2"/>
        <charset val="204"/>
        <scheme val="minor"/>
      </rPr>
      <t/>
    </r>
  </si>
  <si>
    <t>Джамиля М-2Д1</t>
  </si>
  <si>
    <t>Вера ЗД-1.6</t>
  </si>
  <si>
    <t>Лорена 1Д1</t>
  </si>
  <si>
    <t>Элиза 5Д-1.8</t>
  </si>
  <si>
    <t>Дженнифер 2Д1</t>
  </si>
  <si>
    <t>Шкаф комб.с витриной Аллегро-2,3</t>
  </si>
  <si>
    <t>Тумба Аллегро-4</t>
  </si>
  <si>
    <t>Шкаф комб.с витриной Аллегро-1 белый</t>
  </si>
  <si>
    <t>Шкаф комб.с витриной Аллегро-2,3 белый</t>
  </si>
  <si>
    <t>Тумба Аллегро-4 белый</t>
  </si>
  <si>
    <t>Тумба Аллегро-5 белый</t>
  </si>
  <si>
    <t>Шкаф комб.с витриной Аллегро-8 белый</t>
  </si>
  <si>
    <t>Модульная коллекция "Венера"</t>
  </si>
  <si>
    <t>Шкаф СМ-157-10</t>
  </si>
  <si>
    <t>шкаф для одежды 4-х дверный</t>
  </si>
  <si>
    <t>Шкаф СМ-157-23</t>
  </si>
  <si>
    <t>шкаф для одежды 5-х дверный</t>
  </si>
  <si>
    <t>Шкаф СМ-157-25</t>
  </si>
  <si>
    <t>шкаф для одежды 6-х дверный</t>
  </si>
  <si>
    <t>Кровать СМ-157-16</t>
  </si>
  <si>
    <t>кровать 1600*2000 без мягкого элемента</t>
  </si>
  <si>
    <t>Кровать СМ-157-24</t>
  </si>
  <si>
    <t>кровать 1800*2000 с мягким элементом</t>
  </si>
  <si>
    <t>Кровать СМ-157-26</t>
  </si>
  <si>
    <t>кровать 1600*2000 с мягким элементом</t>
  </si>
  <si>
    <t>Комод СМ-157-03</t>
  </si>
  <si>
    <t>Тумба прикр. СМ-157-04</t>
  </si>
  <si>
    <t>Зеркало навесное в раме СМ-157-05</t>
  </si>
  <si>
    <t>Модульная коллекция "Верджиния"</t>
  </si>
  <si>
    <t>Шкаф СМ-214-06</t>
  </si>
  <si>
    <t>ДСП ламин. в высокоглянцевом покрытии</t>
  </si>
  <si>
    <t>Кровать СМ-214-07</t>
  </si>
  <si>
    <t>Комод СМ-214-03</t>
  </si>
  <si>
    <t>Тумба СМ-214-04</t>
  </si>
  <si>
    <t>Зеркало навесное в раме СМ-214-05</t>
  </si>
  <si>
    <t>Модульная коллекция "Гарда"</t>
  </si>
  <si>
    <t>Шкаф СМ-218-01</t>
  </si>
  <si>
    <t>ДСП ламинированное</t>
  </si>
  <si>
    <t>Кровать СМ-218-07</t>
  </si>
  <si>
    <t>Комод СМ-218-08</t>
  </si>
  <si>
    <t>Тумба СМ-218-04</t>
  </si>
  <si>
    <t>Зеркало навесное в раме СМ-218-09</t>
  </si>
  <si>
    <t>Спальня Мариана 46Д4</t>
  </si>
  <si>
    <t>Спальня Виктория 9Д2</t>
  </si>
  <si>
    <t>Спальня Виктория 12Д2</t>
  </si>
  <si>
    <t>Спальня Виктория 12Д2 белая</t>
  </si>
  <si>
    <t>Спальня Венера 21Д1</t>
  </si>
  <si>
    <t>Спальня Венера 27Д1</t>
  </si>
  <si>
    <t>Спальня Каролина М-1Д1</t>
  </si>
  <si>
    <t>Спальня Иоланта М-29Д1</t>
  </si>
  <si>
    <t>Спальня Иоланта М-36Д1</t>
  </si>
  <si>
    <t>Спальня Сорренто 1Д1</t>
  </si>
  <si>
    <t>Спальня Сорренто 1Д2 ( темный шоколад)</t>
  </si>
  <si>
    <t>Спальня Валерия 11Д1</t>
  </si>
  <si>
    <t>Спальня Валерия 38Д1</t>
  </si>
  <si>
    <t>Спальня Валерия 40Д1</t>
  </si>
  <si>
    <t>Спальня Джаконда 2Д1</t>
  </si>
  <si>
    <t>Спальня Джаконда 2Д1 белая</t>
  </si>
  <si>
    <t>Спальня Франческа 2Д1</t>
  </si>
  <si>
    <t>Спальня Аллегро 1Д1</t>
  </si>
  <si>
    <t>Спальня Аллегро 2Д1</t>
  </si>
  <si>
    <t>Спальня Виолетта 1Д1</t>
  </si>
  <si>
    <t>Спальня Доминика 2Д1</t>
  </si>
  <si>
    <t>Спальня Джамиля М-2Д1</t>
  </si>
  <si>
    <t>Спальня Джамиля М-2Д1 белая</t>
  </si>
  <si>
    <t>Спальня Вера ЗД-1.6</t>
  </si>
  <si>
    <t>Спальня Вера 4Д-1.6</t>
  </si>
  <si>
    <t>Спальня Лорена 1Д1</t>
  </si>
  <si>
    <t>Спальня Элиза 5Д-1.8</t>
  </si>
  <si>
    <t>Спальня Элиза 5Д-1.8 белая</t>
  </si>
  <si>
    <t>Спальня Венера-6</t>
  </si>
  <si>
    <t>Спальня Дженнифер 2Д1</t>
  </si>
  <si>
    <t>Возможна рассрочка</t>
  </si>
  <si>
    <t>Спальни</t>
  </si>
  <si>
    <t>кровати</t>
  </si>
  <si>
    <t>комоды</t>
  </si>
  <si>
    <t>МДФ + ДСП</t>
  </si>
  <si>
    <t>773х2150х489</t>
  </si>
  <si>
    <t>1674х447х633</t>
  </si>
  <si>
    <t>ЛДСП</t>
  </si>
  <si>
    <t>1217х21ё50х489</t>
  </si>
  <si>
    <t>2150х1821х489</t>
  </si>
  <si>
    <t>1720х825х447</t>
  </si>
  <si>
    <t>1600х1050х101</t>
  </si>
  <si>
    <t>1508х2020х517</t>
  </si>
  <si>
    <t>2423х2448х521</t>
  </si>
  <si>
    <t>970 х 1920 х 490 мм</t>
  </si>
  <si>
    <t>1195 х 1676 х 120</t>
  </si>
  <si>
    <t>670 х 1166 х 490 </t>
  </si>
  <si>
    <t>фото</t>
  </si>
  <si>
    <t>Шкафы</t>
  </si>
  <si>
    <t>Тумбы</t>
  </si>
  <si>
    <t>Зеркала</t>
  </si>
  <si>
    <t>Горки/Стенки/Гостиные</t>
  </si>
  <si>
    <t>Столы</t>
  </si>
  <si>
    <t>Спальня Иоланта М-29Д1 белая</t>
  </si>
  <si>
    <t>Зеркало навесное в раме СМ-119-23</t>
  </si>
  <si>
    <t>Зеркало навесное в раме СМ-119-23 син</t>
  </si>
  <si>
    <t>Стол обеденный, раздвижной СМ-119-27</t>
  </si>
  <si>
    <t>Тумба Витовт-6 (белый цвет)</t>
  </si>
  <si>
    <t>Зеркало навесное Витовт-7 (белый цвет)</t>
  </si>
  <si>
    <t>Тумба под телевизор Витовт-3</t>
  </si>
  <si>
    <t>Стол обеденный раздвижной Аллегро-7 белый</t>
  </si>
  <si>
    <t>Стол обеденный раздвижной Аллегро-7 орех</t>
  </si>
  <si>
    <t>Стол обеденный раздвижной Аллегро-7 синт</t>
  </si>
  <si>
    <t>Шкаф комбинированный с витриной Витовт-1</t>
  </si>
  <si>
    <t>Шкаф комбинированный с витриной Витовт-2</t>
  </si>
  <si>
    <t>Шкаф комбинированный с витриной Витовт-4</t>
  </si>
  <si>
    <t>Шкаф комбинированный с витриной Витовт-5</t>
  </si>
  <si>
    <t>Шкаф комбинированный с витриной Витовт-4 (белый цвет)</t>
  </si>
  <si>
    <t>Шкаф комбинированный с витриной Витовт-5 (белый цвет)</t>
  </si>
  <si>
    <t>Шкаф комбинированный с витриной Аллегро-1</t>
  </si>
  <si>
    <t>Шкаф комбинированный с витриной Аллегро-8</t>
  </si>
  <si>
    <t>Шкаф комбинированный с витриной Аллегро-2,3</t>
  </si>
  <si>
    <t>Шкаф комбинированный с витриной Аллегро-1 белый</t>
  </si>
  <si>
    <t>Шкаф комбинированный с витриной Аллегро-2,3 белый</t>
  </si>
  <si>
    <t>Шкаф комбинированный с витриной Аллегро-8 белый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</si>
</sst>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р_._-;\-* #,##0.00_р_._-;_-* &quot;-&quot;??_р_._-;_-@_-"/>
    <numFmt numFmtId="164" formatCode="_-* #,##0_р_._-;\-* #,##0_р_._-;_-* &quot;-&quot;??_р_._-;_-@_-"/>
  </numFmts>
  <fonts count="19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9"/>
      <name val="Arial"/>
    </font>
    <font>
      <sz val="8"/>
      <name val="Arial"/>
    </font>
    <font>
      <sz val="6"/>
      <name val="Arial"/>
    </font>
    <font>
      <sz val="9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</font>
    <font>
      <sz val="11"/>
      <name val="Times New Roman"/>
      <family val="1"/>
      <charset val="204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u/>
      <sz val="10"/>
      <color theme="10"/>
      <name val="Arial"/>
      <family val="2"/>
      <charset val="204"/>
    </font>
    <font>
      <sz val="8"/>
      <name val="Arial"/>
      <family val="2"/>
      <charset val="204"/>
    </font>
    <font>
      <u/>
      <sz val="8"/>
      <color theme="10"/>
      <name val="Arial"/>
      <family val="2"/>
      <charset val="204"/>
    </font>
    <font>
      <sz val="8"/>
      <color rgb="FF1B191A"/>
      <name val="Arial"/>
      <family val="2"/>
      <charset val="204"/>
    </font>
    <font>
      <sz val="8"/>
      <color rgb="FF575757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 wrapText="1"/>
    </xf>
    <xf numFmtId="0" fontId="2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right" vertical="top"/>
    </xf>
    <xf numFmtId="0" fontId="0" fillId="0" borderId="1" xfId="0" applyBorder="1" applyAlignment="1">
      <alignment vertical="top"/>
    </xf>
    <xf numFmtId="0" fontId="6" fillId="0" borderId="1" xfId="0" applyFont="1" applyBorder="1" applyAlignment="1">
      <alignment horizontal="left" vertical="top"/>
    </xf>
    <xf numFmtId="164" fontId="0" fillId="0" borderId="1" xfId="1" applyNumberFormat="1" applyFont="1" applyBorder="1" applyAlignment="1">
      <alignment horizontal="center" vertical="top"/>
    </xf>
    <xf numFmtId="164" fontId="5" fillId="0" borderId="1" xfId="1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3" fontId="0" fillId="0" borderId="1" xfId="0" applyNumberFormat="1" applyBorder="1"/>
    <xf numFmtId="0" fontId="11" fillId="0" borderId="0" xfId="0" applyFont="1"/>
    <xf numFmtId="0" fontId="11" fillId="0" borderId="0" xfId="0" applyFont="1" applyFill="1"/>
    <xf numFmtId="0" fontId="0" fillId="2" borderId="0" xfId="0" applyFill="1"/>
    <xf numFmtId="0" fontId="0" fillId="0" borderId="1" xfId="0" applyBorder="1"/>
    <xf numFmtId="3" fontId="0" fillId="0" borderId="1" xfId="0" applyNumberFormat="1" applyBorder="1" applyAlignment="1">
      <alignment horizontal="center"/>
    </xf>
    <xf numFmtId="43" fontId="0" fillId="0" borderId="1" xfId="1" applyNumberFormat="1" applyFont="1" applyBorder="1" applyAlignment="1">
      <alignment horizontal="center" vertical="top"/>
    </xf>
    <xf numFmtId="43" fontId="0" fillId="0" borderId="1" xfId="1" applyFont="1" applyBorder="1" applyAlignment="1">
      <alignment horizontal="center" vertical="top"/>
    </xf>
    <xf numFmtId="43" fontId="5" fillId="0" borderId="1" xfId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0" fillId="4" borderId="0" xfId="0" applyFill="1"/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center"/>
    </xf>
    <xf numFmtId="43" fontId="5" fillId="4" borderId="1" xfId="1" applyFont="1" applyFill="1" applyBorder="1" applyAlignment="1">
      <alignment horizontal="center" vertical="top"/>
    </xf>
    <xf numFmtId="0" fontId="11" fillId="4" borderId="0" xfId="0" applyFont="1" applyFill="1"/>
    <xf numFmtId="0" fontId="0" fillId="5" borderId="0" xfId="0" applyFill="1"/>
    <xf numFmtId="0" fontId="11" fillId="5" borderId="0" xfId="0" applyFont="1" applyFill="1"/>
    <xf numFmtId="0" fontId="6" fillId="0" borderId="0" xfId="0" applyFont="1"/>
    <xf numFmtId="0" fontId="11" fillId="2" borderId="0" xfId="0" applyFont="1" applyFill="1"/>
    <xf numFmtId="0" fontId="6" fillId="4" borderId="1" xfId="0" applyFont="1" applyFill="1" applyBorder="1" applyAlignment="1">
      <alignment horizontal="left" vertical="top"/>
    </xf>
    <xf numFmtId="0" fontId="15" fillId="0" borderId="0" xfId="0" applyFont="1"/>
    <xf numFmtId="0" fontId="15" fillId="2" borderId="0" xfId="0" applyFont="1" applyFill="1"/>
    <xf numFmtId="0" fontId="15" fillId="4" borderId="0" xfId="0" applyFont="1" applyFill="1"/>
    <xf numFmtId="0" fontId="15" fillId="5" borderId="1" xfId="0" applyFont="1" applyFill="1" applyBorder="1" applyAlignment="1">
      <alignment horizontal="left" vertical="top"/>
    </xf>
    <xf numFmtId="0" fontId="16" fillId="4" borderId="0" xfId="2" applyFont="1" applyFill="1" applyAlignment="1" applyProtection="1"/>
    <xf numFmtId="0" fontId="15" fillId="4" borderId="1" xfId="0" applyFont="1" applyFill="1" applyBorder="1" applyAlignment="1">
      <alignment horizontal="left" vertical="top"/>
    </xf>
    <xf numFmtId="0" fontId="15" fillId="0" borderId="0" xfId="0" applyFont="1" applyFill="1"/>
    <xf numFmtId="0" fontId="16" fillId="0" borderId="0" xfId="2" applyFont="1" applyAlignment="1" applyProtection="1"/>
    <xf numFmtId="0" fontId="17" fillId="0" borderId="0" xfId="0" applyFont="1" applyFill="1"/>
    <xf numFmtId="0" fontId="17" fillId="0" borderId="0" xfId="0" applyFont="1"/>
    <xf numFmtId="0" fontId="18" fillId="0" borderId="0" xfId="0" applyFont="1"/>
    <xf numFmtId="0" fontId="16" fillId="0" borderId="0" xfId="2" applyFont="1" applyAlignment="1" applyProtection="1">
      <alignment horizontal="justify" wrapText="1"/>
    </xf>
    <xf numFmtId="1" fontId="11" fillId="0" borderId="0" xfId="0" applyNumberFormat="1" applyFont="1" applyFill="1"/>
    <xf numFmtId="1" fontId="0" fillId="4" borderId="0" xfId="0" applyNumberFormat="1" applyFill="1"/>
    <xf numFmtId="1" fontId="0" fillId="0" borderId="0" xfId="0" applyNumberFormat="1"/>
    <xf numFmtId="1" fontId="0" fillId="2" borderId="0" xfId="0" applyNumberFormat="1" applyFill="1"/>
    <xf numFmtId="0" fontId="8" fillId="4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</cellXfs>
  <cellStyles count="3">
    <cellStyle name="Гиперссылка" xfId="2" builtinId="8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mebelnow.by/catalog/mdf-dsp" TargetMode="External"/><Relationship Id="rId7" Type="http://schemas.openxmlformats.org/officeDocument/2006/relationships/hyperlink" Target="http://mebelnow.by/catalog/gorkistenkigostinye" TargetMode="External"/><Relationship Id="rId2" Type="http://schemas.openxmlformats.org/officeDocument/2006/relationships/hyperlink" Target="http://mebelnow.by/catalog/mdf-dsp" TargetMode="External"/><Relationship Id="rId1" Type="http://schemas.openxmlformats.org/officeDocument/2006/relationships/hyperlink" Target="http://mebelnow.by/catalog/mdf-dsp" TargetMode="External"/><Relationship Id="rId6" Type="http://schemas.openxmlformats.org/officeDocument/2006/relationships/hyperlink" Target="http://mebelnow.by/catalog/mdf-dsp" TargetMode="External"/><Relationship Id="rId5" Type="http://schemas.openxmlformats.org/officeDocument/2006/relationships/hyperlink" Target="http://mebelnow.by/catalog/mdf-dsp" TargetMode="External"/><Relationship Id="rId10" Type="http://schemas.openxmlformats.org/officeDocument/2006/relationships/comments" Target="../comments2.xml"/><Relationship Id="rId4" Type="http://schemas.openxmlformats.org/officeDocument/2006/relationships/hyperlink" Target="http://mebelnow.by/catalog/mdf-dsp" TargetMode="External"/><Relationship Id="rId9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mebelnow.by/catalog/mdf-dsp" TargetMode="External"/><Relationship Id="rId7" Type="http://schemas.openxmlformats.org/officeDocument/2006/relationships/hyperlink" Target="http://mebelnow.by/catalog/gorkistenkigostinye" TargetMode="External"/><Relationship Id="rId2" Type="http://schemas.openxmlformats.org/officeDocument/2006/relationships/hyperlink" Target="http://mebelnow.by/catalog/mdf-dsp" TargetMode="External"/><Relationship Id="rId1" Type="http://schemas.openxmlformats.org/officeDocument/2006/relationships/hyperlink" Target="http://mebelnow.by/catalog/mdf-dsp" TargetMode="External"/><Relationship Id="rId6" Type="http://schemas.openxmlformats.org/officeDocument/2006/relationships/hyperlink" Target="http://mebelnow.by/catalog/mdf-dsp" TargetMode="External"/><Relationship Id="rId5" Type="http://schemas.openxmlformats.org/officeDocument/2006/relationships/hyperlink" Target="http://mebelnow.by/catalog/mdf-dsp" TargetMode="External"/><Relationship Id="rId4" Type="http://schemas.openxmlformats.org/officeDocument/2006/relationships/hyperlink" Target="http://mebelnow.by/catalog/mdf-ds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workbookViewId="0">
      <selection activeCell="E91" sqref="E91:E95"/>
    </sheetView>
  </sheetViews>
  <sheetFormatPr defaultRowHeight="12.75" x14ac:dyDescent="0.2"/>
  <cols>
    <col min="1" max="1" width="36.140625" bestFit="1" customWidth="1"/>
    <col min="3" max="3" width="41.7109375" bestFit="1" customWidth="1"/>
    <col min="4" max="4" width="11.85546875" customWidth="1"/>
    <col min="5" max="5" width="11.140625" bestFit="1" customWidth="1"/>
  </cols>
  <sheetData>
    <row r="1" spans="1:5" x14ac:dyDescent="0.2">
      <c r="A1" s="61" t="s">
        <v>150</v>
      </c>
      <c r="B1" s="61"/>
      <c r="C1" s="61"/>
      <c r="D1" s="61"/>
      <c r="E1" s="61"/>
    </row>
    <row r="2" spans="1:5" ht="24" x14ac:dyDescent="0.2">
      <c r="A2" s="1" t="s">
        <v>0</v>
      </c>
      <c r="B2" s="2" t="s">
        <v>1</v>
      </c>
      <c r="C2" s="1" t="s">
        <v>2</v>
      </c>
      <c r="D2" s="17"/>
      <c r="E2" s="3" t="s">
        <v>3</v>
      </c>
    </row>
    <row r="3" spans="1:5" x14ac:dyDescent="0.2">
      <c r="A3" s="62" t="s">
        <v>121</v>
      </c>
      <c r="B3" s="62"/>
      <c r="C3" s="62"/>
      <c r="D3" s="62"/>
      <c r="E3" s="18"/>
    </row>
    <row r="4" spans="1:5" x14ac:dyDescent="0.2">
      <c r="A4" s="25" t="s">
        <v>4</v>
      </c>
      <c r="B4" s="1" t="s">
        <v>5</v>
      </c>
      <c r="C4" s="2" t="s">
        <v>6</v>
      </c>
      <c r="D4" s="19">
        <v>1021.83</v>
      </c>
      <c r="E4" s="18">
        <f>D4*10000+1300000</f>
        <v>11518300</v>
      </c>
    </row>
    <row r="5" spans="1:5" x14ac:dyDescent="0.2">
      <c r="A5" s="25" t="s">
        <v>7</v>
      </c>
      <c r="B5" s="1" t="s">
        <v>5</v>
      </c>
      <c r="C5" s="4" t="s">
        <v>151</v>
      </c>
      <c r="D5" s="19">
        <v>1089.33</v>
      </c>
      <c r="E5" s="18">
        <f t="shared" ref="E5:E31" si="0">D5*10000+1300000</f>
        <v>12193300</v>
      </c>
    </row>
    <row r="6" spans="1:5" x14ac:dyDescent="0.2">
      <c r="A6" s="33" t="s">
        <v>152</v>
      </c>
      <c r="B6" s="1" t="s">
        <v>5</v>
      </c>
      <c r="C6" s="4" t="s">
        <v>151</v>
      </c>
      <c r="D6" s="19">
        <v>1190</v>
      </c>
      <c r="E6" s="18">
        <f t="shared" si="0"/>
        <v>13200000</v>
      </c>
    </row>
    <row r="7" spans="1:5" x14ac:dyDescent="0.2">
      <c r="A7" s="25" t="s">
        <v>9</v>
      </c>
      <c r="B7" s="1" t="s">
        <v>5</v>
      </c>
      <c r="C7" s="2" t="s">
        <v>10</v>
      </c>
      <c r="D7" s="19">
        <v>1210.17</v>
      </c>
      <c r="E7" s="18">
        <f t="shared" si="0"/>
        <v>13401700</v>
      </c>
    </row>
    <row r="8" spans="1:5" x14ac:dyDescent="0.2">
      <c r="A8" s="25" t="s">
        <v>11</v>
      </c>
      <c r="B8" s="1" t="s">
        <v>5</v>
      </c>
      <c r="C8" s="4" t="s">
        <v>153</v>
      </c>
      <c r="D8" s="19">
        <v>1311.63</v>
      </c>
      <c r="E8" s="18">
        <f t="shared" si="0"/>
        <v>14416300.000000002</v>
      </c>
    </row>
    <row r="9" spans="1:5" x14ac:dyDescent="0.2">
      <c r="A9" s="33" t="s">
        <v>115</v>
      </c>
      <c r="B9" s="1" t="s">
        <v>5</v>
      </c>
      <c r="C9" s="2" t="s">
        <v>13</v>
      </c>
      <c r="D9" s="19">
        <v>1207.43</v>
      </c>
      <c r="E9" s="18">
        <f t="shared" si="0"/>
        <v>13374300</v>
      </c>
    </row>
    <row r="10" spans="1:5" x14ac:dyDescent="0.2">
      <c r="A10" s="33" t="s">
        <v>154</v>
      </c>
      <c r="B10" s="1" t="s">
        <v>5</v>
      </c>
      <c r="C10" s="4" t="s">
        <v>155</v>
      </c>
      <c r="D10" s="19">
        <v>1680.97</v>
      </c>
      <c r="E10" s="18">
        <f t="shared" si="0"/>
        <v>18109700</v>
      </c>
    </row>
    <row r="11" spans="1:5" x14ac:dyDescent="0.2">
      <c r="A11" s="25" t="s">
        <v>16</v>
      </c>
      <c r="B11" s="1" t="s">
        <v>5</v>
      </c>
      <c r="C11" s="2" t="s">
        <v>17</v>
      </c>
      <c r="D11" s="19">
        <v>1054.75</v>
      </c>
      <c r="E11" s="18">
        <f t="shared" si="0"/>
        <v>11847500</v>
      </c>
    </row>
    <row r="12" spans="1:5" x14ac:dyDescent="0.2">
      <c r="A12" s="25" t="s">
        <v>18</v>
      </c>
      <c r="B12" s="1" t="s">
        <v>5</v>
      </c>
      <c r="C12" s="2" t="s">
        <v>19</v>
      </c>
      <c r="D12" s="19">
        <v>1943.76</v>
      </c>
      <c r="E12" s="18">
        <f t="shared" si="0"/>
        <v>20737600</v>
      </c>
    </row>
    <row r="13" spans="1:5" x14ac:dyDescent="0.2">
      <c r="A13" s="33" t="s">
        <v>156</v>
      </c>
      <c r="B13" s="1" t="s">
        <v>5</v>
      </c>
      <c r="C13" s="2" t="s">
        <v>19</v>
      </c>
      <c r="D13" s="19">
        <v>2254.3000000000002</v>
      </c>
      <c r="E13" s="18">
        <f t="shared" si="0"/>
        <v>23843000</v>
      </c>
    </row>
    <row r="14" spans="1:5" x14ac:dyDescent="0.2">
      <c r="A14" s="25" t="s">
        <v>20</v>
      </c>
      <c r="B14" s="1" t="s">
        <v>5</v>
      </c>
      <c r="C14" s="2" t="s">
        <v>21</v>
      </c>
      <c r="D14" s="19">
        <v>1983.14</v>
      </c>
      <c r="E14" s="18">
        <f t="shared" si="0"/>
        <v>21131400</v>
      </c>
    </row>
    <row r="15" spans="1:5" x14ac:dyDescent="0.2">
      <c r="A15" s="25" t="s">
        <v>22</v>
      </c>
      <c r="B15" s="1" t="s">
        <v>5</v>
      </c>
      <c r="C15" s="2" t="s">
        <v>23</v>
      </c>
      <c r="D15" s="19">
        <v>17750</v>
      </c>
      <c r="E15" s="18">
        <f t="shared" si="0"/>
        <v>178800000</v>
      </c>
    </row>
    <row r="16" spans="1:5" x14ac:dyDescent="0.2">
      <c r="A16" s="25" t="s">
        <v>24</v>
      </c>
      <c r="B16" s="1" t="s">
        <v>5</v>
      </c>
      <c r="C16" s="2" t="s">
        <v>25</v>
      </c>
      <c r="D16" s="19">
        <v>1823</v>
      </c>
      <c r="E16" s="18">
        <f t="shared" si="0"/>
        <v>19530000</v>
      </c>
    </row>
    <row r="17" spans="1:5" ht="15" x14ac:dyDescent="0.2">
      <c r="A17" s="25" t="s">
        <v>157</v>
      </c>
      <c r="B17" s="1" t="s">
        <v>5</v>
      </c>
      <c r="C17" s="2" t="s">
        <v>30</v>
      </c>
      <c r="D17" s="19">
        <v>1605.85</v>
      </c>
      <c r="E17" s="18">
        <f t="shared" si="0"/>
        <v>17358500</v>
      </c>
    </row>
    <row r="18" spans="1:5" ht="15" x14ac:dyDescent="0.2">
      <c r="A18" s="25" t="s">
        <v>158</v>
      </c>
      <c r="B18" s="1" t="s">
        <v>5</v>
      </c>
      <c r="C18" s="2" t="s">
        <v>32</v>
      </c>
      <c r="D18" s="19">
        <v>2318.73</v>
      </c>
      <c r="E18" s="18">
        <f t="shared" si="0"/>
        <v>24487300</v>
      </c>
    </row>
    <row r="19" spans="1:5" x14ac:dyDescent="0.2">
      <c r="A19" s="25" t="s">
        <v>33</v>
      </c>
      <c r="B19" s="1" t="s">
        <v>5</v>
      </c>
      <c r="C19" s="2" t="s">
        <v>34</v>
      </c>
      <c r="D19" s="19">
        <v>2521.67</v>
      </c>
      <c r="E19" s="18">
        <f t="shared" si="0"/>
        <v>26516700</v>
      </c>
    </row>
    <row r="20" spans="1:5" ht="15" x14ac:dyDescent="0.2">
      <c r="A20" s="25" t="s">
        <v>159</v>
      </c>
      <c r="B20" s="1" t="s">
        <v>5</v>
      </c>
      <c r="C20" s="2" t="s">
        <v>36</v>
      </c>
      <c r="D20" s="19">
        <v>2268.2600000000002</v>
      </c>
      <c r="E20" s="18">
        <f t="shared" si="0"/>
        <v>23982600.000000004</v>
      </c>
    </row>
    <row r="21" spans="1:5" ht="15" x14ac:dyDescent="0.2">
      <c r="A21" s="25" t="s">
        <v>160</v>
      </c>
      <c r="B21" s="1" t="s">
        <v>5</v>
      </c>
      <c r="C21" s="2" t="s">
        <v>38</v>
      </c>
      <c r="D21" s="19">
        <v>2724.14</v>
      </c>
      <c r="E21" s="18">
        <f t="shared" si="0"/>
        <v>28541400</v>
      </c>
    </row>
    <row r="22" spans="1:5" ht="15" x14ac:dyDescent="0.2">
      <c r="A22" s="25" t="s">
        <v>161</v>
      </c>
      <c r="B22" s="1" t="s">
        <v>5</v>
      </c>
      <c r="C22" s="2" t="s">
        <v>40</v>
      </c>
      <c r="D22" s="19">
        <v>2567.34</v>
      </c>
      <c r="E22" s="18">
        <f t="shared" si="0"/>
        <v>26973400</v>
      </c>
    </row>
    <row r="23" spans="1:5" ht="15" x14ac:dyDescent="0.2">
      <c r="A23" s="25" t="s">
        <v>162</v>
      </c>
      <c r="B23" s="1" t="s">
        <v>5</v>
      </c>
      <c r="C23" s="9" t="s">
        <v>116</v>
      </c>
      <c r="D23" s="19">
        <v>843.47</v>
      </c>
      <c r="E23" s="18">
        <f t="shared" si="0"/>
        <v>9734700</v>
      </c>
    </row>
    <row r="24" spans="1:5" x14ac:dyDescent="0.2">
      <c r="A24" s="33" t="s">
        <v>163</v>
      </c>
      <c r="B24" s="1" t="s">
        <v>5</v>
      </c>
      <c r="C24" s="2" t="s">
        <v>45</v>
      </c>
      <c r="D24" s="19">
        <v>1300.67</v>
      </c>
      <c r="E24" s="18">
        <f t="shared" si="0"/>
        <v>14306700</v>
      </c>
    </row>
    <row r="25" spans="1:5" x14ac:dyDescent="0.2">
      <c r="A25" s="25" t="s">
        <v>46</v>
      </c>
      <c r="B25" s="1" t="s">
        <v>5</v>
      </c>
      <c r="C25" s="2" t="s">
        <v>47</v>
      </c>
      <c r="D25" s="19">
        <v>1402.16</v>
      </c>
      <c r="E25" s="18">
        <f t="shared" si="0"/>
        <v>15321600</v>
      </c>
    </row>
    <row r="26" spans="1:5" x14ac:dyDescent="0.2">
      <c r="A26" s="33" t="s">
        <v>164</v>
      </c>
      <c r="B26" s="1" t="s">
        <v>5</v>
      </c>
      <c r="C26" s="8" t="s">
        <v>49</v>
      </c>
      <c r="D26" s="19">
        <v>897.64</v>
      </c>
      <c r="E26" s="18">
        <f t="shared" si="0"/>
        <v>10276400</v>
      </c>
    </row>
    <row r="27" spans="1:5" x14ac:dyDescent="0.2">
      <c r="A27" s="33" t="s">
        <v>165</v>
      </c>
      <c r="B27" s="1" t="s">
        <v>5</v>
      </c>
      <c r="C27" s="2" t="s">
        <v>53</v>
      </c>
      <c r="D27" s="19">
        <v>2831.92</v>
      </c>
      <c r="E27" s="18">
        <f t="shared" si="0"/>
        <v>29619200</v>
      </c>
    </row>
    <row r="28" spans="1:5" x14ac:dyDescent="0.2">
      <c r="A28" s="33" t="s">
        <v>166</v>
      </c>
      <c r="B28" s="1" t="s">
        <v>5</v>
      </c>
      <c r="C28" s="2" t="s">
        <v>55</v>
      </c>
      <c r="D28" s="19">
        <v>2811.85</v>
      </c>
      <c r="E28" s="18">
        <f t="shared" si="0"/>
        <v>29418500</v>
      </c>
    </row>
    <row r="29" spans="1:5" x14ac:dyDescent="0.2">
      <c r="A29" s="25" t="s">
        <v>56</v>
      </c>
      <c r="B29" s="1" t="s">
        <v>5</v>
      </c>
      <c r="C29" s="2" t="s">
        <v>57</v>
      </c>
      <c r="D29" s="19">
        <v>3097.3</v>
      </c>
      <c r="E29" s="18">
        <f t="shared" si="0"/>
        <v>32273000</v>
      </c>
    </row>
    <row r="30" spans="1:5" x14ac:dyDescent="0.2">
      <c r="A30" s="33" t="s">
        <v>167</v>
      </c>
      <c r="B30" s="1" t="s">
        <v>5</v>
      </c>
      <c r="C30" s="2" t="s">
        <v>34</v>
      </c>
      <c r="D30" s="19">
        <v>2843.81</v>
      </c>
      <c r="E30" s="18">
        <f t="shared" si="0"/>
        <v>29738100</v>
      </c>
    </row>
    <row r="31" spans="1:5" x14ac:dyDescent="0.2">
      <c r="A31" s="25" t="s">
        <v>61</v>
      </c>
      <c r="B31" s="1" t="s">
        <v>62</v>
      </c>
      <c r="C31" s="5" t="s">
        <v>117</v>
      </c>
      <c r="D31" s="19">
        <v>93.23</v>
      </c>
      <c r="E31" s="18">
        <f t="shared" si="0"/>
        <v>2232300</v>
      </c>
    </row>
    <row r="32" spans="1:5" x14ac:dyDescent="0.2">
      <c r="A32" s="34" t="s">
        <v>120</v>
      </c>
      <c r="B32" s="12"/>
      <c r="C32" s="12"/>
      <c r="D32" s="12"/>
      <c r="E32" s="18"/>
    </row>
    <row r="33" spans="1:5" x14ac:dyDescent="0.2">
      <c r="A33" s="25" t="s">
        <v>63</v>
      </c>
      <c r="B33" s="1" t="s">
        <v>5</v>
      </c>
      <c r="C33" s="2" t="s">
        <v>64</v>
      </c>
      <c r="D33" s="20">
        <v>611.54999999999995</v>
      </c>
      <c r="E33" s="18">
        <f t="shared" ref="E33:E46" si="1">D33*10000+1300000</f>
        <v>7415500</v>
      </c>
    </row>
    <row r="34" spans="1:5" x14ac:dyDescent="0.2">
      <c r="A34" s="25" t="s">
        <v>65</v>
      </c>
      <c r="B34" s="1" t="s">
        <v>5</v>
      </c>
      <c r="C34" s="4" t="s">
        <v>84</v>
      </c>
      <c r="D34" s="20">
        <v>611.54999999999995</v>
      </c>
      <c r="E34" s="18">
        <f t="shared" si="1"/>
        <v>7415500</v>
      </c>
    </row>
    <row r="35" spans="1:5" x14ac:dyDescent="0.2">
      <c r="A35" s="25" t="s">
        <v>67</v>
      </c>
      <c r="B35" s="1" t="s">
        <v>5</v>
      </c>
      <c r="C35" s="2" t="s">
        <v>68</v>
      </c>
      <c r="D35" s="20">
        <v>362.55</v>
      </c>
      <c r="E35" s="18">
        <f t="shared" si="1"/>
        <v>4925500</v>
      </c>
    </row>
    <row r="36" spans="1:5" x14ac:dyDescent="0.2">
      <c r="A36" s="25" t="s">
        <v>69</v>
      </c>
      <c r="B36" s="1" t="s">
        <v>5</v>
      </c>
      <c r="C36" s="2" t="s">
        <v>68</v>
      </c>
      <c r="D36" s="20">
        <v>940.23</v>
      </c>
      <c r="E36" s="18">
        <f t="shared" si="1"/>
        <v>10702300</v>
      </c>
    </row>
    <row r="37" spans="1:5" x14ac:dyDescent="0.2">
      <c r="A37" s="25" t="s">
        <v>70</v>
      </c>
      <c r="B37" s="1" t="s">
        <v>5</v>
      </c>
      <c r="C37" s="2" t="s">
        <v>68</v>
      </c>
      <c r="D37" s="20">
        <v>1382.7</v>
      </c>
      <c r="E37" s="18">
        <f t="shared" si="1"/>
        <v>15127000</v>
      </c>
    </row>
    <row r="38" spans="1:5" x14ac:dyDescent="0.2">
      <c r="A38" s="25" t="s">
        <v>71</v>
      </c>
      <c r="B38" s="1" t="s">
        <v>5</v>
      </c>
      <c r="C38" s="2" t="s">
        <v>68</v>
      </c>
      <c r="D38" s="20">
        <v>560.20000000000005</v>
      </c>
      <c r="E38" s="18">
        <f t="shared" si="1"/>
        <v>6902000</v>
      </c>
    </row>
    <row r="39" spans="1:5" x14ac:dyDescent="0.2">
      <c r="A39" s="25" t="s">
        <v>72</v>
      </c>
      <c r="B39" s="1" t="s">
        <v>5</v>
      </c>
      <c r="C39" s="2" t="s">
        <v>68</v>
      </c>
      <c r="D39" s="20">
        <v>270.55</v>
      </c>
      <c r="E39" s="18">
        <f t="shared" si="1"/>
        <v>4005500</v>
      </c>
    </row>
    <row r="40" spans="1:5" x14ac:dyDescent="0.2">
      <c r="A40" s="25" t="s">
        <v>73</v>
      </c>
      <c r="B40" s="1" t="s">
        <v>5</v>
      </c>
      <c r="C40" s="2" t="s">
        <v>64</v>
      </c>
      <c r="D40" s="20">
        <v>711.12</v>
      </c>
      <c r="E40" s="18">
        <f t="shared" si="1"/>
        <v>8411200</v>
      </c>
    </row>
    <row r="41" spans="1:5" x14ac:dyDescent="0.2">
      <c r="A41" s="25" t="s">
        <v>74</v>
      </c>
      <c r="B41" s="1" t="s">
        <v>5</v>
      </c>
      <c r="C41" s="2" t="s">
        <v>68</v>
      </c>
      <c r="D41" s="20">
        <v>711.12</v>
      </c>
      <c r="E41" s="18">
        <f t="shared" si="1"/>
        <v>8411200</v>
      </c>
    </row>
    <row r="42" spans="1:5" x14ac:dyDescent="0.2">
      <c r="A42" s="33" t="s">
        <v>78</v>
      </c>
      <c r="B42" s="1" t="s">
        <v>5</v>
      </c>
      <c r="C42" s="2" t="s">
        <v>68</v>
      </c>
      <c r="D42" s="20">
        <v>423.67</v>
      </c>
      <c r="E42" s="18">
        <f t="shared" si="1"/>
        <v>5536700</v>
      </c>
    </row>
    <row r="43" spans="1:5" x14ac:dyDescent="0.2">
      <c r="A43" s="25" t="s">
        <v>75</v>
      </c>
      <c r="B43" s="1" t="s">
        <v>5</v>
      </c>
      <c r="C43" s="2" t="s">
        <v>68</v>
      </c>
      <c r="D43" s="20">
        <v>1094.82</v>
      </c>
      <c r="E43" s="18">
        <f t="shared" si="1"/>
        <v>12248200</v>
      </c>
    </row>
    <row r="44" spans="1:5" x14ac:dyDescent="0.2">
      <c r="A44" s="32" t="s">
        <v>80</v>
      </c>
      <c r="B44" s="6" t="s">
        <v>81</v>
      </c>
      <c r="C44" s="5" t="s">
        <v>82</v>
      </c>
      <c r="D44" s="20">
        <v>1603</v>
      </c>
      <c r="E44" s="18">
        <f t="shared" si="1"/>
        <v>17330000</v>
      </c>
    </row>
    <row r="45" spans="1:5" x14ac:dyDescent="0.2">
      <c r="A45" s="32" t="s">
        <v>83</v>
      </c>
      <c r="B45" s="6" t="s">
        <v>81</v>
      </c>
      <c r="C45" s="5" t="s">
        <v>84</v>
      </c>
      <c r="D45" s="20">
        <v>644.22</v>
      </c>
      <c r="E45" s="18">
        <f t="shared" si="1"/>
        <v>7742200</v>
      </c>
    </row>
    <row r="46" spans="1:5" x14ac:dyDescent="0.2">
      <c r="A46" s="32" t="s">
        <v>85</v>
      </c>
      <c r="B46" s="6" t="s">
        <v>86</v>
      </c>
      <c r="C46" s="5" t="s">
        <v>84</v>
      </c>
      <c r="D46" s="20">
        <v>311.14</v>
      </c>
      <c r="E46" s="18">
        <f t="shared" si="1"/>
        <v>4411400</v>
      </c>
    </row>
    <row r="47" spans="1:5" x14ac:dyDescent="0.2">
      <c r="A47" s="30" t="s">
        <v>79</v>
      </c>
      <c r="B47" s="6" t="s">
        <v>86</v>
      </c>
      <c r="C47" s="5" t="s">
        <v>87</v>
      </c>
      <c r="D47" s="10"/>
      <c r="E47" s="18"/>
    </row>
    <row r="48" spans="1:5" x14ac:dyDescent="0.2">
      <c r="A48" s="32" t="s">
        <v>88</v>
      </c>
      <c r="B48" s="6" t="s">
        <v>86</v>
      </c>
      <c r="C48" s="5" t="s">
        <v>89</v>
      </c>
      <c r="D48" s="10">
        <v>1237</v>
      </c>
      <c r="E48" s="18">
        <f>D48*10000+1300000</f>
        <v>13670000</v>
      </c>
    </row>
    <row r="49" spans="1:5" x14ac:dyDescent="0.2">
      <c r="A49" s="30" t="s">
        <v>90</v>
      </c>
      <c r="B49" s="6" t="s">
        <v>86</v>
      </c>
      <c r="C49" s="5" t="s">
        <v>91</v>
      </c>
      <c r="D49" s="10"/>
      <c r="E49" s="18"/>
    </row>
    <row r="50" spans="1:5" x14ac:dyDescent="0.2">
      <c r="A50" s="32" t="s">
        <v>92</v>
      </c>
      <c r="B50" s="6" t="s">
        <v>86</v>
      </c>
      <c r="C50" s="5" t="s">
        <v>93</v>
      </c>
      <c r="D50" s="10">
        <v>568</v>
      </c>
      <c r="E50" s="18">
        <f>D50*10000+1300000</f>
        <v>6980000</v>
      </c>
    </row>
    <row r="51" spans="1:5" x14ac:dyDescent="0.2">
      <c r="A51" s="63" t="s">
        <v>119</v>
      </c>
      <c r="B51" s="63"/>
      <c r="C51" s="63"/>
      <c r="D51" s="63"/>
      <c r="E51" s="18"/>
    </row>
    <row r="52" spans="1:5" x14ac:dyDescent="0.2">
      <c r="A52" s="32" t="s">
        <v>94</v>
      </c>
      <c r="B52" s="6" t="s">
        <v>76</v>
      </c>
      <c r="C52" s="5" t="s">
        <v>104</v>
      </c>
      <c r="D52" s="21">
        <v>539.6</v>
      </c>
      <c r="E52" s="18">
        <f>D52*10000+1300000</f>
        <v>6696000</v>
      </c>
    </row>
    <row r="53" spans="1:5" x14ac:dyDescent="0.2">
      <c r="A53" s="30" t="s">
        <v>77</v>
      </c>
      <c r="B53" s="6" t="s">
        <v>76</v>
      </c>
      <c r="C53" s="5" t="s">
        <v>95</v>
      </c>
      <c r="D53" s="21"/>
      <c r="E53" s="18"/>
    </row>
    <row r="54" spans="1:5" x14ac:dyDescent="0.2">
      <c r="A54" s="32" t="s">
        <v>96</v>
      </c>
      <c r="B54" s="6" t="s">
        <v>76</v>
      </c>
      <c r="C54" s="5" t="s">
        <v>97</v>
      </c>
      <c r="D54" s="21">
        <v>184.94</v>
      </c>
      <c r="E54" s="18">
        <f>D54*10000+1300000</f>
        <v>3149400</v>
      </c>
    </row>
    <row r="55" spans="1:5" x14ac:dyDescent="0.2">
      <c r="A55" s="30" t="s">
        <v>98</v>
      </c>
      <c r="B55" s="6" t="s">
        <v>76</v>
      </c>
      <c r="C55" s="5" t="s">
        <v>97</v>
      </c>
      <c r="D55" s="21"/>
      <c r="E55" s="18"/>
    </row>
    <row r="56" spans="1:5" x14ac:dyDescent="0.2">
      <c r="A56" s="30" t="s">
        <v>99</v>
      </c>
      <c r="B56" s="6" t="s">
        <v>76</v>
      </c>
      <c r="C56" s="5" t="s">
        <v>100</v>
      </c>
      <c r="D56" s="21"/>
      <c r="E56" s="18"/>
    </row>
    <row r="57" spans="1:5" x14ac:dyDescent="0.2">
      <c r="A57" s="32" t="s">
        <v>101</v>
      </c>
      <c r="B57" s="6" t="s">
        <v>76</v>
      </c>
      <c r="C57" s="5" t="s">
        <v>102</v>
      </c>
      <c r="D57" s="21">
        <v>319.23</v>
      </c>
      <c r="E57" s="18">
        <f t="shared" ref="E57:E58" si="2">D57*10000+1300000</f>
        <v>4492300</v>
      </c>
    </row>
    <row r="58" spans="1:5" x14ac:dyDescent="0.2">
      <c r="A58" s="32" t="s">
        <v>103</v>
      </c>
      <c r="B58" s="6" t="s">
        <v>76</v>
      </c>
      <c r="C58" s="5" t="s">
        <v>104</v>
      </c>
      <c r="D58" s="21">
        <v>480.3</v>
      </c>
      <c r="E58" s="18">
        <f t="shared" si="2"/>
        <v>6103000</v>
      </c>
    </row>
    <row r="59" spans="1:5" x14ac:dyDescent="0.2">
      <c r="A59" s="60" t="s">
        <v>118</v>
      </c>
      <c r="B59" s="60"/>
      <c r="C59" s="60"/>
      <c r="D59" s="60"/>
      <c r="E59" s="18"/>
    </row>
    <row r="60" spans="1:5" x14ac:dyDescent="0.2">
      <c r="A60" s="32" t="s">
        <v>105</v>
      </c>
      <c r="B60" s="35" t="s">
        <v>76</v>
      </c>
      <c r="C60" s="32" t="s">
        <v>106</v>
      </c>
      <c r="D60" s="36">
        <v>1014.7</v>
      </c>
      <c r="E60" s="18">
        <f t="shared" ref="E60:E66" si="3">D60*10000+1300000</f>
        <v>11447000</v>
      </c>
    </row>
    <row r="61" spans="1:5" x14ac:dyDescent="0.2">
      <c r="A61" s="32" t="s">
        <v>168</v>
      </c>
      <c r="B61" s="35" t="s">
        <v>76</v>
      </c>
      <c r="C61" s="32" t="s">
        <v>106</v>
      </c>
      <c r="D61" s="36">
        <v>520.05999999999995</v>
      </c>
      <c r="E61" s="18">
        <f t="shared" si="3"/>
        <v>6500599.9999999991</v>
      </c>
    </row>
    <row r="62" spans="1:5" x14ac:dyDescent="0.2">
      <c r="A62" s="32" t="s">
        <v>169</v>
      </c>
      <c r="B62" s="35" t="s">
        <v>76</v>
      </c>
      <c r="C62" s="32" t="s">
        <v>106</v>
      </c>
      <c r="D62" s="36">
        <v>263.05</v>
      </c>
      <c r="E62" s="18">
        <f t="shared" si="3"/>
        <v>3930500</v>
      </c>
    </row>
    <row r="63" spans="1:5" x14ac:dyDescent="0.2">
      <c r="A63" s="32" t="s">
        <v>113</v>
      </c>
      <c r="B63" s="35" t="s">
        <v>76</v>
      </c>
      <c r="C63" s="32" t="s">
        <v>106</v>
      </c>
      <c r="D63" s="36">
        <v>384.82</v>
      </c>
      <c r="E63" s="18">
        <f t="shared" si="3"/>
        <v>5148200</v>
      </c>
    </row>
    <row r="64" spans="1:5" x14ac:dyDescent="0.2">
      <c r="A64" s="32" t="s">
        <v>112</v>
      </c>
      <c r="B64" s="35" t="s">
        <v>76</v>
      </c>
      <c r="C64" s="32" t="s">
        <v>97</v>
      </c>
      <c r="D64" s="36">
        <v>340.15</v>
      </c>
      <c r="E64" s="18">
        <f t="shared" si="3"/>
        <v>4701500</v>
      </c>
    </row>
    <row r="65" spans="1:5" x14ac:dyDescent="0.2">
      <c r="A65" s="32" t="s">
        <v>107</v>
      </c>
      <c r="B65" s="35" t="s">
        <v>76</v>
      </c>
      <c r="C65" s="32" t="s">
        <v>108</v>
      </c>
      <c r="D65" s="36">
        <v>798.22</v>
      </c>
      <c r="E65" s="18">
        <f t="shared" si="3"/>
        <v>9282200</v>
      </c>
    </row>
    <row r="66" spans="1:5" x14ac:dyDescent="0.2">
      <c r="A66" s="32" t="s">
        <v>107</v>
      </c>
      <c r="B66" s="35" t="s">
        <v>76</v>
      </c>
      <c r="C66" s="32" t="s">
        <v>109</v>
      </c>
      <c r="D66" s="36">
        <v>716.95</v>
      </c>
      <c r="E66" s="18">
        <f t="shared" si="3"/>
        <v>8469500</v>
      </c>
    </row>
    <row r="67" spans="1:5" x14ac:dyDescent="0.2">
      <c r="A67" s="30" t="s">
        <v>107</v>
      </c>
      <c r="B67" s="22" t="s">
        <v>76</v>
      </c>
      <c r="C67" s="5" t="s">
        <v>110</v>
      </c>
      <c r="D67" s="21"/>
      <c r="E67" s="18"/>
    </row>
    <row r="68" spans="1:5" x14ac:dyDescent="0.2">
      <c r="A68" s="32" t="s">
        <v>111</v>
      </c>
      <c r="B68" s="35" t="s">
        <v>76</v>
      </c>
      <c r="C68" s="32" t="s">
        <v>106</v>
      </c>
      <c r="D68" s="36">
        <v>1175.8499999999999</v>
      </c>
      <c r="E68" s="18">
        <f t="shared" ref="E68:E73" si="4">D68*10000+1300000</f>
        <v>13058500</v>
      </c>
    </row>
    <row r="69" spans="1:5" x14ac:dyDescent="0.2">
      <c r="A69" s="32" t="s">
        <v>170</v>
      </c>
      <c r="B69" s="35" t="s">
        <v>76</v>
      </c>
      <c r="C69" s="32" t="s">
        <v>106</v>
      </c>
      <c r="D69" s="36">
        <v>1128.8599999999999</v>
      </c>
      <c r="E69" s="18">
        <f t="shared" si="4"/>
        <v>12588599.999999998</v>
      </c>
    </row>
    <row r="70" spans="1:5" x14ac:dyDescent="0.2">
      <c r="A70" s="32" t="s">
        <v>171</v>
      </c>
      <c r="B70" s="35" t="s">
        <v>76</v>
      </c>
      <c r="C70" s="32" t="s">
        <v>106</v>
      </c>
      <c r="D70" s="36">
        <v>613.77</v>
      </c>
      <c r="E70" s="18">
        <f t="shared" si="4"/>
        <v>7437700</v>
      </c>
    </row>
    <row r="71" spans="1:5" x14ac:dyDescent="0.2">
      <c r="A71" s="32" t="s">
        <v>172</v>
      </c>
      <c r="B71" s="35" t="s">
        <v>76</v>
      </c>
      <c r="C71" s="32" t="s">
        <v>106</v>
      </c>
      <c r="D71" s="36">
        <v>270.39</v>
      </c>
      <c r="E71" s="18">
        <f t="shared" si="4"/>
        <v>4003900</v>
      </c>
    </row>
    <row r="72" spans="1:5" x14ac:dyDescent="0.2">
      <c r="A72" s="32" t="s">
        <v>173</v>
      </c>
      <c r="B72" s="35" t="s">
        <v>76</v>
      </c>
      <c r="C72" s="32" t="s">
        <v>106</v>
      </c>
      <c r="D72" s="36">
        <v>419.1</v>
      </c>
      <c r="E72" s="18">
        <f t="shared" si="4"/>
        <v>5491000</v>
      </c>
    </row>
    <row r="73" spans="1:5" x14ac:dyDescent="0.2">
      <c r="A73" s="32" t="s">
        <v>174</v>
      </c>
      <c r="B73" s="35" t="s">
        <v>76</v>
      </c>
      <c r="C73" s="32" t="s">
        <v>106</v>
      </c>
      <c r="D73" s="36">
        <v>1289.72</v>
      </c>
      <c r="E73" s="18">
        <f t="shared" si="4"/>
        <v>14197200</v>
      </c>
    </row>
    <row r="74" spans="1:5" x14ac:dyDescent="0.2">
      <c r="A74" s="59" t="s">
        <v>175</v>
      </c>
      <c r="B74" s="60"/>
      <c r="C74" s="60"/>
      <c r="D74" s="60"/>
      <c r="E74" s="18"/>
    </row>
    <row r="75" spans="1:5" x14ac:dyDescent="0.2">
      <c r="A75" s="32" t="s">
        <v>176</v>
      </c>
      <c r="B75" s="35" t="s">
        <v>76</v>
      </c>
      <c r="C75" s="32" t="s">
        <v>177</v>
      </c>
      <c r="D75" s="36">
        <v>581.83000000000004</v>
      </c>
      <c r="E75" s="18">
        <f t="shared" ref="E75:E83" si="5">D75*10000+1300000</f>
        <v>7118300</v>
      </c>
    </row>
    <row r="76" spans="1:5" x14ac:dyDescent="0.2">
      <c r="A76" s="32" t="s">
        <v>178</v>
      </c>
      <c r="B76" s="35" t="s">
        <v>76</v>
      </c>
      <c r="C76" s="32" t="s">
        <v>179</v>
      </c>
      <c r="D76" s="36">
        <v>738.45</v>
      </c>
      <c r="E76" s="18">
        <f t="shared" si="5"/>
        <v>8684500</v>
      </c>
    </row>
    <row r="77" spans="1:5" x14ac:dyDescent="0.2">
      <c r="A77" s="32" t="s">
        <v>180</v>
      </c>
      <c r="B77" s="35" t="s">
        <v>76</v>
      </c>
      <c r="C77" s="32" t="s">
        <v>181</v>
      </c>
      <c r="D77" s="36">
        <v>842.25</v>
      </c>
      <c r="E77" s="18">
        <f t="shared" si="5"/>
        <v>9722500</v>
      </c>
    </row>
    <row r="78" spans="1:5" x14ac:dyDescent="0.2">
      <c r="A78" s="32" t="s">
        <v>182</v>
      </c>
      <c r="B78" s="35" t="s">
        <v>76</v>
      </c>
      <c r="C78" s="32" t="s">
        <v>183</v>
      </c>
      <c r="D78" s="36">
        <v>415</v>
      </c>
      <c r="E78" s="18">
        <f t="shared" si="5"/>
        <v>5450000</v>
      </c>
    </row>
    <row r="79" spans="1:5" x14ac:dyDescent="0.2">
      <c r="A79" s="32" t="s">
        <v>184</v>
      </c>
      <c r="B79" s="35" t="s">
        <v>76</v>
      </c>
      <c r="C79" s="32" t="s">
        <v>185</v>
      </c>
      <c r="D79" s="36">
        <v>475.79</v>
      </c>
      <c r="E79" s="18">
        <f t="shared" si="5"/>
        <v>6057900</v>
      </c>
    </row>
    <row r="80" spans="1:5" x14ac:dyDescent="0.2">
      <c r="A80" s="32" t="s">
        <v>186</v>
      </c>
      <c r="B80" s="35" t="s">
        <v>76</v>
      </c>
      <c r="C80" s="32" t="s">
        <v>187</v>
      </c>
      <c r="D80" s="36">
        <v>454</v>
      </c>
      <c r="E80" s="18">
        <f t="shared" si="5"/>
        <v>5840000</v>
      </c>
    </row>
    <row r="81" spans="1:5" x14ac:dyDescent="0.2">
      <c r="A81" s="32" t="s">
        <v>188</v>
      </c>
      <c r="B81" s="35" t="s">
        <v>76</v>
      </c>
      <c r="C81" s="32"/>
      <c r="D81" s="36">
        <v>147.85</v>
      </c>
      <c r="E81" s="18">
        <f t="shared" si="5"/>
        <v>2778500</v>
      </c>
    </row>
    <row r="82" spans="1:5" x14ac:dyDescent="0.2">
      <c r="A82" s="32" t="s">
        <v>189</v>
      </c>
      <c r="B82" s="35" t="s">
        <v>76</v>
      </c>
      <c r="C82" s="32"/>
      <c r="D82" s="36">
        <v>58</v>
      </c>
      <c r="E82" s="18">
        <f t="shared" si="5"/>
        <v>1880000</v>
      </c>
    </row>
    <row r="83" spans="1:5" x14ac:dyDescent="0.2">
      <c r="A83" s="32" t="s">
        <v>190</v>
      </c>
      <c r="B83" s="35" t="s">
        <v>76</v>
      </c>
      <c r="C83" s="32"/>
      <c r="D83" s="36">
        <v>67.400000000000006</v>
      </c>
      <c r="E83" s="18">
        <f t="shared" si="5"/>
        <v>1974000</v>
      </c>
    </row>
    <row r="84" spans="1:5" x14ac:dyDescent="0.2">
      <c r="A84" s="59" t="s">
        <v>191</v>
      </c>
      <c r="B84" s="60"/>
      <c r="C84" s="60"/>
      <c r="D84" s="60"/>
      <c r="E84" s="18"/>
    </row>
    <row r="85" spans="1:5" x14ac:dyDescent="0.2">
      <c r="A85" s="32" t="s">
        <v>192</v>
      </c>
      <c r="B85" s="35" t="s">
        <v>76</v>
      </c>
      <c r="C85" s="32" t="s">
        <v>193</v>
      </c>
      <c r="D85" s="36">
        <v>626.55999999999995</v>
      </c>
      <c r="E85" s="18">
        <f t="shared" ref="E85:E89" si="6">D85*10000+1300000</f>
        <v>7565599.9999999991</v>
      </c>
    </row>
    <row r="86" spans="1:5" x14ac:dyDescent="0.2">
      <c r="A86" s="32" t="s">
        <v>194</v>
      </c>
      <c r="B86" s="35" t="s">
        <v>76</v>
      </c>
      <c r="C86" s="32" t="s">
        <v>193</v>
      </c>
      <c r="D86" s="36">
        <v>319.33</v>
      </c>
      <c r="E86" s="18">
        <f t="shared" si="6"/>
        <v>4493300</v>
      </c>
    </row>
    <row r="87" spans="1:5" x14ac:dyDescent="0.2">
      <c r="A87" s="32" t="s">
        <v>195</v>
      </c>
      <c r="B87" s="35" t="s">
        <v>76</v>
      </c>
      <c r="C87" s="32" t="s">
        <v>193</v>
      </c>
      <c r="D87" s="36">
        <v>176.6</v>
      </c>
      <c r="E87" s="18">
        <f t="shared" si="6"/>
        <v>3066000</v>
      </c>
    </row>
    <row r="88" spans="1:5" x14ac:dyDescent="0.2">
      <c r="A88" s="32" t="s">
        <v>196</v>
      </c>
      <c r="B88" s="35" t="s">
        <v>76</v>
      </c>
      <c r="C88" s="32" t="s">
        <v>193</v>
      </c>
      <c r="D88" s="36">
        <v>82.25</v>
      </c>
      <c r="E88" s="18">
        <f t="shared" si="6"/>
        <v>2122500</v>
      </c>
    </row>
    <row r="89" spans="1:5" x14ac:dyDescent="0.2">
      <c r="A89" s="32" t="s">
        <v>197</v>
      </c>
      <c r="B89" s="35" t="s">
        <v>76</v>
      </c>
      <c r="C89" s="32" t="s">
        <v>193</v>
      </c>
      <c r="D89" s="36">
        <v>43.55</v>
      </c>
      <c r="E89" s="18">
        <f t="shared" si="6"/>
        <v>1735500</v>
      </c>
    </row>
    <row r="90" spans="1:5" x14ac:dyDescent="0.2">
      <c r="A90" s="59" t="s">
        <v>198</v>
      </c>
      <c r="B90" s="60"/>
      <c r="C90" s="60"/>
      <c r="D90" s="60"/>
      <c r="E90" s="18"/>
    </row>
    <row r="91" spans="1:5" x14ac:dyDescent="0.2">
      <c r="A91" s="32" t="s">
        <v>199</v>
      </c>
      <c r="B91" s="35" t="s">
        <v>76</v>
      </c>
      <c r="C91" s="32" t="s">
        <v>200</v>
      </c>
      <c r="D91" s="36">
        <v>382.9</v>
      </c>
      <c r="E91" s="18">
        <f t="shared" ref="E91:E95" si="7">D91*10000+1300000</f>
        <v>5129000</v>
      </c>
    </row>
    <row r="92" spans="1:5" x14ac:dyDescent="0.2">
      <c r="A92" s="32" t="s">
        <v>201</v>
      </c>
      <c r="B92" s="35" t="s">
        <v>76</v>
      </c>
      <c r="C92" s="32" t="s">
        <v>200</v>
      </c>
      <c r="D92" s="36">
        <v>240.6</v>
      </c>
      <c r="E92" s="18">
        <f t="shared" si="7"/>
        <v>3706000</v>
      </c>
    </row>
    <row r="93" spans="1:5" x14ac:dyDescent="0.2">
      <c r="A93" s="32" t="s">
        <v>202</v>
      </c>
      <c r="B93" s="35" t="s">
        <v>76</v>
      </c>
      <c r="C93" s="32" t="s">
        <v>200</v>
      </c>
      <c r="D93" s="36">
        <v>165.4</v>
      </c>
      <c r="E93" s="18">
        <f t="shared" si="7"/>
        <v>2954000</v>
      </c>
    </row>
    <row r="94" spans="1:5" x14ac:dyDescent="0.2">
      <c r="A94" s="32" t="s">
        <v>203</v>
      </c>
      <c r="B94" s="35" t="s">
        <v>76</v>
      </c>
      <c r="C94" s="32" t="s">
        <v>200</v>
      </c>
      <c r="D94" s="36">
        <v>57.67</v>
      </c>
      <c r="E94" s="18">
        <f t="shared" si="7"/>
        <v>1876700</v>
      </c>
    </row>
    <row r="95" spans="1:5" x14ac:dyDescent="0.2">
      <c r="A95" s="32" t="s">
        <v>204</v>
      </c>
      <c r="B95" s="35" t="s">
        <v>76</v>
      </c>
      <c r="C95" s="32" t="s">
        <v>200</v>
      </c>
      <c r="D95" s="36">
        <v>50.77</v>
      </c>
      <c r="E95" s="18">
        <f t="shared" si="7"/>
        <v>1807700</v>
      </c>
    </row>
    <row r="96" spans="1:5" x14ac:dyDescent="0.2">
      <c r="A96" s="23"/>
      <c r="B96" s="23"/>
      <c r="C96" s="23"/>
      <c r="D96" s="23"/>
    </row>
  </sheetData>
  <mergeCells count="7">
    <mergeCell ref="A90:D90"/>
    <mergeCell ref="A1:E1"/>
    <mergeCell ref="A3:D3"/>
    <mergeCell ref="A51:D51"/>
    <mergeCell ref="A59:D59"/>
    <mergeCell ref="A74:D74"/>
    <mergeCell ref="A84:D8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4"/>
  <sheetViews>
    <sheetView topLeftCell="A37" workbookViewId="0">
      <selection activeCell="B47" sqref="B47"/>
    </sheetView>
  </sheetViews>
  <sheetFormatPr defaultRowHeight="12.75" x14ac:dyDescent="0.2"/>
  <cols>
    <col min="2" max="2" width="50.42578125" bestFit="1" customWidth="1"/>
    <col min="3" max="3" width="14.5703125" bestFit="1" customWidth="1"/>
    <col min="4" max="4" width="11.140625" style="57" bestFit="1" customWidth="1"/>
    <col min="5" max="5" width="17.85546875" customWidth="1"/>
  </cols>
  <sheetData>
    <row r="1" spans="1:6" s="14" customFormat="1" ht="15" x14ac:dyDescent="0.25">
      <c r="A1" s="14" t="s">
        <v>123</v>
      </c>
      <c r="B1" s="14" t="s">
        <v>124</v>
      </c>
      <c r="C1" s="14" t="s">
        <v>125</v>
      </c>
      <c r="D1" s="55" t="s">
        <v>126</v>
      </c>
      <c r="E1" s="14" t="s">
        <v>127</v>
      </c>
    </row>
    <row r="2" spans="1:6" s="14" customFormat="1" ht="15" x14ac:dyDescent="0.25">
      <c r="A2" s="39">
        <v>753</v>
      </c>
      <c r="B2" s="29" t="s">
        <v>205</v>
      </c>
      <c r="C2" s="14" t="str">
        <f>"public://"&amp;A2&amp;".jpg"</f>
        <v>public://753.jpg</v>
      </c>
      <c r="D2" s="55">
        <f>август!E4</f>
        <v>11518300</v>
      </c>
      <c r="E2" s="14" t="s">
        <v>128</v>
      </c>
    </row>
    <row r="3" spans="1:6" ht="15" x14ac:dyDescent="0.25">
      <c r="A3" s="38">
        <v>751</v>
      </c>
      <c r="B3" s="28" t="s">
        <v>206</v>
      </c>
      <c r="C3" s="14" t="str">
        <f t="shared" ref="C3:C64" si="0">"public://"&amp;A3&amp;".jpg"</f>
        <v>public://751.jpg</v>
      </c>
      <c r="D3" s="56">
        <f>август!E5</f>
        <v>12193300</v>
      </c>
      <c r="E3" s="14" t="s">
        <v>128</v>
      </c>
      <c r="F3" s="14"/>
    </row>
    <row r="4" spans="1:6" ht="15" x14ac:dyDescent="0.25">
      <c r="A4" s="38">
        <v>907</v>
      </c>
      <c r="B4" s="29" t="s">
        <v>207</v>
      </c>
      <c r="C4" s="14" t="str">
        <f t="shared" si="0"/>
        <v>public://907.jpg</v>
      </c>
      <c r="D4" s="57">
        <f>август!E7</f>
        <v>13401700</v>
      </c>
      <c r="E4" s="14" t="s">
        <v>128</v>
      </c>
      <c r="F4" s="14"/>
    </row>
    <row r="5" spans="1:6" ht="15" x14ac:dyDescent="0.25">
      <c r="A5" s="38">
        <v>908</v>
      </c>
      <c r="B5" s="29" t="s">
        <v>208</v>
      </c>
      <c r="C5" s="14" t="str">
        <f t="shared" si="0"/>
        <v>public://908.jpg</v>
      </c>
      <c r="D5" s="57">
        <f>август!E6</f>
        <v>13200000</v>
      </c>
      <c r="E5" s="14" t="s">
        <v>128</v>
      </c>
      <c r="F5" s="14"/>
    </row>
    <row r="6" spans="1:6" ht="15" x14ac:dyDescent="0.25">
      <c r="A6" s="38">
        <v>748</v>
      </c>
      <c r="B6" s="28" t="s">
        <v>209</v>
      </c>
      <c r="C6" s="14" t="str">
        <f t="shared" si="0"/>
        <v>public://748.jpg</v>
      </c>
      <c r="D6" s="57">
        <f>август!E9</f>
        <v>13374300</v>
      </c>
      <c r="E6" s="14" t="s">
        <v>128</v>
      </c>
      <c r="F6" s="14"/>
    </row>
    <row r="7" spans="1:6" ht="15" x14ac:dyDescent="0.25">
      <c r="B7" s="42" t="s">
        <v>210</v>
      </c>
      <c r="C7" s="41" t="str">
        <f>"public://no_image.jpg"</f>
        <v>public://no_image.jpg</v>
      </c>
      <c r="D7" s="57">
        <v>0</v>
      </c>
      <c r="E7" s="14" t="s">
        <v>128</v>
      </c>
      <c r="F7" s="14"/>
    </row>
    <row r="8" spans="1:6" ht="15" x14ac:dyDescent="0.25">
      <c r="A8" s="38">
        <v>752</v>
      </c>
      <c r="B8" s="29" t="s">
        <v>211</v>
      </c>
      <c r="C8" s="14" t="str">
        <f t="shared" si="0"/>
        <v>public://752.jpg</v>
      </c>
      <c r="D8" s="57">
        <f>август!E11</f>
        <v>11847500</v>
      </c>
      <c r="E8" s="14" t="s">
        <v>128</v>
      </c>
      <c r="F8" s="14"/>
    </row>
    <row r="9" spans="1:6" ht="15" x14ac:dyDescent="0.25">
      <c r="A9" s="38">
        <v>749</v>
      </c>
      <c r="B9" s="29" t="s">
        <v>212</v>
      </c>
      <c r="C9" s="14" t="str">
        <f t="shared" si="0"/>
        <v>public://749.jpg</v>
      </c>
      <c r="D9" s="57">
        <f>август!E12</f>
        <v>20737600</v>
      </c>
      <c r="E9" s="37" t="s">
        <v>128</v>
      </c>
      <c r="F9" s="14"/>
    </row>
    <row r="10" spans="1:6" ht="15" x14ac:dyDescent="0.25">
      <c r="A10" s="38">
        <v>909</v>
      </c>
      <c r="B10" s="29" t="s">
        <v>213</v>
      </c>
      <c r="C10" s="14" t="str">
        <f t="shared" si="0"/>
        <v>public://909.jpg</v>
      </c>
      <c r="D10" s="57">
        <f>август!E14</f>
        <v>21131400</v>
      </c>
      <c r="E10" s="14" t="s">
        <v>128</v>
      </c>
      <c r="F10" s="14"/>
    </row>
    <row r="11" spans="1:6" ht="15" x14ac:dyDescent="0.25">
      <c r="A11" s="38">
        <v>746</v>
      </c>
      <c r="B11" s="29" t="s">
        <v>214</v>
      </c>
      <c r="C11" s="14" t="str">
        <f t="shared" si="0"/>
        <v>public://746.jpg</v>
      </c>
      <c r="D11" s="57">
        <f>август!E15</f>
        <v>178800000</v>
      </c>
      <c r="E11" s="14" t="s">
        <v>128</v>
      </c>
      <c r="F11" s="14"/>
    </row>
    <row r="12" spans="1:6" ht="15" x14ac:dyDescent="0.25">
      <c r="A12" s="38">
        <v>2038</v>
      </c>
      <c r="B12" s="29" t="s">
        <v>215</v>
      </c>
      <c r="C12" s="14" t="str">
        <f t="shared" si="0"/>
        <v>public://2038.jpg</v>
      </c>
      <c r="D12" s="57">
        <f>август!E16</f>
        <v>19530000</v>
      </c>
      <c r="E12" s="14" t="s">
        <v>128</v>
      </c>
      <c r="F12" s="14"/>
    </row>
    <row r="13" spans="1:6" ht="15" x14ac:dyDescent="0.25">
      <c r="A13">
        <v>747</v>
      </c>
      <c r="B13" s="4" t="s">
        <v>216</v>
      </c>
      <c r="C13" s="41" t="str">
        <f t="shared" si="0"/>
        <v>public://747.jpg</v>
      </c>
      <c r="D13" s="57">
        <v>0</v>
      </c>
      <c r="E13" s="14" t="s">
        <v>128</v>
      </c>
      <c r="F13" s="14"/>
    </row>
    <row r="14" spans="1:6" ht="15" x14ac:dyDescent="0.25">
      <c r="A14">
        <v>947</v>
      </c>
      <c r="B14" s="2" t="s">
        <v>217</v>
      </c>
      <c r="C14" s="41" t="str">
        <f t="shared" si="0"/>
        <v>public://947.jpg</v>
      </c>
      <c r="D14" s="57">
        <v>0</v>
      </c>
      <c r="E14" s="14" t="s">
        <v>128</v>
      </c>
      <c r="F14" s="14"/>
    </row>
    <row r="15" spans="1:6" ht="15" x14ac:dyDescent="0.25">
      <c r="A15" s="38">
        <v>948</v>
      </c>
      <c r="B15" s="29" t="s">
        <v>218</v>
      </c>
      <c r="C15" s="14" t="str">
        <f t="shared" si="0"/>
        <v>public://948.jpg</v>
      </c>
      <c r="D15" s="57">
        <f>август!E17</f>
        <v>17358500</v>
      </c>
      <c r="E15" s="14" t="s">
        <v>128</v>
      </c>
      <c r="F15" s="14"/>
    </row>
    <row r="16" spans="1:6" ht="15" x14ac:dyDescent="0.25">
      <c r="A16" s="38">
        <v>745</v>
      </c>
      <c r="B16" s="29" t="s">
        <v>219</v>
      </c>
      <c r="C16" s="14" t="str">
        <f t="shared" si="0"/>
        <v>public://745.jpg</v>
      </c>
      <c r="D16" s="57">
        <f>август!E18</f>
        <v>24487300</v>
      </c>
      <c r="E16" s="14" t="s">
        <v>128</v>
      </c>
      <c r="F16" s="14"/>
    </row>
    <row r="17" spans="1:6" ht="15" x14ac:dyDescent="0.25">
      <c r="A17" s="38">
        <v>949</v>
      </c>
      <c r="B17" s="29" t="s">
        <v>220</v>
      </c>
      <c r="C17" s="14" t="str">
        <f t="shared" si="0"/>
        <v>public://949.jpg</v>
      </c>
      <c r="D17" s="57">
        <f>август!E19</f>
        <v>26516700</v>
      </c>
      <c r="E17" s="14" t="s">
        <v>128</v>
      </c>
      <c r="F17" s="14"/>
    </row>
    <row r="18" spans="1:6" ht="15" x14ac:dyDescent="0.25">
      <c r="A18" s="38">
        <v>744</v>
      </c>
      <c r="B18" s="29" t="s">
        <v>221</v>
      </c>
      <c r="C18" s="14" t="str">
        <f t="shared" si="0"/>
        <v>public://744.jpg</v>
      </c>
      <c r="D18" s="57">
        <f>август!E20</f>
        <v>23982600.000000004</v>
      </c>
      <c r="E18" s="14" t="s">
        <v>128</v>
      </c>
      <c r="F18" s="14"/>
    </row>
    <row r="19" spans="1:6" ht="15" x14ac:dyDescent="0.25">
      <c r="A19" s="38">
        <v>743</v>
      </c>
      <c r="B19" s="29" t="s">
        <v>222</v>
      </c>
      <c r="C19" s="14" t="str">
        <f t="shared" si="0"/>
        <v>public://743.jpg</v>
      </c>
      <c r="D19" s="57">
        <f>август!E21</f>
        <v>28541400</v>
      </c>
      <c r="E19" s="14" t="s">
        <v>128</v>
      </c>
      <c r="F19" s="14"/>
    </row>
    <row r="20" spans="1:6" ht="15" x14ac:dyDescent="0.25">
      <c r="A20" s="38">
        <v>910</v>
      </c>
      <c r="B20" s="29" t="s">
        <v>223</v>
      </c>
      <c r="C20" s="14" t="str">
        <f t="shared" si="0"/>
        <v>public://910.jpg</v>
      </c>
      <c r="D20" s="57">
        <f>август!E22</f>
        <v>26973400</v>
      </c>
      <c r="E20" s="14" t="s">
        <v>128</v>
      </c>
      <c r="F20" s="14"/>
    </row>
    <row r="21" spans="1:6" ht="15" x14ac:dyDescent="0.25">
      <c r="A21" s="38">
        <v>756</v>
      </c>
      <c r="B21" s="29" t="s">
        <v>224</v>
      </c>
      <c r="C21" s="14" t="str">
        <f t="shared" si="0"/>
        <v>public://756.jpg</v>
      </c>
      <c r="D21" s="57">
        <f>август!E23</f>
        <v>9734700</v>
      </c>
      <c r="E21" s="14" t="s">
        <v>128</v>
      </c>
      <c r="F21" s="14"/>
    </row>
    <row r="22" spans="1:6" ht="15" x14ac:dyDescent="0.25">
      <c r="A22">
        <v>754</v>
      </c>
      <c r="B22" s="2" t="s">
        <v>225</v>
      </c>
      <c r="C22" s="41" t="str">
        <f t="shared" si="0"/>
        <v>public://754.jpg</v>
      </c>
      <c r="D22" s="57">
        <v>0</v>
      </c>
      <c r="E22" s="14" t="s">
        <v>128</v>
      </c>
      <c r="F22" s="14"/>
    </row>
    <row r="23" spans="1:6" ht="15" x14ac:dyDescent="0.25">
      <c r="A23" s="38">
        <v>755</v>
      </c>
      <c r="B23" s="29" t="s">
        <v>226</v>
      </c>
      <c r="C23" s="14" t="str">
        <f t="shared" si="0"/>
        <v>public://755.jpg</v>
      </c>
      <c r="D23" s="57">
        <f>август!E24</f>
        <v>14306700</v>
      </c>
      <c r="E23" s="14" t="s">
        <v>128</v>
      </c>
      <c r="F23" s="14"/>
    </row>
    <row r="24" spans="1:6" ht="15" x14ac:dyDescent="0.25">
      <c r="A24" s="38">
        <v>950</v>
      </c>
      <c r="B24" s="29" t="s">
        <v>227</v>
      </c>
      <c r="C24" s="14" t="str">
        <f t="shared" si="0"/>
        <v>public://950.jpg</v>
      </c>
      <c r="D24" s="57">
        <f>август!E25</f>
        <v>15321600</v>
      </c>
      <c r="E24" s="14" t="s">
        <v>128</v>
      </c>
      <c r="F24" s="14"/>
    </row>
    <row r="25" spans="1:6" ht="15" x14ac:dyDescent="0.25">
      <c r="A25" s="38">
        <v>911</v>
      </c>
      <c r="B25" s="29" t="s">
        <v>228</v>
      </c>
      <c r="C25" s="14" t="str">
        <f t="shared" si="0"/>
        <v>public://911.jpg</v>
      </c>
      <c r="D25" s="57">
        <f>август!E26</f>
        <v>10276400</v>
      </c>
      <c r="E25" s="14" t="s">
        <v>128</v>
      </c>
      <c r="F25" s="14"/>
    </row>
    <row r="26" spans="1:6" ht="15" x14ac:dyDescent="0.25">
      <c r="A26">
        <v>951</v>
      </c>
      <c r="B26" s="2" t="s">
        <v>229</v>
      </c>
      <c r="C26" s="41" t="str">
        <f t="shared" si="0"/>
        <v>public://951.jpg</v>
      </c>
      <c r="D26" s="57">
        <v>0</v>
      </c>
      <c r="E26" s="14" t="s">
        <v>128</v>
      </c>
      <c r="F26" s="14"/>
    </row>
    <row r="27" spans="1:6" ht="15" x14ac:dyDescent="0.25">
      <c r="A27" s="38">
        <v>912</v>
      </c>
      <c r="B27" s="29" t="s">
        <v>230</v>
      </c>
      <c r="C27" s="14" t="str">
        <f t="shared" si="0"/>
        <v>public://912.jpg</v>
      </c>
      <c r="D27" s="57">
        <f>август!E27</f>
        <v>29619200</v>
      </c>
      <c r="E27" s="14" t="s">
        <v>128</v>
      </c>
      <c r="F27" s="14"/>
    </row>
    <row r="28" spans="1:6" ht="15" x14ac:dyDescent="0.25">
      <c r="A28" s="38">
        <v>913</v>
      </c>
      <c r="B28" s="29" t="s">
        <v>231</v>
      </c>
      <c r="C28" s="14" t="str">
        <f t="shared" si="0"/>
        <v>public://913.jpg</v>
      </c>
      <c r="D28" s="57">
        <f>август!E28</f>
        <v>29418500</v>
      </c>
      <c r="E28" s="14" t="s">
        <v>128</v>
      </c>
      <c r="F28" s="14"/>
    </row>
    <row r="29" spans="1:6" ht="15" x14ac:dyDescent="0.25">
      <c r="A29" s="38">
        <v>952</v>
      </c>
      <c r="B29" s="29" t="s">
        <v>232</v>
      </c>
      <c r="C29" s="14" t="str">
        <f t="shared" si="0"/>
        <v>public://952.jpg</v>
      </c>
      <c r="D29" s="57">
        <f>август!E29</f>
        <v>32273000</v>
      </c>
      <c r="E29" s="14" t="s">
        <v>128</v>
      </c>
      <c r="F29" s="14"/>
    </row>
    <row r="30" spans="1:6" ht="15" x14ac:dyDescent="0.25">
      <c r="A30" s="38">
        <v>953</v>
      </c>
      <c r="B30" s="29" t="s">
        <v>233</v>
      </c>
      <c r="C30" s="14" t="str">
        <f t="shared" si="0"/>
        <v>public://953.jpg</v>
      </c>
      <c r="D30" s="57">
        <f>август!E10</f>
        <v>18109700</v>
      </c>
      <c r="E30" s="14" t="s">
        <v>128</v>
      </c>
      <c r="F30" s="14"/>
    </row>
    <row r="31" spans="1:6" ht="15" x14ac:dyDescent="0.25">
      <c r="A31" s="38">
        <v>914</v>
      </c>
      <c r="B31" s="29" t="s">
        <v>234</v>
      </c>
      <c r="C31" s="14" t="str">
        <f t="shared" si="0"/>
        <v>public://914.jpg</v>
      </c>
      <c r="D31" s="57">
        <f>август!E30</f>
        <v>29738100</v>
      </c>
      <c r="E31" s="14" t="s">
        <v>128</v>
      </c>
      <c r="F31" s="14"/>
    </row>
    <row r="32" spans="1:6" ht="15" x14ac:dyDescent="0.25">
      <c r="A32" s="38"/>
      <c r="B32" s="24" t="s">
        <v>61</v>
      </c>
      <c r="C32" s="41" t="str">
        <f>"public://no_image.jpg"</f>
        <v>public://no_image.jpg</v>
      </c>
      <c r="D32" s="57">
        <f>август!E31</f>
        <v>2232300</v>
      </c>
      <c r="E32" s="14" t="s">
        <v>128</v>
      </c>
    </row>
    <row r="33" spans="1:5" ht="15" x14ac:dyDescent="0.25">
      <c r="A33" s="38">
        <v>958</v>
      </c>
      <c r="B33" s="29" t="s">
        <v>268</v>
      </c>
      <c r="C33" s="14" t="str">
        <f t="shared" si="0"/>
        <v>public://958.jpg</v>
      </c>
      <c r="D33" s="57">
        <f>август!E33</f>
        <v>7415500</v>
      </c>
      <c r="E33" s="14" t="s">
        <v>128</v>
      </c>
    </row>
    <row r="34" spans="1:5" ht="15" x14ac:dyDescent="0.25">
      <c r="A34" s="38">
        <v>959</v>
      </c>
      <c r="B34" s="29" t="s">
        <v>269</v>
      </c>
      <c r="C34" s="14" t="str">
        <f t="shared" si="0"/>
        <v>public://959.jpg</v>
      </c>
      <c r="D34" s="57">
        <f>август!E34</f>
        <v>7415500</v>
      </c>
      <c r="E34" s="14" t="s">
        <v>128</v>
      </c>
    </row>
    <row r="35" spans="1:5" ht="15" x14ac:dyDescent="0.25">
      <c r="A35" s="38">
        <v>960</v>
      </c>
      <c r="B35" s="28" t="s">
        <v>264</v>
      </c>
      <c r="C35" s="14" t="str">
        <f t="shared" si="0"/>
        <v>public://960.jpg</v>
      </c>
      <c r="D35" s="57">
        <f>август!E35</f>
        <v>4925500</v>
      </c>
      <c r="E35" s="14" t="s">
        <v>128</v>
      </c>
    </row>
    <row r="36" spans="1:5" ht="15" x14ac:dyDescent="0.25">
      <c r="A36" s="38">
        <v>961</v>
      </c>
      <c r="B36" s="29" t="s">
        <v>270</v>
      </c>
      <c r="C36" s="14" t="str">
        <f t="shared" si="0"/>
        <v>public://961.jpg</v>
      </c>
      <c r="D36" s="57">
        <f>август!E36</f>
        <v>10702300</v>
      </c>
      <c r="E36" s="14" t="s">
        <v>128</v>
      </c>
    </row>
    <row r="37" spans="1:5" ht="15" x14ac:dyDescent="0.25">
      <c r="A37" s="38">
        <v>2039</v>
      </c>
      <c r="B37" s="29" t="s">
        <v>271</v>
      </c>
      <c r="C37" s="14" t="str">
        <f t="shared" si="0"/>
        <v>public://2039.jpg</v>
      </c>
      <c r="D37" s="57">
        <f>август!E37</f>
        <v>15127000</v>
      </c>
      <c r="E37" s="14" t="s">
        <v>128</v>
      </c>
    </row>
    <row r="38" spans="1:5" ht="15" x14ac:dyDescent="0.25">
      <c r="A38" s="38">
        <v>915</v>
      </c>
      <c r="B38" s="29" t="s">
        <v>71</v>
      </c>
      <c r="C38" s="14" t="str">
        <f t="shared" si="0"/>
        <v>public://915.jpg</v>
      </c>
      <c r="D38" s="57">
        <f>август!E38</f>
        <v>6902000</v>
      </c>
      <c r="E38" s="14" t="s">
        <v>128</v>
      </c>
    </row>
    <row r="39" spans="1:5" ht="15" x14ac:dyDescent="0.25">
      <c r="A39" s="38">
        <v>2040</v>
      </c>
      <c r="B39" s="29" t="s">
        <v>72</v>
      </c>
      <c r="C39" s="14" t="str">
        <f t="shared" si="0"/>
        <v>public://2040.jpg</v>
      </c>
      <c r="D39" s="57">
        <f>август!E39</f>
        <v>4005500</v>
      </c>
      <c r="E39" s="14" t="s">
        <v>128</v>
      </c>
    </row>
    <row r="40" spans="1:5" ht="15" x14ac:dyDescent="0.25">
      <c r="A40" s="38"/>
      <c r="B40" s="24" t="s">
        <v>73</v>
      </c>
      <c r="C40" s="41" t="str">
        <f t="shared" ref="C40:C46" si="1">"public://no_image.jpg"</f>
        <v>public://no_image.jpg</v>
      </c>
      <c r="D40" s="57">
        <f>август!E40</f>
        <v>8411200</v>
      </c>
      <c r="E40" s="14" t="s">
        <v>128</v>
      </c>
    </row>
    <row r="41" spans="1:5" ht="15" x14ac:dyDescent="0.25">
      <c r="A41" s="38"/>
      <c r="B41" s="24" t="s">
        <v>74</v>
      </c>
      <c r="C41" s="41" t="str">
        <f t="shared" si="1"/>
        <v>public://no_image.jpg</v>
      </c>
      <c r="D41" s="57">
        <f>август!E41</f>
        <v>8411200</v>
      </c>
      <c r="E41" s="14" t="s">
        <v>128</v>
      </c>
    </row>
    <row r="42" spans="1:5" ht="15" x14ac:dyDescent="0.25">
      <c r="A42" s="38"/>
      <c r="B42" s="26" t="s">
        <v>78</v>
      </c>
      <c r="C42" s="41" t="str">
        <f t="shared" si="1"/>
        <v>public://no_image.jpg</v>
      </c>
      <c r="D42" s="57">
        <f>август!E42</f>
        <v>5536700</v>
      </c>
      <c r="E42" s="14" t="s">
        <v>128</v>
      </c>
    </row>
    <row r="43" spans="1:5" ht="15" x14ac:dyDescent="0.25">
      <c r="A43" s="38"/>
      <c r="B43" s="26" t="s">
        <v>272</v>
      </c>
      <c r="C43" s="41" t="str">
        <f t="shared" si="1"/>
        <v>public://no_image.jpg</v>
      </c>
      <c r="D43" s="57">
        <f>август!E43</f>
        <v>12248200</v>
      </c>
      <c r="E43" s="14" t="s">
        <v>128</v>
      </c>
    </row>
    <row r="44" spans="1:5" ht="15" x14ac:dyDescent="0.25">
      <c r="A44" s="38"/>
      <c r="B44" s="27" t="s">
        <v>273</v>
      </c>
      <c r="C44" s="41" t="str">
        <f t="shared" si="1"/>
        <v>public://no_image.jpg</v>
      </c>
      <c r="D44" s="57">
        <f>август!E44</f>
        <v>17330000</v>
      </c>
      <c r="E44" s="14" t="s">
        <v>128</v>
      </c>
    </row>
    <row r="45" spans="1:5" ht="15" x14ac:dyDescent="0.25">
      <c r="A45" s="38"/>
      <c r="B45" s="27" t="s">
        <v>262</v>
      </c>
      <c r="C45" s="41" t="str">
        <f t="shared" si="1"/>
        <v>public://no_image.jpg</v>
      </c>
      <c r="D45" s="57">
        <f>август!E45</f>
        <v>7742200</v>
      </c>
      <c r="E45" s="14" t="s">
        <v>128</v>
      </c>
    </row>
    <row r="46" spans="1:5" ht="15" x14ac:dyDescent="0.25">
      <c r="A46" s="38"/>
      <c r="B46" s="27" t="s">
        <v>263</v>
      </c>
      <c r="C46" s="41" t="str">
        <f t="shared" si="1"/>
        <v>public://no_image.jpg</v>
      </c>
      <c r="D46" s="57">
        <f>август!E46</f>
        <v>4411400</v>
      </c>
      <c r="E46" s="14" t="s">
        <v>128</v>
      </c>
    </row>
    <row r="47" spans="1:5" ht="15" x14ac:dyDescent="0.25">
      <c r="A47" s="38">
        <v>916</v>
      </c>
      <c r="B47" s="31" t="s">
        <v>79</v>
      </c>
      <c r="C47" s="14" t="str">
        <f t="shared" si="0"/>
        <v>public://916.jpg</v>
      </c>
      <c r="D47" s="58">
        <v>0</v>
      </c>
      <c r="E47" s="14" t="s">
        <v>128</v>
      </c>
    </row>
    <row r="48" spans="1:5" ht="15" x14ac:dyDescent="0.25">
      <c r="A48" s="38">
        <v>762</v>
      </c>
      <c r="B48" s="31" t="s">
        <v>88</v>
      </c>
      <c r="C48" s="14" t="str">
        <f t="shared" si="0"/>
        <v>public://762.jpg</v>
      </c>
      <c r="D48" s="57">
        <f>август!E48</f>
        <v>13670000</v>
      </c>
      <c r="E48" s="14" t="s">
        <v>128</v>
      </c>
    </row>
    <row r="49" spans="1:6" ht="15" x14ac:dyDescent="0.25">
      <c r="A49" s="38"/>
      <c r="B49" s="27" t="s">
        <v>90</v>
      </c>
      <c r="C49" s="41" t="str">
        <f t="shared" ref="C49" si="2">"public://no_image.jpg"</f>
        <v>public://no_image.jpg</v>
      </c>
      <c r="D49" s="58">
        <v>0</v>
      </c>
      <c r="E49" s="14" t="s">
        <v>128</v>
      </c>
      <c r="F49" s="40" t="s">
        <v>252</v>
      </c>
    </row>
    <row r="50" spans="1:6" ht="15" x14ac:dyDescent="0.25">
      <c r="A50" s="38">
        <v>3770</v>
      </c>
      <c r="B50" s="31" t="s">
        <v>92</v>
      </c>
      <c r="C50" s="14" t="str">
        <f t="shared" si="0"/>
        <v>public://3770.jpg</v>
      </c>
      <c r="D50" s="57">
        <f>август!E50</f>
        <v>6980000</v>
      </c>
      <c r="E50" s="14" t="s">
        <v>128</v>
      </c>
      <c r="F50" s="40"/>
    </row>
    <row r="51" spans="1:6" ht="15" x14ac:dyDescent="0.25">
      <c r="A51" s="38">
        <v>917</v>
      </c>
      <c r="B51" s="31" t="s">
        <v>94</v>
      </c>
      <c r="C51" s="14" t="str">
        <f t="shared" si="0"/>
        <v>public://917.jpg</v>
      </c>
      <c r="D51" s="57">
        <f>август!E52</f>
        <v>6696000</v>
      </c>
      <c r="E51" s="14" t="s">
        <v>128</v>
      </c>
    </row>
    <row r="52" spans="1:6" ht="15" x14ac:dyDescent="0.25">
      <c r="A52" s="38"/>
      <c r="B52" s="27" t="s">
        <v>77</v>
      </c>
      <c r="C52" s="41" t="str">
        <f t="shared" ref="C52:C57" si="3">"public://no_image.jpg"</f>
        <v>public://no_image.jpg</v>
      </c>
      <c r="D52" s="58">
        <v>0</v>
      </c>
      <c r="E52" s="14" t="s">
        <v>128</v>
      </c>
    </row>
    <row r="53" spans="1:6" ht="15" x14ac:dyDescent="0.25">
      <c r="A53" s="38"/>
      <c r="B53" s="27" t="s">
        <v>259</v>
      </c>
      <c r="C53" s="41" t="str">
        <f t="shared" si="3"/>
        <v>public://no_image.jpg</v>
      </c>
      <c r="D53" s="57">
        <f>август!E54</f>
        <v>3149400</v>
      </c>
      <c r="E53" s="14" t="s">
        <v>128</v>
      </c>
      <c r="F53" s="40" t="s">
        <v>252</v>
      </c>
    </row>
    <row r="54" spans="1:6" ht="15" x14ac:dyDescent="0.25">
      <c r="A54" s="38"/>
      <c r="B54" s="27" t="s">
        <v>260</v>
      </c>
      <c r="C54" s="41" t="str">
        <f t="shared" si="3"/>
        <v>public://no_image.jpg</v>
      </c>
      <c r="D54" s="58">
        <v>0</v>
      </c>
      <c r="E54" s="14" t="s">
        <v>128</v>
      </c>
      <c r="F54" s="16"/>
    </row>
    <row r="55" spans="1:6" ht="15" x14ac:dyDescent="0.25">
      <c r="A55" s="38"/>
      <c r="B55" s="27" t="s">
        <v>99</v>
      </c>
      <c r="C55" s="41" t="str">
        <f t="shared" si="3"/>
        <v>public://no_image.jpg</v>
      </c>
      <c r="D55" s="58">
        <v>0</v>
      </c>
      <c r="E55" s="14" t="s">
        <v>128</v>
      </c>
      <c r="F55" s="16"/>
    </row>
    <row r="56" spans="1:6" ht="15" x14ac:dyDescent="0.25">
      <c r="A56" s="38"/>
      <c r="B56" s="27" t="s">
        <v>101</v>
      </c>
      <c r="C56" s="41" t="str">
        <f t="shared" si="3"/>
        <v>public://no_image.jpg</v>
      </c>
      <c r="D56" s="57">
        <f>август!E57</f>
        <v>4492300</v>
      </c>
      <c r="E56" s="14" t="s">
        <v>128</v>
      </c>
      <c r="F56" s="16"/>
    </row>
    <row r="57" spans="1:6" ht="15" x14ac:dyDescent="0.25">
      <c r="A57" s="38"/>
      <c r="B57" s="27" t="s">
        <v>261</v>
      </c>
      <c r="C57" s="41" t="str">
        <f t="shared" si="3"/>
        <v>public://no_image.jpg</v>
      </c>
      <c r="D57" s="57">
        <f>август!E58</f>
        <v>6103000</v>
      </c>
      <c r="E57" s="14" t="s">
        <v>128</v>
      </c>
    </row>
    <row r="58" spans="1:6" ht="15" x14ac:dyDescent="0.25">
      <c r="A58" s="38">
        <v>919</v>
      </c>
      <c r="B58" s="31" t="s">
        <v>274</v>
      </c>
      <c r="C58" s="14" t="str">
        <f t="shared" si="0"/>
        <v>public://919.jpg</v>
      </c>
      <c r="D58" s="57">
        <f>август!E60</f>
        <v>11447000</v>
      </c>
      <c r="E58" s="14" t="s">
        <v>128</v>
      </c>
    </row>
    <row r="59" spans="1:6" ht="15" x14ac:dyDescent="0.25">
      <c r="A59" s="38"/>
      <c r="B59" s="27" t="s">
        <v>265</v>
      </c>
      <c r="C59" s="41" t="str">
        <f t="shared" ref="C59:C61" si="4">"public://no_image.jpg"</f>
        <v>public://no_image.jpg</v>
      </c>
      <c r="D59" s="57">
        <f>август!E65</f>
        <v>9282200</v>
      </c>
      <c r="E59" s="14" t="s">
        <v>128</v>
      </c>
    </row>
    <row r="60" spans="1:6" ht="15" x14ac:dyDescent="0.25">
      <c r="A60" s="38"/>
      <c r="B60" s="27" t="s">
        <v>266</v>
      </c>
      <c r="C60" s="41" t="str">
        <f t="shared" si="4"/>
        <v>public://no_image.jpg</v>
      </c>
      <c r="D60" s="57">
        <f>август!E66</f>
        <v>8469500</v>
      </c>
      <c r="E60" s="14" t="s">
        <v>128</v>
      </c>
      <c r="F60" s="40" t="s">
        <v>252</v>
      </c>
    </row>
    <row r="61" spans="1:6" ht="15" x14ac:dyDescent="0.25">
      <c r="A61" s="38"/>
      <c r="B61" s="27" t="s">
        <v>267</v>
      </c>
      <c r="C61" s="41" t="str">
        <f t="shared" si="4"/>
        <v>public://no_image.jpg</v>
      </c>
      <c r="D61" s="58">
        <v>0</v>
      </c>
      <c r="E61" s="14" t="s">
        <v>128</v>
      </c>
      <c r="F61" s="16"/>
    </row>
    <row r="62" spans="1:6" ht="15" x14ac:dyDescent="0.25">
      <c r="A62" s="38">
        <v>921</v>
      </c>
      <c r="B62" s="31" t="s">
        <v>275</v>
      </c>
      <c r="C62" s="14" t="str">
        <f t="shared" si="0"/>
        <v>public://921.jpg</v>
      </c>
      <c r="D62" s="57">
        <f>август!E68</f>
        <v>13058500</v>
      </c>
      <c r="E62" s="14" t="s">
        <v>128</v>
      </c>
      <c r="F62" s="40" t="s">
        <v>252</v>
      </c>
    </row>
    <row r="63" spans="1:6" ht="15" x14ac:dyDescent="0.25">
      <c r="A63" s="38">
        <v>967</v>
      </c>
      <c r="B63" s="31" t="s">
        <v>112</v>
      </c>
      <c r="C63" s="14" t="str">
        <f t="shared" si="0"/>
        <v>public://967.jpg</v>
      </c>
      <c r="D63" s="57">
        <f>август!E64</f>
        <v>4701500</v>
      </c>
      <c r="E63" s="14" t="s">
        <v>128</v>
      </c>
    </row>
    <row r="64" spans="1:6" ht="15" x14ac:dyDescent="0.25">
      <c r="A64" s="38">
        <v>968</v>
      </c>
      <c r="B64" s="31" t="s">
        <v>113</v>
      </c>
      <c r="C64" s="14" t="str">
        <f t="shared" si="0"/>
        <v>public://968.jpg</v>
      </c>
      <c r="D64" s="57">
        <f>август!E63</f>
        <v>5148200</v>
      </c>
      <c r="E64" s="14" t="s">
        <v>128</v>
      </c>
    </row>
    <row r="65" spans="1:6" ht="15" x14ac:dyDescent="0.25">
      <c r="A65" s="38"/>
      <c r="B65" s="27" t="s">
        <v>276</v>
      </c>
      <c r="C65" s="41" t="str">
        <f t="shared" ref="C65:C91" si="5">"public://no_image.jpg"</f>
        <v>public://no_image.jpg</v>
      </c>
      <c r="D65" s="57">
        <f>август!E61</f>
        <v>6500599.9999999991</v>
      </c>
      <c r="E65" s="14" t="s">
        <v>128</v>
      </c>
      <c r="F65" s="40" t="s">
        <v>252</v>
      </c>
    </row>
    <row r="66" spans="1:6" ht="15" x14ac:dyDescent="0.25">
      <c r="A66" s="38"/>
      <c r="B66" s="26" t="s">
        <v>258</v>
      </c>
      <c r="C66" s="41" t="str">
        <f t="shared" si="5"/>
        <v>public://no_image.jpg</v>
      </c>
      <c r="D66" s="57">
        <f>август!E13</f>
        <v>23843000</v>
      </c>
      <c r="E66" s="14" t="s">
        <v>128</v>
      </c>
    </row>
    <row r="67" spans="1:6" ht="15" x14ac:dyDescent="0.25">
      <c r="A67" s="38"/>
      <c r="B67" s="27" t="s">
        <v>277</v>
      </c>
      <c r="C67" s="41" t="str">
        <f t="shared" si="5"/>
        <v>public://no_image.jpg</v>
      </c>
      <c r="D67" s="57">
        <f>август!E69</f>
        <v>12588599.999999998</v>
      </c>
      <c r="E67" s="14" t="s">
        <v>128</v>
      </c>
    </row>
    <row r="68" spans="1:6" ht="15" x14ac:dyDescent="0.25">
      <c r="A68" s="38"/>
      <c r="B68" s="27" t="s">
        <v>278</v>
      </c>
      <c r="C68" s="41" t="str">
        <f t="shared" si="5"/>
        <v>public://no_image.jpg</v>
      </c>
      <c r="D68" s="57">
        <f>август!E70</f>
        <v>7437700</v>
      </c>
      <c r="E68" s="14" t="s">
        <v>128</v>
      </c>
    </row>
    <row r="69" spans="1:6" ht="15" x14ac:dyDescent="0.25">
      <c r="A69" s="38"/>
      <c r="B69" s="27" t="s">
        <v>172</v>
      </c>
      <c r="C69" s="41" t="str">
        <f t="shared" si="5"/>
        <v>public://no_image.jpg</v>
      </c>
      <c r="D69" s="57">
        <f>август!E71</f>
        <v>4003900</v>
      </c>
      <c r="E69" s="14" t="s">
        <v>128</v>
      </c>
    </row>
    <row r="70" spans="1:6" ht="15" x14ac:dyDescent="0.25">
      <c r="A70" s="38"/>
      <c r="B70" s="27" t="s">
        <v>173</v>
      </c>
      <c r="C70" s="41" t="str">
        <f t="shared" si="5"/>
        <v>public://no_image.jpg</v>
      </c>
      <c r="D70" s="57">
        <f>август!E72</f>
        <v>5491000</v>
      </c>
      <c r="E70" s="14" t="s">
        <v>128</v>
      </c>
    </row>
    <row r="71" spans="1:6" ht="15" x14ac:dyDescent="0.25">
      <c r="A71" s="38"/>
      <c r="B71" s="27" t="s">
        <v>279</v>
      </c>
      <c r="C71" s="41" t="str">
        <f t="shared" si="5"/>
        <v>public://no_image.jpg</v>
      </c>
      <c r="D71" s="57">
        <f>август!E73</f>
        <v>14197200</v>
      </c>
      <c r="E71" s="14" t="s">
        <v>128</v>
      </c>
    </row>
    <row r="72" spans="1:6" ht="15" x14ac:dyDescent="0.25">
      <c r="A72" s="38"/>
      <c r="B72" s="27" t="s">
        <v>176</v>
      </c>
      <c r="C72" s="41" t="str">
        <f t="shared" si="5"/>
        <v>public://no_image.jpg</v>
      </c>
      <c r="D72" s="57">
        <f>август!E75</f>
        <v>7118300</v>
      </c>
      <c r="E72" s="14" t="s">
        <v>128</v>
      </c>
    </row>
    <row r="73" spans="1:6" ht="15" x14ac:dyDescent="0.25">
      <c r="A73" s="38"/>
      <c r="B73" s="27" t="s">
        <v>178</v>
      </c>
      <c r="C73" s="41" t="str">
        <f t="shared" si="5"/>
        <v>public://no_image.jpg</v>
      </c>
      <c r="D73" s="57">
        <f>август!E76</f>
        <v>8684500</v>
      </c>
      <c r="E73" s="14" t="s">
        <v>128</v>
      </c>
    </row>
    <row r="74" spans="1:6" ht="15" x14ac:dyDescent="0.25">
      <c r="A74" s="38"/>
      <c r="B74" s="27" t="s">
        <v>180</v>
      </c>
      <c r="C74" s="41" t="str">
        <f t="shared" si="5"/>
        <v>public://no_image.jpg</v>
      </c>
      <c r="D74" s="57">
        <f>август!E77</f>
        <v>9722500</v>
      </c>
      <c r="E74" s="14" t="s">
        <v>128</v>
      </c>
    </row>
    <row r="75" spans="1:6" ht="15" x14ac:dyDescent="0.25">
      <c r="A75" s="38"/>
      <c r="B75" s="27" t="s">
        <v>182</v>
      </c>
      <c r="C75" s="41" t="str">
        <f t="shared" si="5"/>
        <v>public://no_image.jpg</v>
      </c>
      <c r="D75" s="57">
        <f>август!E78</f>
        <v>5450000</v>
      </c>
      <c r="E75" s="14" t="s">
        <v>128</v>
      </c>
    </row>
    <row r="76" spans="1:6" ht="15" x14ac:dyDescent="0.25">
      <c r="A76" s="38"/>
      <c r="B76" s="27" t="s">
        <v>184</v>
      </c>
      <c r="C76" s="41" t="str">
        <f t="shared" si="5"/>
        <v>public://no_image.jpg</v>
      </c>
      <c r="D76" s="57">
        <f>август!E79</f>
        <v>6057900</v>
      </c>
      <c r="E76" s="14" t="s">
        <v>128</v>
      </c>
    </row>
    <row r="77" spans="1:6" ht="15" x14ac:dyDescent="0.25">
      <c r="A77" s="38"/>
      <c r="B77" s="27" t="s">
        <v>186</v>
      </c>
      <c r="C77" s="41" t="str">
        <f t="shared" si="5"/>
        <v>public://no_image.jpg</v>
      </c>
      <c r="D77" s="57">
        <f>август!E80</f>
        <v>5840000</v>
      </c>
      <c r="E77" s="14" t="s">
        <v>128</v>
      </c>
    </row>
    <row r="78" spans="1:6" ht="15" x14ac:dyDescent="0.25">
      <c r="A78" s="38"/>
      <c r="B78" s="27" t="s">
        <v>188</v>
      </c>
      <c r="C78" s="41" t="str">
        <f t="shared" si="5"/>
        <v>public://no_image.jpg</v>
      </c>
      <c r="D78" s="57">
        <f>август!E81</f>
        <v>2778500</v>
      </c>
      <c r="E78" s="14" t="s">
        <v>128</v>
      </c>
    </row>
    <row r="79" spans="1:6" ht="15" x14ac:dyDescent="0.25">
      <c r="A79" s="38"/>
      <c r="B79" s="27" t="s">
        <v>189</v>
      </c>
      <c r="C79" s="41" t="str">
        <f t="shared" si="5"/>
        <v>public://no_image.jpg</v>
      </c>
      <c r="D79" s="57">
        <f>август!E82</f>
        <v>1880000</v>
      </c>
      <c r="E79" s="14" t="s">
        <v>128</v>
      </c>
    </row>
    <row r="80" spans="1:6" ht="15" x14ac:dyDescent="0.25">
      <c r="A80" s="38"/>
      <c r="B80" s="27" t="s">
        <v>190</v>
      </c>
      <c r="C80" s="41" t="str">
        <f t="shared" si="5"/>
        <v>public://no_image.jpg</v>
      </c>
      <c r="D80" s="57">
        <f>август!E83</f>
        <v>1974000</v>
      </c>
      <c r="E80" s="14" t="s">
        <v>128</v>
      </c>
    </row>
    <row r="81" spans="1:5" ht="15" x14ac:dyDescent="0.25">
      <c r="A81" s="38"/>
      <c r="B81" s="27" t="s">
        <v>192</v>
      </c>
      <c r="C81" s="41" t="str">
        <f t="shared" si="5"/>
        <v>public://no_image.jpg</v>
      </c>
      <c r="D81" s="57">
        <f>август!E85</f>
        <v>7565599.9999999991</v>
      </c>
      <c r="E81" s="14" t="s">
        <v>128</v>
      </c>
    </row>
    <row r="82" spans="1:5" ht="15" x14ac:dyDescent="0.25">
      <c r="A82" s="38"/>
      <c r="B82" s="27" t="s">
        <v>194</v>
      </c>
      <c r="C82" s="41" t="str">
        <f t="shared" si="5"/>
        <v>public://no_image.jpg</v>
      </c>
      <c r="D82" s="57">
        <f>август!E86</f>
        <v>4493300</v>
      </c>
      <c r="E82" s="14" t="s">
        <v>128</v>
      </c>
    </row>
    <row r="83" spans="1:5" ht="15" x14ac:dyDescent="0.25">
      <c r="A83" s="38"/>
      <c r="B83" s="27" t="s">
        <v>195</v>
      </c>
      <c r="C83" s="41" t="str">
        <f t="shared" si="5"/>
        <v>public://no_image.jpg</v>
      </c>
      <c r="D83" s="57">
        <f>август!E87</f>
        <v>3066000</v>
      </c>
      <c r="E83" s="14" t="s">
        <v>128</v>
      </c>
    </row>
    <row r="84" spans="1:5" ht="15" x14ac:dyDescent="0.25">
      <c r="A84" s="38"/>
      <c r="B84" s="27" t="s">
        <v>196</v>
      </c>
      <c r="C84" s="41" t="str">
        <f t="shared" si="5"/>
        <v>public://no_image.jpg</v>
      </c>
      <c r="D84" s="57">
        <f>август!E88</f>
        <v>2122500</v>
      </c>
      <c r="E84" s="14" t="s">
        <v>128</v>
      </c>
    </row>
    <row r="85" spans="1:5" ht="15" x14ac:dyDescent="0.25">
      <c r="A85" s="38"/>
      <c r="B85" s="27" t="s">
        <v>197</v>
      </c>
      <c r="C85" s="41" t="str">
        <f t="shared" si="5"/>
        <v>public://no_image.jpg</v>
      </c>
      <c r="D85" s="57">
        <f>август!E89</f>
        <v>1735500</v>
      </c>
      <c r="E85" s="14" t="s">
        <v>128</v>
      </c>
    </row>
    <row r="86" spans="1:5" ht="15" x14ac:dyDescent="0.25">
      <c r="A86" s="38"/>
      <c r="B86" s="27" t="s">
        <v>199</v>
      </c>
      <c r="C86" s="41" t="str">
        <f t="shared" si="5"/>
        <v>public://no_image.jpg</v>
      </c>
      <c r="D86" s="57">
        <f>август!E91</f>
        <v>5129000</v>
      </c>
      <c r="E86" s="14" t="s">
        <v>128</v>
      </c>
    </row>
    <row r="87" spans="1:5" ht="15" x14ac:dyDescent="0.25">
      <c r="A87" s="38"/>
      <c r="B87" s="27" t="s">
        <v>201</v>
      </c>
      <c r="C87" s="41" t="str">
        <f t="shared" si="5"/>
        <v>public://no_image.jpg</v>
      </c>
      <c r="D87" s="57">
        <f>август!E92</f>
        <v>3706000</v>
      </c>
      <c r="E87" s="14" t="s">
        <v>128</v>
      </c>
    </row>
    <row r="88" spans="1:5" ht="15" x14ac:dyDescent="0.25">
      <c r="A88" s="38"/>
      <c r="B88" s="27" t="s">
        <v>202</v>
      </c>
      <c r="C88" s="41" t="str">
        <f t="shared" si="5"/>
        <v>public://no_image.jpg</v>
      </c>
      <c r="D88" s="57">
        <f>август!E93</f>
        <v>2954000</v>
      </c>
      <c r="E88" s="14" t="s">
        <v>128</v>
      </c>
    </row>
    <row r="89" spans="1:5" ht="15" x14ac:dyDescent="0.25">
      <c r="A89" s="38"/>
      <c r="B89" s="27" t="s">
        <v>203</v>
      </c>
      <c r="C89" s="41" t="str">
        <f t="shared" si="5"/>
        <v>public://no_image.jpg</v>
      </c>
      <c r="D89" s="57">
        <f>август!E94</f>
        <v>1876700</v>
      </c>
      <c r="E89" s="14" t="s">
        <v>128</v>
      </c>
    </row>
    <row r="90" spans="1:5" ht="15" x14ac:dyDescent="0.25">
      <c r="A90" s="38"/>
      <c r="B90" s="27" t="s">
        <v>204</v>
      </c>
      <c r="C90" s="41" t="str">
        <f t="shared" si="5"/>
        <v>public://no_image.jpg</v>
      </c>
      <c r="D90" s="57">
        <f>август!E95</f>
        <v>1807700</v>
      </c>
      <c r="E90" s="14" t="s">
        <v>128</v>
      </c>
    </row>
    <row r="91" spans="1:5" ht="15" x14ac:dyDescent="0.25">
      <c r="A91" s="38"/>
      <c r="B91" s="27" t="s">
        <v>169</v>
      </c>
      <c r="C91" s="41" t="str">
        <f t="shared" si="5"/>
        <v>public://no_image.jpg</v>
      </c>
      <c r="D91" s="57">
        <f>август!E62</f>
        <v>3930500</v>
      </c>
      <c r="E91" s="14" t="s">
        <v>128</v>
      </c>
    </row>
    <row r="92" spans="1:5" ht="15" x14ac:dyDescent="0.25">
      <c r="E92" s="14"/>
    </row>
    <row r="93" spans="1:5" ht="15" x14ac:dyDescent="0.25">
      <c r="E93" s="14"/>
    </row>
    <row r="94" spans="1:5" ht="15" x14ac:dyDescent="0.25">
      <c r="E94" s="14"/>
    </row>
  </sheetData>
  <pageMargins left="0.7" right="0.7" top="0.75" bottom="0.75" header="0.3" footer="0.3"/>
  <pageSetup paperSize="9" orientation="portrait" horizontalDpi="200" verticalDpi="200" copies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7"/>
  <sheetViews>
    <sheetView topLeftCell="A61" workbookViewId="0">
      <selection activeCell="D86" sqref="D86"/>
    </sheetView>
  </sheetViews>
  <sheetFormatPr defaultRowHeight="11.25" x14ac:dyDescent="0.2"/>
  <cols>
    <col min="1" max="2" width="9.140625" style="43"/>
    <col min="3" max="3" width="32.85546875" style="43" bestFit="1" customWidth="1"/>
    <col min="4" max="4" width="16.140625" style="44" customWidth="1"/>
    <col min="5" max="5" width="13.85546875" style="43" customWidth="1"/>
    <col min="6" max="6" width="14.28515625" style="44" customWidth="1"/>
    <col min="7" max="7" width="31.5703125" style="43" customWidth="1"/>
    <col min="8" max="8" width="9.140625" style="44" customWidth="1"/>
    <col min="9" max="9" width="0" style="43" hidden="1" customWidth="1"/>
    <col min="10" max="10" width="15.7109375" style="43" hidden="1" customWidth="1"/>
    <col min="11" max="11" width="0" style="43" hidden="1" customWidth="1"/>
    <col min="12" max="12" width="9.140625" style="45" customWidth="1"/>
    <col min="13" max="13" width="9.140625" style="43" customWidth="1"/>
    <col min="14" max="14" width="9.140625" style="43"/>
    <col min="15" max="15" width="18.85546875" style="43" hidden="1" customWidth="1"/>
    <col min="16" max="16" width="14.5703125" style="43" hidden="1" customWidth="1"/>
    <col min="17" max="17" width="0" style="43" hidden="1" customWidth="1"/>
    <col min="18" max="16384" width="9.140625" style="43"/>
  </cols>
  <sheetData>
    <row r="1" spans="1:21" x14ac:dyDescent="0.2">
      <c r="A1" s="43" t="s">
        <v>129</v>
      </c>
      <c r="B1" s="43" t="s">
        <v>129</v>
      </c>
      <c r="C1" s="43" t="s">
        <v>124</v>
      </c>
      <c r="D1" s="44" t="s">
        <v>130</v>
      </c>
      <c r="E1" s="43" t="s">
        <v>131</v>
      </c>
      <c r="F1" s="44" t="s">
        <v>132</v>
      </c>
      <c r="G1" s="43" t="s">
        <v>133</v>
      </c>
      <c r="H1" s="44" t="s">
        <v>134</v>
      </c>
      <c r="I1" s="43" t="s">
        <v>135</v>
      </c>
      <c r="J1" s="43" t="s">
        <v>136</v>
      </c>
      <c r="K1" s="43" t="s">
        <v>137</v>
      </c>
      <c r="L1" s="45" t="s">
        <v>138</v>
      </c>
      <c r="M1" s="43" t="s">
        <v>139</v>
      </c>
      <c r="N1" s="43" t="s">
        <v>140</v>
      </c>
      <c r="O1" s="43" t="s">
        <v>141</v>
      </c>
      <c r="P1" s="43" t="s">
        <v>142</v>
      </c>
      <c r="Q1" s="43" t="s">
        <v>143</v>
      </c>
      <c r="R1" s="43" t="s">
        <v>144</v>
      </c>
      <c r="S1" s="43" t="s">
        <v>145</v>
      </c>
      <c r="T1" s="43" t="s">
        <v>146</v>
      </c>
      <c r="U1" s="43" t="s">
        <v>147</v>
      </c>
    </row>
    <row r="2" spans="1:21" x14ac:dyDescent="0.2">
      <c r="A2" s="43">
        <f>'1 с убранными из нового прайса '!A2</f>
        <v>753</v>
      </c>
      <c r="B2" s="45">
        <f>A2</f>
        <v>753</v>
      </c>
      <c r="C2" s="46" t="str">
        <f>'1 с убранными из нового прайса '!B2</f>
        <v>Спальня Мариана 46Д4</v>
      </c>
      <c r="D2" s="45" t="s">
        <v>236</v>
      </c>
      <c r="F2" s="45"/>
      <c r="G2" s="43" t="s">
        <v>148</v>
      </c>
      <c r="H2" s="47" t="s">
        <v>239</v>
      </c>
      <c r="J2" s="45" t="s">
        <v>235</v>
      </c>
      <c r="K2" s="43" t="s">
        <v>149</v>
      </c>
      <c r="S2" s="43">
        <v>1</v>
      </c>
    </row>
    <row r="3" spans="1:21" x14ac:dyDescent="0.2">
      <c r="A3" s="43">
        <f>'1 с убранными из нового прайса '!A3</f>
        <v>751</v>
      </c>
      <c r="B3" s="43">
        <f t="shared" ref="B3:B66" si="0">A3</f>
        <v>751</v>
      </c>
      <c r="C3" s="46" t="str">
        <f>'1 с убранными из нового прайса '!B3</f>
        <v>Спальня Виктория 9Д2</v>
      </c>
      <c r="D3" s="45" t="s">
        <v>236</v>
      </c>
      <c r="F3" s="45"/>
      <c r="G3" s="43" t="s">
        <v>148</v>
      </c>
      <c r="H3" s="47" t="s">
        <v>239</v>
      </c>
      <c r="J3" s="45" t="s">
        <v>235</v>
      </c>
      <c r="K3" s="43" t="s">
        <v>149</v>
      </c>
      <c r="S3" s="43">
        <v>1</v>
      </c>
    </row>
    <row r="4" spans="1:21" x14ac:dyDescent="0.2">
      <c r="A4" s="43">
        <f>'1 с убранными из нового прайса '!A4</f>
        <v>907</v>
      </c>
      <c r="B4" s="43">
        <f t="shared" si="0"/>
        <v>907</v>
      </c>
      <c r="C4" s="46" t="str">
        <f>'1 с убранными из нового прайса '!B4</f>
        <v>Спальня Виктория 12Д2</v>
      </c>
      <c r="D4" s="45" t="s">
        <v>236</v>
      </c>
      <c r="F4" s="45"/>
      <c r="G4" s="43" t="s">
        <v>148</v>
      </c>
      <c r="H4" s="47" t="s">
        <v>239</v>
      </c>
      <c r="J4" s="45" t="s">
        <v>235</v>
      </c>
      <c r="K4" s="43" t="s">
        <v>149</v>
      </c>
      <c r="S4" s="43">
        <v>1</v>
      </c>
    </row>
    <row r="5" spans="1:21" x14ac:dyDescent="0.2">
      <c r="A5" s="43">
        <f>'1 с убранными из нового прайса '!A5</f>
        <v>908</v>
      </c>
      <c r="B5" s="43">
        <f t="shared" si="0"/>
        <v>908</v>
      </c>
      <c r="C5" s="46" t="str">
        <f>'1 с убранными из нового прайса '!B5</f>
        <v>Спальня Виктория 12Д2 белая</v>
      </c>
      <c r="D5" s="45" t="s">
        <v>236</v>
      </c>
      <c r="F5" s="45"/>
      <c r="G5" s="43" t="s">
        <v>148</v>
      </c>
      <c r="H5" s="47" t="s">
        <v>239</v>
      </c>
      <c r="J5" s="45" t="s">
        <v>235</v>
      </c>
      <c r="K5" s="43" t="s">
        <v>149</v>
      </c>
      <c r="S5" s="43">
        <v>1</v>
      </c>
    </row>
    <row r="6" spans="1:21" x14ac:dyDescent="0.2">
      <c r="A6" s="43">
        <f>'1 с убранными из нового прайса '!A6</f>
        <v>748</v>
      </c>
      <c r="B6" s="43">
        <f t="shared" si="0"/>
        <v>748</v>
      </c>
      <c r="C6" s="46" t="str">
        <f>'1 с убранными из нового прайса '!B6</f>
        <v>Спальня Венера 21Д1</v>
      </c>
      <c r="D6" s="45" t="s">
        <v>236</v>
      </c>
      <c r="F6" s="45"/>
      <c r="G6" s="43" t="s">
        <v>148</v>
      </c>
      <c r="H6" s="47" t="s">
        <v>239</v>
      </c>
      <c r="J6" s="45" t="s">
        <v>235</v>
      </c>
      <c r="K6" s="43" t="s">
        <v>149</v>
      </c>
      <c r="S6" s="43">
        <v>1</v>
      </c>
    </row>
    <row r="7" spans="1:21" x14ac:dyDescent="0.2">
      <c r="A7" s="43">
        <f>'1 с убранными из нового прайса '!A7</f>
        <v>0</v>
      </c>
      <c r="B7" s="43">
        <f t="shared" si="0"/>
        <v>0</v>
      </c>
      <c r="C7" s="48" t="str">
        <f>'1 с убранными из нового прайса '!B7</f>
        <v>Спальня Венера 27Д1</v>
      </c>
      <c r="D7" s="45" t="s">
        <v>236</v>
      </c>
      <c r="F7" s="45"/>
      <c r="G7" s="43" t="s">
        <v>148</v>
      </c>
      <c r="H7" s="47" t="s">
        <v>239</v>
      </c>
      <c r="J7" s="45" t="s">
        <v>235</v>
      </c>
      <c r="K7" s="43" t="s">
        <v>149</v>
      </c>
      <c r="S7" s="43">
        <v>1</v>
      </c>
    </row>
    <row r="8" spans="1:21" x14ac:dyDescent="0.2">
      <c r="A8" s="43">
        <f>'1 с убранными из нового прайса '!A8</f>
        <v>752</v>
      </c>
      <c r="B8" s="43">
        <f t="shared" si="0"/>
        <v>752</v>
      </c>
      <c r="C8" s="46" t="str">
        <f>'1 с убранными из нового прайса '!B8</f>
        <v>Спальня Каролина М-1Д1</v>
      </c>
      <c r="D8" s="45" t="s">
        <v>236</v>
      </c>
      <c r="F8" s="45"/>
      <c r="G8" s="43" t="s">
        <v>148</v>
      </c>
      <c r="H8" s="47" t="s">
        <v>239</v>
      </c>
      <c r="J8" s="45" t="s">
        <v>235</v>
      </c>
      <c r="K8" s="43" t="s">
        <v>149</v>
      </c>
      <c r="S8" s="43">
        <v>1</v>
      </c>
    </row>
    <row r="9" spans="1:21" x14ac:dyDescent="0.2">
      <c r="A9" s="43">
        <f>'1 с убранными из нового прайса '!A9</f>
        <v>749</v>
      </c>
      <c r="B9" s="43">
        <f t="shared" si="0"/>
        <v>749</v>
      </c>
      <c r="C9" s="46" t="str">
        <f>'1 с убранными из нового прайса '!B9</f>
        <v>Спальня Иоланта М-29Д1</v>
      </c>
      <c r="D9" s="45" t="s">
        <v>236</v>
      </c>
      <c r="F9" s="45"/>
      <c r="G9" s="43" t="s">
        <v>148</v>
      </c>
      <c r="H9" s="47" t="s">
        <v>239</v>
      </c>
      <c r="J9" s="45" t="s">
        <v>235</v>
      </c>
      <c r="K9" s="43" t="s">
        <v>149</v>
      </c>
      <c r="S9" s="43">
        <v>1</v>
      </c>
    </row>
    <row r="10" spans="1:21" x14ac:dyDescent="0.2">
      <c r="A10" s="43">
        <f>'1 с убранными из нового прайса '!A10</f>
        <v>909</v>
      </c>
      <c r="B10" s="43">
        <f t="shared" si="0"/>
        <v>909</v>
      </c>
      <c r="C10" s="46" t="str">
        <f>'1 с убранными из нового прайса '!B10</f>
        <v>Спальня Иоланта М-36Д1</v>
      </c>
      <c r="D10" s="45" t="s">
        <v>236</v>
      </c>
      <c r="F10" s="45"/>
      <c r="G10" s="43" t="s">
        <v>148</v>
      </c>
      <c r="H10" s="47" t="s">
        <v>239</v>
      </c>
      <c r="J10" s="45" t="s">
        <v>235</v>
      </c>
      <c r="K10" s="43" t="s">
        <v>149</v>
      </c>
      <c r="S10" s="43">
        <v>1</v>
      </c>
    </row>
    <row r="11" spans="1:21" x14ac:dyDescent="0.2">
      <c r="A11" s="43">
        <f>'1 с убранными из нового прайса '!A11</f>
        <v>746</v>
      </c>
      <c r="B11" s="43">
        <f t="shared" si="0"/>
        <v>746</v>
      </c>
      <c r="C11" s="46" t="str">
        <f>'1 с убранными из нового прайса '!B11</f>
        <v>Спальня Сорренто 1Д1</v>
      </c>
      <c r="D11" s="45" t="s">
        <v>236</v>
      </c>
      <c r="F11" s="45"/>
      <c r="G11" s="43" t="s">
        <v>148</v>
      </c>
      <c r="H11" s="47" t="s">
        <v>239</v>
      </c>
      <c r="J11" s="45" t="s">
        <v>235</v>
      </c>
      <c r="K11" s="43" t="s">
        <v>149</v>
      </c>
      <c r="S11" s="43">
        <v>1</v>
      </c>
    </row>
    <row r="12" spans="1:21" x14ac:dyDescent="0.2">
      <c r="A12" s="43">
        <f>'1 с убранными из нового прайса '!A12</f>
        <v>2038</v>
      </c>
      <c r="B12" s="43">
        <v>2038</v>
      </c>
      <c r="C12" s="46" t="str">
        <f>'1 с убранными из нового прайса '!B12</f>
        <v>Спальня Сорренто 1Д2 ( темный шоколад)</v>
      </c>
      <c r="D12" s="45" t="s">
        <v>236</v>
      </c>
      <c r="F12" s="45"/>
      <c r="G12" s="43" t="s">
        <v>148</v>
      </c>
      <c r="H12" s="47" t="s">
        <v>239</v>
      </c>
      <c r="J12" s="45" t="s">
        <v>235</v>
      </c>
      <c r="K12" s="43" t="s">
        <v>149</v>
      </c>
      <c r="S12" s="43">
        <v>1</v>
      </c>
    </row>
    <row r="13" spans="1:21" x14ac:dyDescent="0.2">
      <c r="A13" s="43">
        <f>'1 с убранными из нового прайса '!A13</f>
        <v>747</v>
      </c>
      <c r="B13" s="43">
        <f t="shared" si="0"/>
        <v>747</v>
      </c>
      <c r="C13" s="48" t="str">
        <f>'1 с убранными из нового прайса '!B13</f>
        <v>Спальня Валерия 11Д1</v>
      </c>
      <c r="D13" s="45" t="s">
        <v>236</v>
      </c>
      <c r="F13" s="45"/>
      <c r="G13" s="43" t="s">
        <v>148</v>
      </c>
      <c r="H13" s="47" t="s">
        <v>239</v>
      </c>
      <c r="J13" s="45" t="s">
        <v>235</v>
      </c>
      <c r="K13" s="43" t="s">
        <v>149</v>
      </c>
      <c r="S13" s="43">
        <v>1</v>
      </c>
    </row>
    <row r="14" spans="1:21" x14ac:dyDescent="0.2">
      <c r="A14" s="43">
        <f>'1 с убранными из нового прайса '!A14</f>
        <v>947</v>
      </c>
      <c r="B14" s="43">
        <f t="shared" si="0"/>
        <v>947</v>
      </c>
      <c r="C14" s="48" t="str">
        <f>'1 с убранными из нового прайса '!B14</f>
        <v>Спальня Валерия 38Д1</v>
      </c>
      <c r="D14" s="45" t="s">
        <v>236</v>
      </c>
      <c r="F14" s="45"/>
      <c r="G14" s="43" t="s">
        <v>148</v>
      </c>
      <c r="H14" s="47" t="s">
        <v>239</v>
      </c>
      <c r="J14" s="45" t="s">
        <v>235</v>
      </c>
      <c r="K14" s="43" t="s">
        <v>149</v>
      </c>
      <c r="S14" s="43">
        <v>1</v>
      </c>
    </row>
    <row r="15" spans="1:21" x14ac:dyDescent="0.2">
      <c r="A15" s="43">
        <f>'1 с убранными из нового прайса '!A15</f>
        <v>948</v>
      </c>
      <c r="B15" s="43">
        <f t="shared" si="0"/>
        <v>948</v>
      </c>
      <c r="C15" s="46" t="str">
        <f>'1 с убранными из нового прайса '!B15</f>
        <v>Спальня Валерия 40Д1</v>
      </c>
      <c r="D15" s="45" t="s">
        <v>236</v>
      </c>
      <c r="F15" s="45"/>
      <c r="G15" s="43" t="s">
        <v>148</v>
      </c>
      <c r="H15" s="47" t="s">
        <v>239</v>
      </c>
      <c r="J15" s="45" t="s">
        <v>235</v>
      </c>
      <c r="K15" s="43" t="s">
        <v>149</v>
      </c>
      <c r="S15" s="43">
        <v>1</v>
      </c>
    </row>
    <row r="16" spans="1:21" x14ac:dyDescent="0.2">
      <c r="A16" s="43">
        <f>'1 с убранными из нового прайса '!A16</f>
        <v>745</v>
      </c>
      <c r="B16" s="43">
        <f t="shared" si="0"/>
        <v>745</v>
      </c>
      <c r="C16" s="46" t="str">
        <f>'1 с убранными из нового прайса '!B16</f>
        <v>Спальня Джаконда 2Д1</v>
      </c>
      <c r="D16" s="45" t="s">
        <v>236</v>
      </c>
      <c r="F16" s="45"/>
      <c r="G16" s="43" t="s">
        <v>148</v>
      </c>
      <c r="H16" s="47" t="s">
        <v>239</v>
      </c>
      <c r="J16" s="45" t="s">
        <v>235</v>
      </c>
      <c r="K16" s="43" t="s">
        <v>149</v>
      </c>
      <c r="S16" s="43">
        <v>1</v>
      </c>
    </row>
    <row r="17" spans="1:19" x14ac:dyDescent="0.2">
      <c r="A17" s="43">
        <f>'1 с убранными из нового прайса '!A17</f>
        <v>949</v>
      </c>
      <c r="B17" s="43">
        <f t="shared" si="0"/>
        <v>949</v>
      </c>
      <c r="C17" s="46" t="str">
        <f>'1 с убранными из нового прайса '!B17</f>
        <v>Спальня Джаконда 2Д1 белая</v>
      </c>
      <c r="D17" s="45" t="s">
        <v>236</v>
      </c>
      <c r="F17" s="45"/>
      <c r="G17" s="43" t="s">
        <v>148</v>
      </c>
      <c r="H17" s="47" t="s">
        <v>239</v>
      </c>
      <c r="J17" s="45" t="s">
        <v>235</v>
      </c>
      <c r="K17" s="43" t="s">
        <v>149</v>
      </c>
      <c r="S17" s="43">
        <v>1</v>
      </c>
    </row>
    <row r="18" spans="1:19" x14ac:dyDescent="0.2">
      <c r="A18" s="43">
        <f>'1 с убранными из нового прайса '!A18</f>
        <v>744</v>
      </c>
      <c r="B18" s="43">
        <f t="shared" si="0"/>
        <v>744</v>
      </c>
      <c r="C18" s="46" t="str">
        <f>'1 с убранными из нового прайса '!B18</f>
        <v>Спальня Франческа 2Д1</v>
      </c>
      <c r="D18" s="45" t="s">
        <v>236</v>
      </c>
      <c r="F18" s="45"/>
      <c r="G18" s="43" t="s">
        <v>148</v>
      </c>
      <c r="H18" s="47" t="s">
        <v>239</v>
      </c>
      <c r="J18" s="45" t="s">
        <v>235</v>
      </c>
      <c r="K18" s="43" t="s">
        <v>149</v>
      </c>
      <c r="S18" s="43">
        <v>1</v>
      </c>
    </row>
    <row r="19" spans="1:19" x14ac:dyDescent="0.2">
      <c r="A19" s="43">
        <f>'1 с убранными из нового прайса '!A19</f>
        <v>743</v>
      </c>
      <c r="B19" s="43">
        <f t="shared" si="0"/>
        <v>743</v>
      </c>
      <c r="C19" s="46" t="str">
        <f>'1 с убранными из нового прайса '!B19</f>
        <v>Спальня Аллегро 1Д1</v>
      </c>
      <c r="D19" s="45" t="s">
        <v>236</v>
      </c>
      <c r="F19" s="45"/>
      <c r="G19" s="43" t="s">
        <v>148</v>
      </c>
      <c r="H19" s="47" t="s">
        <v>239</v>
      </c>
      <c r="J19" s="45" t="s">
        <v>235</v>
      </c>
      <c r="K19" s="43" t="s">
        <v>149</v>
      </c>
      <c r="S19" s="43">
        <v>1</v>
      </c>
    </row>
    <row r="20" spans="1:19" x14ac:dyDescent="0.2">
      <c r="A20" s="43">
        <f>'1 с убранными из нового прайса '!A20</f>
        <v>910</v>
      </c>
      <c r="B20" s="43">
        <f t="shared" si="0"/>
        <v>910</v>
      </c>
      <c r="C20" s="46" t="str">
        <f>'1 с убранными из нового прайса '!B20</f>
        <v>Спальня Аллегро 2Д1</v>
      </c>
      <c r="D20" s="45" t="s">
        <v>236</v>
      </c>
      <c r="F20" s="45"/>
      <c r="G20" s="43" t="s">
        <v>148</v>
      </c>
      <c r="H20" s="47" t="s">
        <v>239</v>
      </c>
      <c r="J20" s="45" t="s">
        <v>235</v>
      </c>
      <c r="K20" s="43" t="s">
        <v>149</v>
      </c>
      <c r="S20" s="43">
        <v>1</v>
      </c>
    </row>
    <row r="21" spans="1:19" x14ac:dyDescent="0.2">
      <c r="A21" s="43">
        <f>'1 с убранными из нового прайса '!A21</f>
        <v>756</v>
      </c>
      <c r="B21" s="43">
        <f t="shared" si="0"/>
        <v>756</v>
      </c>
      <c r="C21" s="46" t="str">
        <f>'1 с убранными из нового прайса '!B21</f>
        <v>Спальня Виолетта 1Д1</v>
      </c>
      <c r="D21" s="45" t="s">
        <v>236</v>
      </c>
      <c r="F21" s="45"/>
      <c r="G21" s="45" t="s">
        <v>148</v>
      </c>
      <c r="H21" s="47" t="s">
        <v>239</v>
      </c>
      <c r="J21" s="45" t="s">
        <v>235</v>
      </c>
      <c r="K21" s="43" t="s">
        <v>149</v>
      </c>
      <c r="S21" s="43">
        <v>1</v>
      </c>
    </row>
    <row r="22" spans="1:19" x14ac:dyDescent="0.2">
      <c r="A22" s="43">
        <f>'1 с убранными из нового прайса '!A22</f>
        <v>754</v>
      </c>
      <c r="B22" s="43">
        <f t="shared" si="0"/>
        <v>754</v>
      </c>
      <c r="C22" s="48" t="str">
        <f>'1 с убранными из нового прайса '!B22</f>
        <v>Спальня Доминика 2Д1</v>
      </c>
      <c r="D22" s="45" t="s">
        <v>236</v>
      </c>
      <c r="F22" s="45"/>
      <c r="G22" s="45" t="s">
        <v>148</v>
      </c>
      <c r="H22" s="47" t="s">
        <v>239</v>
      </c>
      <c r="J22" s="45" t="s">
        <v>235</v>
      </c>
      <c r="K22" s="43" t="s">
        <v>149</v>
      </c>
      <c r="S22" s="43">
        <v>1</v>
      </c>
    </row>
    <row r="23" spans="1:19" x14ac:dyDescent="0.2">
      <c r="A23" s="43">
        <f>'1 с убранными из нового прайса '!A23</f>
        <v>755</v>
      </c>
      <c r="B23" s="43">
        <f t="shared" si="0"/>
        <v>755</v>
      </c>
      <c r="C23" s="46" t="str">
        <f>'1 с убранными из нового прайса '!B23</f>
        <v>Спальня Джамиля М-2Д1</v>
      </c>
      <c r="D23" s="45" t="s">
        <v>236</v>
      </c>
      <c r="F23" s="45"/>
      <c r="G23" s="45" t="s">
        <v>148</v>
      </c>
      <c r="H23" s="47" t="s">
        <v>239</v>
      </c>
      <c r="J23" s="45" t="s">
        <v>235</v>
      </c>
      <c r="K23" s="43" t="s">
        <v>149</v>
      </c>
      <c r="S23" s="43">
        <v>1</v>
      </c>
    </row>
    <row r="24" spans="1:19" x14ac:dyDescent="0.2">
      <c r="A24" s="43">
        <f>'1 с убранными из нового прайса '!A24</f>
        <v>950</v>
      </c>
      <c r="B24" s="43">
        <f t="shared" si="0"/>
        <v>950</v>
      </c>
      <c r="C24" s="46" t="str">
        <f>'1 с убранными из нового прайса '!B24</f>
        <v>Спальня Джамиля М-2Д1 белая</v>
      </c>
      <c r="D24" s="45" t="s">
        <v>236</v>
      </c>
      <c r="F24" s="45"/>
      <c r="G24" s="45" t="s">
        <v>148</v>
      </c>
      <c r="H24" s="47" t="s">
        <v>239</v>
      </c>
      <c r="J24" s="45" t="s">
        <v>235</v>
      </c>
      <c r="K24" s="43" t="s">
        <v>149</v>
      </c>
      <c r="S24" s="43">
        <v>1</v>
      </c>
    </row>
    <row r="25" spans="1:19" x14ac:dyDescent="0.2">
      <c r="A25" s="43">
        <f>'1 с убранными из нового прайса '!A25</f>
        <v>911</v>
      </c>
      <c r="B25" s="43">
        <f t="shared" si="0"/>
        <v>911</v>
      </c>
      <c r="C25" s="46" t="str">
        <f>'1 с убранными из нового прайса '!B25</f>
        <v>Спальня Вера ЗД-1.6</v>
      </c>
      <c r="D25" s="45" t="s">
        <v>236</v>
      </c>
      <c r="F25" s="45"/>
      <c r="G25" s="45" t="s">
        <v>148</v>
      </c>
      <c r="H25" s="47" t="s">
        <v>239</v>
      </c>
      <c r="J25" s="45" t="s">
        <v>235</v>
      </c>
      <c r="K25" s="43" t="s">
        <v>149</v>
      </c>
      <c r="S25" s="43">
        <v>1</v>
      </c>
    </row>
    <row r="26" spans="1:19" x14ac:dyDescent="0.2">
      <c r="A26" s="43">
        <f>'1 с убранными из нового прайса '!A26</f>
        <v>951</v>
      </c>
      <c r="B26" s="43">
        <f t="shared" si="0"/>
        <v>951</v>
      </c>
      <c r="C26" s="48" t="str">
        <f>'1 с убранными из нового прайса '!B26</f>
        <v>Спальня Вера 4Д-1.6</v>
      </c>
      <c r="D26" s="45" t="s">
        <v>236</v>
      </c>
      <c r="F26" s="45"/>
      <c r="G26" s="45" t="s">
        <v>148</v>
      </c>
      <c r="H26" s="47" t="s">
        <v>239</v>
      </c>
      <c r="J26" s="45" t="s">
        <v>235</v>
      </c>
      <c r="K26" s="43" t="s">
        <v>149</v>
      </c>
      <c r="S26" s="43">
        <v>1</v>
      </c>
    </row>
    <row r="27" spans="1:19" x14ac:dyDescent="0.2">
      <c r="A27" s="43">
        <f>'1 с убранными из нового прайса '!A27</f>
        <v>912</v>
      </c>
      <c r="B27" s="43">
        <f t="shared" si="0"/>
        <v>912</v>
      </c>
      <c r="C27" s="46" t="str">
        <f>'1 с убранными из нового прайса '!B27</f>
        <v>Спальня Лорена 1Д1</v>
      </c>
      <c r="D27" s="45" t="s">
        <v>236</v>
      </c>
      <c r="F27" s="45"/>
      <c r="G27" s="45" t="s">
        <v>148</v>
      </c>
      <c r="H27" s="47" t="s">
        <v>239</v>
      </c>
      <c r="J27" s="45" t="s">
        <v>235</v>
      </c>
      <c r="K27" s="43" t="s">
        <v>149</v>
      </c>
      <c r="S27" s="43">
        <v>1</v>
      </c>
    </row>
    <row r="28" spans="1:19" x14ac:dyDescent="0.2">
      <c r="A28" s="43">
        <f>'1 с убранными из нового прайса '!A28</f>
        <v>913</v>
      </c>
      <c r="B28" s="43">
        <f t="shared" si="0"/>
        <v>913</v>
      </c>
      <c r="C28" s="46" t="str">
        <f>'1 с убранными из нового прайса '!B28</f>
        <v>Спальня Элиза 5Д-1.8</v>
      </c>
      <c r="D28" s="45" t="s">
        <v>236</v>
      </c>
      <c r="F28" s="45"/>
      <c r="G28" s="45" t="s">
        <v>148</v>
      </c>
      <c r="H28" s="47" t="s">
        <v>239</v>
      </c>
      <c r="J28" s="45" t="s">
        <v>235</v>
      </c>
      <c r="K28" s="43" t="s">
        <v>149</v>
      </c>
      <c r="S28" s="43">
        <v>1</v>
      </c>
    </row>
    <row r="29" spans="1:19" x14ac:dyDescent="0.2">
      <c r="A29" s="43">
        <f>'1 с убранными из нового прайса '!A29</f>
        <v>952</v>
      </c>
      <c r="B29" s="43">
        <f t="shared" si="0"/>
        <v>952</v>
      </c>
      <c r="C29" s="46" t="str">
        <f>'1 с убранными из нового прайса '!B29</f>
        <v>Спальня Элиза 5Д-1.8 белая</v>
      </c>
      <c r="D29" s="45" t="s">
        <v>236</v>
      </c>
      <c r="F29" s="45"/>
      <c r="G29" s="45" t="s">
        <v>148</v>
      </c>
      <c r="H29" s="47" t="s">
        <v>239</v>
      </c>
      <c r="J29" s="45" t="s">
        <v>235</v>
      </c>
      <c r="K29" s="43" t="s">
        <v>149</v>
      </c>
      <c r="S29" s="43">
        <v>1</v>
      </c>
    </row>
    <row r="30" spans="1:19" x14ac:dyDescent="0.2">
      <c r="A30" s="43">
        <f>'1 с убранными из нового прайса '!A30</f>
        <v>953</v>
      </c>
      <c r="B30" s="43">
        <f t="shared" si="0"/>
        <v>953</v>
      </c>
      <c r="C30" s="46" t="str">
        <f>'1 с убранными из нового прайса '!B30</f>
        <v>Спальня Венера-6</v>
      </c>
      <c r="D30" s="45" t="s">
        <v>236</v>
      </c>
      <c r="F30" s="45"/>
      <c r="G30" s="45" t="s">
        <v>148</v>
      </c>
      <c r="H30" s="47" t="s">
        <v>239</v>
      </c>
      <c r="J30" s="45" t="s">
        <v>235</v>
      </c>
      <c r="K30" s="43" t="s">
        <v>149</v>
      </c>
      <c r="S30" s="43">
        <v>1</v>
      </c>
    </row>
    <row r="31" spans="1:19" x14ac:dyDescent="0.2">
      <c r="A31" s="43">
        <f>'1 с убранными из нового прайса '!A31</f>
        <v>914</v>
      </c>
      <c r="B31" s="43">
        <f t="shared" si="0"/>
        <v>914</v>
      </c>
      <c r="C31" s="46" t="str">
        <f>'1 с убранными из нового прайса '!B31</f>
        <v>Спальня Дженнифер 2Д1</v>
      </c>
      <c r="D31" s="45" t="s">
        <v>236</v>
      </c>
      <c r="F31" s="45"/>
      <c r="G31" s="45" t="s">
        <v>148</v>
      </c>
      <c r="H31" s="47" t="s">
        <v>239</v>
      </c>
      <c r="J31" s="45" t="s">
        <v>235</v>
      </c>
      <c r="K31" s="43" t="s">
        <v>149</v>
      </c>
      <c r="S31" s="43">
        <v>1</v>
      </c>
    </row>
    <row r="32" spans="1:19" x14ac:dyDescent="0.2">
      <c r="A32" s="43">
        <f>'1 с убранными из нового прайса '!A32</f>
        <v>0</v>
      </c>
      <c r="B32" s="43">
        <f t="shared" si="0"/>
        <v>0</v>
      </c>
      <c r="C32" s="46" t="str">
        <f>'1 с убранными из нового прайса '!B32</f>
        <v>Банкетка</v>
      </c>
      <c r="D32" s="45" t="s">
        <v>253</v>
      </c>
      <c r="F32" s="45"/>
      <c r="G32" s="45" t="s">
        <v>148</v>
      </c>
      <c r="H32" s="45"/>
      <c r="J32" s="45" t="s">
        <v>235</v>
      </c>
      <c r="K32" s="43" t="s">
        <v>149</v>
      </c>
      <c r="S32" s="43">
        <v>1</v>
      </c>
    </row>
    <row r="33" spans="1:19" x14ac:dyDescent="0.2">
      <c r="A33" s="43">
        <f>'1 с убранными из нового прайса '!A33</f>
        <v>958</v>
      </c>
      <c r="B33" s="43">
        <f t="shared" si="0"/>
        <v>958</v>
      </c>
      <c r="C33" s="46" t="str">
        <f>'1 с убранными из нового прайса '!B33</f>
        <v>Шкаф комбинированный с витриной Витовт-1</v>
      </c>
      <c r="D33" s="45" t="s">
        <v>253</v>
      </c>
      <c r="F33" s="45" t="s">
        <v>240</v>
      </c>
      <c r="G33" s="45" t="s">
        <v>148</v>
      </c>
      <c r="H33" s="49"/>
      <c r="J33" s="45" t="s">
        <v>235</v>
      </c>
      <c r="K33" s="43" t="s">
        <v>149</v>
      </c>
      <c r="S33" s="43">
        <v>1</v>
      </c>
    </row>
    <row r="34" spans="1:19" x14ac:dyDescent="0.2">
      <c r="A34" s="43">
        <f>'1 с убранными из нового прайса '!A34</f>
        <v>959</v>
      </c>
      <c r="B34" s="43">
        <f t="shared" si="0"/>
        <v>959</v>
      </c>
      <c r="C34" s="46" t="str">
        <f>'1 с убранными из нового прайса '!B34</f>
        <v>Шкаф комбинированный с витриной Витовт-2</v>
      </c>
      <c r="D34" s="45" t="s">
        <v>253</v>
      </c>
      <c r="F34" s="45" t="s">
        <v>240</v>
      </c>
      <c r="G34" s="45" t="s">
        <v>148</v>
      </c>
      <c r="H34" s="49"/>
      <c r="J34" s="45" t="s">
        <v>235</v>
      </c>
      <c r="K34" s="43" t="s">
        <v>149</v>
      </c>
      <c r="S34" s="43">
        <v>1</v>
      </c>
    </row>
    <row r="35" spans="1:19" x14ac:dyDescent="0.2">
      <c r="A35" s="43">
        <f>'1 с убранными из нового прайса '!A35</f>
        <v>960</v>
      </c>
      <c r="B35" s="43">
        <f t="shared" si="0"/>
        <v>960</v>
      </c>
      <c r="C35" s="46" t="str">
        <f>'1 с убранными из нового прайса '!B35</f>
        <v>Тумба под телевизор Витовт-3</v>
      </c>
      <c r="D35" s="45" t="s">
        <v>254</v>
      </c>
      <c r="F35" s="45" t="s">
        <v>241</v>
      </c>
      <c r="G35" s="43" t="s">
        <v>148</v>
      </c>
      <c r="H35" s="49"/>
      <c r="J35" s="45" t="s">
        <v>235</v>
      </c>
      <c r="K35" s="43" t="s">
        <v>149</v>
      </c>
      <c r="S35" s="43">
        <v>1</v>
      </c>
    </row>
    <row r="36" spans="1:19" x14ac:dyDescent="0.2">
      <c r="A36" s="43">
        <f>'1 с убранными из нового прайса '!A36</f>
        <v>961</v>
      </c>
      <c r="B36" s="43">
        <f t="shared" si="0"/>
        <v>961</v>
      </c>
      <c r="C36" s="46" t="str">
        <f>'1 с убранными из нового прайса '!B36</f>
        <v>Шкаф комбинированный с витриной Витовт-4</v>
      </c>
      <c r="D36" s="45" t="s">
        <v>253</v>
      </c>
      <c r="F36" s="45" t="s">
        <v>243</v>
      </c>
      <c r="G36" s="43" t="s">
        <v>148</v>
      </c>
      <c r="H36" s="49"/>
      <c r="J36" s="45" t="s">
        <v>235</v>
      </c>
      <c r="K36" s="43" t="s">
        <v>149</v>
      </c>
      <c r="S36" s="43">
        <v>1</v>
      </c>
    </row>
    <row r="37" spans="1:19" x14ac:dyDescent="0.2">
      <c r="A37" s="43">
        <f>'1 с убранными из нового прайса '!A37</f>
        <v>2039</v>
      </c>
      <c r="B37" s="43">
        <f t="shared" si="0"/>
        <v>2039</v>
      </c>
      <c r="C37" s="46" t="str">
        <f>'1 с убранными из нового прайса '!B37</f>
        <v>Шкаф комбинированный с витриной Витовт-5</v>
      </c>
      <c r="D37" s="45" t="s">
        <v>253</v>
      </c>
      <c r="F37" s="45" t="s">
        <v>244</v>
      </c>
      <c r="G37" s="43" t="s">
        <v>148</v>
      </c>
      <c r="H37" s="49"/>
      <c r="J37" s="45" t="s">
        <v>235</v>
      </c>
      <c r="K37" s="43" t="s">
        <v>149</v>
      </c>
      <c r="S37" s="43">
        <v>1</v>
      </c>
    </row>
    <row r="38" spans="1:19" x14ac:dyDescent="0.2">
      <c r="A38" s="43">
        <f>'1 с убранными из нового прайса '!A38</f>
        <v>915</v>
      </c>
      <c r="B38" s="43">
        <f t="shared" si="0"/>
        <v>915</v>
      </c>
      <c r="C38" s="46" t="str">
        <f>'1 с убранными из нового прайса '!B38</f>
        <v>Тумба Витовт-6</v>
      </c>
      <c r="D38" s="45" t="s">
        <v>254</v>
      </c>
      <c r="F38" s="45" t="s">
        <v>245</v>
      </c>
      <c r="G38" s="43" t="s">
        <v>148</v>
      </c>
      <c r="H38" s="49"/>
      <c r="J38" s="45" t="s">
        <v>235</v>
      </c>
      <c r="K38" s="43" t="s">
        <v>149</v>
      </c>
      <c r="S38" s="43">
        <v>1</v>
      </c>
    </row>
    <row r="39" spans="1:19" x14ac:dyDescent="0.2">
      <c r="A39" s="43">
        <f>'1 с убранными из нового прайса '!A39</f>
        <v>2040</v>
      </c>
      <c r="B39" s="43">
        <f t="shared" si="0"/>
        <v>2040</v>
      </c>
      <c r="C39" s="46" t="str">
        <f>'1 с убранными из нового прайса '!B39</f>
        <v>Зеркало навесное в раме Витовт-7</v>
      </c>
      <c r="D39" s="45" t="s">
        <v>255</v>
      </c>
      <c r="F39" s="45" t="s">
        <v>246</v>
      </c>
      <c r="G39" s="43" t="s">
        <v>148</v>
      </c>
      <c r="H39" s="49"/>
      <c r="J39" s="45" t="s">
        <v>235</v>
      </c>
      <c r="K39" s="43" t="s">
        <v>149</v>
      </c>
      <c r="S39" s="43">
        <v>1</v>
      </c>
    </row>
    <row r="40" spans="1:19" x14ac:dyDescent="0.2">
      <c r="A40" s="43">
        <f>'1 с убранными из нового прайса '!A40</f>
        <v>0</v>
      </c>
      <c r="B40" s="43">
        <f t="shared" si="0"/>
        <v>0</v>
      </c>
      <c r="C40" s="46" t="str">
        <f>'1 с убранными из нового прайса '!B40</f>
        <v>Шкаф Витовт-1 (белый цвет)</v>
      </c>
      <c r="D40" s="45" t="s">
        <v>253</v>
      </c>
      <c r="F40" s="45"/>
      <c r="G40" s="43" t="s">
        <v>148</v>
      </c>
      <c r="H40" s="49"/>
      <c r="J40" s="45" t="s">
        <v>235</v>
      </c>
      <c r="K40" s="43" t="s">
        <v>149</v>
      </c>
      <c r="S40" s="43">
        <v>1</v>
      </c>
    </row>
    <row r="41" spans="1:19" x14ac:dyDescent="0.2">
      <c r="A41" s="43">
        <f>'1 с убранными из нового прайса '!A41</f>
        <v>0</v>
      </c>
      <c r="B41" s="43">
        <f t="shared" si="0"/>
        <v>0</v>
      </c>
      <c r="C41" s="46" t="str">
        <f>'1 с убранными из нового прайса '!B41</f>
        <v>Шкаф Витовт-2 (белый цвет)</v>
      </c>
      <c r="D41" s="45" t="s">
        <v>253</v>
      </c>
      <c r="F41" s="45"/>
      <c r="G41" s="43" t="s">
        <v>148</v>
      </c>
      <c r="H41" s="49"/>
      <c r="J41" s="45" t="s">
        <v>235</v>
      </c>
      <c r="K41" s="43" t="s">
        <v>149</v>
      </c>
      <c r="S41" s="43">
        <v>1</v>
      </c>
    </row>
    <row r="42" spans="1:19" x14ac:dyDescent="0.2">
      <c r="A42" s="43">
        <f>'1 с убранными из нового прайса '!A42</f>
        <v>0</v>
      </c>
      <c r="B42" s="43">
        <f t="shared" si="0"/>
        <v>0</v>
      </c>
      <c r="C42" s="46" t="str">
        <f>'1 с убранными из нового прайса '!B42</f>
        <v>Тумба Витовт-3 (белый цвет)</v>
      </c>
      <c r="D42" s="45" t="s">
        <v>254</v>
      </c>
      <c r="F42" s="45"/>
      <c r="G42" s="43" t="s">
        <v>148</v>
      </c>
      <c r="H42" s="49"/>
      <c r="J42" s="45" t="s">
        <v>235</v>
      </c>
      <c r="K42" s="43" t="s">
        <v>149</v>
      </c>
      <c r="S42" s="43">
        <v>1</v>
      </c>
    </row>
    <row r="43" spans="1:19" x14ac:dyDescent="0.2">
      <c r="A43" s="43">
        <f>'1 с убранными из нового прайса '!A43</f>
        <v>0</v>
      </c>
      <c r="B43" s="43">
        <f t="shared" si="0"/>
        <v>0</v>
      </c>
      <c r="C43" s="46" t="str">
        <f>'1 с убранными из нового прайса '!B43</f>
        <v>Шкаф комбинированный с витриной Витовт-4 (белый цвет)</v>
      </c>
      <c r="D43" s="45" t="s">
        <v>253</v>
      </c>
      <c r="F43" s="45"/>
      <c r="G43" s="43" t="s">
        <v>148</v>
      </c>
      <c r="H43" s="49"/>
      <c r="J43" s="45" t="s">
        <v>235</v>
      </c>
      <c r="K43" s="43" t="s">
        <v>149</v>
      </c>
      <c r="S43" s="43">
        <v>1</v>
      </c>
    </row>
    <row r="44" spans="1:19" x14ac:dyDescent="0.2">
      <c r="A44" s="43">
        <f>'1 с убранными из нового прайса '!A44</f>
        <v>0</v>
      </c>
      <c r="B44" s="43">
        <f t="shared" si="0"/>
        <v>0</v>
      </c>
      <c r="C44" s="46" t="str">
        <f>'1 с убранными из нового прайса '!B44</f>
        <v>Шкаф комбинированный с витриной Витовт-5 (белый цвет)</v>
      </c>
      <c r="D44" s="45" t="s">
        <v>253</v>
      </c>
      <c r="F44" s="45"/>
      <c r="G44" s="43" t="s">
        <v>148</v>
      </c>
      <c r="H44" s="49"/>
      <c r="J44" s="45" t="s">
        <v>235</v>
      </c>
      <c r="K44" s="43" t="s">
        <v>149</v>
      </c>
      <c r="S44" s="43">
        <v>1</v>
      </c>
    </row>
    <row r="45" spans="1:19" x14ac:dyDescent="0.2">
      <c r="A45" s="43">
        <f>'1 с убранными из нового прайса '!A45</f>
        <v>0</v>
      </c>
      <c r="B45" s="43">
        <f t="shared" si="0"/>
        <v>0</v>
      </c>
      <c r="C45" s="46" t="str">
        <f>'1 с убранными из нового прайса '!B45</f>
        <v>Тумба Витовт-6 (белый цвет)</v>
      </c>
      <c r="D45" s="45" t="s">
        <v>254</v>
      </c>
      <c r="F45" s="45"/>
      <c r="G45" s="43" t="s">
        <v>148</v>
      </c>
      <c r="H45" s="49"/>
      <c r="J45" s="45" t="s">
        <v>235</v>
      </c>
      <c r="K45" s="43" t="s">
        <v>149</v>
      </c>
      <c r="S45" s="43">
        <v>1</v>
      </c>
    </row>
    <row r="46" spans="1:19" x14ac:dyDescent="0.2">
      <c r="A46" s="43">
        <f>'1 с убранными из нового прайса '!A46</f>
        <v>0</v>
      </c>
      <c r="B46" s="43">
        <f t="shared" si="0"/>
        <v>0</v>
      </c>
      <c r="C46" s="46" t="str">
        <f>'1 с убранными из нового прайса '!B46</f>
        <v>Зеркало навесное Витовт-7 (белый цвет)</v>
      </c>
      <c r="D46" s="45" t="s">
        <v>255</v>
      </c>
      <c r="F46" s="45"/>
      <c r="G46" s="43" t="s">
        <v>148</v>
      </c>
      <c r="H46" s="49"/>
      <c r="J46" s="45" t="s">
        <v>235</v>
      </c>
      <c r="K46" s="43" t="s">
        <v>149</v>
      </c>
      <c r="S46" s="43">
        <v>1</v>
      </c>
    </row>
    <row r="47" spans="1:19" x14ac:dyDescent="0.2">
      <c r="A47" s="43">
        <f>'1 с убранными из нового прайса '!A47</f>
        <v>916</v>
      </c>
      <c r="B47" s="43">
        <f t="shared" si="0"/>
        <v>916</v>
      </c>
      <c r="C47" s="46" t="str">
        <f>'1 с убранными из нового прайса '!B47</f>
        <v>Вивальди-1</v>
      </c>
      <c r="D47" s="45" t="s">
        <v>253</v>
      </c>
      <c r="F47" s="45"/>
      <c r="G47" s="43" t="s">
        <v>148</v>
      </c>
      <c r="H47" s="49"/>
      <c r="J47" s="45" t="s">
        <v>235</v>
      </c>
      <c r="K47" s="43" t="s">
        <v>149</v>
      </c>
      <c r="S47" s="43">
        <v>1</v>
      </c>
    </row>
    <row r="48" spans="1:19" x14ac:dyDescent="0.2">
      <c r="A48" s="43">
        <f>'1 с убранными из нового прайса '!A48</f>
        <v>762</v>
      </c>
      <c r="B48" s="43">
        <f t="shared" si="0"/>
        <v>762</v>
      </c>
      <c r="C48" s="46" t="str">
        <f>'1 с убранными из нового прайса '!B48</f>
        <v>Оскар 7Д1</v>
      </c>
      <c r="D48" s="50" t="s">
        <v>256</v>
      </c>
      <c r="F48" s="45" t="s">
        <v>248</v>
      </c>
      <c r="G48" s="43" t="s">
        <v>148</v>
      </c>
      <c r="H48" s="49"/>
      <c r="J48" s="45" t="s">
        <v>235</v>
      </c>
      <c r="K48" s="43" t="s">
        <v>149</v>
      </c>
      <c r="S48" s="43">
        <v>1</v>
      </c>
    </row>
    <row r="49" spans="1:19" x14ac:dyDescent="0.2">
      <c r="A49" s="43">
        <f>'1 с убранными из нового прайса '!A49</f>
        <v>0</v>
      </c>
      <c r="B49" s="43">
        <f t="shared" si="0"/>
        <v>0</v>
      </c>
      <c r="C49" s="46" t="str">
        <f>'1 с убранными из нового прайса '!B49</f>
        <v>Оскар 6Д1</v>
      </c>
      <c r="D49" s="45" t="s">
        <v>256</v>
      </c>
      <c r="F49" s="45"/>
      <c r="G49" s="43" t="s">
        <v>148</v>
      </c>
      <c r="H49" s="49"/>
      <c r="J49" s="45" t="s">
        <v>235</v>
      </c>
      <c r="K49" s="43" t="s">
        <v>149</v>
      </c>
      <c r="S49" s="43">
        <v>1</v>
      </c>
    </row>
    <row r="50" spans="1:19" x14ac:dyDescent="0.2">
      <c r="A50" s="43">
        <f>'1 с убранными из нового прайса '!A50</f>
        <v>3770</v>
      </c>
      <c r="B50" s="43">
        <f t="shared" si="0"/>
        <v>3770</v>
      </c>
      <c r="C50" s="46" t="str">
        <f>'1 с убранными из нового прайса '!B50</f>
        <v>Болеро-1</v>
      </c>
      <c r="D50" s="45" t="s">
        <v>256</v>
      </c>
      <c r="F50" s="45" t="s">
        <v>247</v>
      </c>
      <c r="G50" s="43" t="s">
        <v>148</v>
      </c>
      <c r="H50" s="51" t="s">
        <v>242</v>
      </c>
      <c r="J50" s="45" t="s">
        <v>235</v>
      </c>
      <c r="K50" s="43" t="s">
        <v>149</v>
      </c>
      <c r="S50" s="43">
        <v>1</v>
      </c>
    </row>
    <row r="51" spans="1:19" x14ac:dyDescent="0.2">
      <c r="A51" s="43">
        <f>'1 с убранными из нового прайса '!A51</f>
        <v>917</v>
      </c>
      <c r="B51" s="43">
        <f t="shared" si="0"/>
        <v>917</v>
      </c>
      <c r="C51" s="46" t="str">
        <f>'1 с убранными из нового прайса '!B51</f>
        <v>Тумба СМ-119-22-Д1</v>
      </c>
      <c r="D51" s="45" t="s">
        <v>254</v>
      </c>
      <c r="F51" s="52" t="s">
        <v>249</v>
      </c>
      <c r="G51" s="43" t="s">
        <v>148</v>
      </c>
      <c r="H51" s="49"/>
      <c r="J51" s="45" t="s">
        <v>235</v>
      </c>
      <c r="K51" s="43" t="s">
        <v>149</v>
      </c>
      <c r="S51" s="43">
        <v>1</v>
      </c>
    </row>
    <row r="52" spans="1:19" x14ac:dyDescent="0.2">
      <c r="A52" s="43">
        <f>'1 с убранными из нового прайса '!A52</f>
        <v>0</v>
      </c>
      <c r="B52" s="43">
        <f t="shared" si="0"/>
        <v>0</v>
      </c>
      <c r="C52" s="46" t="str">
        <f>'1 с убранными из нового прайса '!B52</f>
        <v>Тумба СМ-119-22-Д1 синтетика</v>
      </c>
      <c r="D52" s="45" t="s">
        <v>254</v>
      </c>
      <c r="F52" s="45"/>
      <c r="G52" s="43" t="s">
        <v>148</v>
      </c>
      <c r="H52" s="49"/>
      <c r="J52" s="45" t="s">
        <v>235</v>
      </c>
      <c r="K52" s="43" t="s">
        <v>149</v>
      </c>
      <c r="S52" s="43">
        <v>1</v>
      </c>
    </row>
    <row r="53" spans="1:19" x14ac:dyDescent="0.2">
      <c r="A53" s="43">
        <f>'1 с убранными из нового прайса '!A53</f>
        <v>0</v>
      </c>
      <c r="B53" s="43">
        <f t="shared" si="0"/>
        <v>0</v>
      </c>
      <c r="C53" s="46" t="str">
        <f>'1 с убранными из нового прайса '!B53</f>
        <v>Зеркало навесное в раме СМ-119-23</v>
      </c>
      <c r="D53" s="45" t="s">
        <v>255</v>
      </c>
      <c r="F53" s="52" t="s">
        <v>250</v>
      </c>
      <c r="G53" s="43" t="s">
        <v>148</v>
      </c>
      <c r="H53" s="49"/>
      <c r="J53" s="45" t="s">
        <v>235</v>
      </c>
      <c r="K53" s="43" t="s">
        <v>149</v>
      </c>
      <c r="S53" s="43">
        <v>1</v>
      </c>
    </row>
    <row r="54" spans="1:19" x14ac:dyDescent="0.2">
      <c r="A54" s="43">
        <f>'1 с убранными из нового прайса '!A54</f>
        <v>0</v>
      </c>
      <c r="B54" s="43">
        <f t="shared" si="0"/>
        <v>0</v>
      </c>
      <c r="C54" s="46" t="str">
        <f>'1 с убранными из нового прайса '!B54</f>
        <v>Зеркало навесное в раме СМ-119-23 син</v>
      </c>
      <c r="D54" s="45" t="s">
        <v>255</v>
      </c>
      <c r="F54" s="45"/>
      <c r="G54" s="43" t="s">
        <v>148</v>
      </c>
      <c r="H54" s="49"/>
      <c r="J54" s="45" t="s">
        <v>235</v>
      </c>
      <c r="K54" s="43" t="s">
        <v>149</v>
      </c>
      <c r="S54" s="43">
        <v>1</v>
      </c>
    </row>
    <row r="55" spans="1:19" x14ac:dyDescent="0.2">
      <c r="A55" s="43">
        <f>'1 с убранными из нового прайса '!A55</f>
        <v>0</v>
      </c>
      <c r="B55" s="43">
        <f t="shared" si="0"/>
        <v>0</v>
      </c>
      <c r="C55" s="46" t="str">
        <f>'1 с убранными из нового прайса '!B55</f>
        <v>Тумба для т.р.аплар. СМ-119-26</v>
      </c>
      <c r="D55" s="45" t="s">
        <v>254</v>
      </c>
      <c r="F55" s="45"/>
      <c r="G55" s="43" t="s">
        <v>148</v>
      </c>
      <c r="H55" s="49"/>
      <c r="J55" s="45" t="s">
        <v>235</v>
      </c>
      <c r="K55" s="43" t="s">
        <v>149</v>
      </c>
      <c r="S55" s="43">
        <v>1</v>
      </c>
    </row>
    <row r="56" spans="1:19" x14ac:dyDescent="0.2">
      <c r="A56" s="43">
        <f>'1 с убранными из нового прайса '!A56</f>
        <v>0</v>
      </c>
      <c r="B56" s="43">
        <f t="shared" si="0"/>
        <v>0</v>
      </c>
      <c r="C56" s="46" t="str">
        <f>'1 с убранными из нового прайса '!B56</f>
        <v>Тумба для т.р.аплар. СМ-119-28</v>
      </c>
      <c r="D56" s="45" t="s">
        <v>254</v>
      </c>
      <c r="F56" s="52" t="s">
        <v>251</v>
      </c>
      <c r="G56" s="43" t="s">
        <v>148</v>
      </c>
      <c r="H56" s="49"/>
      <c r="J56" s="45" t="s">
        <v>235</v>
      </c>
      <c r="K56" s="43" t="s">
        <v>149</v>
      </c>
      <c r="S56" s="43">
        <v>1</v>
      </c>
    </row>
    <row r="57" spans="1:19" x14ac:dyDescent="0.2">
      <c r="A57" s="43">
        <f>'1 с убранными из нового прайса '!A57</f>
        <v>0</v>
      </c>
      <c r="B57" s="43">
        <f t="shared" si="0"/>
        <v>0</v>
      </c>
      <c r="C57" s="46" t="str">
        <f>'1 с убранными из нового прайса '!B57</f>
        <v>Стол обеденный, раздвижной СМ-119-27</v>
      </c>
      <c r="D57" s="45" t="s">
        <v>257</v>
      </c>
      <c r="F57" s="45"/>
      <c r="G57" s="43" t="s">
        <v>148</v>
      </c>
      <c r="H57" s="49"/>
      <c r="J57" s="45" t="s">
        <v>235</v>
      </c>
      <c r="K57" s="43" t="s">
        <v>149</v>
      </c>
      <c r="S57" s="43">
        <v>1</v>
      </c>
    </row>
    <row r="58" spans="1:19" x14ac:dyDescent="0.2">
      <c r="A58" s="43">
        <f>'1 с убранными из нового прайса '!A58</f>
        <v>919</v>
      </c>
      <c r="B58" s="43">
        <f t="shared" si="0"/>
        <v>919</v>
      </c>
      <c r="C58" s="46" t="str">
        <f>'1 с убранными из нового прайса '!B58</f>
        <v>Шкаф комбинированный с витриной Аллегро-1</v>
      </c>
      <c r="D58" s="45" t="s">
        <v>253</v>
      </c>
      <c r="F58" s="53"/>
      <c r="G58" s="43" t="s">
        <v>148</v>
      </c>
      <c r="H58" s="49"/>
      <c r="J58" s="45" t="s">
        <v>235</v>
      </c>
      <c r="K58" s="43" t="s">
        <v>149</v>
      </c>
      <c r="S58" s="43">
        <v>1</v>
      </c>
    </row>
    <row r="59" spans="1:19" x14ac:dyDescent="0.2">
      <c r="A59" s="43">
        <f>'1 с убранными из нового прайса '!A59</f>
        <v>0</v>
      </c>
      <c r="B59" s="43">
        <f t="shared" si="0"/>
        <v>0</v>
      </c>
      <c r="C59" s="46" t="str">
        <f>'1 с убранными из нового прайса '!B59</f>
        <v>Стол обеденный раздвижной Аллегро-7 белый</v>
      </c>
      <c r="D59" s="45" t="s">
        <v>257</v>
      </c>
      <c r="F59" s="54"/>
      <c r="G59" s="43" t="s">
        <v>148</v>
      </c>
      <c r="H59" s="45"/>
      <c r="J59" s="45" t="s">
        <v>235</v>
      </c>
      <c r="K59" s="43" t="s">
        <v>149</v>
      </c>
      <c r="S59" s="43">
        <v>1</v>
      </c>
    </row>
    <row r="60" spans="1:19" x14ac:dyDescent="0.2">
      <c r="A60" s="43">
        <f>'1 с убранными из нового прайса '!A60</f>
        <v>0</v>
      </c>
      <c r="B60" s="43">
        <f t="shared" si="0"/>
        <v>0</v>
      </c>
      <c r="C60" s="46" t="str">
        <f>'1 с убранными из нового прайса '!B60</f>
        <v>Стол обеденный раздвижной Аллегро-7 орех</v>
      </c>
      <c r="D60" s="45" t="s">
        <v>257</v>
      </c>
      <c r="F60" s="45"/>
      <c r="G60" s="43" t="s">
        <v>148</v>
      </c>
      <c r="H60" s="45"/>
      <c r="J60" s="45" t="s">
        <v>235</v>
      </c>
      <c r="K60" s="43" t="s">
        <v>149</v>
      </c>
      <c r="S60" s="43">
        <v>1</v>
      </c>
    </row>
    <row r="61" spans="1:19" x14ac:dyDescent="0.2">
      <c r="A61" s="43">
        <f>'1 с убранными из нового прайса '!A61</f>
        <v>0</v>
      </c>
      <c r="B61" s="43">
        <f t="shared" si="0"/>
        <v>0</v>
      </c>
      <c r="C61" s="46" t="str">
        <f>'1 с убранными из нового прайса '!B61</f>
        <v>Стол обеденный раздвижной Аллегро-7 синт</v>
      </c>
      <c r="D61" s="45" t="s">
        <v>257</v>
      </c>
      <c r="F61" s="45"/>
      <c r="G61" s="43" t="s">
        <v>148</v>
      </c>
      <c r="H61" s="45"/>
      <c r="J61" s="45" t="s">
        <v>235</v>
      </c>
      <c r="K61" s="43" t="s">
        <v>149</v>
      </c>
      <c r="S61" s="43">
        <v>1</v>
      </c>
    </row>
    <row r="62" spans="1:19" x14ac:dyDescent="0.2">
      <c r="A62" s="43">
        <f>'1 с убранными из нового прайса '!A62</f>
        <v>921</v>
      </c>
      <c r="B62" s="43">
        <f t="shared" si="0"/>
        <v>921</v>
      </c>
      <c r="C62" s="46" t="str">
        <f>'1 с убранными из нового прайса '!B62</f>
        <v>Шкаф комбинированный с витриной Аллегро-8</v>
      </c>
      <c r="D62" s="45" t="s">
        <v>253</v>
      </c>
      <c r="F62" s="45"/>
      <c r="G62" s="43" t="s">
        <v>148</v>
      </c>
      <c r="H62" s="45"/>
      <c r="J62" s="45" t="s">
        <v>235</v>
      </c>
      <c r="K62" s="43" t="s">
        <v>149</v>
      </c>
      <c r="S62" s="43">
        <v>1</v>
      </c>
    </row>
    <row r="63" spans="1:19" x14ac:dyDescent="0.2">
      <c r="A63" s="43">
        <f>'1 с убранными из нового прайса '!A63</f>
        <v>967</v>
      </c>
      <c r="B63" s="43">
        <f t="shared" si="0"/>
        <v>967</v>
      </c>
      <c r="C63" s="46" t="str">
        <f>'1 с убранными из нового прайса '!B63</f>
        <v>Зеркало навесное в раме Аллегро-6</v>
      </c>
      <c r="D63" s="45" t="s">
        <v>255</v>
      </c>
      <c r="F63" s="45"/>
      <c r="G63" s="43" t="s">
        <v>148</v>
      </c>
      <c r="H63" s="45"/>
      <c r="J63" s="45" t="s">
        <v>235</v>
      </c>
      <c r="K63" s="43" t="s">
        <v>149</v>
      </c>
      <c r="S63" s="43">
        <v>1</v>
      </c>
    </row>
    <row r="64" spans="1:19" x14ac:dyDescent="0.2">
      <c r="A64" s="43">
        <f>'1 с убранными из нового прайса '!A64</f>
        <v>968</v>
      </c>
      <c r="B64" s="43">
        <f t="shared" si="0"/>
        <v>968</v>
      </c>
      <c r="C64" s="46" t="str">
        <f>'1 с убранными из нового прайса '!B64</f>
        <v>Тумба Аллегро-5</v>
      </c>
      <c r="D64" s="45" t="s">
        <v>254</v>
      </c>
      <c r="F64" s="45"/>
      <c r="G64" s="43" t="s">
        <v>148</v>
      </c>
      <c r="H64" s="45"/>
      <c r="J64" s="45" t="s">
        <v>235</v>
      </c>
      <c r="K64" s="43" t="s">
        <v>149</v>
      </c>
      <c r="S64" s="43">
        <v>1</v>
      </c>
    </row>
    <row r="65" spans="1:19" x14ac:dyDescent="0.2">
      <c r="A65" s="43">
        <f>'1 с убранными из нового прайса '!A65</f>
        <v>0</v>
      </c>
      <c r="B65" s="43">
        <f t="shared" si="0"/>
        <v>0</v>
      </c>
      <c r="C65" s="46" t="str">
        <f>'1 с убранными из нового прайса '!B65</f>
        <v>Шкаф комбинированный с витриной Аллегро-2,3</v>
      </c>
      <c r="D65" s="45" t="s">
        <v>253</v>
      </c>
      <c r="F65" s="45"/>
      <c r="G65" s="43" t="s">
        <v>148</v>
      </c>
      <c r="H65" s="45"/>
      <c r="J65" s="45" t="s">
        <v>235</v>
      </c>
      <c r="K65" s="43" t="s">
        <v>149</v>
      </c>
      <c r="S65" s="43">
        <v>1</v>
      </c>
    </row>
    <row r="66" spans="1:19" x14ac:dyDescent="0.2">
      <c r="A66" s="43">
        <f>'1 с убранными из нового прайса '!A66</f>
        <v>0</v>
      </c>
      <c r="B66" s="43">
        <f t="shared" si="0"/>
        <v>0</v>
      </c>
      <c r="C66" s="46" t="str">
        <f>'1 с убранными из нового прайса '!B66</f>
        <v>Спальня Иоланта М-29Д1 белая</v>
      </c>
      <c r="D66" s="45"/>
      <c r="F66" s="45"/>
      <c r="G66" s="43" t="s">
        <v>148</v>
      </c>
      <c r="H66" s="45"/>
      <c r="J66" s="45" t="s">
        <v>235</v>
      </c>
      <c r="K66" s="43" t="s">
        <v>149</v>
      </c>
      <c r="S66" s="43">
        <v>1</v>
      </c>
    </row>
    <row r="67" spans="1:19" x14ac:dyDescent="0.2">
      <c r="A67" s="43">
        <f>'1 с убранными из нового прайса '!A67</f>
        <v>0</v>
      </c>
      <c r="B67" s="43">
        <f t="shared" ref="B67:B90" si="1">A67</f>
        <v>0</v>
      </c>
      <c r="C67" s="46" t="str">
        <f>'1 с убранными из нового прайса '!B67</f>
        <v>Шкаф комбинированный с витриной Аллегро-1 белый</v>
      </c>
      <c r="D67" s="45" t="s">
        <v>253</v>
      </c>
      <c r="F67" s="45"/>
      <c r="G67" s="43" t="s">
        <v>148</v>
      </c>
      <c r="H67" s="45"/>
      <c r="J67" s="45" t="s">
        <v>235</v>
      </c>
      <c r="K67" s="43" t="s">
        <v>149</v>
      </c>
      <c r="S67" s="43">
        <v>1</v>
      </c>
    </row>
    <row r="68" spans="1:19" x14ac:dyDescent="0.2">
      <c r="A68" s="43">
        <f>'1 с убранными из нового прайса '!A68</f>
        <v>0</v>
      </c>
      <c r="B68" s="43">
        <f t="shared" si="1"/>
        <v>0</v>
      </c>
      <c r="C68" s="46" t="str">
        <f>'1 с убранными из нового прайса '!B68</f>
        <v>Шкаф комбинированный с витриной Аллегро-2,3 белый</v>
      </c>
      <c r="D68" s="45" t="s">
        <v>253</v>
      </c>
      <c r="F68" s="45"/>
      <c r="G68" s="43" t="s">
        <v>148</v>
      </c>
      <c r="H68" s="45"/>
      <c r="J68" s="45" t="s">
        <v>235</v>
      </c>
      <c r="K68" s="43" t="s">
        <v>149</v>
      </c>
      <c r="S68" s="43">
        <v>1</v>
      </c>
    </row>
    <row r="69" spans="1:19" x14ac:dyDescent="0.2">
      <c r="A69" s="43">
        <f>'1 с убранными из нового прайса '!A69</f>
        <v>0</v>
      </c>
      <c r="B69" s="43">
        <f t="shared" si="1"/>
        <v>0</v>
      </c>
      <c r="C69" s="46" t="str">
        <f>'1 с убранными из нового прайса '!B69</f>
        <v>Тумба Аллегро-4 белый</v>
      </c>
      <c r="D69" s="45" t="s">
        <v>254</v>
      </c>
      <c r="F69" s="45"/>
      <c r="G69" s="43" t="s">
        <v>148</v>
      </c>
      <c r="H69" s="45"/>
      <c r="J69" s="45" t="s">
        <v>235</v>
      </c>
      <c r="K69" s="43" t="s">
        <v>149</v>
      </c>
      <c r="S69" s="43">
        <v>1</v>
      </c>
    </row>
    <row r="70" spans="1:19" x14ac:dyDescent="0.2">
      <c r="A70" s="43">
        <f>'1 с убранными из нового прайса '!A70</f>
        <v>0</v>
      </c>
      <c r="B70" s="43">
        <f t="shared" si="1"/>
        <v>0</v>
      </c>
      <c r="C70" s="46" t="str">
        <f>'1 с убранными из нового прайса '!B70</f>
        <v>Тумба Аллегро-5 белый</v>
      </c>
      <c r="D70" s="45" t="s">
        <v>254</v>
      </c>
      <c r="F70" s="45"/>
      <c r="G70" s="43" t="s">
        <v>148</v>
      </c>
      <c r="H70" s="45"/>
      <c r="J70" s="45" t="s">
        <v>235</v>
      </c>
      <c r="K70" s="43" t="s">
        <v>149</v>
      </c>
      <c r="S70" s="43">
        <v>1</v>
      </c>
    </row>
    <row r="71" spans="1:19" x14ac:dyDescent="0.2">
      <c r="A71" s="43">
        <f>'1 с убранными из нового прайса '!A71</f>
        <v>0</v>
      </c>
      <c r="B71" s="43">
        <f t="shared" si="1"/>
        <v>0</v>
      </c>
      <c r="C71" s="46" t="str">
        <f>'1 с убранными из нового прайса '!B71</f>
        <v>Шкаф комбинированный с витриной Аллегро-8 белый</v>
      </c>
      <c r="D71" s="45" t="s">
        <v>253</v>
      </c>
      <c r="F71" s="45"/>
      <c r="G71" s="43" t="s">
        <v>148</v>
      </c>
      <c r="H71" s="45"/>
      <c r="J71" s="45" t="s">
        <v>235</v>
      </c>
      <c r="K71" s="43" t="s">
        <v>149</v>
      </c>
      <c r="S71" s="43">
        <v>1</v>
      </c>
    </row>
    <row r="72" spans="1:19" x14ac:dyDescent="0.2">
      <c r="A72" s="43">
        <f>'1 с убранными из нового прайса '!A72</f>
        <v>0</v>
      </c>
      <c r="B72" s="43">
        <f t="shared" si="1"/>
        <v>0</v>
      </c>
      <c r="C72" s="46" t="str">
        <f>'1 с убранными из нового прайса '!B72</f>
        <v>Шкаф СМ-157-10</v>
      </c>
      <c r="D72" s="45" t="s">
        <v>253</v>
      </c>
      <c r="F72" s="45"/>
      <c r="G72" s="43" t="s">
        <v>148</v>
      </c>
      <c r="H72" s="45"/>
      <c r="J72" s="45" t="s">
        <v>235</v>
      </c>
      <c r="K72" s="43" t="s">
        <v>149</v>
      </c>
      <c r="S72" s="43">
        <v>1</v>
      </c>
    </row>
    <row r="73" spans="1:19" x14ac:dyDescent="0.2">
      <c r="A73" s="43">
        <f>'1 с убранными из нового прайса '!A73</f>
        <v>0</v>
      </c>
      <c r="B73" s="43">
        <f t="shared" si="1"/>
        <v>0</v>
      </c>
      <c r="C73" s="46" t="str">
        <f>'1 с убранными из нового прайса '!B73</f>
        <v>Шкаф СМ-157-23</v>
      </c>
      <c r="D73" s="45" t="s">
        <v>253</v>
      </c>
      <c r="F73" s="45"/>
      <c r="G73" s="43" t="s">
        <v>148</v>
      </c>
      <c r="H73" s="45"/>
      <c r="J73" s="45" t="s">
        <v>235</v>
      </c>
      <c r="K73" s="43" t="s">
        <v>149</v>
      </c>
      <c r="S73" s="43">
        <v>1</v>
      </c>
    </row>
    <row r="74" spans="1:19" x14ac:dyDescent="0.2">
      <c r="A74" s="43">
        <f>'1 с убранными из нового прайса '!A74</f>
        <v>0</v>
      </c>
      <c r="B74" s="43">
        <f t="shared" si="1"/>
        <v>0</v>
      </c>
      <c r="C74" s="46" t="str">
        <f>'1 с убранными из нового прайса '!B74</f>
        <v>Шкаф СМ-157-25</v>
      </c>
      <c r="D74" s="45" t="s">
        <v>253</v>
      </c>
      <c r="F74" s="45"/>
      <c r="G74" s="43" t="s">
        <v>148</v>
      </c>
      <c r="H74" s="45"/>
      <c r="J74" s="45" t="s">
        <v>235</v>
      </c>
      <c r="K74" s="43" t="s">
        <v>149</v>
      </c>
      <c r="S74" s="43">
        <v>1</v>
      </c>
    </row>
    <row r="75" spans="1:19" x14ac:dyDescent="0.2">
      <c r="A75" s="43">
        <f>'1 с убранными из нового прайса '!A75</f>
        <v>0</v>
      </c>
      <c r="B75" s="43">
        <f t="shared" si="1"/>
        <v>0</v>
      </c>
      <c r="C75" s="46" t="str">
        <f>'1 с убранными из нового прайса '!B75</f>
        <v>Кровать СМ-157-16</v>
      </c>
      <c r="D75" s="45" t="s">
        <v>237</v>
      </c>
      <c r="F75" s="45"/>
      <c r="G75" s="43" t="s">
        <v>148</v>
      </c>
      <c r="H75" s="45"/>
      <c r="J75" s="45" t="s">
        <v>235</v>
      </c>
      <c r="K75" s="43" t="s">
        <v>149</v>
      </c>
      <c r="S75" s="43">
        <v>1</v>
      </c>
    </row>
    <row r="76" spans="1:19" x14ac:dyDescent="0.2">
      <c r="A76" s="43">
        <f>'1 с убранными из нового прайса '!A76</f>
        <v>0</v>
      </c>
      <c r="B76" s="43">
        <f t="shared" si="1"/>
        <v>0</v>
      </c>
      <c r="C76" s="46" t="str">
        <f>'1 с убранными из нового прайса '!B76</f>
        <v>Кровать СМ-157-24</v>
      </c>
      <c r="D76" s="45" t="s">
        <v>237</v>
      </c>
      <c r="F76" s="45"/>
      <c r="G76" s="43" t="s">
        <v>148</v>
      </c>
      <c r="H76" s="45"/>
      <c r="J76" s="45" t="s">
        <v>235</v>
      </c>
      <c r="K76" s="43" t="s">
        <v>149</v>
      </c>
      <c r="S76" s="43">
        <v>1</v>
      </c>
    </row>
    <row r="77" spans="1:19" x14ac:dyDescent="0.2">
      <c r="A77" s="43">
        <f>'1 с убранными из нового прайса '!A77</f>
        <v>0</v>
      </c>
      <c r="B77" s="43">
        <f t="shared" si="1"/>
        <v>0</v>
      </c>
      <c r="C77" s="46" t="str">
        <f>'1 с убранными из нового прайса '!B77</f>
        <v>Кровать СМ-157-26</v>
      </c>
      <c r="D77" s="45" t="s">
        <v>237</v>
      </c>
      <c r="F77" s="45"/>
      <c r="G77" s="43" t="s">
        <v>148</v>
      </c>
      <c r="H77" s="45"/>
      <c r="J77" s="45" t="s">
        <v>235</v>
      </c>
      <c r="K77" s="43" t="s">
        <v>149</v>
      </c>
      <c r="S77" s="43">
        <v>1</v>
      </c>
    </row>
    <row r="78" spans="1:19" x14ac:dyDescent="0.2">
      <c r="A78" s="43">
        <f>'1 с убранными из нового прайса '!A78</f>
        <v>0</v>
      </c>
      <c r="B78" s="43">
        <f t="shared" si="1"/>
        <v>0</v>
      </c>
      <c r="C78" s="46" t="str">
        <f>'1 с убранными из нового прайса '!B78</f>
        <v>Комод СМ-157-03</v>
      </c>
      <c r="D78" s="45" t="s">
        <v>238</v>
      </c>
      <c r="F78" s="45"/>
      <c r="G78" s="43" t="s">
        <v>148</v>
      </c>
      <c r="H78" s="45"/>
      <c r="J78" s="45" t="s">
        <v>235</v>
      </c>
      <c r="K78" s="43" t="s">
        <v>149</v>
      </c>
      <c r="S78" s="43">
        <v>1</v>
      </c>
    </row>
    <row r="79" spans="1:19" x14ac:dyDescent="0.2">
      <c r="A79" s="43">
        <f>'1 с убранными из нового прайса '!A79</f>
        <v>0</v>
      </c>
      <c r="B79" s="43">
        <f t="shared" si="1"/>
        <v>0</v>
      </c>
      <c r="C79" s="46" t="str">
        <f>'1 с убранными из нового прайса '!B79</f>
        <v>Тумба прикр. СМ-157-04</v>
      </c>
      <c r="D79" s="45" t="s">
        <v>254</v>
      </c>
      <c r="F79" s="45"/>
      <c r="G79" s="43" t="s">
        <v>148</v>
      </c>
      <c r="H79" s="45"/>
      <c r="J79" s="45" t="s">
        <v>235</v>
      </c>
      <c r="K79" s="43" t="s">
        <v>149</v>
      </c>
      <c r="S79" s="43">
        <v>1</v>
      </c>
    </row>
    <row r="80" spans="1:19" x14ac:dyDescent="0.2">
      <c r="A80" s="43">
        <f>'1 с убранными из нового прайса '!A80</f>
        <v>0</v>
      </c>
      <c r="B80" s="43">
        <f t="shared" si="1"/>
        <v>0</v>
      </c>
      <c r="C80" s="46" t="str">
        <f>'1 с убранными из нового прайса '!B80</f>
        <v>Зеркало навесное в раме СМ-157-05</v>
      </c>
      <c r="D80" s="45" t="s">
        <v>255</v>
      </c>
      <c r="F80" s="45"/>
      <c r="G80" s="43" t="s">
        <v>148</v>
      </c>
      <c r="H80" s="45"/>
      <c r="J80" s="45" t="s">
        <v>235</v>
      </c>
      <c r="K80" s="43" t="s">
        <v>149</v>
      </c>
      <c r="S80" s="43">
        <v>1</v>
      </c>
    </row>
    <row r="81" spans="1:19" x14ac:dyDescent="0.2">
      <c r="A81" s="43">
        <f>'1 с убранными из нового прайса '!A81</f>
        <v>0</v>
      </c>
      <c r="B81" s="43">
        <f t="shared" si="1"/>
        <v>0</v>
      </c>
      <c r="C81" s="46" t="str">
        <f>'1 с убранными из нового прайса '!B81</f>
        <v>Шкаф СМ-214-06</v>
      </c>
      <c r="D81" s="45" t="s">
        <v>237</v>
      </c>
      <c r="F81" s="45"/>
      <c r="G81" s="43" t="s">
        <v>148</v>
      </c>
      <c r="H81" s="45"/>
      <c r="J81" s="45" t="s">
        <v>235</v>
      </c>
      <c r="K81" s="43" t="s">
        <v>149</v>
      </c>
      <c r="S81" s="43">
        <v>1</v>
      </c>
    </row>
    <row r="82" spans="1:19" x14ac:dyDescent="0.2">
      <c r="A82" s="43">
        <f>'1 с убранными из нового прайса '!A82</f>
        <v>0</v>
      </c>
      <c r="B82" s="43">
        <f t="shared" si="1"/>
        <v>0</v>
      </c>
      <c r="C82" s="46" t="str">
        <f>'1 с убранными из нового прайса '!B82</f>
        <v>Кровать СМ-214-07</v>
      </c>
      <c r="D82" s="45" t="s">
        <v>237</v>
      </c>
      <c r="F82" s="45"/>
      <c r="G82" s="43" t="s">
        <v>148</v>
      </c>
      <c r="H82" s="45"/>
      <c r="J82" s="45" t="s">
        <v>235</v>
      </c>
      <c r="K82" s="43" t="s">
        <v>149</v>
      </c>
      <c r="S82" s="43">
        <v>1</v>
      </c>
    </row>
    <row r="83" spans="1:19" x14ac:dyDescent="0.2">
      <c r="A83" s="43">
        <f>'1 с убранными из нового прайса '!A83</f>
        <v>0</v>
      </c>
      <c r="B83" s="43">
        <f t="shared" si="1"/>
        <v>0</v>
      </c>
      <c r="C83" s="46" t="str">
        <f>'1 с убранными из нового прайса '!B83</f>
        <v>Комод СМ-214-03</v>
      </c>
      <c r="D83" s="45" t="s">
        <v>238</v>
      </c>
      <c r="F83" s="45"/>
      <c r="G83" s="43" t="s">
        <v>148</v>
      </c>
      <c r="H83" s="45"/>
      <c r="J83" s="45" t="s">
        <v>235</v>
      </c>
      <c r="K83" s="43" t="s">
        <v>149</v>
      </c>
      <c r="S83" s="43">
        <v>1</v>
      </c>
    </row>
    <row r="84" spans="1:19" x14ac:dyDescent="0.2">
      <c r="A84" s="43">
        <f>'1 с убранными из нового прайса '!A84</f>
        <v>0</v>
      </c>
      <c r="B84" s="43">
        <f t="shared" si="1"/>
        <v>0</v>
      </c>
      <c r="C84" s="46" t="str">
        <f>'1 с убранными из нового прайса '!B84</f>
        <v>Тумба СМ-214-04</v>
      </c>
      <c r="D84" s="45" t="s">
        <v>254</v>
      </c>
      <c r="F84" s="45"/>
      <c r="G84" s="43" t="s">
        <v>148</v>
      </c>
      <c r="H84" s="45"/>
      <c r="J84" s="45" t="s">
        <v>235</v>
      </c>
      <c r="K84" s="43" t="s">
        <v>149</v>
      </c>
      <c r="S84" s="43">
        <v>1</v>
      </c>
    </row>
    <row r="85" spans="1:19" x14ac:dyDescent="0.2">
      <c r="A85" s="43">
        <f>'1 с убранными из нового прайса '!A85</f>
        <v>0</v>
      </c>
      <c r="B85" s="43">
        <f t="shared" si="1"/>
        <v>0</v>
      </c>
      <c r="C85" s="46" t="str">
        <f>'1 с убранными из нового прайса '!B85</f>
        <v>Зеркало навесное в раме СМ-214-05</v>
      </c>
      <c r="D85" s="45" t="s">
        <v>255</v>
      </c>
      <c r="F85" s="45"/>
      <c r="G85" s="43" t="s">
        <v>148</v>
      </c>
      <c r="H85" s="45"/>
      <c r="J85" s="45" t="s">
        <v>235</v>
      </c>
      <c r="K85" s="43" t="s">
        <v>149</v>
      </c>
      <c r="S85" s="43">
        <v>1</v>
      </c>
    </row>
    <row r="86" spans="1:19" x14ac:dyDescent="0.2">
      <c r="A86" s="43">
        <f>'1 с убранными из нового прайса '!A86</f>
        <v>0</v>
      </c>
      <c r="B86" s="43">
        <f t="shared" si="1"/>
        <v>0</v>
      </c>
      <c r="C86" s="46" t="str">
        <f>'1 с убранными из нового прайса '!B86</f>
        <v>Шкаф СМ-218-01</v>
      </c>
      <c r="D86" s="45" t="s">
        <v>253</v>
      </c>
      <c r="F86" s="45"/>
      <c r="G86" s="43" t="s">
        <v>148</v>
      </c>
      <c r="H86" s="45"/>
      <c r="J86" s="45" t="s">
        <v>235</v>
      </c>
      <c r="K86" s="43" t="s">
        <v>149</v>
      </c>
      <c r="S86" s="43">
        <v>1</v>
      </c>
    </row>
    <row r="87" spans="1:19" x14ac:dyDescent="0.2">
      <c r="A87" s="43">
        <f>'1 с убранными из нового прайса '!A87</f>
        <v>0</v>
      </c>
      <c r="B87" s="43">
        <f t="shared" si="1"/>
        <v>0</v>
      </c>
      <c r="C87" s="46" t="str">
        <f>'1 с убранными из нового прайса '!B87</f>
        <v>Кровать СМ-218-07</v>
      </c>
      <c r="D87" s="45" t="s">
        <v>237</v>
      </c>
      <c r="F87" s="45"/>
      <c r="G87" s="43" t="s">
        <v>148</v>
      </c>
      <c r="H87" s="45"/>
      <c r="J87" s="45" t="s">
        <v>235</v>
      </c>
      <c r="K87" s="43" t="s">
        <v>149</v>
      </c>
      <c r="S87" s="43">
        <v>1</v>
      </c>
    </row>
    <row r="88" spans="1:19" x14ac:dyDescent="0.2">
      <c r="A88" s="43">
        <f>'1 с убранными из нового прайса '!A88</f>
        <v>0</v>
      </c>
      <c r="B88" s="43">
        <f t="shared" si="1"/>
        <v>0</v>
      </c>
      <c r="C88" s="46" t="str">
        <f>'1 с убранными из нового прайса '!B88</f>
        <v>Комод СМ-218-08</v>
      </c>
      <c r="D88" s="45" t="s">
        <v>238</v>
      </c>
      <c r="F88" s="45"/>
      <c r="G88" s="43" t="s">
        <v>148</v>
      </c>
      <c r="H88" s="45"/>
      <c r="J88" s="45" t="s">
        <v>235</v>
      </c>
      <c r="K88" s="43" t="s">
        <v>149</v>
      </c>
      <c r="S88" s="43">
        <v>1</v>
      </c>
    </row>
    <row r="89" spans="1:19" x14ac:dyDescent="0.2">
      <c r="A89" s="43">
        <f>'1 с убранными из нового прайса '!A89</f>
        <v>0</v>
      </c>
      <c r="B89" s="43">
        <f t="shared" si="1"/>
        <v>0</v>
      </c>
      <c r="C89" s="46" t="str">
        <f>'1 с убранными из нового прайса '!B89</f>
        <v>Тумба СМ-218-04</v>
      </c>
      <c r="D89" s="45" t="s">
        <v>254</v>
      </c>
      <c r="F89" s="45"/>
      <c r="G89" s="43" t="s">
        <v>148</v>
      </c>
      <c r="H89" s="45"/>
      <c r="J89" s="45" t="s">
        <v>235</v>
      </c>
      <c r="K89" s="43" t="s">
        <v>149</v>
      </c>
      <c r="S89" s="43">
        <v>1</v>
      </c>
    </row>
    <row r="90" spans="1:19" x14ac:dyDescent="0.2">
      <c r="A90" s="43">
        <f>'1 с убранными из нового прайса '!A90</f>
        <v>0</v>
      </c>
      <c r="B90" s="43">
        <f t="shared" si="1"/>
        <v>0</v>
      </c>
      <c r="C90" s="46" t="str">
        <f>'1 с убранными из нового прайса '!B90</f>
        <v>Зеркало навесное в раме СМ-218-09</v>
      </c>
      <c r="D90" s="45" t="s">
        <v>255</v>
      </c>
      <c r="F90" s="45"/>
      <c r="G90" s="43" t="s">
        <v>148</v>
      </c>
      <c r="H90" s="45"/>
      <c r="J90" s="45" t="s">
        <v>235</v>
      </c>
      <c r="K90" s="43" t="s">
        <v>149</v>
      </c>
      <c r="S90" s="43">
        <v>1</v>
      </c>
    </row>
    <row r="91" spans="1:19" x14ac:dyDescent="0.2">
      <c r="A91" s="43">
        <f>'1 с убранными из нового прайса '!A91</f>
        <v>0</v>
      </c>
      <c r="B91" s="43">
        <f t="shared" ref="B91" si="2">A91</f>
        <v>0</v>
      </c>
      <c r="C91" s="46" t="str">
        <f>'1 с убранными из нового прайса '!B91</f>
        <v>Тумба Аллегро-4</v>
      </c>
      <c r="D91" s="45" t="s">
        <v>254</v>
      </c>
      <c r="F91" s="45"/>
      <c r="H91" s="45"/>
    </row>
    <row r="92" spans="1:19" x14ac:dyDescent="0.2">
      <c r="D92" s="45"/>
      <c r="F92" s="45"/>
      <c r="H92" s="45"/>
    </row>
    <row r="93" spans="1:19" x14ac:dyDescent="0.2">
      <c r="D93" s="45"/>
      <c r="F93" s="45"/>
      <c r="H93" s="45"/>
    </row>
    <row r="94" spans="1:19" x14ac:dyDescent="0.2">
      <c r="D94" s="45"/>
      <c r="F94" s="45"/>
      <c r="H94" s="45"/>
    </row>
    <row r="95" spans="1:19" x14ac:dyDescent="0.2">
      <c r="D95" s="45"/>
      <c r="F95" s="45"/>
      <c r="H95" s="45"/>
    </row>
    <row r="96" spans="1:19" x14ac:dyDescent="0.2">
      <c r="D96" s="45"/>
      <c r="F96" s="45"/>
      <c r="H96" s="45"/>
    </row>
    <row r="97" spans="4:8" s="43" customFormat="1" x14ac:dyDescent="0.2">
      <c r="D97" s="45"/>
      <c r="F97" s="45"/>
      <c r="H97" s="45"/>
    </row>
    <row r="98" spans="4:8" s="43" customFormat="1" x14ac:dyDescent="0.2">
      <c r="D98" s="45"/>
      <c r="F98" s="45"/>
      <c r="H98" s="45"/>
    </row>
    <row r="99" spans="4:8" s="43" customFormat="1" x14ac:dyDescent="0.2">
      <c r="D99" s="45"/>
      <c r="F99" s="45"/>
      <c r="H99" s="45"/>
    </row>
    <row r="100" spans="4:8" s="43" customFormat="1" x14ac:dyDescent="0.2">
      <c r="D100" s="45"/>
      <c r="F100" s="45"/>
      <c r="H100" s="45"/>
    </row>
    <row r="101" spans="4:8" s="43" customFormat="1" x14ac:dyDescent="0.2">
      <c r="D101" s="45"/>
      <c r="F101" s="45"/>
      <c r="H101" s="45"/>
    </row>
    <row r="102" spans="4:8" s="43" customFormat="1" x14ac:dyDescent="0.2">
      <c r="D102" s="45"/>
      <c r="F102" s="45"/>
      <c r="H102" s="45"/>
    </row>
    <row r="103" spans="4:8" s="43" customFormat="1" x14ac:dyDescent="0.2">
      <c r="D103" s="45"/>
      <c r="F103" s="45"/>
      <c r="H103" s="45"/>
    </row>
    <row r="104" spans="4:8" s="43" customFormat="1" x14ac:dyDescent="0.2">
      <c r="D104" s="45"/>
      <c r="F104" s="45"/>
      <c r="H104" s="45"/>
    </row>
    <row r="105" spans="4:8" s="43" customFormat="1" x14ac:dyDescent="0.2">
      <c r="D105" s="45"/>
      <c r="F105" s="45"/>
      <c r="H105" s="45"/>
    </row>
    <row r="106" spans="4:8" s="43" customFormat="1" x14ac:dyDescent="0.2">
      <c r="D106" s="45"/>
      <c r="F106" s="45"/>
      <c r="H106" s="45"/>
    </row>
    <row r="107" spans="4:8" s="43" customFormat="1" x14ac:dyDescent="0.2">
      <c r="D107" s="45"/>
      <c r="F107" s="45"/>
      <c r="H107" s="45"/>
    </row>
    <row r="108" spans="4:8" s="43" customFormat="1" x14ac:dyDescent="0.2">
      <c r="D108" s="45"/>
      <c r="F108" s="45"/>
      <c r="H108" s="45"/>
    </row>
    <row r="109" spans="4:8" s="43" customFormat="1" x14ac:dyDescent="0.2">
      <c r="D109" s="45"/>
      <c r="F109" s="45"/>
      <c r="H109" s="45"/>
    </row>
    <row r="110" spans="4:8" s="43" customFormat="1" x14ac:dyDescent="0.2">
      <c r="D110" s="45"/>
      <c r="F110" s="45"/>
      <c r="H110" s="45"/>
    </row>
    <row r="111" spans="4:8" s="43" customFormat="1" x14ac:dyDescent="0.2">
      <c r="D111" s="45"/>
      <c r="F111" s="45"/>
      <c r="H111" s="45"/>
    </row>
    <row r="112" spans="4:8" s="43" customFormat="1" x14ac:dyDescent="0.2">
      <c r="D112" s="45"/>
      <c r="F112" s="45"/>
      <c r="H112" s="45"/>
    </row>
    <row r="113" spans="4:8" s="43" customFormat="1" x14ac:dyDescent="0.2">
      <c r="D113" s="45"/>
      <c r="F113" s="45"/>
      <c r="H113" s="45"/>
    </row>
    <row r="114" spans="4:8" s="43" customFormat="1" x14ac:dyDescent="0.2">
      <c r="D114" s="45"/>
      <c r="F114" s="45"/>
      <c r="H114" s="45"/>
    </row>
    <row r="115" spans="4:8" s="43" customFormat="1" x14ac:dyDescent="0.2">
      <c r="D115" s="45"/>
      <c r="F115" s="45"/>
      <c r="H115" s="45"/>
    </row>
    <row r="116" spans="4:8" s="43" customFormat="1" x14ac:dyDescent="0.2">
      <c r="D116" s="45"/>
      <c r="F116" s="45"/>
      <c r="H116" s="45"/>
    </row>
    <row r="117" spans="4:8" s="43" customFormat="1" x14ac:dyDescent="0.2">
      <c r="D117" s="45"/>
      <c r="F117" s="45"/>
      <c r="H117" s="45"/>
    </row>
  </sheetData>
  <hyperlinks>
    <hyperlink ref="H5" r:id="rId1" display="http://mebelnow.by/catalog/mdf-dsp"/>
    <hyperlink ref="H3" r:id="rId2" display="http://mebelnow.by/catalog/mdf-dsp"/>
    <hyperlink ref="H2" r:id="rId3" display="http://mebelnow.by/catalog/mdf-dsp"/>
    <hyperlink ref="H6:H30" r:id="rId4" display="http://mebelnow.by/catalog/mdf-dsp"/>
    <hyperlink ref="H4" r:id="rId5" display="http://mebelnow.by/catalog/mdf-dsp"/>
    <hyperlink ref="H31" r:id="rId6" display="http://mebelnow.by/catalog/mdf-dsp"/>
    <hyperlink ref="D48" r:id="rId7" tooltip="Горки/Стенки/Гостиные" display="http://mebelnow.by/catalog/gorkistenkigostinye"/>
  </hyperlinks>
  <pageMargins left="0.7" right="0.7" top="0.75" bottom="0.75" header="0.3" footer="0.3"/>
  <pageSetup paperSize="9" orientation="portrait" horizontalDpi="200" verticalDpi="200" r:id="rId8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34" sqref="B34"/>
    </sheetView>
  </sheetViews>
  <sheetFormatPr defaultRowHeight="12.75" x14ac:dyDescent="0.2"/>
  <cols>
    <col min="2" max="2" width="50.42578125" bestFit="1" customWidth="1"/>
    <col min="3" max="3" width="14.5703125" bestFit="1" customWidth="1"/>
    <col min="4" max="4" width="11.140625" bestFit="1" customWidth="1"/>
    <col min="5" max="5" width="17.85546875" customWidth="1"/>
  </cols>
  <sheetData>
    <row r="1" spans="1:6" s="14" customFormat="1" ht="15" x14ac:dyDescent="0.25">
      <c r="A1" s="14" t="s">
        <v>123</v>
      </c>
      <c r="B1" s="14" t="s">
        <v>124</v>
      </c>
      <c r="C1" s="14" t="s">
        <v>125</v>
      </c>
      <c r="D1" s="15" t="s">
        <v>126</v>
      </c>
      <c r="E1" s="14" t="s">
        <v>127</v>
      </c>
    </row>
    <row r="2" spans="1:6" s="14" customFormat="1" ht="15" x14ac:dyDescent="0.25">
      <c r="A2" s="39">
        <v>753</v>
      </c>
      <c r="B2" s="29" t="s">
        <v>205</v>
      </c>
      <c r="C2" s="14" t="str">
        <f>"public://"&amp;A2&amp;".jpg"</f>
        <v>public://753.jpg</v>
      </c>
      <c r="D2" s="55">
        <f>август!E4</f>
        <v>11518300</v>
      </c>
      <c r="E2" s="14" t="s">
        <v>128</v>
      </c>
    </row>
    <row r="3" spans="1:6" ht="15" x14ac:dyDescent="0.25">
      <c r="A3" s="38">
        <v>751</v>
      </c>
      <c r="B3" s="28" t="s">
        <v>206</v>
      </c>
      <c r="C3" s="14" t="str">
        <f t="shared" ref="C3:C41" si="0">"public://"&amp;A3&amp;".jpg"</f>
        <v>public://751.jpg</v>
      </c>
      <c r="D3" s="56">
        <f>август!E5</f>
        <v>12193300</v>
      </c>
      <c r="E3" s="14" t="s">
        <v>128</v>
      </c>
      <c r="F3" s="14"/>
    </row>
    <row r="4" spans="1:6" ht="15" x14ac:dyDescent="0.25">
      <c r="A4" s="38">
        <v>907</v>
      </c>
      <c r="B4" s="29" t="s">
        <v>207</v>
      </c>
      <c r="C4" s="14" t="str">
        <f t="shared" si="0"/>
        <v>public://907.jpg</v>
      </c>
      <c r="D4" s="57">
        <f>август!E7</f>
        <v>13401700</v>
      </c>
      <c r="E4" s="14" t="s">
        <v>128</v>
      </c>
      <c r="F4" s="14"/>
    </row>
    <row r="5" spans="1:6" ht="15" x14ac:dyDescent="0.25">
      <c r="A5" s="38">
        <v>908</v>
      </c>
      <c r="B5" s="29" t="s">
        <v>208</v>
      </c>
      <c r="C5" s="14" t="str">
        <f t="shared" si="0"/>
        <v>public://908.jpg</v>
      </c>
      <c r="D5" s="57">
        <f>август!E6</f>
        <v>13200000</v>
      </c>
      <c r="E5" s="14" t="s">
        <v>128</v>
      </c>
      <c r="F5" s="14"/>
    </row>
    <row r="6" spans="1:6" ht="15" x14ac:dyDescent="0.25">
      <c r="A6" s="38">
        <v>748</v>
      </c>
      <c r="B6" s="28" t="s">
        <v>209</v>
      </c>
      <c r="C6" s="14" t="str">
        <f t="shared" si="0"/>
        <v>public://748.jpg</v>
      </c>
      <c r="D6" s="57">
        <f>август!E9</f>
        <v>13374300</v>
      </c>
      <c r="E6" s="14" t="s">
        <v>128</v>
      </c>
      <c r="F6" s="14"/>
    </row>
    <row r="7" spans="1:6" ht="15" x14ac:dyDescent="0.25">
      <c r="A7" s="38">
        <v>752</v>
      </c>
      <c r="B7" s="29" t="s">
        <v>211</v>
      </c>
      <c r="C7" s="14" t="str">
        <f t="shared" si="0"/>
        <v>public://752.jpg</v>
      </c>
      <c r="D7" s="57">
        <f>август!E11</f>
        <v>11847500</v>
      </c>
      <c r="E7" s="14" t="s">
        <v>128</v>
      </c>
      <c r="F7" s="14"/>
    </row>
    <row r="8" spans="1:6" ht="15" x14ac:dyDescent="0.25">
      <c r="A8" s="38">
        <v>749</v>
      </c>
      <c r="B8" s="29" t="s">
        <v>212</v>
      </c>
      <c r="C8" s="14" t="str">
        <f t="shared" si="0"/>
        <v>public://749.jpg</v>
      </c>
      <c r="D8" s="57">
        <f>август!E12</f>
        <v>20737600</v>
      </c>
      <c r="E8" s="37" t="s">
        <v>128</v>
      </c>
      <c r="F8" s="14"/>
    </row>
    <row r="9" spans="1:6" ht="15" x14ac:dyDescent="0.25">
      <c r="A9" s="38">
        <v>909</v>
      </c>
      <c r="B9" s="29" t="s">
        <v>213</v>
      </c>
      <c r="C9" s="14" t="str">
        <f t="shared" si="0"/>
        <v>public://909.jpg</v>
      </c>
      <c r="D9" s="57">
        <f>август!E14</f>
        <v>21131400</v>
      </c>
      <c r="E9" s="14" t="s">
        <v>128</v>
      </c>
      <c r="F9" s="14"/>
    </row>
    <row r="10" spans="1:6" ht="15" x14ac:dyDescent="0.25">
      <c r="A10" s="38">
        <v>746</v>
      </c>
      <c r="B10" s="29" t="s">
        <v>214</v>
      </c>
      <c r="C10" s="14" t="str">
        <f t="shared" si="0"/>
        <v>public://746.jpg</v>
      </c>
      <c r="D10" s="57">
        <f>август!E15</f>
        <v>178800000</v>
      </c>
      <c r="E10" s="14" t="s">
        <v>128</v>
      </c>
      <c r="F10" s="14"/>
    </row>
    <row r="11" spans="1:6" ht="15" x14ac:dyDescent="0.25">
      <c r="A11" s="38">
        <v>2038</v>
      </c>
      <c r="B11" s="29" t="s">
        <v>215</v>
      </c>
      <c r="C11" s="14" t="str">
        <f t="shared" si="0"/>
        <v>public://2038.jpg</v>
      </c>
      <c r="D11" s="57">
        <f>август!E16</f>
        <v>19530000</v>
      </c>
      <c r="E11" s="14" t="s">
        <v>128</v>
      </c>
      <c r="F11" s="14"/>
    </row>
    <row r="12" spans="1:6" ht="15" x14ac:dyDescent="0.25">
      <c r="A12" s="38">
        <v>948</v>
      </c>
      <c r="B12" s="29" t="s">
        <v>218</v>
      </c>
      <c r="C12" s="14" t="str">
        <f t="shared" si="0"/>
        <v>public://948.jpg</v>
      </c>
      <c r="D12" s="57">
        <f>август!E17</f>
        <v>17358500</v>
      </c>
      <c r="E12" s="14" t="s">
        <v>128</v>
      </c>
      <c r="F12" s="14"/>
    </row>
    <row r="13" spans="1:6" ht="15" x14ac:dyDescent="0.25">
      <c r="A13" s="38">
        <v>745</v>
      </c>
      <c r="B13" s="29" t="s">
        <v>219</v>
      </c>
      <c r="C13" s="14" t="str">
        <f t="shared" si="0"/>
        <v>public://745.jpg</v>
      </c>
      <c r="D13" s="57">
        <f>август!E18</f>
        <v>24487300</v>
      </c>
      <c r="E13" s="14" t="s">
        <v>128</v>
      </c>
      <c r="F13" s="14"/>
    </row>
    <row r="14" spans="1:6" ht="15" x14ac:dyDescent="0.25">
      <c r="A14" s="38">
        <v>949</v>
      </c>
      <c r="B14" s="29" t="s">
        <v>220</v>
      </c>
      <c r="C14" s="14" t="str">
        <f t="shared" si="0"/>
        <v>public://949.jpg</v>
      </c>
      <c r="D14" s="57">
        <f>август!E19</f>
        <v>26516700</v>
      </c>
      <c r="E14" s="14" t="s">
        <v>128</v>
      </c>
      <c r="F14" s="14"/>
    </row>
    <row r="15" spans="1:6" ht="15" x14ac:dyDescent="0.25">
      <c r="A15" s="38">
        <v>744</v>
      </c>
      <c r="B15" s="29" t="s">
        <v>221</v>
      </c>
      <c r="C15" s="14" t="str">
        <f t="shared" si="0"/>
        <v>public://744.jpg</v>
      </c>
      <c r="D15" s="57">
        <f>август!E20</f>
        <v>23982600.000000004</v>
      </c>
      <c r="E15" s="14" t="s">
        <v>128</v>
      </c>
      <c r="F15" s="14"/>
    </row>
    <row r="16" spans="1:6" ht="15" x14ac:dyDescent="0.25">
      <c r="A16" s="38">
        <v>743</v>
      </c>
      <c r="B16" s="29" t="s">
        <v>222</v>
      </c>
      <c r="C16" s="14" t="str">
        <f t="shared" si="0"/>
        <v>public://743.jpg</v>
      </c>
      <c r="D16" s="57">
        <f>август!E21</f>
        <v>28541400</v>
      </c>
      <c r="E16" s="14" t="s">
        <v>128</v>
      </c>
      <c r="F16" s="14"/>
    </row>
    <row r="17" spans="1:6" ht="15" x14ac:dyDescent="0.25">
      <c r="A17" s="38">
        <v>910</v>
      </c>
      <c r="B17" s="29" t="s">
        <v>223</v>
      </c>
      <c r="C17" s="14" t="str">
        <f t="shared" si="0"/>
        <v>public://910.jpg</v>
      </c>
      <c r="D17" s="57">
        <f>август!E22</f>
        <v>26973400</v>
      </c>
      <c r="E17" s="14" t="s">
        <v>128</v>
      </c>
      <c r="F17" s="14"/>
    </row>
    <row r="18" spans="1:6" ht="15" x14ac:dyDescent="0.25">
      <c r="A18" s="38">
        <v>756</v>
      </c>
      <c r="B18" s="29" t="s">
        <v>224</v>
      </c>
      <c r="C18" s="14" t="str">
        <f t="shared" si="0"/>
        <v>public://756.jpg</v>
      </c>
      <c r="D18" s="57">
        <f>август!E23</f>
        <v>9734700</v>
      </c>
      <c r="E18" s="14" t="s">
        <v>128</v>
      </c>
      <c r="F18" s="14"/>
    </row>
    <row r="19" spans="1:6" ht="15" x14ac:dyDescent="0.25">
      <c r="A19" s="38">
        <v>755</v>
      </c>
      <c r="B19" s="29" t="s">
        <v>226</v>
      </c>
      <c r="C19" s="14" t="str">
        <f t="shared" si="0"/>
        <v>public://755.jpg</v>
      </c>
      <c r="D19" s="57">
        <f>август!E24</f>
        <v>14306700</v>
      </c>
      <c r="E19" s="14" t="s">
        <v>128</v>
      </c>
      <c r="F19" s="14"/>
    </row>
    <row r="20" spans="1:6" ht="15" x14ac:dyDescent="0.25">
      <c r="A20" s="38">
        <v>950</v>
      </c>
      <c r="B20" s="29" t="s">
        <v>227</v>
      </c>
      <c r="C20" s="14" t="str">
        <f t="shared" si="0"/>
        <v>public://950.jpg</v>
      </c>
      <c r="D20" s="57">
        <f>август!E25</f>
        <v>15321600</v>
      </c>
      <c r="E20" s="14" t="s">
        <v>128</v>
      </c>
      <c r="F20" s="14"/>
    </row>
    <row r="21" spans="1:6" ht="15" x14ac:dyDescent="0.25">
      <c r="A21" s="38">
        <v>911</v>
      </c>
      <c r="B21" s="29" t="s">
        <v>228</v>
      </c>
      <c r="C21" s="14" t="str">
        <f t="shared" si="0"/>
        <v>public://911.jpg</v>
      </c>
      <c r="D21" s="57">
        <f>август!E26</f>
        <v>10276400</v>
      </c>
      <c r="E21" s="14" t="s">
        <v>128</v>
      </c>
      <c r="F21" s="14"/>
    </row>
    <row r="22" spans="1:6" ht="15" x14ac:dyDescent="0.25">
      <c r="A22" s="38">
        <v>912</v>
      </c>
      <c r="B22" s="29" t="s">
        <v>230</v>
      </c>
      <c r="C22" s="14" t="str">
        <f t="shared" si="0"/>
        <v>public://912.jpg</v>
      </c>
      <c r="D22" s="57">
        <f>август!E27</f>
        <v>29619200</v>
      </c>
      <c r="E22" s="14" t="s">
        <v>128</v>
      </c>
      <c r="F22" s="14"/>
    </row>
    <row r="23" spans="1:6" ht="15" x14ac:dyDescent="0.25">
      <c r="A23" s="38">
        <v>913</v>
      </c>
      <c r="B23" s="29" t="s">
        <v>231</v>
      </c>
      <c r="C23" s="14" t="str">
        <f t="shared" si="0"/>
        <v>public://913.jpg</v>
      </c>
      <c r="D23" s="57">
        <f>август!E28</f>
        <v>29418500</v>
      </c>
      <c r="E23" s="14" t="s">
        <v>128</v>
      </c>
      <c r="F23" s="14"/>
    </row>
    <row r="24" spans="1:6" ht="15" x14ac:dyDescent="0.25">
      <c r="A24" s="38">
        <v>952</v>
      </c>
      <c r="B24" s="29" t="s">
        <v>232</v>
      </c>
      <c r="C24" s="14" t="str">
        <f t="shared" si="0"/>
        <v>public://952.jpg</v>
      </c>
      <c r="D24" s="57">
        <f>август!E29</f>
        <v>32273000</v>
      </c>
      <c r="E24" s="14" t="s">
        <v>128</v>
      </c>
      <c r="F24" s="14"/>
    </row>
    <row r="25" spans="1:6" ht="15" x14ac:dyDescent="0.25">
      <c r="A25" s="38">
        <v>953</v>
      </c>
      <c r="B25" s="29" t="s">
        <v>233</v>
      </c>
      <c r="C25" s="14" t="str">
        <f t="shared" si="0"/>
        <v>public://953.jpg</v>
      </c>
      <c r="D25" s="57">
        <f>август!E10</f>
        <v>18109700</v>
      </c>
      <c r="E25" s="14" t="s">
        <v>128</v>
      </c>
      <c r="F25" s="14"/>
    </row>
    <row r="26" spans="1:6" ht="15" x14ac:dyDescent="0.25">
      <c r="A26" s="38">
        <v>914</v>
      </c>
      <c r="B26" s="29" t="s">
        <v>234</v>
      </c>
      <c r="C26" s="14" t="str">
        <f t="shared" si="0"/>
        <v>public://914.jpg</v>
      </c>
      <c r="D26" s="57">
        <f>август!E30</f>
        <v>29738100</v>
      </c>
      <c r="E26" s="14" t="s">
        <v>128</v>
      </c>
      <c r="F26" s="14"/>
    </row>
    <row r="27" spans="1:6" ht="15" x14ac:dyDescent="0.25">
      <c r="A27" s="38">
        <v>958</v>
      </c>
      <c r="B27" s="29" t="s">
        <v>268</v>
      </c>
      <c r="C27" s="14" t="str">
        <f t="shared" si="0"/>
        <v>public://958.jpg</v>
      </c>
      <c r="D27" s="57">
        <f>август!E33</f>
        <v>7415500</v>
      </c>
      <c r="E27" s="14" t="s">
        <v>128</v>
      </c>
    </row>
    <row r="28" spans="1:6" ht="15" x14ac:dyDescent="0.25">
      <c r="A28" s="38">
        <v>959</v>
      </c>
      <c r="B28" s="29" t="s">
        <v>269</v>
      </c>
      <c r="C28" s="14" t="str">
        <f t="shared" si="0"/>
        <v>public://959.jpg</v>
      </c>
      <c r="D28" s="57">
        <f>август!E34</f>
        <v>7415500</v>
      </c>
      <c r="E28" s="14" t="s">
        <v>128</v>
      </c>
    </row>
    <row r="29" spans="1:6" ht="15" x14ac:dyDescent="0.25">
      <c r="A29" s="38">
        <v>960</v>
      </c>
      <c r="B29" s="28" t="s">
        <v>264</v>
      </c>
      <c r="C29" s="14" t="str">
        <f t="shared" si="0"/>
        <v>public://960.jpg</v>
      </c>
      <c r="D29" s="57">
        <f>август!E35</f>
        <v>4925500</v>
      </c>
      <c r="E29" s="14" t="s">
        <v>128</v>
      </c>
    </row>
    <row r="30" spans="1:6" ht="15" x14ac:dyDescent="0.25">
      <c r="A30" s="38">
        <v>961</v>
      </c>
      <c r="B30" s="29" t="s">
        <v>270</v>
      </c>
      <c r="C30" s="14" t="str">
        <f t="shared" si="0"/>
        <v>public://961.jpg</v>
      </c>
      <c r="D30" s="57">
        <f>август!E36</f>
        <v>10702300</v>
      </c>
      <c r="E30" s="14" t="s">
        <v>128</v>
      </c>
    </row>
    <row r="31" spans="1:6" ht="15" x14ac:dyDescent="0.25">
      <c r="A31" s="38">
        <v>2039</v>
      </c>
      <c r="B31" s="29" t="s">
        <v>271</v>
      </c>
      <c r="C31" s="14" t="str">
        <f t="shared" si="0"/>
        <v>public://2039.jpg</v>
      </c>
      <c r="D31" s="57">
        <f>август!E37</f>
        <v>15127000</v>
      </c>
      <c r="E31" s="14" t="s">
        <v>128</v>
      </c>
    </row>
    <row r="32" spans="1:6" ht="15" x14ac:dyDescent="0.25">
      <c r="A32" s="38">
        <v>915</v>
      </c>
      <c r="B32" s="29" t="s">
        <v>71</v>
      </c>
      <c r="C32" s="14" t="str">
        <f t="shared" si="0"/>
        <v>public://915.jpg</v>
      </c>
      <c r="D32" s="57">
        <f>август!E38</f>
        <v>6902000</v>
      </c>
      <c r="E32" s="14" t="s">
        <v>128</v>
      </c>
    </row>
    <row r="33" spans="1:6" ht="15" x14ac:dyDescent="0.25">
      <c r="A33" s="38">
        <v>2040</v>
      </c>
      <c r="B33" s="29" t="s">
        <v>72</v>
      </c>
      <c r="C33" s="14" t="str">
        <f t="shared" si="0"/>
        <v>public://2040.jpg</v>
      </c>
      <c r="D33" s="57">
        <f>август!E39</f>
        <v>4005500</v>
      </c>
      <c r="E33" s="14" t="s">
        <v>128</v>
      </c>
    </row>
    <row r="34" spans="1:6" ht="15" x14ac:dyDescent="0.25">
      <c r="A34" s="38">
        <v>916</v>
      </c>
      <c r="B34" s="31" t="s">
        <v>79</v>
      </c>
      <c r="C34" s="14" t="str">
        <f t="shared" si="0"/>
        <v>public://916.jpg</v>
      </c>
      <c r="D34" s="58">
        <v>0</v>
      </c>
      <c r="E34" s="14" t="s">
        <v>128</v>
      </c>
    </row>
    <row r="35" spans="1:6" ht="15" x14ac:dyDescent="0.25">
      <c r="A35" s="38">
        <v>762</v>
      </c>
      <c r="B35" s="31" t="s">
        <v>88</v>
      </c>
      <c r="C35" s="14" t="str">
        <f t="shared" si="0"/>
        <v>public://762.jpg</v>
      </c>
      <c r="D35" s="57">
        <f>август!E48</f>
        <v>13670000</v>
      </c>
      <c r="E35" s="14" t="s">
        <v>128</v>
      </c>
    </row>
    <row r="36" spans="1:6" ht="15" x14ac:dyDescent="0.25">
      <c r="A36" s="38">
        <v>3770</v>
      </c>
      <c r="B36" s="31" t="s">
        <v>92</v>
      </c>
      <c r="C36" s="14" t="str">
        <f t="shared" si="0"/>
        <v>public://3770.jpg</v>
      </c>
      <c r="D36" s="57">
        <f>август!E50</f>
        <v>6980000</v>
      </c>
      <c r="E36" s="14" t="s">
        <v>128</v>
      </c>
      <c r="F36" s="40"/>
    </row>
    <row r="37" spans="1:6" ht="15" x14ac:dyDescent="0.25">
      <c r="A37" s="38">
        <v>917</v>
      </c>
      <c r="B37" s="31" t="s">
        <v>94</v>
      </c>
      <c r="C37" s="14" t="str">
        <f t="shared" si="0"/>
        <v>public://917.jpg</v>
      </c>
      <c r="D37" s="57">
        <f>август!E52</f>
        <v>6696000</v>
      </c>
      <c r="E37" s="14" t="s">
        <v>128</v>
      </c>
    </row>
    <row r="38" spans="1:6" ht="15" x14ac:dyDescent="0.25">
      <c r="A38" s="38">
        <v>919</v>
      </c>
      <c r="B38" s="31" t="s">
        <v>274</v>
      </c>
      <c r="C38" s="14" t="str">
        <f t="shared" si="0"/>
        <v>public://919.jpg</v>
      </c>
      <c r="D38" s="57">
        <f>август!E60</f>
        <v>11447000</v>
      </c>
      <c r="E38" s="14" t="s">
        <v>128</v>
      </c>
    </row>
    <row r="39" spans="1:6" ht="15" x14ac:dyDescent="0.25">
      <c r="A39" s="38">
        <v>921</v>
      </c>
      <c r="B39" s="31" t="s">
        <v>275</v>
      </c>
      <c r="C39" s="14" t="str">
        <f t="shared" si="0"/>
        <v>public://921.jpg</v>
      </c>
      <c r="D39" s="57">
        <f>август!E68</f>
        <v>13058500</v>
      </c>
      <c r="E39" s="14" t="s">
        <v>128</v>
      </c>
      <c r="F39" s="40"/>
    </row>
    <row r="40" spans="1:6" ht="15" x14ac:dyDescent="0.25">
      <c r="A40" s="38">
        <v>967</v>
      </c>
      <c r="B40" s="31" t="s">
        <v>112</v>
      </c>
      <c r="C40" s="14" t="str">
        <f t="shared" si="0"/>
        <v>public://967.jpg</v>
      </c>
      <c r="D40" s="57">
        <f>август!E64</f>
        <v>4701500</v>
      </c>
      <c r="E40" s="14" t="s">
        <v>128</v>
      </c>
    </row>
    <row r="41" spans="1:6" ht="15" x14ac:dyDescent="0.25">
      <c r="A41" s="38">
        <v>968</v>
      </c>
      <c r="B41" s="31" t="s">
        <v>113</v>
      </c>
      <c r="C41" s="14" t="str">
        <f t="shared" si="0"/>
        <v>public://968.jpg</v>
      </c>
      <c r="D41" s="57">
        <f>август!E63</f>
        <v>5148200</v>
      </c>
      <c r="E41" s="14" t="s">
        <v>128</v>
      </c>
    </row>
    <row r="42" spans="1:6" ht="15" x14ac:dyDescent="0.25">
      <c r="E42" s="14"/>
    </row>
    <row r="43" spans="1:6" ht="15" x14ac:dyDescent="0.25">
      <c r="E43" s="14"/>
    </row>
    <row r="44" spans="1:6" ht="15" x14ac:dyDescent="0.25">
      <c r="E44" s="14"/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abSelected="1" workbookViewId="0">
      <selection activeCell="S35" sqref="S35"/>
    </sheetView>
  </sheetViews>
  <sheetFormatPr defaultRowHeight="11.25" x14ac:dyDescent="0.2"/>
  <cols>
    <col min="1" max="2" width="9.140625" style="43"/>
    <col min="3" max="3" width="32.85546875" style="43" bestFit="1" customWidth="1"/>
    <col min="4" max="4" width="16.140625" style="44" customWidth="1"/>
    <col min="5" max="5" width="13.85546875" style="43" customWidth="1"/>
    <col min="6" max="6" width="14.28515625" style="44" customWidth="1"/>
    <col min="7" max="7" width="31.5703125" style="43" customWidth="1"/>
    <col min="8" max="8" width="9.140625" style="44" customWidth="1"/>
    <col min="9" max="9" width="0" style="43" hidden="1" customWidth="1"/>
    <col min="10" max="10" width="15.7109375" style="43" hidden="1" customWidth="1"/>
    <col min="11" max="11" width="0" style="43" hidden="1" customWidth="1"/>
    <col min="12" max="12" width="9.140625" style="45" customWidth="1"/>
    <col min="13" max="13" width="9.140625" style="43" customWidth="1"/>
    <col min="14" max="14" width="9.140625" style="43"/>
    <col min="15" max="15" width="18.85546875" style="43" hidden="1" customWidth="1"/>
    <col min="16" max="16" width="14.5703125" style="43" hidden="1" customWidth="1"/>
    <col min="17" max="17" width="0" style="43" hidden="1" customWidth="1"/>
    <col min="18" max="16384" width="9.140625" style="43"/>
  </cols>
  <sheetData>
    <row r="1" spans="1:21" ht="15" x14ac:dyDescent="0.25">
      <c r="A1" s="43" t="s">
        <v>129</v>
      </c>
      <c r="B1" s="14" t="s">
        <v>129</v>
      </c>
      <c r="C1" s="43" t="s">
        <v>124</v>
      </c>
      <c r="D1" s="44" t="s">
        <v>130</v>
      </c>
      <c r="E1" s="43" t="s">
        <v>131</v>
      </c>
      <c r="F1" s="44" t="s">
        <v>132</v>
      </c>
      <c r="G1" s="43" t="s">
        <v>133</v>
      </c>
      <c r="H1" s="44" t="s">
        <v>134</v>
      </c>
      <c r="I1" s="43" t="s">
        <v>135</v>
      </c>
      <c r="J1" s="43" t="s">
        <v>136</v>
      </c>
      <c r="K1" s="43" t="s">
        <v>137</v>
      </c>
      <c r="L1" s="45" t="s">
        <v>138</v>
      </c>
      <c r="M1" s="43" t="s">
        <v>139</v>
      </c>
      <c r="N1" s="43" t="s">
        <v>140</v>
      </c>
      <c r="O1" s="43" t="s">
        <v>141</v>
      </c>
      <c r="P1" s="43" t="s">
        <v>142</v>
      </c>
      <c r="Q1" s="43" t="s">
        <v>143</v>
      </c>
      <c r="R1" s="43" t="s">
        <v>144</v>
      </c>
      <c r="S1" s="43" t="s">
        <v>145</v>
      </c>
      <c r="T1" s="43" t="s">
        <v>146</v>
      </c>
      <c r="U1" s="43" t="s">
        <v>147</v>
      </c>
    </row>
    <row r="2" spans="1:21" ht="15" x14ac:dyDescent="0.25">
      <c r="A2" s="43">
        <f>'1 с убранными из нового прайса '!A2</f>
        <v>753</v>
      </c>
      <c r="B2" s="14">
        <f>A2</f>
        <v>753</v>
      </c>
      <c r="C2" s="46" t="str">
        <f>'1 с убранными из нового прайса '!B2</f>
        <v>Спальня Мариана 46Д4</v>
      </c>
      <c r="D2" s="45" t="s">
        <v>236</v>
      </c>
      <c r="F2" s="45"/>
      <c r="G2" s="43" t="s">
        <v>148</v>
      </c>
      <c r="H2" s="47" t="s">
        <v>239</v>
      </c>
      <c r="J2" s="45" t="s">
        <v>235</v>
      </c>
      <c r="K2" s="43" t="s">
        <v>149</v>
      </c>
      <c r="S2" s="43">
        <v>1</v>
      </c>
    </row>
    <row r="3" spans="1:21" ht="15" x14ac:dyDescent="0.25">
      <c r="A3" s="43">
        <f>'1 с убранными из нового прайса '!A3</f>
        <v>751</v>
      </c>
      <c r="B3" s="14">
        <f t="shared" ref="B3:B41" si="0">A3</f>
        <v>751</v>
      </c>
      <c r="C3" s="46" t="str">
        <f>'1 с убранными из нового прайса '!B3</f>
        <v>Спальня Виктория 9Д2</v>
      </c>
      <c r="D3" s="45" t="s">
        <v>236</v>
      </c>
      <c r="F3" s="45"/>
      <c r="G3" s="43" t="s">
        <v>148</v>
      </c>
      <c r="H3" s="47" t="s">
        <v>239</v>
      </c>
      <c r="J3" s="45" t="s">
        <v>235</v>
      </c>
      <c r="K3" s="43" t="s">
        <v>149</v>
      </c>
      <c r="S3" s="43">
        <v>1</v>
      </c>
    </row>
    <row r="4" spans="1:21" ht="15" x14ac:dyDescent="0.25">
      <c r="A4" s="43">
        <f>'1 с убранными из нового прайса '!A4</f>
        <v>907</v>
      </c>
      <c r="B4" s="14">
        <f t="shared" si="0"/>
        <v>907</v>
      </c>
      <c r="C4" s="46" t="str">
        <f>'1 с убранными из нового прайса '!B4</f>
        <v>Спальня Виктория 12Д2</v>
      </c>
      <c r="D4" s="45" t="s">
        <v>236</v>
      </c>
      <c r="F4" s="45"/>
      <c r="G4" s="43" t="s">
        <v>148</v>
      </c>
      <c r="H4" s="47" t="s">
        <v>239</v>
      </c>
      <c r="J4" s="45" t="s">
        <v>235</v>
      </c>
      <c r="K4" s="43" t="s">
        <v>149</v>
      </c>
      <c r="S4" s="43">
        <v>1</v>
      </c>
    </row>
    <row r="5" spans="1:21" ht="15" x14ac:dyDescent="0.25">
      <c r="A5" s="43">
        <f>'1 с убранными из нового прайса '!A5</f>
        <v>908</v>
      </c>
      <c r="B5" s="14">
        <f t="shared" si="0"/>
        <v>908</v>
      </c>
      <c r="C5" s="46" t="str">
        <f>'1 с убранными из нового прайса '!B5</f>
        <v>Спальня Виктория 12Д2 белая</v>
      </c>
      <c r="D5" s="45" t="s">
        <v>236</v>
      </c>
      <c r="F5" s="45"/>
      <c r="G5" s="43" t="s">
        <v>148</v>
      </c>
      <c r="H5" s="47" t="s">
        <v>239</v>
      </c>
      <c r="J5" s="45" t="s">
        <v>235</v>
      </c>
      <c r="K5" s="43" t="s">
        <v>149</v>
      </c>
      <c r="S5" s="43">
        <v>1</v>
      </c>
    </row>
    <row r="6" spans="1:21" ht="15" x14ac:dyDescent="0.25">
      <c r="A6" s="43">
        <f>'1 с убранными из нового прайса '!A6</f>
        <v>748</v>
      </c>
      <c r="B6" s="14">
        <f t="shared" si="0"/>
        <v>748</v>
      </c>
      <c r="C6" s="46" t="str">
        <f>'1 с убранными из нового прайса '!B6</f>
        <v>Спальня Венера 21Д1</v>
      </c>
      <c r="D6" s="45" t="s">
        <v>236</v>
      </c>
      <c r="F6" s="45"/>
      <c r="G6" s="43" t="s">
        <v>148</v>
      </c>
      <c r="H6" s="47" t="s">
        <v>239</v>
      </c>
      <c r="J6" s="45" t="s">
        <v>235</v>
      </c>
      <c r="K6" s="43" t="s">
        <v>149</v>
      </c>
      <c r="S6" s="43">
        <v>1</v>
      </c>
    </row>
    <row r="7" spans="1:21" ht="15" x14ac:dyDescent="0.25">
      <c r="A7" s="43">
        <f>'1 с убранными из нового прайса '!A8</f>
        <v>752</v>
      </c>
      <c r="B7" s="14">
        <f t="shared" si="0"/>
        <v>752</v>
      </c>
      <c r="C7" s="46" t="str">
        <f>'1 с убранными из нового прайса '!B8</f>
        <v>Спальня Каролина М-1Д1</v>
      </c>
      <c r="D7" s="45" t="s">
        <v>236</v>
      </c>
      <c r="F7" s="45"/>
      <c r="G7" s="43" t="s">
        <v>148</v>
      </c>
      <c r="H7" s="47" t="s">
        <v>239</v>
      </c>
      <c r="J7" s="45" t="s">
        <v>235</v>
      </c>
      <c r="K7" s="43" t="s">
        <v>149</v>
      </c>
      <c r="S7" s="43">
        <v>1</v>
      </c>
    </row>
    <row r="8" spans="1:21" ht="15" x14ac:dyDescent="0.25">
      <c r="A8" s="43">
        <f>'1 с убранными из нового прайса '!A9</f>
        <v>749</v>
      </c>
      <c r="B8" s="14">
        <f t="shared" si="0"/>
        <v>749</v>
      </c>
      <c r="C8" s="46" t="str">
        <f>'1 с убранными из нового прайса '!B9</f>
        <v>Спальня Иоланта М-29Д1</v>
      </c>
      <c r="D8" s="45" t="s">
        <v>236</v>
      </c>
      <c r="F8" s="45"/>
      <c r="G8" s="43" t="s">
        <v>148</v>
      </c>
      <c r="H8" s="47" t="s">
        <v>239</v>
      </c>
      <c r="J8" s="45" t="s">
        <v>235</v>
      </c>
      <c r="K8" s="43" t="s">
        <v>149</v>
      </c>
      <c r="S8" s="43">
        <v>1</v>
      </c>
    </row>
    <row r="9" spans="1:21" ht="15" x14ac:dyDescent="0.25">
      <c r="A9" s="43">
        <f>'1 с убранными из нового прайса '!A10</f>
        <v>909</v>
      </c>
      <c r="B9" s="14">
        <f t="shared" si="0"/>
        <v>909</v>
      </c>
      <c r="C9" s="46" t="str">
        <f>'1 с убранными из нового прайса '!B10</f>
        <v>Спальня Иоланта М-36Д1</v>
      </c>
      <c r="D9" s="45" t="s">
        <v>236</v>
      </c>
      <c r="F9" s="45"/>
      <c r="G9" s="43" t="s">
        <v>148</v>
      </c>
      <c r="H9" s="47" t="s">
        <v>239</v>
      </c>
      <c r="J9" s="45" t="s">
        <v>235</v>
      </c>
      <c r="K9" s="43" t="s">
        <v>149</v>
      </c>
      <c r="S9" s="43">
        <v>1</v>
      </c>
    </row>
    <row r="10" spans="1:21" ht="15" x14ac:dyDescent="0.25">
      <c r="A10" s="43">
        <f>'1 с убранными из нового прайса '!A11</f>
        <v>746</v>
      </c>
      <c r="B10" s="14">
        <f t="shared" si="0"/>
        <v>746</v>
      </c>
      <c r="C10" s="46" t="str">
        <f>'1 с убранными из нового прайса '!B11</f>
        <v>Спальня Сорренто 1Д1</v>
      </c>
      <c r="D10" s="45" t="s">
        <v>236</v>
      </c>
      <c r="F10" s="45"/>
      <c r="G10" s="43" t="s">
        <v>148</v>
      </c>
      <c r="H10" s="47" t="s">
        <v>239</v>
      </c>
      <c r="J10" s="45" t="s">
        <v>235</v>
      </c>
      <c r="K10" s="43" t="s">
        <v>149</v>
      </c>
      <c r="S10" s="43">
        <v>1</v>
      </c>
    </row>
    <row r="11" spans="1:21" ht="15" x14ac:dyDescent="0.25">
      <c r="A11" s="43">
        <f>'1 с убранными из нового прайса '!A12</f>
        <v>2038</v>
      </c>
      <c r="B11" s="14">
        <v>2038</v>
      </c>
      <c r="C11" s="46" t="str">
        <f>'1 с убранными из нового прайса '!B12</f>
        <v>Спальня Сорренто 1Д2 ( темный шоколад)</v>
      </c>
      <c r="D11" s="45" t="s">
        <v>236</v>
      </c>
      <c r="F11" s="45"/>
      <c r="G11" s="43" t="s">
        <v>148</v>
      </c>
      <c r="H11" s="47" t="s">
        <v>239</v>
      </c>
      <c r="J11" s="45" t="s">
        <v>235</v>
      </c>
      <c r="K11" s="43" t="s">
        <v>149</v>
      </c>
      <c r="S11" s="43">
        <v>1</v>
      </c>
    </row>
    <row r="12" spans="1:21" ht="15" x14ac:dyDescent="0.25">
      <c r="A12" s="43">
        <f>'1 с убранными из нового прайса '!A15</f>
        <v>948</v>
      </c>
      <c r="B12" s="14">
        <f t="shared" si="0"/>
        <v>948</v>
      </c>
      <c r="C12" s="46" t="str">
        <f>'1 с убранными из нового прайса '!B15</f>
        <v>Спальня Валерия 40Д1</v>
      </c>
      <c r="D12" s="45" t="s">
        <v>236</v>
      </c>
      <c r="F12" s="45"/>
      <c r="G12" s="43" t="s">
        <v>148</v>
      </c>
      <c r="H12" s="47" t="s">
        <v>239</v>
      </c>
      <c r="J12" s="45" t="s">
        <v>235</v>
      </c>
      <c r="K12" s="43" t="s">
        <v>149</v>
      </c>
      <c r="S12" s="43">
        <v>1</v>
      </c>
    </row>
    <row r="13" spans="1:21" ht="15" x14ac:dyDescent="0.25">
      <c r="A13" s="43">
        <f>'1 с убранными из нового прайса '!A16</f>
        <v>745</v>
      </c>
      <c r="B13" s="14">
        <f t="shared" si="0"/>
        <v>745</v>
      </c>
      <c r="C13" s="46" t="str">
        <f>'1 с убранными из нового прайса '!B16</f>
        <v>Спальня Джаконда 2Д1</v>
      </c>
      <c r="D13" s="45" t="s">
        <v>236</v>
      </c>
      <c r="F13" s="45"/>
      <c r="G13" s="43" t="s">
        <v>148</v>
      </c>
      <c r="H13" s="47" t="s">
        <v>239</v>
      </c>
      <c r="J13" s="45" t="s">
        <v>235</v>
      </c>
      <c r="K13" s="43" t="s">
        <v>149</v>
      </c>
      <c r="S13" s="43">
        <v>1</v>
      </c>
    </row>
    <row r="14" spans="1:21" ht="15" x14ac:dyDescent="0.25">
      <c r="A14" s="43">
        <f>'1 с убранными из нового прайса '!A17</f>
        <v>949</v>
      </c>
      <c r="B14" s="14">
        <f t="shared" si="0"/>
        <v>949</v>
      </c>
      <c r="C14" s="46" t="str">
        <f>'1 с убранными из нового прайса '!B17</f>
        <v>Спальня Джаконда 2Д1 белая</v>
      </c>
      <c r="D14" s="45" t="s">
        <v>236</v>
      </c>
      <c r="F14" s="45"/>
      <c r="G14" s="43" t="s">
        <v>148</v>
      </c>
      <c r="H14" s="47" t="s">
        <v>239</v>
      </c>
      <c r="J14" s="45" t="s">
        <v>235</v>
      </c>
      <c r="K14" s="43" t="s">
        <v>149</v>
      </c>
      <c r="S14" s="43">
        <v>1</v>
      </c>
    </row>
    <row r="15" spans="1:21" ht="15" x14ac:dyDescent="0.25">
      <c r="A15" s="43">
        <f>'1 с убранными из нового прайса '!A18</f>
        <v>744</v>
      </c>
      <c r="B15" s="14">
        <f t="shared" si="0"/>
        <v>744</v>
      </c>
      <c r="C15" s="46" t="str">
        <f>'1 с убранными из нового прайса '!B18</f>
        <v>Спальня Франческа 2Д1</v>
      </c>
      <c r="D15" s="45" t="s">
        <v>236</v>
      </c>
      <c r="F15" s="45"/>
      <c r="G15" s="43" t="s">
        <v>148</v>
      </c>
      <c r="H15" s="47" t="s">
        <v>239</v>
      </c>
      <c r="J15" s="45" t="s">
        <v>235</v>
      </c>
      <c r="K15" s="43" t="s">
        <v>149</v>
      </c>
      <c r="S15" s="43">
        <v>1</v>
      </c>
    </row>
    <row r="16" spans="1:21" ht="15" x14ac:dyDescent="0.25">
      <c r="A16" s="43">
        <f>'1 с убранными из нового прайса '!A19</f>
        <v>743</v>
      </c>
      <c r="B16" s="14">
        <f t="shared" si="0"/>
        <v>743</v>
      </c>
      <c r="C16" s="46" t="str">
        <f>'1 с убранными из нового прайса '!B19</f>
        <v>Спальня Аллегро 1Д1</v>
      </c>
      <c r="D16" s="45" t="s">
        <v>236</v>
      </c>
      <c r="F16" s="45"/>
      <c r="G16" s="43" t="s">
        <v>148</v>
      </c>
      <c r="H16" s="47" t="s">
        <v>239</v>
      </c>
      <c r="J16" s="45" t="s">
        <v>235</v>
      </c>
      <c r="K16" s="43" t="s">
        <v>149</v>
      </c>
      <c r="S16" s="43">
        <v>1</v>
      </c>
    </row>
    <row r="17" spans="1:19" ht="15" x14ac:dyDescent="0.25">
      <c r="A17" s="43">
        <f>'1 с убранными из нового прайса '!A20</f>
        <v>910</v>
      </c>
      <c r="B17" s="14">
        <f t="shared" si="0"/>
        <v>910</v>
      </c>
      <c r="C17" s="46" t="str">
        <f>'1 с убранными из нового прайса '!B20</f>
        <v>Спальня Аллегро 2Д1</v>
      </c>
      <c r="D17" s="45" t="s">
        <v>236</v>
      </c>
      <c r="F17" s="45"/>
      <c r="G17" s="43" t="s">
        <v>148</v>
      </c>
      <c r="H17" s="47" t="s">
        <v>239</v>
      </c>
      <c r="J17" s="45" t="s">
        <v>235</v>
      </c>
      <c r="K17" s="43" t="s">
        <v>149</v>
      </c>
      <c r="S17" s="43">
        <v>1</v>
      </c>
    </row>
    <row r="18" spans="1:19" ht="15" x14ac:dyDescent="0.25">
      <c r="A18" s="43">
        <f>'1 с убранными из нового прайса '!A21</f>
        <v>756</v>
      </c>
      <c r="B18" s="14">
        <f t="shared" si="0"/>
        <v>756</v>
      </c>
      <c r="C18" s="46" t="str">
        <f>'1 с убранными из нового прайса '!B21</f>
        <v>Спальня Виолетта 1Д1</v>
      </c>
      <c r="D18" s="45" t="s">
        <v>236</v>
      </c>
      <c r="F18" s="45"/>
      <c r="G18" s="45" t="s">
        <v>148</v>
      </c>
      <c r="H18" s="47" t="s">
        <v>239</v>
      </c>
      <c r="J18" s="45" t="s">
        <v>235</v>
      </c>
      <c r="K18" s="43" t="s">
        <v>149</v>
      </c>
      <c r="S18" s="43">
        <v>1</v>
      </c>
    </row>
    <row r="19" spans="1:19" ht="15" x14ac:dyDescent="0.25">
      <c r="A19" s="43">
        <f>'1 с убранными из нового прайса '!A23</f>
        <v>755</v>
      </c>
      <c r="B19" s="14">
        <f t="shared" si="0"/>
        <v>755</v>
      </c>
      <c r="C19" s="46" t="str">
        <f>'1 с убранными из нового прайса '!B23</f>
        <v>Спальня Джамиля М-2Д1</v>
      </c>
      <c r="D19" s="45" t="s">
        <v>236</v>
      </c>
      <c r="F19" s="45"/>
      <c r="G19" s="45" t="s">
        <v>148</v>
      </c>
      <c r="H19" s="47" t="s">
        <v>239</v>
      </c>
      <c r="J19" s="45" t="s">
        <v>235</v>
      </c>
      <c r="K19" s="43" t="s">
        <v>149</v>
      </c>
      <c r="S19" s="43">
        <v>1</v>
      </c>
    </row>
    <row r="20" spans="1:19" ht="15" x14ac:dyDescent="0.25">
      <c r="A20" s="43">
        <f>'1 с убранными из нового прайса '!A24</f>
        <v>950</v>
      </c>
      <c r="B20" s="14">
        <f t="shared" si="0"/>
        <v>950</v>
      </c>
      <c r="C20" s="46" t="str">
        <f>'1 с убранными из нового прайса '!B24</f>
        <v>Спальня Джамиля М-2Д1 белая</v>
      </c>
      <c r="D20" s="45" t="s">
        <v>236</v>
      </c>
      <c r="F20" s="45"/>
      <c r="G20" s="45" t="s">
        <v>148</v>
      </c>
      <c r="H20" s="47" t="s">
        <v>239</v>
      </c>
      <c r="J20" s="45" t="s">
        <v>235</v>
      </c>
      <c r="K20" s="43" t="s">
        <v>149</v>
      </c>
      <c r="S20" s="43">
        <v>1</v>
      </c>
    </row>
    <row r="21" spans="1:19" ht="15" x14ac:dyDescent="0.25">
      <c r="A21" s="43">
        <f>'1 с убранными из нового прайса '!A25</f>
        <v>911</v>
      </c>
      <c r="B21" s="14">
        <f t="shared" si="0"/>
        <v>911</v>
      </c>
      <c r="C21" s="46" t="str">
        <f>'1 с убранными из нового прайса '!B25</f>
        <v>Спальня Вера ЗД-1.6</v>
      </c>
      <c r="D21" s="45" t="s">
        <v>236</v>
      </c>
      <c r="F21" s="45"/>
      <c r="G21" s="45" t="s">
        <v>148</v>
      </c>
      <c r="H21" s="47" t="s">
        <v>239</v>
      </c>
      <c r="J21" s="45" t="s">
        <v>235</v>
      </c>
      <c r="K21" s="43" t="s">
        <v>149</v>
      </c>
      <c r="S21" s="43">
        <v>1</v>
      </c>
    </row>
    <row r="22" spans="1:19" ht="15" x14ac:dyDescent="0.25">
      <c r="A22" s="43">
        <f>'1 с убранными из нового прайса '!A27</f>
        <v>912</v>
      </c>
      <c r="B22" s="14">
        <f t="shared" si="0"/>
        <v>912</v>
      </c>
      <c r="C22" s="46" t="str">
        <f>'1 с убранными из нового прайса '!B27</f>
        <v>Спальня Лорена 1Д1</v>
      </c>
      <c r="D22" s="45" t="s">
        <v>236</v>
      </c>
      <c r="F22" s="45"/>
      <c r="G22" s="45" t="s">
        <v>148</v>
      </c>
      <c r="H22" s="47" t="s">
        <v>239</v>
      </c>
      <c r="J22" s="45" t="s">
        <v>235</v>
      </c>
      <c r="K22" s="43" t="s">
        <v>149</v>
      </c>
      <c r="S22" s="43">
        <v>1</v>
      </c>
    </row>
    <row r="23" spans="1:19" ht="15" x14ac:dyDescent="0.25">
      <c r="A23" s="43">
        <f>'1 с убранными из нового прайса '!A28</f>
        <v>913</v>
      </c>
      <c r="B23" s="14">
        <f t="shared" si="0"/>
        <v>913</v>
      </c>
      <c r="C23" s="46" t="str">
        <f>'1 с убранными из нового прайса '!B28</f>
        <v>Спальня Элиза 5Д-1.8</v>
      </c>
      <c r="D23" s="45" t="s">
        <v>236</v>
      </c>
      <c r="F23" s="45"/>
      <c r="G23" s="45" t="s">
        <v>148</v>
      </c>
      <c r="H23" s="47" t="s">
        <v>239</v>
      </c>
      <c r="J23" s="45" t="s">
        <v>235</v>
      </c>
      <c r="K23" s="43" t="s">
        <v>149</v>
      </c>
      <c r="S23" s="43">
        <v>1</v>
      </c>
    </row>
    <row r="24" spans="1:19" ht="15" x14ac:dyDescent="0.25">
      <c r="A24" s="43">
        <f>'1 с убранными из нового прайса '!A29</f>
        <v>952</v>
      </c>
      <c r="B24" s="14">
        <f t="shared" si="0"/>
        <v>952</v>
      </c>
      <c r="C24" s="46" t="str">
        <f>'1 с убранными из нового прайса '!B29</f>
        <v>Спальня Элиза 5Д-1.8 белая</v>
      </c>
      <c r="D24" s="45" t="s">
        <v>236</v>
      </c>
      <c r="F24" s="45"/>
      <c r="G24" s="45" t="s">
        <v>148</v>
      </c>
      <c r="H24" s="47" t="s">
        <v>239</v>
      </c>
      <c r="J24" s="45" t="s">
        <v>235</v>
      </c>
      <c r="K24" s="43" t="s">
        <v>149</v>
      </c>
      <c r="S24" s="43">
        <v>1</v>
      </c>
    </row>
    <row r="25" spans="1:19" ht="15" x14ac:dyDescent="0.25">
      <c r="A25" s="43">
        <f>'1 с убранными из нового прайса '!A30</f>
        <v>953</v>
      </c>
      <c r="B25" s="14">
        <f t="shared" si="0"/>
        <v>953</v>
      </c>
      <c r="C25" s="46" t="str">
        <f>'1 с убранными из нового прайса '!B30</f>
        <v>Спальня Венера-6</v>
      </c>
      <c r="D25" s="45" t="s">
        <v>236</v>
      </c>
      <c r="F25" s="45"/>
      <c r="G25" s="45" t="s">
        <v>148</v>
      </c>
      <c r="H25" s="47" t="s">
        <v>239</v>
      </c>
      <c r="J25" s="45" t="s">
        <v>235</v>
      </c>
      <c r="K25" s="43" t="s">
        <v>149</v>
      </c>
      <c r="S25" s="43">
        <v>1</v>
      </c>
    </row>
    <row r="26" spans="1:19" ht="15" x14ac:dyDescent="0.25">
      <c r="A26" s="43">
        <f>'1 с убранными из нового прайса '!A31</f>
        <v>914</v>
      </c>
      <c r="B26" s="14">
        <f t="shared" si="0"/>
        <v>914</v>
      </c>
      <c r="C26" s="46" t="str">
        <f>'1 с убранными из нового прайса '!B31</f>
        <v>Спальня Дженнифер 2Д1</v>
      </c>
      <c r="D26" s="45" t="s">
        <v>236</v>
      </c>
      <c r="F26" s="45"/>
      <c r="G26" s="45" t="s">
        <v>148</v>
      </c>
      <c r="H26" s="47" t="s">
        <v>239</v>
      </c>
      <c r="J26" s="45" t="s">
        <v>235</v>
      </c>
      <c r="K26" s="43" t="s">
        <v>149</v>
      </c>
      <c r="S26" s="43">
        <v>1</v>
      </c>
    </row>
    <row r="27" spans="1:19" ht="15" x14ac:dyDescent="0.25">
      <c r="A27" s="43">
        <f>'1 с убранными из нового прайса '!A33</f>
        <v>958</v>
      </c>
      <c r="B27" s="14">
        <f t="shared" si="0"/>
        <v>958</v>
      </c>
      <c r="C27" s="46" t="str">
        <f>'1 с убранными из нового прайса '!B33</f>
        <v>Шкаф комбинированный с витриной Витовт-1</v>
      </c>
      <c r="D27" s="45" t="s">
        <v>253</v>
      </c>
      <c r="F27" s="45" t="s">
        <v>240</v>
      </c>
      <c r="G27" s="45" t="s">
        <v>148</v>
      </c>
      <c r="H27" s="49"/>
      <c r="J27" s="45" t="s">
        <v>235</v>
      </c>
      <c r="K27" s="43" t="s">
        <v>149</v>
      </c>
      <c r="S27" s="43">
        <v>1</v>
      </c>
    </row>
    <row r="28" spans="1:19" ht="15" x14ac:dyDescent="0.25">
      <c r="A28" s="43">
        <f>'1 с убранными из нового прайса '!A34</f>
        <v>959</v>
      </c>
      <c r="B28" s="14">
        <f t="shared" si="0"/>
        <v>959</v>
      </c>
      <c r="C28" s="46" t="str">
        <f>'1 с убранными из нового прайса '!B34</f>
        <v>Шкаф комбинированный с витриной Витовт-2</v>
      </c>
      <c r="D28" s="45" t="s">
        <v>253</v>
      </c>
      <c r="F28" s="45" t="s">
        <v>240</v>
      </c>
      <c r="G28" s="45" t="s">
        <v>148</v>
      </c>
      <c r="H28" s="49"/>
      <c r="J28" s="45" t="s">
        <v>235</v>
      </c>
      <c r="K28" s="43" t="s">
        <v>149</v>
      </c>
      <c r="S28" s="43">
        <v>1</v>
      </c>
    </row>
    <row r="29" spans="1:19" ht="15" x14ac:dyDescent="0.25">
      <c r="A29" s="43">
        <f>'1 с убранными из нового прайса '!A35</f>
        <v>960</v>
      </c>
      <c r="B29" s="14">
        <f t="shared" si="0"/>
        <v>960</v>
      </c>
      <c r="C29" s="46" t="str">
        <f>'1 с убранными из нового прайса '!B35</f>
        <v>Тумба под телевизор Витовт-3</v>
      </c>
      <c r="D29" s="45" t="s">
        <v>254</v>
      </c>
      <c r="F29" s="45" t="s">
        <v>241</v>
      </c>
      <c r="G29" s="43" t="s">
        <v>148</v>
      </c>
      <c r="H29" s="49"/>
      <c r="J29" s="45" t="s">
        <v>235</v>
      </c>
      <c r="K29" s="43" t="s">
        <v>149</v>
      </c>
      <c r="S29" s="43">
        <v>1</v>
      </c>
    </row>
    <row r="30" spans="1:19" ht="15" x14ac:dyDescent="0.25">
      <c r="A30" s="43">
        <f>'1 с убранными из нового прайса '!A36</f>
        <v>961</v>
      </c>
      <c r="B30" s="14">
        <f t="shared" si="0"/>
        <v>961</v>
      </c>
      <c r="C30" s="46" t="str">
        <f>'1 с убранными из нового прайса '!B36</f>
        <v>Шкаф комбинированный с витриной Витовт-4</v>
      </c>
      <c r="D30" s="45" t="s">
        <v>253</v>
      </c>
      <c r="F30" s="45" t="s">
        <v>243</v>
      </c>
      <c r="G30" s="43" t="s">
        <v>148</v>
      </c>
      <c r="H30" s="49"/>
      <c r="J30" s="45" t="s">
        <v>235</v>
      </c>
      <c r="K30" s="43" t="s">
        <v>149</v>
      </c>
      <c r="S30" s="43">
        <v>1</v>
      </c>
    </row>
    <row r="31" spans="1:19" ht="15" x14ac:dyDescent="0.25">
      <c r="A31" s="43">
        <f>'1 с убранными из нового прайса '!A37</f>
        <v>2039</v>
      </c>
      <c r="B31" s="14">
        <f t="shared" si="0"/>
        <v>2039</v>
      </c>
      <c r="C31" s="46" t="str">
        <f>'1 с убранными из нового прайса '!B37</f>
        <v>Шкаф комбинированный с витриной Витовт-5</v>
      </c>
      <c r="D31" s="45" t="s">
        <v>253</v>
      </c>
      <c r="F31" s="45" t="s">
        <v>244</v>
      </c>
      <c r="G31" s="43" t="s">
        <v>148</v>
      </c>
      <c r="H31" s="49"/>
      <c r="J31" s="45" t="s">
        <v>235</v>
      </c>
      <c r="K31" s="43" t="s">
        <v>149</v>
      </c>
      <c r="S31" s="43">
        <v>1</v>
      </c>
    </row>
    <row r="32" spans="1:19" ht="15" x14ac:dyDescent="0.25">
      <c r="A32" s="43">
        <f>'1 с убранными из нового прайса '!A38</f>
        <v>915</v>
      </c>
      <c r="B32" s="14">
        <f t="shared" si="0"/>
        <v>915</v>
      </c>
      <c r="C32" s="46" t="str">
        <f>'1 с убранными из нового прайса '!B38</f>
        <v>Тумба Витовт-6</v>
      </c>
      <c r="D32" s="45" t="s">
        <v>254</v>
      </c>
      <c r="F32" s="45" t="s">
        <v>245</v>
      </c>
      <c r="G32" s="43" t="s">
        <v>148</v>
      </c>
      <c r="H32" s="49"/>
      <c r="J32" s="45" t="s">
        <v>235</v>
      </c>
      <c r="K32" s="43" t="s">
        <v>149</v>
      </c>
      <c r="S32" s="43">
        <v>1</v>
      </c>
    </row>
    <row r="33" spans="1:19" ht="15" x14ac:dyDescent="0.25">
      <c r="A33" s="43">
        <f>'1 с убранными из нового прайса '!A39</f>
        <v>2040</v>
      </c>
      <c r="B33" s="14">
        <f t="shared" si="0"/>
        <v>2040</v>
      </c>
      <c r="C33" s="46" t="str">
        <f>'1 с убранными из нового прайса '!B39</f>
        <v>Зеркало навесное в раме Витовт-7</v>
      </c>
      <c r="D33" s="45" t="s">
        <v>255</v>
      </c>
      <c r="F33" s="45" t="s">
        <v>246</v>
      </c>
      <c r="G33" s="43" t="s">
        <v>148</v>
      </c>
      <c r="H33" s="49"/>
      <c r="J33" s="45" t="s">
        <v>235</v>
      </c>
      <c r="K33" s="43" t="s">
        <v>149</v>
      </c>
      <c r="S33" s="43">
        <v>1</v>
      </c>
    </row>
    <row r="34" spans="1:19" ht="15" x14ac:dyDescent="0.25">
      <c r="A34" s="43">
        <f>'1 с убранными из нового прайса '!A47</f>
        <v>916</v>
      </c>
      <c r="B34" s="14">
        <f t="shared" si="0"/>
        <v>916</v>
      </c>
      <c r="C34" s="46" t="str">
        <f>'1 с убранными из нового прайса '!B47</f>
        <v>Вивальди-1</v>
      </c>
      <c r="D34" s="45" t="s">
        <v>253</v>
      </c>
      <c r="F34" s="45"/>
      <c r="G34" s="43" t="s">
        <v>148</v>
      </c>
      <c r="H34" s="49"/>
      <c r="J34" s="45" t="s">
        <v>235</v>
      </c>
      <c r="K34" s="43" t="s">
        <v>149</v>
      </c>
      <c r="S34" s="43">
        <v>0</v>
      </c>
    </row>
    <row r="35" spans="1:19" ht="15" x14ac:dyDescent="0.25">
      <c r="A35" s="43">
        <f>'1 с убранными из нового прайса '!A48</f>
        <v>762</v>
      </c>
      <c r="B35" s="14">
        <f t="shared" si="0"/>
        <v>762</v>
      </c>
      <c r="C35" s="46" t="str">
        <f>'1 с убранными из нового прайса '!B48</f>
        <v>Оскар 7Д1</v>
      </c>
      <c r="D35" s="50" t="s">
        <v>256</v>
      </c>
      <c r="F35" s="45" t="s">
        <v>248</v>
      </c>
      <c r="G35" s="43" t="s">
        <v>148</v>
      </c>
      <c r="H35" s="49"/>
      <c r="J35" s="45" t="s">
        <v>235</v>
      </c>
      <c r="K35" s="43" t="s">
        <v>149</v>
      </c>
      <c r="S35" s="43">
        <v>1</v>
      </c>
    </row>
    <row r="36" spans="1:19" ht="15" x14ac:dyDescent="0.25">
      <c r="A36" s="43">
        <f>'1 с убранными из нового прайса '!A50</f>
        <v>3770</v>
      </c>
      <c r="B36" s="14">
        <f t="shared" si="0"/>
        <v>3770</v>
      </c>
      <c r="C36" s="46" t="str">
        <f>'1 с убранными из нового прайса '!B50</f>
        <v>Болеро-1</v>
      </c>
      <c r="D36" s="45" t="s">
        <v>256</v>
      </c>
      <c r="F36" s="45" t="s">
        <v>247</v>
      </c>
      <c r="G36" s="43" t="s">
        <v>148</v>
      </c>
      <c r="H36" s="51" t="s">
        <v>242</v>
      </c>
      <c r="J36" s="45" t="s">
        <v>235</v>
      </c>
      <c r="K36" s="43" t="s">
        <v>149</v>
      </c>
      <c r="S36" s="43">
        <v>1</v>
      </c>
    </row>
    <row r="37" spans="1:19" ht="15" x14ac:dyDescent="0.25">
      <c r="A37" s="43">
        <f>'1 с убранными из нового прайса '!A51</f>
        <v>917</v>
      </c>
      <c r="B37" s="14">
        <f t="shared" si="0"/>
        <v>917</v>
      </c>
      <c r="C37" s="46" t="str">
        <f>'1 с убранными из нового прайса '!B51</f>
        <v>Тумба СМ-119-22-Д1</v>
      </c>
      <c r="D37" s="45" t="s">
        <v>254</v>
      </c>
      <c r="F37" s="52" t="s">
        <v>249</v>
      </c>
      <c r="G37" s="43" t="s">
        <v>148</v>
      </c>
      <c r="H37" s="49"/>
      <c r="J37" s="45" t="s">
        <v>235</v>
      </c>
      <c r="K37" s="43" t="s">
        <v>149</v>
      </c>
      <c r="S37" s="43">
        <v>1</v>
      </c>
    </row>
    <row r="38" spans="1:19" ht="15" x14ac:dyDescent="0.25">
      <c r="A38" s="43">
        <f>'1 с убранными из нового прайса '!A58</f>
        <v>919</v>
      </c>
      <c r="B38" s="14">
        <f t="shared" si="0"/>
        <v>919</v>
      </c>
      <c r="C38" s="46" t="str">
        <f>'1 с убранными из нового прайса '!B58</f>
        <v>Шкаф комбинированный с витриной Аллегро-1</v>
      </c>
      <c r="D38" s="45" t="s">
        <v>253</v>
      </c>
      <c r="F38" s="53"/>
      <c r="G38" s="43" t="s">
        <v>148</v>
      </c>
      <c r="H38" s="49"/>
      <c r="J38" s="45" t="s">
        <v>235</v>
      </c>
      <c r="K38" s="43" t="s">
        <v>149</v>
      </c>
      <c r="S38" s="43">
        <v>1</v>
      </c>
    </row>
    <row r="39" spans="1:19" ht="15" x14ac:dyDescent="0.25">
      <c r="A39" s="43">
        <f>'1 с убранными из нового прайса '!A62</f>
        <v>921</v>
      </c>
      <c r="B39" s="14">
        <f t="shared" si="0"/>
        <v>921</v>
      </c>
      <c r="C39" s="46" t="str">
        <f>'1 с убранными из нового прайса '!B62</f>
        <v>Шкаф комбинированный с витриной Аллегро-8</v>
      </c>
      <c r="D39" s="45" t="s">
        <v>253</v>
      </c>
      <c r="F39" s="45"/>
      <c r="G39" s="43" t="s">
        <v>148</v>
      </c>
      <c r="H39" s="45"/>
      <c r="J39" s="45" t="s">
        <v>235</v>
      </c>
      <c r="K39" s="43" t="s">
        <v>149</v>
      </c>
      <c r="S39" s="43">
        <v>1</v>
      </c>
    </row>
    <row r="40" spans="1:19" ht="15" x14ac:dyDescent="0.25">
      <c r="A40" s="43">
        <f>'1 с убранными из нового прайса '!A63</f>
        <v>967</v>
      </c>
      <c r="B40" s="14">
        <f t="shared" si="0"/>
        <v>967</v>
      </c>
      <c r="C40" s="46" t="str">
        <f>'1 с убранными из нового прайса '!B63</f>
        <v>Зеркало навесное в раме Аллегро-6</v>
      </c>
      <c r="D40" s="45" t="s">
        <v>255</v>
      </c>
      <c r="F40" s="45"/>
      <c r="G40" s="43" t="s">
        <v>148</v>
      </c>
      <c r="H40" s="45"/>
      <c r="J40" s="45" t="s">
        <v>235</v>
      </c>
      <c r="K40" s="43" t="s">
        <v>149</v>
      </c>
      <c r="S40" s="43">
        <v>1</v>
      </c>
    </row>
    <row r="41" spans="1:19" ht="15" x14ac:dyDescent="0.25">
      <c r="A41" s="43">
        <f>'1 с убранными из нового прайса '!A64</f>
        <v>968</v>
      </c>
      <c r="B41" s="14">
        <f t="shared" si="0"/>
        <v>968</v>
      </c>
      <c r="C41" s="46" t="str">
        <f>'1 с убранными из нового прайса '!B64</f>
        <v>Тумба Аллегро-5</v>
      </c>
      <c r="D41" s="45" t="s">
        <v>254</v>
      </c>
      <c r="F41" s="45"/>
      <c r="G41" s="43" t="s">
        <v>148</v>
      </c>
      <c r="H41" s="45"/>
      <c r="J41" s="45" t="s">
        <v>235</v>
      </c>
      <c r="K41" s="43" t="s">
        <v>149</v>
      </c>
      <c r="S41" s="43">
        <v>1</v>
      </c>
    </row>
    <row r="42" spans="1:19" x14ac:dyDescent="0.2">
      <c r="D42" s="45"/>
      <c r="F42" s="45"/>
      <c r="H42" s="45"/>
    </row>
    <row r="43" spans="1:19" x14ac:dyDescent="0.2">
      <c r="D43" s="45"/>
      <c r="F43" s="45"/>
      <c r="H43" s="45"/>
    </row>
    <row r="44" spans="1:19" x14ac:dyDescent="0.2">
      <c r="D44" s="45"/>
      <c r="F44" s="45"/>
      <c r="H44" s="45"/>
    </row>
    <row r="45" spans="1:19" x14ac:dyDescent="0.2">
      <c r="D45" s="45"/>
      <c r="F45" s="45"/>
      <c r="H45" s="45"/>
    </row>
    <row r="46" spans="1:19" x14ac:dyDescent="0.2">
      <c r="D46" s="45"/>
      <c r="F46" s="45"/>
      <c r="H46" s="45"/>
    </row>
    <row r="47" spans="1:19" x14ac:dyDescent="0.2">
      <c r="D47" s="45"/>
      <c r="F47" s="45"/>
      <c r="H47" s="45"/>
      <c r="L47" s="43"/>
    </row>
    <row r="48" spans="1:19" x14ac:dyDescent="0.2">
      <c r="D48" s="45"/>
      <c r="F48" s="45"/>
      <c r="H48" s="45"/>
      <c r="L48" s="43"/>
    </row>
    <row r="49" spans="4:12" x14ac:dyDescent="0.2">
      <c r="D49" s="45"/>
      <c r="F49" s="45"/>
      <c r="H49" s="45"/>
      <c r="L49" s="43"/>
    </row>
    <row r="50" spans="4:12" x14ac:dyDescent="0.2">
      <c r="D50" s="45"/>
      <c r="F50" s="45"/>
      <c r="H50" s="45"/>
      <c r="L50" s="43"/>
    </row>
    <row r="51" spans="4:12" x14ac:dyDescent="0.2">
      <c r="D51" s="45"/>
      <c r="F51" s="45"/>
      <c r="H51" s="45"/>
      <c r="L51" s="43"/>
    </row>
    <row r="52" spans="4:12" x14ac:dyDescent="0.2">
      <c r="D52" s="45"/>
      <c r="F52" s="45"/>
      <c r="H52" s="45"/>
      <c r="L52" s="43"/>
    </row>
    <row r="53" spans="4:12" x14ac:dyDescent="0.2">
      <c r="D53" s="45"/>
      <c r="F53" s="45"/>
      <c r="H53" s="45"/>
      <c r="L53" s="43"/>
    </row>
    <row r="54" spans="4:12" x14ac:dyDescent="0.2">
      <c r="D54" s="45"/>
      <c r="F54" s="45"/>
      <c r="H54" s="45"/>
      <c r="L54" s="43"/>
    </row>
    <row r="55" spans="4:12" x14ac:dyDescent="0.2">
      <c r="D55" s="45"/>
      <c r="F55" s="45"/>
      <c r="H55" s="45"/>
      <c r="L55" s="43"/>
    </row>
    <row r="56" spans="4:12" x14ac:dyDescent="0.2">
      <c r="D56" s="45"/>
      <c r="F56" s="45"/>
      <c r="H56" s="45"/>
      <c r="L56" s="43"/>
    </row>
    <row r="57" spans="4:12" x14ac:dyDescent="0.2">
      <c r="D57" s="45"/>
      <c r="F57" s="45"/>
      <c r="H57" s="45"/>
      <c r="L57" s="43"/>
    </row>
    <row r="58" spans="4:12" x14ac:dyDescent="0.2">
      <c r="D58" s="45"/>
      <c r="F58" s="45"/>
      <c r="H58" s="45"/>
      <c r="L58" s="43"/>
    </row>
    <row r="59" spans="4:12" x14ac:dyDescent="0.2">
      <c r="D59" s="45"/>
      <c r="F59" s="45"/>
      <c r="H59" s="45"/>
      <c r="L59" s="43"/>
    </row>
    <row r="60" spans="4:12" x14ac:dyDescent="0.2">
      <c r="D60" s="45"/>
      <c r="F60" s="45"/>
      <c r="H60" s="45"/>
      <c r="L60" s="43"/>
    </row>
    <row r="61" spans="4:12" x14ac:dyDescent="0.2">
      <c r="D61" s="45"/>
      <c r="F61" s="45"/>
      <c r="H61" s="45"/>
      <c r="L61" s="43"/>
    </row>
    <row r="62" spans="4:12" x14ac:dyDescent="0.2">
      <c r="D62" s="45"/>
      <c r="F62" s="45"/>
      <c r="H62" s="45"/>
      <c r="L62" s="43"/>
    </row>
    <row r="63" spans="4:12" x14ac:dyDescent="0.2">
      <c r="D63" s="45"/>
      <c r="F63" s="45"/>
      <c r="H63" s="45"/>
      <c r="L63" s="43"/>
    </row>
    <row r="64" spans="4:12" x14ac:dyDescent="0.2">
      <c r="D64" s="45"/>
      <c r="F64" s="45"/>
      <c r="H64" s="45"/>
      <c r="L64" s="43"/>
    </row>
    <row r="65" spans="4:12" x14ac:dyDescent="0.2">
      <c r="D65" s="45"/>
      <c r="F65" s="45"/>
      <c r="H65" s="45"/>
      <c r="L65" s="43"/>
    </row>
    <row r="66" spans="4:12" x14ac:dyDescent="0.2">
      <c r="D66" s="45"/>
      <c r="F66" s="45"/>
      <c r="H66" s="45"/>
      <c r="L66" s="43"/>
    </row>
    <row r="67" spans="4:12" x14ac:dyDescent="0.2">
      <c r="D67" s="45"/>
      <c r="F67" s="45"/>
      <c r="H67" s="45"/>
      <c r="L67" s="43"/>
    </row>
  </sheetData>
  <hyperlinks>
    <hyperlink ref="H5" r:id="rId1" display="http://mebelnow.by/catalog/mdf-dsp"/>
    <hyperlink ref="H3" r:id="rId2" display="http://mebelnow.by/catalog/mdf-dsp"/>
    <hyperlink ref="H2" r:id="rId3" display="http://mebelnow.by/catalog/mdf-dsp"/>
    <hyperlink ref="H6:H25" r:id="rId4" display="http://mebelnow.by/catalog/mdf-dsp"/>
    <hyperlink ref="H4" r:id="rId5" display="http://mebelnow.by/catalog/mdf-dsp"/>
    <hyperlink ref="H26" r:id="rId6" display="http://mebelnow.by/catalog/mdf-dsp"/>
    <hyperlink ref="D35" r:id="rId7" tooltip="Горки/Стенки/Гостиные" display="http://mebelnow.by/catalog/gorkistenkigostiny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zoomScaleNormal="100" workbookViewId="0">
      <selection activeCell="A19" sqref="A19"/>
    </sheetView>
  </sheetViews>
  <sheetFormatPr defaultRowHeight="12.75" x14ac:dyDescent="0.2"/>
  <cols>
    <col min="1" max="1" width="42.28515625" customWidth="1"/>
    <col min="2" max="2" width="10"/>
    <col min="3" max="3" width="46.85546875" customWidth="1"/>
    <col min="4" max="4" width="0" hidden="1" customWidth="1"/>
    <col min="5" max="5" width="15.42578125" customWidth="1"/>
  </cols>
  <sheetData>
    <row r="1" spans="1:5" ht="24" x14ac:dyDescent="0.2">
      <c r="A1" s="1" t="s">
        <v>0</v>
      </c>
      <c r="B1" s="2" t="s">
        <v>1</v>
      </c>
      <c r="C1" s="1" t="s">
        <v>2</v>
      </c>
      <c r="D1" s="3" t="s">
        <v>3</v>
      </c>
      <c r="E1" s="6" t="s">
        <v>122</v>
      </c>
    </row>
    <row r="2" spans="1:5" x14ac:dyDescent="0.2">
      <c r="A2" s="62" t="s">
        <v>121</v>
      </c>
      <c r="B2" s="62"/>
      <c r="C2" s="62"/>
      <c r="D2" s="62"/>
      <c r="E2" s="62"/>
    </row>
    <row r="3" spans="1:5" x14ac:dyDescent="0.2">
      <c r="A3" s="2" t="s">
        <v>4</v>
      </c>
      <c r="B3" s="1" t="s">
        <v>5</v>
      </c>
      <c r="C3" s="2" t="s">
        <v>6</v>
      </c>
      <c r="D3" s="10">
        <v>9373000</v>
      </c>
      <c r="E3" s="13">
        <f>IF(D3&lt;&gt;0,IF(D3&gt;10000000,ROUND(D3*1.08,-2),ROUND(D3*1.1,-2)),"")</f>
        <v>10310300</v>
      </c>
    </row>
    <row r="4" spans="1:5" x14ac:dyDescent="0.2">
      <c r="A4" s="2" t="s">
        <v>7</v>
      </c>
      <c r="B4" s="1" t="s">
        <v>5</v>
      </c>
      <c r="C4" s="2" t="s">
        <v>8</v>
      </c>
      <c r="D4" s="10">
        <v>9992200</v>
      </c>
      <c r="E4" s="13">
        <f t="shared" ref="E4:E67" si="0">IF(D4&lt;&gt;0,IF(D4&gt;10000000,ROUND(D4*1.08,-2),ROUND(D4*1.1,-2)),"")</f>
        <v>10991400</v>
      </c>
    </row>
    <row r="5" spans="1:5" x14ac:dyDescent="0.2">
      <c r="A5" s="2" t="s">
        <v>9</v>
      </c>
      <c r="B5" s="1" t="s">
        <v>5</v>
      </c>
      <c r="C5" s="2" t="s">
        <v>10</v>
      </c>
      <c r="D5" s="10">
        <v>11100600</v>
      </c>
      <c r="E5" s="13">
        <f t="shared" si="0"/>
        <v>11988600</v>
      </c>
    </row>
    <row r="6" spans="1:5" x14ac:dyDescent="0.2">
      <c r="A6" s="2" t="s">
        <v>11</v>
      </c>
      <c r="B6" s="1" t="s">
        <v>5</v>
      </c>
      <c r="C6" s="2" t="s">
        <v>12</v>
      </c>
      <c r="D6" s="10">
        <v>12027000</v>
      </c>
      <c r="E6" s="13">
        <f t="shared" si="0"/>
        <v>12989200</v>
      </c>
    </row>
    <row r="7" spans="1:5" x14ac:dyDescent="0.2">
      <c r="A7" s="4" t="s">
        <v>115</v>
      </c>
      <c r="B7" s="1" t="s">
        <v>5</v>
      </c>
      <c r="C7" s="2" t="s">
        <v>13</v>
      </c>
      <c r="D7" s="10">
        <v>12183000</v>
      </c>
      <c r="E7" s="13">
        <f t="shared" si="0"/>
        <v>13157600</v>
      </c>
    </row>
    <row r="8" spans="1:5" x14ac:dyDescent="0.2">
      <c r="A8" s="2" t="s">
        <v>14</v>
      </c>
      <c r="B8" s="1" t="s">
        <v>5</v>
      </c>
      <c r="C8" s="2" t="s">
        <v>15</v>
      </c>
      <c r="D8" s="10">
        <v>14470000</v>
      </c>
      <c r="E8" s="13">
        <f t="shared" si="0"/>
        <v>15627600</v>
      </c>
    </row>
    <row r="9" spans="1:5" x14ac:dyDescent="0.2">
      <c r="A9" s="2" t="s">
        <v>16</v>
      </c>
      <c r="B9" s="1" t="s">
        <v>5</v>
      </c>
      <c r="C9" s="2" t="s">
        <v>17</v>
      </c>
      <c r="D9" s="10">
        <v>10640000</v>
      </c>
      <c r="E9" s="13">
        <f t="shared" si="0"/>
        <v>11491200</v>
      </c>
    </row>
    <row r="10" spans="1:5" x14ac:dyDescent="0.2">
      <c r="A10" s="2" t="s">
        <v>18</v>
      </c>
      <c r="B10" s="1" t="s">
        <v>5</v>
      </c>
      <c r="C10" s="2" t="s">
        <v>19</v>
      </c>
      <c r="D10" s="10">
        <v>17830000</v>
      </c>
      <c r="E10" s="13">
        <f t="shared" si="0"/>
        <v>19256400</v>
      </c>
    </row>
    <row r="11" spans="1:5" x14ac:dyDescent="0.2">
      <c r="A11" s="2" t="s">
        <v>20</v>
      </c>
      <c r="B11" s="1" t="s">
        <v>5</v>
      </c>
      <c r="C11" s="2" t="s">
        <v>21</v>
      </c>
      <c r="D11" s="10">
        <v>18200000</v>
      </c>
      <c r="E11" s="13">
        <f t="shared" si="0"/>
        <v>19656000</v>
      </c>
    </row>
    <row r="12" spans="1:5" x14ac:dyDescent="0.2">
      <c r="A12" s="2" t="s">
        <v>22</v>
      </c>
      <c r="B12" s="1" t="s">
        <v>5</v>
      </c>
      <c r="C12" s="2" t="s">
        <v>23</v>
      </c>
      <c r="D12" s="10">
        <v>16300000</v>
      </c>
      <c r="E12" s="13">
        <f t="shared" si="0"/>
        <v>17604000</v>
      </c>
    </row>
    <row r="13" spans="1:5" x14ac:dyDescent="0.2">
      <c r="A13" s="2" t="s">
        <v>24</v>
      </c>
      <c r="B13" s="1" t="s">
        <v>5</v>
      </c>
      <c r="C13" s="2" t="s">
        <v>25</v>
      </c>
      <c r="D13" s="10">
        <v>16730000</v>
      </c>
      <c r="E13" s="13">
        <f t="shared" si="0"/>
        <v>18068400</v>
      </c>
    </row>
    <row r="14" spans="1:5" x14ac:dyDescent="0.2">
      <c r="A14" s="2" t="s">
        <v>26</v>
      </c>
      <c r="B14" s="1" t="s">
        <v>5</v>
      </c>
      <c r="C14" s="2" t="s">
        <v>12</v>
      </c>
      <c r="D14" s="10">
        <v>12000000</v>
      </c>
      <c r="E14" s="13">
        <f t="shared" si="0"/>
        <v>12960000</v>
      </c>
    </row>
    <row r="15" spans="1:5" x14ac:dyDescent="0.2">
      <c r="A15" s="2" t="s">
        <v>27</v>
      </c>
      <c r="B15" s="1" t="s">
        <v>5</v>
      </c>
      <c r="C15" s="2" t="s">
        <v>28</v>
      </c>
      <c r="D15" s="10">
        <v>13500000</v>
      </c>
      <c r="E15" s="13">
        <f t="shared" si="0"/>
        <v>14580000</v>
      </c>
    </row>
    <row r="16" spans="1:5" x14ac:dyDescent="0.2">
      <c r="A16" s="2" t="s">
        <v>29</v>
      </c>
      <c r="B16" s="1" t="s">
        <v>5</v>
      </c>
      <c r="C16" s="2" t="s">
        <v>30</v>
      </c>
      <c r="D16" s="10">
        <v>14730000</v>
      </c>
      <c r="E16" s="13">
        <f t="shared" si="0"/>
        <v>15908400</v>
      </c>
    </row>
    <row r="17" spans="1:5" x14ac:dyDescent="0.2">
      <c r="A17" s="2" t="s">
        <v>31</v>
      </c>
      <c r="B17" s="1" t="s">
        <v>5</v>
      </c>
      <c r="C17" s="2" t="s">
        <v>32</v>
      </c>
      <c r="D17" s="10">
        <v>21270000</v>
      </c>
      <c r="E17" s="13">
        <f t="shared" si="0"/>
        <v>22971600</v>
      </c>
    </row>
    <row r="18" spans="1:5" x14ac:dyDescent="0.2">
      <c r="A18" s="2" t="s">
        <v>33</v>
      </c>
      <c r="B18" s="1" t="s">
        <v>5</v>
      </c>
      <c r="C18" s="2" t="s">
        <v>34</v>
      </c>
      <c r="D18" s="10">
        <v>23130000</v>
      </c>
      <c r="E18" s="13">
        <f t="shared" si="0"/>
        <v>24980400</v>
      </c>
    </row>
    <row r="19" spans="1:5" x14ac:dyDescent="0.2">
      <c r="A19" s="2" t="s">
        <v>35</v>
      </c>
      <c r="B19" s="1" t="s">
        <v>5</v>
      </c>
      <c r="C19" s="2" t="s">
        <v>36</v>
      </c>
      <c r="D19" s="10">
        <v>20800000</v>
      </c>
      <c r="E19" s="13">
        <f t="shared" si="0"/>
        <v>22464000</v>
      </c>
    </row>
    <row r="20" spans="1:5" x14ac:dyDescent="0.2">
      <c r="A20" s="2" t="s">
        <v>37</v>
      </c>
      <c r="B20" s="1" t="s">
        <v>5</v>
      </c>
      <c r="C20" s="2" t="s">
        <v>38</v>
      </c>
      <c r="D20" s="10">
        <v>25000000</v>
      </c>
      <c r="E20" s="13">
        <f t="shared" si="0"/>
        <v>27000000</v>
      </c>
    </row>
    <row r="21" spans="1:5" x14ac:dyDescent="0.2">
      <c r="A21" s="2" t="s">
        <v>39</v>
      </c>
      <c r="B21" s="1" t="s">
        <v>5</v>
      </c>
      <c r="C21" s="2" t="s">
        <v>40</v>
      </c>
      <c r="D21" s="10">
        <v>23550000</v>
      </c>
      <c r="E21" s="13">
        <f t="shared" si="0"/>
        <v>25434000</v>
      </c>
    </row>
    <row r="22" spans="1:5" x14ac:dyDescent="0.2">
      <c r="A22" s="2" t="s">
        <v>41</v>
      </c>
      <c r="B22" s="1" t="s">
        <v>5</v>
      </c>
      <c r="C22" s="9" t="s">
        <v>116</v>
      </c>
      <c r="D22" s="10">
        <v>8500000</v>
      </c>
      <c r="E22" s="13">
        <f t="shared" si="0"/>
        <v>9350000</v>
      </c>
    </row>
    <row r="23" spans="1:5" x14ac:dyDescent="0.2">
      <c r="A23" s="2" t="s">
        <v>42</v>
      </c>
      <c r="B23" s="1" t="s">
        <v>5</v>
      </c>
      <c r="C23" s="8" t="s">
        <v>43</v>
      </c>
      <c r="D23" s="10">
        <v>12500000</v>
      </c>
      <c r="E23" s="13">
        <f t="shared" si="0"/>
        <v>13500000</v>
      </c>
    </row>
    <row r="24" spans="1:5" x14ac:dyDescent="0.2">
      <c r="A24" s="2" t="s">
        <v>44</v>
      </c>
      <c r="B24" s="1" t="s">
        <v>5</v>
      </c>
      <c r="C24" s="2" t="s">
        <v>45</v>
      </c>
      <c r="D24" s="10">
        <v>11930000</v>
      </c>
      <c r="E24" s="13">
        <f t="shared" si="0"/>
        <v>12884400</v>
      </c>
    </row>
    <row r="25" spans="1:5" x14ac:dyDescent="0.2">
      <c r="A25" s="2" t="s">
        <v>46</v>
      </c>
      <c r="B25" s="1" t="s">
        <v>5</v>
      </c>
      <c r="C25" s="2" t="s">
        <v>47</v>
      </c>
      <c r="D25" s="10">
        <v>12860000</v>
      </c>
      <c r="E25" s="13">
        <f t="shared" si="0"/>
        <v>13888800</v>
      </c>
    </row>
    <row r="26" spans="1:5" x14ac:dyDescent="0.2">
      <c r="A26" s="2" t="s">
        <v>48</v>
      </c>
      <c r="B26" s="1" t="s">
        <v>5</v>
      </c>
      <c r="C26" s="8" t="s">
        <v>49</v>
      </c>
      <c r="D26" s="10">
        <v>9060000</v>
      </c>
      <c r="E26" s="13">
        <f t="shared" si="0"/>
        <v>9966000</v>
      </c>
    </row>
    <row r="27" spans="1:5" x14ac:dyDescent="0.2">
      <c r="A27" s="2" t="s">
        <v>50</v>
      </c>
      <c r="B27" s="1" t="s">
        <v>5</v>
      </c>
      <c r="C27" s="8" t="s">
        <v>51</v>
      </c>
      <c r="D27" s="10">
        <v>9550000</v>
      </c>
      <c r="E27" s="13">
        <f t="shared" si="0"/>
        <v>10505000</v>
      </c>
    </row>
    <row r="28" spans="1:5" x14ac:dyDescent="0.2">
      <c r="A28" s="2" t="s">
        <v>52</v>
      </c>
      <c r="B28" s="1" t="s">
        <v>5</v>
      </c>
      <c r="C28" s="2" t="s">
        <v>53</v>
      </c>
      <c r="D28" s="10">
        <v>26000000</v>
      </c>
      <c r="E28" s="13">
        <f t="shared" si="0"/>
        <v>28080000</v>
      </c>
    </row>
    <row r="29" spans="1:5" x14ac:dyDescent="0.2">
      <c r="A29" s="2" t="s">
        <v>54</v>
      </c>
      <c r="B29" s="1" t="s">
        <v>5</v>
      </c>
      <c r="C29" s="2" t="s">
        <v>55</v>
      </c>
      <c r="D29" s="10">
        <v>25800000</v>
      </c>
      <c r="E29" s="13">
        <f t="shared" si="0"/>
        <v>27864000</v>
      </c>
    </row>
    <row r="30" spans="1:5" x14ac:dyDescent="0.2">
      <c r="A30" s="2" t="s">
        <v>56</v>
      </c>
      <c r="B30" s="1" t="s">
        <v>5</v>
      </c>
      <c r="C30" s="2" t="s">
        <v>57</v>
      </c>
      <c r="D30" s="10">
        <v>28400000</v>
      </c>
      <c r="E30" s="13">
        <f t="shared" si="0"/>
        <v>30672000</v>
      </c>
    </row>
    <row r="31" spans="1:5" x14ac:dyDescent="0.2">
      <c r="A31" s="2" t="s">
        <v>58</v>
      </c>
      <c r="B31" s="1" t="s">
        <v>5</v>
      </c>
      <c r="C31" s="2" t="s">
        <v>59</v>
      </c>
      <c r="D31" s="10">
        <v>15420000</v>
      </c>
      <c r="E31" s="13">
        <f t="shared" si="0"/>
        <v>16653600</v>
      </c>
    </row>
    <row r="32" spans="1:5" x14ac:dyDescent="0.2">
      <c r="A32" s="2" t="s">
        <v>60</v>
      </c>
      <c r="B32" s="1" t="s">
        <v>5</v>
      </c>
      <c r="C32" s="2" t="s">
        <v>34</v>
      </c>
      <c r="D32" s="10">
        <v>26100000</v>
      </c>
      <c r="E32" s="13">
        <f t="shared" si="0"/>
        <v>28188000</v>
      </c>
    </row>
    <row r="33" spans="1:5" x14ac:dyDescent="0.2">
      <c r="A33" s="2" t="s">
        <v>61</v>
      </c>
      <c r="B33" s="1" t="s">
        <v>62</v>
      </c>
      <c r="C33" s="5" t="s">
        <v>117</v>
      </c>
      <c r="D33" s="10">
        <v>860000</v>
      </c>
      <c r="E33" s="13">
        <f t="shared" si="0"/>
        <v>946000</v>
      </c>
    </row>
    <row r="34" spans="1:5" x14ac:dyDescent="0.2">
      <c r="A34" s="62" t="s">
        <v>120</v>
      </c>
      <c r="B34" s="62"/>
      <c r="C34" s="62"/>
      <c r="D34" s="62"/>
      <c r="E34" s="62"/>
    </row>
    <row r="35" spans="1:5" x14ac:dyDescent="0.2">
      <c r="A35" s="2" t="s">
        <v>63</v>
      </c>
      <c r="B35" s="1" t="s">
        <v>5</v>
      </c>
      <c r="C35" s="2" t="s">
        <v>64</v>
      </c>
      <c r="D35" s="10">
        <v>5600000</v>
      </c>
      <c r="E35" s="13">
        <f t="shared" si="0"/>
        <v>6160000</v>
      </c>
    </row>
    <row r="36" spans="1:5" x14ac:dyDescent="0.2">
      <c r="A36" s="2" t="s">
        <v>65</v>
      </c>
      <c r="B36" s="1" t="s">
        <v>5</v>
      </c>
      <c r="C36" s="2" t="s">
        <v>66</v>
      </c>
      <c r="D36" s="10">
        <v>5600000</v>
      </c>
      <c r="E36" s="13">
        <f t="shared" si="0"/>
        <v>6160000</v>
      </c>
    </row>
    <row r="37" spans="1:5" x14ac:dyDescent="0.2">
      <c r="A37" s="2" t="s">
        <v>67</v>
      </c>
      <c r="B37" s="1" t="s">
        <v>5</v>
      </c>
      <c r="C37" s="2" t="s">
        <v>68</v>
      </c>
      <c r="D37" s="10">
        <v>3330000</v>
      </c>
      <c r="E37" s="13">
        <f t="shared" si="0"/>
        <v>3663000</v>
      </c>
    </row>
    <row r="38" spans="1:5" x14ac:dyDescent="0.2">
      <c r="A38" s="2" t="s">
        <v>69</v>
      </c>
      <c r="B38" s="1" t="s">
        <v>5</v>
      </c>
      <c r="C38" s="2" t="s">
        <v>68</v>
      </c>
      <c r="D38" s="10">
        <v>8630000</v>
      </c>
      <c r="E38" s="13">
        <f t="shared" si="0"/>
        <v>9493000</v>
      </c>
    </row>
    <row r="39" spans="1:5" x14ac:dyDescent="0.2">
      <c r="A39" s="2" t="s">
        <v>70</v>
      </c>
      <c r="B39" s="1" t="s">
        <v>5</v>
      </c>
      <c r="C39" s="2" t="s">
        <v>68</v>
      </c>
      <c r="D39" s="10">
        <v>12680000</v>
      </c>
      <c r="E39" s="13">
        <f t="shared" si="0"/>
        <v>13694400</v>
      </c>
    </row>
    <row r="40" spans="1:5" x14ac:dyDescent="0.2">
      <c r="A40" s="2" t="s">
        <v>71</v>
      </c>
      <c r="B40" s="1" t="s">
        <v>5</v>
      </c>
      <c r="C40" s="2" t="s">
        <v>68</v>
      </c>
      <c r="D40" s="10">
        <v>5150000</v>
      </c>
      <c r="E40" s="13">
        <f t="shared" si="0"/>
        <v>5665000</v>
      </c>
    </row>
    <row r="41" spans="1:5" x14ac:dyDescent="0.2">
      <c r="A41" s="2" t="s">
        <v>72</v>
      </c>
      <c r="B41" s="1" t="s">
        <v>5</v>
      </c>
      <c r="C41" s="2" t="s">
        <v>68</v>
      </c>
      <c r="D41" s="10">
        <v>2500000</v>
      </c>
      <c r="E41" s="13">
        <f t="shared" si="0"/>
        <v>2750000</v>
      </c>
    </row>
    <row r="42" spans="1:5" x14ac:dyDescent="0.2">
      <c r="A42" s="2" t="s">
        <v>73</v>
      </c>
      <c r="B42" s="1" t="s">
        <v>5</v>
      </c>
      <c r="C42" s="2" t="s">
        <v>64</v>
      </c>
      <c r="D42" s="10">
        <v>6520000</v>
      </c>
      <c r="E42" s="13">
        <f t="shared" si="0"/>
        <v>7172000</v>
      </c>
    </row>
    <row r="43" spans="1:5" x14ac:dyDescent="0.2">
      <c r="A43" s="2" t="s">
        <v>74</v>
      </c>
      <c r="B43" s="1" t="s">
        <v>5</v>
      </c>
      <c r="C43" s="2" t="s">
        <v>68</v>
      </c>
      <c r="D43" s="10">
        <v>6520000</v>
      </c>
      <c r="E43" s="13">
        <f t="shared" si="0"/>
        <v>7172000</v>
      </c>
    </row>
    <row r="44" spans="1:5" x14ac:dyDescent="0.2">
      <c r="A44" s="4" t="s">
        <v>78</v>
      </c>
      <c r="B44" s="1" t="s">
        <v>5</v>
      </c>
      <c r="C44" s="2" t="s">
        <v>68</v>
      </c>
      <c r="D44" s="10">
        <v>3400000</v>
      </c>
      <c r="E44" s="13">
        <f t="shared" si="0"/>
        <v>3740000</v>
      </c>
    </row>
    <row r="45" spans="1:5" x14ac:dyDescent="0.2">
      <c r="A45" s="2" t="s">
        <v>75</v>
      </c>
      <c r="B45" s="1" t="s">
        <v>5</v>
      </c>
      <c r="C45" s="2" t="s">
        <v>68</v>
      </c>
      <c r="D45" s="10">
        <v>10050000</v>
      </c>
      <c r="E45" s="13">
        <f t="shared" si="0"/>
        <v>10854000</v>
      </c>
    </row>
    <row r="46" spans="1:5" x14ac:dyDescent="0.2">
      <c r="A46" s="5" t="s">
        <v>80</v>
      </c>
      <c r="B46" s="6" t="s">
        <v>81</v>
      </c>
      <c r="C46" s="5" t="s">
        <v>82</v>
      </c>
      <c r="D46" s="10">
        <v>14700000</v>
      </c>
      <c r="E46" s="13">
        <f t="shared" si="0"/>
        <v>15876000</v>
      </c>
    </row>
    <row r="47" spans="1:5" x14ac:dyDescent="0.2">
      <c r="A47" s="5" t="s">
        <v>83</v>
      </c>
      <c r="B47" s="6" t="s">
        <v>81</v>
      </c>
      <c r="C47" s="5" t="s">
        <v>84</v>
      </c>
      <c r="D47" s="10">
        <v>5910000</v>
      </c>
      <c r="E47" s="13">
        <f t="shared" si="0"/>
        <v>6501000</v>
      </c>
    </row>
    <row r="48" spans="1:5" x14ac:dyDescent="0.2">
      <c r="A48" s="5" t="s">
        <v>85</v>
      </c>
      <c r="B48" s="6" t="s">
        <v>86</v>
      </c>
      <c r="C48" s="5" t="s">
        <v>84</v>
      </c>
      <c r="D48" s="10">
        <v>2870000</v>
      </c>
      <c r="E48" s="13">
        <f t="shared" si="0"/>
        <v>3157000</v>
      </c>
    </row>
    <row r="49" spans="1:5" x14ac:dyDescent="0.2">
      <c r="A49" s="5" t="s">
        <v>79</v>
      </c>
      <c r="B49" s="6" t="s">
        <v>86</v>
      </c>
      <c r="C49" s="5" t="s">
        <v>87</v>
      </c>
      <c r="D49" s="10">
        <v>8920000</v>
      </c>
      <c r="E49" s="13">
        <f t="shared" si="0"/>
        <v>9812000</v>
      </c>
    </row>
    <row r="50" spans="1:5" x14ac:dyDescent="0.2">
      <c r="A50" s="5" t="s">
        <v>88</v>
      </c>
      <c r="B50" s="6" t="s">
        <v>86</v>
      </c>
      <c r="C50" s="5" t="s">
        <v>89</v>
      </c>
      <c r="D50" s="10">
        <v>11350000</v>
      </c>
      <c r="E50" s="13">
        <f t="shared" si="0"/>
        <v>12258000</v>
      </c>
    </row>
    <row r="51" spans="1:5" x14ac:dyDescent="0.2">
      <c r="A51" s="5" t="s">
        <v>90</v>
      </c>
      <c r="B51" s="6" t="s">
        <v>86</v>
      </c>
      <c r="C51" s="5" t="s">
        <v>91</v>
      </c>
      <c r="D51" s="10"/>
      <c r="E51" s="13" t="str">
        <f t="shared" si="0"/>
        <v/>
      </c>
    </row>
    <row r="52" spans="1:5" x14ac:dyDescent="0.2">
      <c r="A52" s="5" t="s">
        <v>92</v>
      </c>
      <c r="B52" s="6" t="s">
        <v>86</v>
      </c>
      <c r="C52" s="5" t="s">
        <v>93</v>
      </c>
      <c r="D52" s="10"/>
      <c r="E52" s="13" t="str">
        <f t="shared" si="0"/>
        <v/>
      </c>
    </row>
    <row r="53" spans="1:5" x14ac:dyDescent="0.2">
      <c r="A53" s="63" t="s">
        <v>119</v>
      </c>
      <c r="B53" s="63"/>
      <c r="C53" s="63"/>
      <c r="D53" s="63"/>
      <c r="E53" s="63"/>
    </row>
    <row r="54" spans="1:5" x14ac:dyDescent="0.2">
      <c r="A54" s="5" t="s">
        <v>94</v>
      </c>
      <c r="B54" s="6" t="s">
        <v>76</v>
      </c>
      <c r="C54" s="5" t="s">
        <v>104</v>
      </c>
      <c r="D54" s="11">
        <v>4950000</v>
      </c>
      <c r="E54" s="13">
        <f t="shared" si="0"/>
        <v>5445000</v>
      </c>
    </row>
    <row r="55" spans="1:5" x14ac:dyDescent="0.2">
      <c r="A55" s="5" t="s">
        <v>77</v>
      </c>
      <c r="B55" s="6" t="s">
        <v>76</v>
      </c>
      <c r="C55" s="5" t="s">
        <v>95</v>
      </c>
      <c r="D55" s="11"/>
      <c r="E55" s="13" t="str">
        <f t="shared" si="0"/>
        <v/>
      </c>
    </row>
    <row r="56" spans="1:5" x14ac:dyDescent="0.2">
      <c r="A56" s="5" t="s">
        <v>96</v>
      </c>
      <c r="B56" s="6" t="s">
        <v>76</v>
      </c>
      <c r="C56" s="5" t="s">
        <v>97</v>
      </c>
      <c r="D56" s="11">
        <v>1780000</v>
      </c>
      <c r="E56" s="13">
        <f t="shared" si="0"/>
        <v>1958000</v>
      </c>
    </row>
    <row r="57" spans="1:5" x14ac:dyDescent="0.2">
      <c r="A57" s="5" t="s">
        <v>98</v>
      </c>
      <c r="B57" s="6" t="s">
        <v>76</v>
      </c>
      <c r="C57" s="5" t="s">
        <v>97</v>
      </c>
      <c r="D57" s="11"/>
      <c r="E57" s="13" t="str">
        <f t="shared" si="0"/>
        <v/>
      </c>
    </row>
    <row r="58" spans="1:5" x14ac:dyDescent="0.2">
      <c r="A58" s="5" t="s">
        <v>99</v>
      </c>
      <c r="B58" s="6" t="s">
        <v>76</v>
      </c>
      <c r="C58" s="5" t="s">
        <v>100</v>
      </c>
      <c r="D58" s="11">
        <v>3000000</v>
      </c>
      <c r="E58" s="13">
        <f t="shared" si="0"/>
        <v>3300000</v>
      </c>
    </row>
    <row r="59" spans="1:5" x14ac:dyDescent="0.2">
      <c r="A59" s="5" t="s">
        <v>101</v>
      </c>
      <c r="B59" s="6" t="s">
        <v>76</v>
      </c>
      <c r="C59" s="5" t="s">
        <v>102</v>
      </c>
      <c r="D59" s="11"/>
      <c r="E59" s="13" t="str">
        <f t="shared" si="0"/>
        <v/>
      </c>
    </row>
    <row r="60" spans="1:5" x14ac:dyDescent="0.2">
      <c r="A60" s="5" t="s">
        <v>103</v>
      </c>
      <c r="B60" s="6" t="s">
        <v>76</v>
      </c>
      <c r="C60" s="5" t="s">
        <v>104</v>
      </c>
      <c r="D60" s="11">
        <v>4450000</v>
      </c>
      <c r="E60" s="13">
        <f t="shared" si="0"/>
        <v>4895000</v>
      </c>
    </row>
    <row r="61" spans="1:5" x14ac:dyDescent="0.2">
      <c r="A61" s="63" t="s">
        <v>118</v>
      </c>
      <c r="B61" s="63"/>
      <c r="C61" s="63"/>
      <c r="D61" s="63"/>
      <c r="E61" s="63"/>
    </row>
    <row r="62" spans="1:5" x14ac:dyDescent="0.2">
      <c r="A62" s="5" t="s">
        <v>105</v>
      </c>
      <c r="B62" s="7" t="s">
        <v>76</v>
      </c>
      <c r="C62" s="5" t="s">
        <v>106</v>
      </c>
      <c r="D62" s="11">
        <v>9310000</v>
      </c>
      <c r="E62" s="13">
        <f t="shared" si="0"/>
        <v>10241000</v>
      </c>
    </row>
    <row r="63" spans="1:5" x14ac:dyDescent="0.2">
      <c r="A63" s="5" t="s">
        <v>107</v>
      </c>
      <c r="B63" s="6" t="s">
        <v>76</v>
      </c>
      <c r="C63" s="5" t="s">
        <v>108</v>
      </c>
      <c r="D63" s="11">
        <v>7350000</v>
      </c>
      <c r="E63" s="13">
        <f t="shared" si="0"/>
        <v>8085000</v>
      </c>
    </row>
    <row r="64" spans="1:5" x14ac:dyDescent="0.2">
      <c r="A64" s="5" t="s">
        <v>107</v>
      </c>
      <c r="B64" s="6" t="s">
        <v>76</v>
      </c>
      <c r="C64" s="5" t="s">
        <v>109</v>
      </c>
      <c r="D64" s="11">
        <v>6600000</v>
      </c>
      <c r="E64" s="13">
        <f t="shared" si="0"/>
        <v>7260000</v>
      </c>
    </row>
    <row r="65" spans="1:5" x14ac:dyDescent="0.2">
      <c r="A65" s="5" t="s">
        <v>107</v>
      </c>
      <c r="B65" s="6" t="s">
        <v>76</v>
      </c>
      <c r="C65" s="5" t="s">
        <v>110</v>
      </c>
      <c r="D65" s="11">
        <v>6600000</v>
      </c>
      <c r="E65" s="13">
        <f t="shared" si="0"/>
        <v>7260000</v>
      </c>
    </row>
    <row r="66" spans="1:5" x14ac:dyDescent="0.2">
      <c r="A66" s="5" t="s">
        <v>111</v>
      </c>
      <c r="B66" s="6" t="s">
        <v>76</v>
      </c>
      <c r="C66" s="5" t="s">
        <v>106</v>
      </c>
      <c r="D66" s="11">
        <v>10800000</v>
      </c>
      <c r="E66" s="13">
        <f t="shared" si="0"/>
        <v>11664000</v>
      </c>
    </row>
    <row r="67" spans="1:5" x14ac:dyDescent="0.2">
      <c r="A67" s="5" t="s">
        <v>112</v>
      </c>
      <c r="B67" s="6" t="s">
        <v>76</v>
      </c>
      <c r="C67" s="5" t="s">
        <v>97</v>
      </c>
      <c r="D67" s="11">
        <v>3200000</v>
      </c>
      <c r="E67" s="13">
        <f t="shared" si="0"/>
        <v>3520000</v>
      </c>
    </row>
    <row r="68" spans="1:5" x14ac:dyDescent="0.2">
      <c r="A68" s="5" t="s">
        <v>113</v>
      </c>
      <c r="B68" s="6" t="s">
        <v>76</v>
      </c>
      <c r="C68" s="5" t="s">
        <v>114</v>
      </c>
      <c r="D68" s="11">
        <v>3550000</v>
      </c>
      <c r="E68" s="13">
        <f t="shared" ref="E68" si="1">IF(D68&lt;&gt;0,IF(D68&gt;10000000,ROUND(D68*1.08,-2),ROUND(D68*1.1,-2)),"")</f>
        <v>3905000</v>
      </c>
    </row>
  </sheetData>
  <mergeCells count="4">
    <mergeCell ref="A34:E34"/>
    <mergeCell ref="A2:E2"/>
    <mergeCell ref="A53:E53"/>
    <mergeCell ref="A61:E6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август</vt:lpstr>
      <vt:lpstr>1 с убранными из нового прайса </vt:lpstr>
      <vt:lpstr>2 с убранными из нового прайса</vt:lpstr>
      <vt:lpstr>1 только значения выходные</vt:lpstr>
      <vt:lpstr>2 только значения выходные</vt:lpstr>
      <vt:lpstr>февраль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IPPRV</dc:creator>
  <cp:lastModifiedBy>S.Rogachevsky</cp:lastModifiedBy>
  <cp:lastPrinted>2016-02-06T10:49:02Z</cp:lastPrinted>
  <dcterms:created xsi:type="dcterms:W3CDTF">2016-02-06T10:58:21Z</dcterms:created>
  <dcterms:modified xsi:type="dcterms:W3CDTF">2016-09-11T06:57:08Z</dcterms:modified>
</cp:coreProperties>
</file>