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X1" sheetId="1" state="visible" r:id="rId2"/>
    <sheet name="JX2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<sst xmlns="http://schemas.openxmlformats.org/spreadsheetml/2006/main" count="414" uniqueCount="275">
  <si>
    <t xml:space="preserve">JX1
Pin</t>
  </si>
  <si>
    <t xml:space="preserve">MicroZed
Net Name</t>
  </si>
  <si>
    <t xml:space="preserve">Zynq
Pin</t>
  </si>
  <si>
    <t xml:space="preserve">Zynq
Name</t>
  </si>
  <si>
    <t xml:space="preserve">VCCO
Bank</t>
  </si>
  <si>
    <t xml:space="preserve">Swarmbot Net</t>
  </si>
  <si>
    <t xml:space="preserve">JTAG_TCK</t>
  </si>
  <si>
    <t xml:space="preserve">-</t>
  </si>
  <si>
    <t xml:space="preserve">JTAG_TMS</t>
  </si>
  <si>
    <t xml:space="preserve">pn</t>
  </si>
  <si>
    <t xml:space="preserve">JTAG_TDO</t>
  </si>
  <si>
    <t xml:space="preserve">JTAG_TDI</t>
  </si>
  <si>
    <t xml:space="preserve">NetJX1_5</t>
  </si>
  <si>
    <t xml:space="preserve">PWR_EN</t>
  </si>
  <si>
    <t xml:space="preserve">NetJX1_6</t>
  </si>
  <si>
    <t xml:space="preserve">FPGA_VBATT</t>
  </si>
  <si>
    <t xml:space="preserve">FPGA_DONE</t>
  </si>
  <si>
    <t xml:space="preserve">JX1_SE_0</t>
  </si>
  <si>
    <t xml:space="preserve">JX1_IO00</t>
  </si>
  <si>
    <t xml:space="preserve">JX1_SE_1</t>
  </si>
  <si>
    <t xml:space="preserve">JX1_IO01</t>
  </si>
  <si>
    <t xml:space="preserve">JX1_LVDS_0_P</t>
  </si>
  <si>
    <t xml:space="preserve">JX1_IO02</t>
  </si>
  <si>
    <t xml:space="preserve">JX1_LVDS_1_P</t>
  </si>
  <si>
    <t xml:space="preserve">JX1_IO03</t>
  </si>
  <si>
    <t xml:space="preserve">JX1_LVDS_0_N</t>
  </si>
  <si>
    <t xml:space="preserve">JX1_IO04</t>
  </si>
  <si>
    <t xml:space="preserve">JX1_LVDS_1_N</t>
  </si>
  <si>
    <t xml:space="preserve">JX1_IO05</t>
  </si>
  <si>
    <t xml:space="preserve">GND</t>
  </si>
  <si>
    <t xml:space="preserve">JX1_LVDS_2_P</t>
  </si>
  <si>
    <t xml:space="preserve">JX1_IO06</t>
  </si>
  <si>
    <t xml:space="preserve">JX1_LVDS_3_P</t>
  </si>
  <si>
    <t xml:space="preserve">JX1_IO07</t>
  </si>
  <si>
    <t xml:space="preserve">JX1_LVDS_2_N</t>
  </si>
  <si>
    <t xml:space="preserve">JX1_IO08</t>
  </si>
  <si>
    <t xml:space="preserve">JX1_LVDS_3_N</t>
  </si>
  <si>
    <t xml:space="preserve">JX1_IO09</t>
  </si>
  <si>
    <t xml:space="preserve">JX1_LVDS_4_P</t>
  </si>
  <si>
    <t xml:space="preserve">JX1_IO10</t>
  </si>
  <si>
    <t xml:space="preserve">JX1_LVDS_5_P</t>
  </si>
  <si>
    <t xml:space="preserve">JX1_IO11</t>
  </si>
  <si>
    <t xml:space="preserve">JX1_LVDS_4_N</t>
  </si>
  <si>
    <t xml:space="preserve">JX1_IO12</t>
  </si>
  <si>
    <t xml:space="preserve">JX1_LVDS_5_N</t>
  </si>
  <si>
    <t xml:space="preserve">JX1_IO13</t>
  </si>
  <si>
    <t xml:space="preserve">JX1_LVDS_6_P</t>
  </si>
  <si>
    <t xml:space="preserve">JX1_IO14</t>
  </si>
  <si>
    <t xml:space="preserve">JX1_LVDS_7_P</t>
  </si>
  <si>
    <t xml:space="preserve">JX1_IO15</t>
  </si>
  <si>
    <t xml:space="preserve">JX1_LVDS_6_N</t>
  </si>
  <si>
    <t xml:space="preserve">JX1_IO16</t>
  </si>
  <si>
    <t xml:space="preserve">JX1_LVDS_7_N</t>
  </si>
  <si>
    <t xml:space="preserve">JX1_IO17</t>
  </si>
  <si>
    <t xml:space="preserve">JX1_LVDS_8_P</t>
  </si>
  <si>
    <t xml:space="preserve">JX1_IO18</t>
  </si>
  <si>
    <t xml:space="preserve">JX1_LVDS_9_P</t>
  </si>
  <si>
    <t xml:space="preserve">JX1_IO19</t>
  </si>
  <si>
    <t xml:space="preserve">JX1_LVDS_8_N</t>
  </si>
  <si>
    <t xml:space="preserve">JX1_IO20</t>
  </si>
  <si>
    <t xml:space="preserve">JX1_LVDS_9_N</t>
  </si>
  <si>
    <t xml:space="preserve">JX1_IO21</t>
  </si>
  <si>
    <t xml:space="preserve">JX1_LVDS_10_P</t>
  </si>
  <si>
    <t xml:space="preserve">JX1_IO22</t>
  </si>
  <si>
    <t xml:space="preserve">JX1_LVDS_11_P</t>
  </si>
  <si>
    <t xml:space="preserve">JX1_IO23</t>
  </si>
  <si>
    <t xml:space="preserve">JX1_LVDS_10_N</t>
  </si>
  <si>
    <t xml:space="preserve">JX1_IO24</t>
  </si>
  <si>
    <t xml:space="preserve">JX1_LVDS_11_N</t>
  </si>
  <si>
    <t xml:space="preserve">JX1_IO25</t>
  </si>
  <si>
    <t xml:space="preserve">JX1_LVDS_12_P</t>
  </si>
  <si>
    <t xml:space="preserve">JX1_IO26</t>
  </si>
  <si>
    <t xml:space="preserve">JX1_LVDS_13_P</t>
  </si>
  <si>
    <t xml:space="preserve">JX1_IO27</t>
  </si>
  <si>
    <t xml:space="preserve">JX1_LVDS_12_N</t>
  </si>
  <si>
    <t xml:space="preserve">JX1_IO28</t>
  </si>
  <si>
    <t xml:space="preserve">JX1_LVDS_13_N</t>
  </si>
  <si>
    <t xml:space="preserve">JX1_IO29</t>
  </si>
  <si>
    <t xml:space="preserve">JX1_LVDS_14_P</t>
  </si>
  <si>
    <t xml:space="preserve">JX1_IO30</t>
  </si>
  <si>
    <t xml:space="preserve">JX1_LVDS_15_P</t>
  </si>
  <si>
    <t xml:space="preserve">JX1_IO31</t>
  </si>
  <si>
    <t xml:space="preserve">JX1_LVDS_14_N</t>
  </si>
  <si>
    <t xml:space="preserve">JX1_IO32</t>
  </si>
  <si>
    <t xml:space="preserve">JX1_LVDS_15_N</t>
  </si>
  <si>
    <t xml:space="preserve">JX1_IO33</t>
  </si>
  <si>
    <t xml:space="preserve">VIN_HDR</t>
  </si>
  <si>
    <t xml:space="preserve">VIN</t>
  </si>
  <si>
    <t xml:space="preserve">JX1_LVDS_16_P</t>
  </si>
  <si>
    <t xml:space="preserve">JX1_IO34</t>
  </si>
  <si>
    <t xml:space="preserve">JX1_LVDS_17_P</t>
  </si>
  <si>
    <t xml:space="preserve">JX1_IO35</t>
  </si>
  <si>
    <t xml:space="preserve">JX1_LVDS_16_N</t>
  </si>
  <si>
    <t xml:space="preserve">JX1_IO36</t>
  </si>
  <si>
    <t xml:space="preserve">JX1_LVDS_17_N</t>
  </si>
  <si>
    <t xml:space="preserve">JX1_IO37</t>
  </si>
  <si>
    <t xml:space="preserve">JX1_LVDS_18_P</t>
  </si>
  <si>
    <t xml:space="preserve">JX1_IO38</t>
  </si>
  <si>
    <t xml:space="preserve">JX1_LVDS_19_P</t>
  </si>
  <si>
    <t xml:space="preserve">JX1_IO39</t>
  </si>
  <si>
    <t xml:space="preserve">JX1_LVDS_18_N</t>
  </si>
  <si>
    <t xml:space="preserve">JX1_IO40</t>
  </si>
  <si>
    <t xml:space="preserve">JX1_LVDS_19_N</t>
  </si>
  <si>
    <t xml:space="preserve">JX1_IO41</t>
  </si>
  <si>
    <t xml:space="preserve">JX1_LVDS_20_P</t>
  </si>
  <si>
    <t xml:space="preserve">JX1_IO42</t>
  </si>
  <si>
    <t xml:space="preserve">JX1_LVDS_21_P</t>
  </si>
  <si>
    <t xml:space="preserve">MIC_CM_CLK</t>
  </si>
  <si>
    <t xml:space="preserve">JX1_LVDS_20_N</t>
  </si>
  <si>
    <t xml:space="preserve">MIC_SCL</t>
  </si>
  <si>
    <t xml:space="preserve">JX1_LVDS_21_N</t>
  </si>
  <si>
    <t xml:space="preserve">MIC_SDA</t>
  </si>
  <si>
    <t xml:space="preserve">VCCO_34</t>
  </si>
  <si>
    <t xml:space="preserve">VCCIO</t>
  </si>
  <si>
    <t xml:space="preserve">JX1_LVDS_22_P</t>
  </si>
  <si>
    <t xml:space="preserve">MIC_DATA0</t>
  </si>
  <si>
    <t xml:space="preserve">JX1_LVDS_23_P</t>
  </si>
  <si>
    <t xml:space="preserve">MIC_DATA1</t>
  </si>
  <si>
    <t xml:space="preserve">JX1_LVDS_22_N</t>
  </si>
  <si>
    <t xml:space="preserve">MIC_DATA2</t>
  </si>
  <si>
    <t xml:space="preserve">JX1_LVDS_23_N</t>
  </si>
  <si>
    <t xml:space="preserve">MIC_DATA3</t>
  </si>
  <si>
    <t xml:space="preserve">BANK13_LVDS_0_P</t>
  </si>
  <si>
    <t xml:space="preserve">RGB00</t>
  </si>
  <si>
    <t xml:space="preserve">BANK13_LVDS_1_P</t>
  </si>
  <si>
    <t xml:space="preserve">RGB01</t>
  </si>
  <si>
    <t xml:space="preserve">BANK13_LVDS_0_N</t>
  </si>
  <si>
    <t xml:space="preserve">RGB02</t>
  </si>
  <si>
    <t xml:space="preserve">BANK13_LVDS_1_N</t>
  </si>
  <si>
    <t xml:space="preserve">RGB03</t>
  </si>
  <si>
    <t xml:space="preserve">BANK13_LVDS_2_P</t>
  </si>
  <si>
    <t xml:space="preserve">RGB04</t>
  </si>
  <si>
    <t xml:space="preserve">BANK13_LVDS_3_P</t>
  </si>
  <si>
    <t xml:space="preserve">RGB05</t>
  </si>
  <si>
    <t xml:space="preserve">BANK13_LVDS_2_N</t>
  </si>
  <si>
    <t xml:space="preserve">JX1_TP00</t>
  </si>
  <si>
    <t xml:space="preserve">BANK13_LVDS_3_N</t>
  </si>
  <si>
    <t xml:space="preserve">JX1_TP01</t>
  </si>
  <si>
    <t xml:space="preserve">NetJX1_97</t>
  </si>
  <si>
    <t xml:space="preserve">JX1_ADC_P0</t>
  </si>
  <si>
    <t xml:space="preserve">NetJX1_98</t>
  </si>
  <si>
    <t xml:space="preserve">NetJX1_99</t>
  </si>
  <si>
    <t xml:space="preserve">JX1_ADC_N0</t>
  </si>
  <si>
    <t xml:space="preserve">NetJX1_100</t>
  </si>
  <si>
    <t xml:space="preserve">pw</t>
  </si>
  <si>
    <t xml:space="preserve">JX2
Pin</t>
  </si>
  <si>
    <t xml:space="preserve">PMOD_D0</t>
  </si>
  <si>
    <t xml:space="preserve">PMOD_D1</t>
  </si>
  <si>
    <t xml:space="preserve">PMOD_D2</t>
  </si>
  <si>
    <t xml:space="preserve">PMOD_D3</t>
  </si>
  <si>
    <t xml:space="preserve">PMOD_D4</t>
  </si>
  <si>
    <t xml:space="preserve">PMOD_D5</t>
  </si>
  <si>
    <t xml:space="preserve">PMOD_D6</t>
  </si>
  <si>
    <t xml:space="preserve">PMOD_D7</t>
  </si>
  <si>
    <t xml:space="preserve">NetJX2_9</t>
  </si>
  <si>
    <t xml:space="preserve">NetJX2_10</t>
  </si>
  <si>
    <t xml:space="preserve">VCCIO_EN</t>
  </si>
  <si>
    <t xml:space="preserve">PG_MODULE</t>
  </si>
  <si>
    <t xml:space="preserve">PG_CARRIER</t>
  </si>
  <si>
    <t xml:space="preserve">JX2_SE_0</t>
  </si>
  <si>
    <t xml:space="preserve">JX2_IO00</t>
  </si>
  <si>
    <t xml:space="preserve">JX2_SE_1</t>
  </si>
  <si>
    <t xml:space="preserve">JX2_IO01</t>
  </si>
  <si>
    <t xml:space="preserve">JX2_LVDS_0_P</t>
  </si>
  <si>
    <t xml:space="preserve">JX2_IO02</t>
  </si>
  <si>
    <t xml:space="preserve">JX2_LVDS_1_P</t>
  </si>
  <si>
    <t xml:space="preserve">JX2_IO03</t>
  </si>
  <si>
    <t xml:space="preserve">JX2_LVDS_0_N</t>
  </si>
  <si>
    <t xml:space="preserve">JX2_IO04</t>
  </si>
  <si>
    <t xml:space="preserve">JX2_LVDS_1_N</t>
  </si>
  <si>
    <t xml:space="preserve">JX2_IO05</t>
  </si>
  <si>
    <t xml:space="preserve">JX2_LVDS_2_P</t>
  </si>
  <si>
    <t xml:space="preserve">JX2_IO06</t>
  </si>
  <si>
    <t xml:space="preserve">JX2_LVDS_3_P</t>
  </si>
  <si>
    <t xml:space="preserve">JX2_IO07</t>
  </si>
  <si>
    <t xml:space="preserve">JX2_LVDS_2_N</t>
  </si>
  <si>
    <t xml:space="preserve">JX2_IO08</t>
  </si>
  <si>
    <t xml:space="preserve">JX2_LVDS_3_N</t>
  </si>
  <si>
    <t xml:space="preserve">JX2_IO09</t>
  </si>
  <si>
    <t xml:space="preserve">JX2_LVDS_4_P</t>
  </si>
  <si>
    <t xml:space="preserve">JX2_IO10</t>
  </si>
  <si>
    <t xml:space="preserve">JX2_LVDS_5_P</t>
  </si>
  <si>
    <t xml:space="preserve">JX2_IO11</t>
  </si>
  <si>
    <t xml:space="preserve">JX2_LVDS_4_N</t>
  </si>
  <si>
    <t xml:space="preserve">JX2_IO12</t>
  </si>
  <si>
    <t xml:space="preserve">JX2_LVDS_5_N</t>
  </si>
  <si>
    <t xml:space="preserve">JX2_IO13</t>
  </si>
  <si>
    <t xml:space="preserve">JX2_LVDS_6_P</t>
  </si>
  <si>
    <t xml:space="preserve">JX2_IO14</t>
  </si>
  <si>
    <t xml:space="preserve">JX2_LVDS_7_P</t>
  </si>
  <si>
    <t xml:space="preserve">JX2_IO15</t>
  </si>
  <si>
    <t xml:space="preserve">JX2_LVDS_6_N</t>
  </si>
  <si>
    <t xml:space="preserve">JX2_IO16</t>
  </si>
  <si>
    <t xml:space="preserve">JX2_LVDS_7_N</t>
  </si>
  <si>
    <t xml:space="preserve">JX2_IO17</t>
  </si>
  <si>
    <t xml:space="preserve">JX2_LVDS_8_P</t>
  </si>
  <si>
    <t xml:space="preserve">JX2_IO18</t>
  </si>
  <si>
    <t xml:space="preserve">JX2_LVDS_9_P</t>
  </si>
  <si>
    <t xml:space="preserve">JX2_IO19</t>
  </si>
  <si>
    <t xml:space="preserve">JX2_LVDS_8_N</t>
  </si>
  <si>
    <t xml:space="preserve">JX2_IO20</t>
  </si>
  <si>
    <t xml:space="preserve">JX2_LVDS_9_N</t>
  </si>
  <si>
    <t xml:space="preserve">JX2_IO21</t>
  </si>
  <si>
    <t xml:space="preserve">JX2_LVDS_10_P</t>
  </si>
  <si>
    <t xml:space="preserve">JX2_IO22</t>
  </si>
  <si>
    <t xml:space="preserve">JX2_LVDS_11_P</t>
  </si>
  <si>
    <t xml:space="preserve">JX2_IO23</t>
  </si>
  <si>
    <t xml:space="preserve">JX2_LVDS_10_N</t>
  </si>
  <si>
    <t xml:space="preserve">JX2_IO24</t>
  </si>
  <si>
    <t xml:space="preserve">JX2_LVDS_11_N</t>
  </si>
  <si>
    <t xml:space="preserve">JX2_IO25</t>
  </si>
  <si>
    <t xml:space="preserve">JX2_LVDS_12_P</t>
  </si>
  <si>
    <t xml:space="preserve">JX2_IO26</t>
  </si>
  <si>
    <t xml:space="preserve">JX2_LVDS_13_P</t>
  </si>
  <si>
    <t xml:space="preserve">JX2_IO27</t>
  </si>
  <si>
    <t xml:space="preserve">JX2_LVDS_12_N</t>
  </si>
  <si>
    <t xml:space="preserve">JX2_IO28</t>
  </si>
  <si>
    <t xml:space="preserve">JX2_LVDS_13_N</t>
  </si>
  <si>
    <t xml:space="preserve">JX2_IO29</t>
  </si>
  <si>
    <t xml:space="preserve">JX2_LVDS_14_P</t>
  </si>
  <si>
    <t xml:space="preserve">JX2_IO30</t>
  </si>
  <si>
    <t xml:space="preserve">JX2_LVDS_15_P</t>
  </si>
  <si>
    <t xml:space="preserve">JX2_IO31</t>
  </si>
  <si>
    <t xml:space="preserve">JX2_LVDS_14_N</t>
  </si>
  <si>
    <t xml:space="preserve">JX2_IO32</t>
  </si>
  <si>
    <t xml:space="preserve">JX2_LVDS_15_N</t>
  </si>
  <si>
    <t xml:space="preserve">JX2_IO33</t>
  </si>
  <si>
    <t xml:space="preserve">JX2_LVDS_16_P</t>
  </si>
  <si>
    <t xml:space="preserve">JX2_IO34</t>
  </si>
  <si>
    <t xml:space="preserve">JX2_LVDS_17_P</t>
  </si>
  <si>
    <t xml:space="preserve">JX2_IO35</t>
  </si>
  <si>
    <t xml:space="preserve">JX2_LVDS_16_N</t>
  </si>
  <si>
    <t xml:space="preserve">JX2_IO36</t>
  </si>
  <si>
    <t xml:space="preserve">JX2_LVDS_17_N</t>
  </si>
  <si>
    <t xml:space="preserve">JX2_IO37</t>
  </si>
  <si>
    <t xml:space="preserve">JX2_LVDS_18_P</t>
  </si>
  <si>
    <t xml:space="preserve">JX2_IO38</t>
  </si>
  <si>
    <t xml:space="preserve">JX2_LVDS_19_P</t>
  </si>
  <si>
    <t xml:space="preserve">JX2_IO39</t>
  </si>
  <si>
    <t xml:space="preserve">JX2_LVDS_18_N</t>
  </si>
  <si>
    <t xml:space="preserve">JX2_IO40</t>
  </si>
  <si>
    <t xml:space="preserve">JX2_LVDS_19_N</t>
  </si>
  <si>
    <t xml:space="preserve">JX2_IO41</t>
  </si>
  <si>
    <t xml:space="preserve">VCCO_35</t>
  </si>
  <si>
    <t xml:space="preserve">JX2_LVDS_20_P</t>
  </si>
  <si>
    <t xml:space="preserve">JX2_IO42</t>
  </si>
  <si>
    <t xml:space="preserve">JX2_LVDS_21_P</t>
  </si>
  <si>
    <t xml:space="preserve">JX2_IO43</t>
  </si>
  <si>
    <t xml:space="preserve">JX2_LVDS_20_N</t>
  </si>
  <si>
    <t xml:space="preserve">JX2_ADC_P1</t>
  </si>
  <si>
    <t xml:space="preserve">JX2_LVDS_21_N</t>
  </si>
  <si>
    <t xml:space="preserve">JX2_ADC_N1</t>
  </si>
  <si>
    <t xml:space="preserve">JX2_LVDS_22_P</t>
  </si>
  <si>
    <t xml:space="preserve">JX2_ADC_P2</t>
  </si>
  <si>
    <t xml:space="preserve">JX2_LVDS_23_P</t>
  </si>
  <si>
    <t xml:space="preserve">JX2_ADC_N2</t>
  </si>
  <si>
    <t xml:space="preserve">JX2_LVDS_22_N</t>
  </si>
  <si>
    <t xml:space="preserve">JX2_ADC_P3</t>
  </si>
  <si>
    <t xml:space="preserve">JX2_LVDS_23_N</t>
  </si>
  <si>
    <t xml:space="preserve">JX2_ADC_N3</t>
  </si>
  <si>
    <t xml:space="preserve">BANK13_LVDS_4_P</t>
  </si>
  <si>
    <t xml:space="preserve">JX2_IO44</t>
  </si>
  <si>
    <t xml:space="preserve">BANK13_LVDS_5_P</t>
  </si>
  <si>
    <t xml:space="preserve">JX2_IO45</t>
  </si>
  <si>
    <t xml:space="preserve">BANK13_LVDS_4_N</t>
  </si>
  <si>
    <t xml:space="preserve">JX2_IO46</t>
  </si>
  <si>
    <t xml:space="preserve">BANK13_LVDS_5_N</t>
  </si>
  <si>
    <t xml:space="preserve">JX2_IO47</t>
  </si>
  <si>
    <t xml:space="preserve">BANK13_LVDS_6_P</t>
  </si>
  <si>
    <t xml:space="preserve">JX2_IO48</t>
  </si>
  <si>
    <t xml:space="preserve">VCCO_13</t>
  </si>
  <si>
    <t xml:space="preserve">BANK13_LVDS_6_N</t>
  </si>
  <si>
    <t xml:space="preserve">JX2_IO49</t>
  </si>
  <si>
    <t xml:space="preserve">BANK13_SE_0</t>
  </si>
  <si>
    <t xml:space="preserve">JX2_IO50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</si>
</sst>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vnet/Boards/MicroZed%20Carriers/FMC%20Expansion/Constraints/MZ_FMCCC_constrain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75" activeCellId="0" sqref="F75"/>
    </sheetView>
  </sheetViews>
  <sheetFormatPr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0" width="19"/>
    <col collapsed="false" customWidth="true" hidden="false" outlineLevel="0" max="3" min="3" style="0" width="8.57"/>
    <col collapsed="false" customWidth="true" hidden="false" outlineLevel="0" max="4" min="4" style="0" width="26.29"/>
    <col collapsed="false" customWidth="true" hidden="false" outlineLevel="0" max="5" min="5" style="0" width="19.42"/>
    <col collapsed="false" customWidth="true" hidden="false" outlineLevel="0" max="6" min="6" style="0" width="17.64"/>
    <col collapsed="false" customWidth="true" hidden="false" outlineLevel="0" max="1025" min="7" style="0" width="8.67"/>
  </cols>
  <sheetData>
    <row r="1" customFormat="false" ht="4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n">
        <v>1</v>
      </c>
      <c r="B2" s="5" t="s">
        <v>6</v>
      </c>
      <c r="C2" s="4" t="str">
        <f aca="false">+VLOOKUP($B2,'[1]Z7MB-7Z020(7Z010)-SOM-F'!$A$2014:$B$2413,2,0)</f>
        <v>F9</v>
      </c>
      <c r="D2" s="4" t="str">
        <f aca="false">+VLOOKUP($C2,'[1]7020 Pkg Data'!$A$1:$C$398,3,0)</f>
        <v>TCK_0</v>
      </c>
      <c r="E2" s="6" t="n">
        <f aca="false">+VLOOKUP($C2,'[1]7020 Pkg Data'!$A$1:$C$398,2,0)</f>
        <v>-1</v>
      </c>
      <c r="F2" s="7" t="s">
        <v>7</v>
      </c>
    </row>
    <row r="3" customFormat="false" ht="13.8" hidden="false" customHeight="false" outlineLevel="0" collapsed="false">
      <c r="A3" s="4" t="n">
        <v>2</v>
      </c>
      <c r="B3" s="5" t="s">
        <v>8</v>
      </c>
      <c r="C3" s="4" t="str">
        <f aca="false">+VLOOKUP($B3,'[1]Z7MB-7Z020(7Z010)-SOM-F'!$A$2014:$B$2413,2,0)</f>
        <v>J6</v>
      </c>
      <c r="D3" s="4" t="str">
        <f aca="false">+VLOOKUP($C3,'[1]7020 Pkg Data'!$A$1:$C$398,3,0)</f>
        <v>TMS_0</v>
      </c>
      <c r="E3" s="6" t="n">
        <f aca="false">+VLOOKUP($C3,'[1]7020 Pkg Data'!$A$1:$C$398,2,0)</f>
        <v>-1</v>
      </c>
      <c r="F3" s="7" t="s">
        <v>7</v>
      </c>
      <c r="Q3" s="0" t="s">
        <v>9</v>
      </c>
    </row>
    <row r="4" customFormat="false" ht="13.8" hidden="false" customHeight="false" outlineLevel="0" collapsed="false">
      <c r="A4" s="4" t="n">
        <v>3</v>
      </c>
      <c r="B4" s="5" t="s">
        <v>10</v>
      </c>
      <c r="C4" s="4" t="str">
        <f aca="false">+VLOOKUP($B4,'[1]Z7MB-7Z020(7Z010)-SOM-F'!$A$2014:$B$2413,2,0)</f>
        <v>F6</v>
      </c>
      <c r="D4" s="4" t="str">
        <f aca="false">+VLOOKUP($C4,'[1]7020 Pkg Data'!$A$1:$C$398,3,0)</f>
        <v>TDO_0</v>
      </c>
      <c r="E4" s="6" t="n">
        <f aca="false">+VLOOKUP($C4,'[1]7020 Pkg Data'!$A$1:$C$398,2,0)</f>
        <v>-1</v>
      </c>
      <c r="F4" s="7" t="s">
        <v>7</v>
      </c>
    </row>
    <row r="5" customFormat="false" ht="13.8" hidden="false" customHeight="false" outlineLevel="0" collapsed="false">
      <c r="A5" s="4" t="n">
        <v>4</v>
      </c>
      <c r="B5" s="5" t="s">
        <v>11</v>
      </c>
      <c r="C5" s="4" t="str">
        <f aca="false">+VLOOKUP($B5,'[1]Z7MB-7Z020(7Z010)-SOM-F'!$A$2014:$B$2413,2,0)</f>
        <v>G6</v>
      </c>
      <c r="D5" s="4" t="str">
        <f aca="false">+VLOOKUP($C5,'[1]7020 Pkg Data'!$A$1:$C$398,3,0)</f>
        <v>TDI_0</v>
      </c>
      <c r="E5" s="6" t="n">
        <f aca="false">+VLOOKUP($C5,'[1]7020 Pkg Data'!$A$1:$C$398,2,0)</f>
        <v>-1</v>
      </c>
      <c r="F5" s="7" t="s">
        <v>7</v>
      </c>
    </row>
    <row r="6" customFormat="false" ht="13.8" hidden="false" customHeight="false" outlineLevel="0" collapsed="false">
      <c r="A6" s="4" t="n">
        <v>5</v>
      </c>
      <c r="B6" s="5" t="s">
        <v>12</v>
      </c>
      <c r="C6" s="4" t="e">
        <f aca="false">+VLOOKUP($B6,'[1]Z7MB-7Z020(7Z010)-SOM-F'!$A$2014:$B$2413,2,0)</f>
        <v>#N/A</v>
      </c>
      <c r="D6" s="4" t="e">
        <f aca="false">+VLOOKUP($C6,'[1]7020 Pkg Data'!$A$1:$C$398,3,0)</f>
        <v>#N/A</v>
      </c>
      <c r="E6" s="6" t="e">
        <f aca="false">+VLOOKUP($C6,'[1]7020 Pkg Data'!$A$1:$C$398,2,0)</f>
        <v>#N/A</v>
      </c>
      <c r="F6" s="7" t="s">
        <v>13</v>
      </c>
    </row>
    <row r="7" customFormat="false" ht="13.8" hidden="false" customHeight="false" outlineLevel="0" collapsed="false">
      <c r="A7" s="4" t="n">
        <v>6</v>
      </c>
      <c r="B7" s="5" t="s">
        <v>14</v>
      </c>
      <c r="C7" s="4" t="e">
        <f aca="false">+VLOOKUP($B7,'[1]Z7MB-7Z020(7Z010)-SOM-F'!$A$2014:$B$2413,2,0)</f>
        <v>#N/A</v>
      </c>
      <c r="D7" s="4" t="e">
        <f aca="false">+VLOOKUP($C7,'[1]7020 Pkg Data'!$A$1:$C$398,3,0)</f>
        <v>#N/A</v>
      </c>
      <c r="E7" s="6" t="e">
        <f aca="false">+VLOOKUP($C7,'[1]7020 Pkg Data'!$A$1:$C$398,2,0)</f>
        <v>#N/A</v>
      </c>
      <c r="F7" s="7" t="s">
        <v>7</v>
      </c>
    </row>
    <row r="8" customFormat="false" ht="13.8" hidden="false" customHeight="false" outlineLevel="0" collapsed="false">
      <c r="A8" s="4" t="n">
        <v>7</v>
      </c>
      <c r="B8" s="5" t="s">
        <v>15</v>
      </c>
      <c r="C8" s="4" t="str">
        <f aca="false">+VLOOKUP($B8,'[1]Z7MB-7Z020(7Z010)-SOM-F'!$A$2014:$B$2413,2,0)</f>
        <v>F11</v>
      </c>
      <c r="D8" s="4" t="str">
        <f aca="false">+VLOOKUP($C8,'[1]7020 Pkg Data'!$A$1:$C$398,3,0)</f>
        <v>VCCBATT_0</v>
      </c>
      <c r="E8" s="6" t="n">
        <f aca="false">+VLOOKUP($C8,'[1]7020 Pkg Data'!$A$1:$C$398,2,0)</f>
        <v>-1</v>
      </c>
      <c r="F8" s="7" t="s">
        <v>7</v>
      </c>
    </row>
    <row r="9" customFormat="false" ht="13.8" hidden="false" customHeight="false" outlineLevel="0" collapsed="false">
      <c r="A9" s="4" t="n">
        <v>8</v>
      </c>
      <c r="B9" s="5" t="s">
        <v>16</v>
      </c>
      <c r="C9" s="4" t="str">
        <f aca="false">+VLOOKUP($B9,'[1]Z7MB-7Z020(7Z010)-SOM-F'!$A$2014:$B$2413,2,0)</f>
        <v>R11</v>
      </c>
      <c r="D9" s="4" t="str">
        <f aca="false">+VLOOKUP($C9,'[1]7020 Pkg Data'!$A$1:$C$398,3,0)</f>
        <v>DONE_0</v>
      </c>
      <c r="E9" s="6" t="n">
        <f aca="false">+VLOOKUP($C9,'[1]7020 Pkg Data'!$A$1:$C$398,2,0)</f>
        <v>-1</v>
      </c>
      <c r="F9" s="7" t="s">
        <v>16</v>
      </c>
    </row>
    <row r="10" customFormat="false" ht="13.8" hidden="false" customHeight="false" outlineLevel="0" collapsed="false">
      <c r="A10" s="4" t="n">
        <v>9</v>
      </c>
      <c r="B10" s="5" t="s">
        <v>17</v>
      </c>
      <c r="C10" s="4" t="str">
        <f aca="false">+VLOOKUP($B10,'[1]Z7MB-7Z020(7Z010)-SOM-F'!$A$2014:$B$2413,2,0)</f>
        <v>R19</v>
      </c>
      <c r="D10" s="4" t="str">
        <f aca="false">+VLOOKUP($C10,'[1]7020 Pkg Data'!$A$1:$C$398,3,0)</f>
        <v>IO_0_34</v>
      </c>
      <c r="E10" s="6" t="n">
        <f aca="false">+VLOOKUP($C10,'[1]7020 Pkg Data'!$A$1:$C$398,2,0)</f>
        <v>34</v>
      </c>
      <c r="F10" s="4" t="s">
        <v>18</v>
      </c>
    </row>
    <row r="11" customFormat="false" ht="13.8" hidden="false" customHeight="false" outlineLevel="0" collapsed="false">
      <c r="A11" s="4" t="n">
        <v>10</v>
      </c>
      <c r="B11" s="5" t="s">
        <v>19</v>
      </c>
      <c r="C11" s="4" t="str">
        <f aca="false">+VLOOKUP($B11,'[1]Z7MB-7Z020(7Z010)-SOM-F'!$A$2014:$B$2413,2,0)</f>
        <v>T19</v>
      </c>
      <c r="D11" s="4" t="str">
        <f aca="false">+VLOOKUP($C11,'[1]7020 Pkg Data'!$A$1:$C$398,3,0)</f>
        <v>IO_25_34</v>
      </c>
      <c r="E11" s="6" t="n">
        <f aca="false">+VLOOKUP($C11,'[1]7020 Pkg Data'!$A$1:$C$398,2,0)</f>
        <v>34</v>
      </c>
      <c r="F11" s="4" t="s">
        <v>20</v>
      </c>
    </row>
    <row r="12" customFormat="false" ht="13.8" hidden="false" customHeight="false" outlineLevel="0" collapsed="false">
      <c r="A12" s="4" t="n">
        <v>11</v>
      </c>
      <c r="B12" s="5" t="s">
        <v>21</v>
      </c>
      <c r="C12" s="4" t="str">
        <f aca="false">+VLOOKUP($B12,'[1]Z7MB-7Z020(7Z010)-SOM-F'!$A$2014:$B$2413,2,0)</f>
        <v>T11</v>
      </c>
      <c r="D12" s="4" t="str">
        <f aca="false">+VLOOKUP($C12,'[1]7020 Pkg Data'!$A$1:$C$398,3,0)</f>
        <v>IO_L1P_T0_34</v>
      </c>
      <c r="E12" s="6" t="n">
        <f aca="false">+VLOOKUP($C12,'[1]7020 Pkg Data'!$A$1:$C$398,2,0)</f>
        <v>34</v>
      </c>
      <c r="F12" s="4" t="s">
        <v>22</v>
      </c>
    </row>
    <row r="13" customFormat="false" ht="13.8" hidden="false" customHeight="false" outlineLevel="0" collapsed="false">
      <c r="A13" s="4" t="n">
        <v>12</v>
      </c>
      <c r="B13" s="5" t="s">
        <v>23</v>
      </c>
      <c r="C13" s="4" t="str">
        <f aca="false">+VLOOKUP($B13,'[1]Z7MB-7Z020(7Z010)-SOM-F'!$A$2014:$B$2413,2,0)</f>
        <v>T12</v>
      </c>
      <c r="D13" s="4" t="str">
        <f aca="false">+VLOOKUP($C13,'[1]7020 Pkg Data'!$A$1:$C$398,3,0)</f>
        <v>IO_L2P_T0_34</v>
      </c>
      <c r="E13" s="6" t="n">
        <f aca="false">+VLOOKUP($C13,'[1]7020 Pkg Data'!$A$1:$C$398,2,0)</f>
        <v>34</v>
      </c>
      <c r="F13" s="4" t="s">
        <v>24</v>
      </c>
    </row>
    <row r="14" customFormat="false" ht="13.8" hidden="false" customHeight="false" outlineLevel="0" collapsed="false">
      <c r="A14" s="4" t="n">
        <v>13</v>
      </c>
      <c r="B14" s="5" t="s">
        <v>25</v>
      </c>
      <c r="C14" s="4" t="str">
        <f aca="false">+VLOOKUP($B14,'[1]Z7MB-7Z020(7Z010)-SOM-F'!$A$2014:$B$2413,2,0)</f>
        <v>T10</v>
      </c>
      <c r="D14" s="4" t="str">
        <f aca="false">+VLOOKUP($C14,'[1]7020 Pkg Data'!$A$1:$C$398,3,0)</f>
        <v>IO_L1N_T0_34</v>
      </c>
      <c r="E14" s="6" t="n">
        <f aca="false">+VLOOKUP($C14,'[1]7020 Pkg Data'!$A$1:$C$398,2,0)</f>
        <v>34</v>
      </c>
      <c r="F14" s="4" t="s">
        <v>26</v>
      </c>
    </row>
    <row r="15" customFormat="false" ht="13.8" hidden="false" customHeight="false" outlineLevel="0" collapsed="false">
      <c r="A15" s="4" t="n">
        <v>14</v>
      </c>
      <c r="B15" s="5" t="s">
        <v>27</v>
      </c>
      <c r="C15" s="4" t="str">
        <f aca="false">+VLOOKUP($B15,'[1]Z7MB-7Z020(7Z010)-SOM-F'!$A$2014:$B$2413,2,0)</f>
        <v>U12</v>
      </c>
      <c r="D15" s="4" t="str">
        <f aca="false">+VLOOKUP($C15,'[1]7020 Pkg Data'!$A$1:$C$398,3,0)</f>
        <v>IO_L2N_T0_34</v>
      </c>
      <c r="E15" s="6" t="n">
        <f aca="false">+VLOOKUP($C15,'[1]7020 Pkg Data'!$A$1:$C$398,2,0)</f>
        <v>34</v>
      </c>
      <c r="F15" s="4" t="s">
        <v>28</v>
      </c>
    </row>
    <row r="16" customFormat="false" ht="13.8" hidden="false" customHeight="false" outlineLevel="0" collapsed="false">
      <c r="A16" s="4" t="n">
        <v>15</v>
      </c>
      <c r="B16" s="5" t="s">
        <v>29</v>
      </c>
      <c r="C16" s="4" t="str">
        <f aca="false">+VLOOKUP($B16,'[1]Z7MB-7Z020(7Z010)-SOM-F'!$A$2014:$B$2413,2,0)</f>
        <v>A8</v>
      </c>
      <c r="D16" s="4" t="str">
        <f aca="false">+VLOOKUP($C16,'[1]7020 Pkg Data'!$A$1:$C$398,3,0)</f>
        <v>GND</v>
      </c>
      <c r="E16" s="6" t="n">
        <f aca="false">+VLOOKUP($C16,'[1]7020 Pkg Data'!$A$1:$C$398,2,0)</f>
        <v>-1</v>
      </c>
      <c r="F16" s="7" t="s">
        <v>29</v>
      </c>
    </row>
    <row r="17" customFormat="false" ht="13.8" hidden="false" customHeight="false" outlineLevel="0" collapsed="false">
      <c r="A17" s="4" t="n">
        <v>16</v>
      </c>
      <c r="B17" s="5" t="s">
        <v>29</v>
      </c>
      <c r="C17" s="4" t="str">
        <f aca="false">+VLOOKUP($B17,'[1]Z7MB-7Z020(7Z010)-SOM-F'!$A$2014:$B$2413,2,0)</f>
        <v>A8</v>
      </c>
      <c r="D17" s="4" t="str">
        <f aca="false">+VLOOKUP($C17,'[1]7020 Pkg Data'!$A$1:$C$398,3,0)</f>
        <v>GND</v>
      </c>
      <c r="E17" s="6" t="n">
        <f aca="false">+VLOOKUP($C17,'[1]7020 Pkg Data'!$A$1:$C$398,2,0)</f>
        <v>-1</v>
      </c>
      <c r="F17" s="7" t="s">
        <v>29</v>
      </c>
    </row>
    <row r="18" customFormat="false" ht="13.8" hidden="false" customHeight="false" outlineLevel="0" collapsed="false">
      <c r="A18" s="4" t="n">
        <v>17</v>
      </c>
      <c r="B18" s="5" t="s">
        <v>30</v>
      </c>
      <c r="C18" s="4" t="str">
        <f aca="false">+VLOOKUP($B18,'[1]Z7MB-7Z020(7Z010)-SOM-F'!$A$2014:$B$2413,2,0)</f>
        <v>U13</v>
      </c>
      <c r="D18" s="4" t="str">
        <f aca="false">+VLOOKUP($C18,'[1]7020 Pkg Data'!$A$1:$C$398,3,0)</f>
        <v>IO_L3P_T0_DQS_PUDC_B_34</v>
      </c>
      <c r="E18" s="6" t="n">
        <f aca="false">+VLOOKUP($C18,'[1]7020 Pkg Data'!$A$1:$C$398,2,0)</f>
        <v>34</v>
      </c>
      <c r="F18" s="4" t="s">
        <v>31</v>
      </c>
    </row>
    <row r="19" customFormat="false" ht="13.8" hidden="false" customHeight="false" outlineLevel="0" collapsed="false">
      <c r="A19" s="4" t="n">
        <v>18</v>
      </c>
      <c r="B19" s="5" t="s">
        <v>32</v>
      </c>
      <c r="C19" s="4" t="str">
        <f aca="false">+VLOOKUP($B19,'[1]Z7MB-7Z020(7Z010)-SOM-F'!$A$2014:$B$2413,2,0)</f>
        <v>V12</v>
      </c>
      <c r="D19" s="4" t="str">
        <f aca="false">+VLOOKUP($C19,'[1]7020 Pkg Data'!$A$1:$C$398,3,0)</f>
        <v>IO_L4P_T0_34</v>
      </c>
      <c r="E19" s="6" t="n">
        <f aca="false">+VLOOKUP($C19,'[1]7020 Pkg Data'!$A$1:$C$398,2,0)</f>
        <v>34</v>
      </c>
      <c r="F19" s="4" t="s">
        <v>33</v>
      </c>
    </row>
    <row r="20" customFormat="false" ht="13.8" hidden="false" customHeight="false" outlineLevel="0" collapsed="false">
      <c r="A20" s="4" t="n">
        <v>19</v>
      </c>
      <c r="B20" s="5" t="s">
        <v>34</v>
      </c>
      <c r="C20" s="4" t="str">
        <f aca="false">+VLOOKUP($B20,'[1]Z7MB-7Z020(7Z010)-SOM-F'!$A$2014:$B$2413,2,0)</f>
        <v>V13</v>
      </c>
      <c r="D20" s="4" t="str">
        <f aca="false">+VLOOKUP($C20,'[1]7020 Pkg Data'!$A$1:$C$398,3,0)</f>
        <v>IO_L3N_T0_DQS_34</v>
      </c>
      <c r="E20" s="6" t="n">
        <f aca="false">+VLOOKUP($C20,'[1]7020 Pkg Data'!$A$1:$C$398,2,0)</f>
        <v>34</v>
      </c>
      <c r="F20" s="4" t="s">
        <v>35</v>
      </c>
    </row>
    <row r="21" customFormat="false" ht="13.8" hidden="false" customHeight="false" outlineLevel="0" collapsed="false">
      <c r="A21" s="4" t="n">
        <v>20</v>
      </c>
      <c r="B21" s="5" t="s">
        <v>36</v>
      </c>
      <c r="C21" s="4" t="str">
        <f aca="false">+VLOOKUP($B21,'[1]Z7MB-7Z020(7Z010)-SOM-F'!$A$2014:$B$2413,2,0)</f>
        <v>W13</v>
      </c>
      <c r="D21" s="4" t="str">
        <f aca="false">+VLOOKUP($C21,'[1]7020 Pkg Data'!$A$1:$C$398,3,0)</f>
        <v>IO_L4N_T0_34</v>
      </c>
      <c r="E21" s="6" t="n">
        <f aca="false">+VLOOKUP($C21,'[1]7020 Pkg Data'!$A$1:$C$398,2,0)</f>
        <v>34</v>
      </c>
      <c r="F21" s="4" t="s">
        <v>37</v>
      </c>
    </row>
    <row r="22" customFormat="false" ht="13.8" hidden="false" customHeight="false" outlineLevel="0" collapsed="false">
      <c r="A22" s="4" t="n">
        <v>21</v>
      </c>
      <c r="B22" s="5" t="s">
        <v>29</v>
      </c>
      <c r="C22" s="4" t="str">
        <f aca="false">+VLOOKUP($B22,'[1]Z7MB-7Z020(7Z010)-SOM-F'!$A$2014:$B$2413,2,0)</f>
        <v>A8</v>
      </c>
      <c r="D22" s="4" t="str">
        <f aca="false">+VLOOKUP($C22,'[1]7020 Pkg Data'!$A$1:$C$398,3,0)</f>
        <v>GND</v>
      </c>
      <c r="E22" s="6" t="n">
        <f aca="false">+VLOOKUP($C22,'[1]7020 Pkg Data'!$A$1:$C$398,2,0)</f>
        <v>-1</v>
      </c>
      <c r="F22" s="7" t="s">
        <v>29</v>
      </c>
    </row>
    <row r="23" customFormat="false" ht="13.8" hidden="false" customHeight="false" outlineLevel="0" collapsed="false">
      <c r="A23" s="4" t="n">
        <v>22</v>
      </c>
      <c r="B23" s="5" t="s">
        <v>29</v>
      </c>
      <c r="C23" s="4" t="str">
        <f aca="false">+VLOOKUP($B23,'[1]Z7MB-7Z020(7Z010)-SOM-F'!$A$2014:$B$2413,2,0)</f>
        <v>A8</v>
      </c>
      <c r="D23" s="4" t="str">
        <f aca="false">+VLOOKUP($C23,'[1]7020 Pkg Data'!$A$1:$C$398,3,0)</f>
        <v>GND</v>
      </c>
      <c r="E23" s="6" t="n">
        <f aca="false">+VLOOKUP($C23,'[1]7020 Pkg Data'!$A$1:$C$398,2,0)</f>
        <v>-1</v>
      </c>
      <c r="F23" s="7" t="s">
        <v>29</v>
      </c>
    </row>
    <row r="24" customFormat="false" ht="13.8" hidden="false" customHeight="false" outlineLevel="0" collapsed="false">
      <c r="A24" s="4" t="n">
        <v>23</v>
      </c>
      <c r="B24" s="5" t="s">
        <v>38</v>
      </c>
      <c r="C24" s="4" t="str">
        <f aca="false">+VLOOKUP($B24,'[1]Z7MB-7Z020(7Z010)-SOM-F'!$A$2014:$B$2413,2,0)</f>
        <v>T14</v>
      </c>
      <c r="D24" s="4" t="str">
        <f aca="false">+VLOOKUP($C24,'[1]7020 Pkg Data'!$A$1:$C$398,3,0)</f>
        <v>IO_L5P_T0_34</v>
      </c>
      <c r="E24" s="6" t="n">
        <f aca="false">+VLOOKUP($C24,'[1]7020 Pkg Data'!$A$1:$C$398,2,0)</f>
        <v>34</v>
      </c>
      <c r="F24" s="4" t="s">
        <v>39</v>
      </c>
    </row>
    <row r="25" customFormat="false" ht="13.8" hidden="false" customHeight="false" outlineLevel="0" collapsed="false">
      <c r="A25" s="4" t="n">
        <v>24</v>
      </c>
      <c r="B25" s="5" t="s">
        <v>40</v>
      </c>
      <c r="C25" s="4" t="str">
        <f aca="false">+VLOOKUP($B25,'[1]Z7MB-7Z020(7Z010)-SOM-F'!$A$2014:$B$2413,2,0)</f>
        <v>P14</v>
      </c>
      <c r="D25" s="4" t="str">
        <f aca="false">+VLOOKUP($C25,'[1]7020 Pkg Data'!$A$1:$C$398,3,0)</f>
        <v>IO_L6P_T0_34</v>
      </c>
      <c r="E25" s="6" t="n">
        <f aca="false">+VLOOKUP($C25,'[1]7020 Pkg Data'!$A$1:$C$398,2,0)</f>
        <v>34</v>
      </c>
      <c r="F25" s="4" t="s">
        <v>41</v>
      </c>
    </row>
    <row r="26" customFormat="false" ht="13.8" hidden="false" customHeight="false" outlineLevel="0" collapsed="false">
      <c r="A26" s="4" t="n">
        <v>25</v>
      </c>
      <c r="B26" s="5" t="s">
        <v>42</v>
      </c>
      <c r="C26" s="4" t="str">
        <f aca="false">+VLOOKUP($B26,'[1]Z7MB-7Z020(7Z010)-SOM-F'!$A$2014:$B$2413,2,0)</f>
        <v>T15</v>
      </c>
      <c r="D26" s="4" t="str">
        <f aca="false">+VLOOKUP($C26,'[1]7020 Pkg Data'!$A$1:$C$398,3,0)</f>
        <v>IO_L5N_T0_34</v>
      </c>
      <c r="E26" s="6" t="n">
        <f aca="false">+VLOOKUP($C26,'[1]7020 Pkg Data'!$A$1:$C$398,2,0)</f>
        <v>34</v>
      </c>
      <c r="F26" s="4" t="s">
        <v>43</v>
      </c>
    </row>
    <row r="27" customFormat="false" ht="13.8" hidden="false" customHeight="false" outlineLevel="0" collapsed="false">
      <c r="A27" s="4" t="n">
        <v>26</v>
      </c>
      <c r="B27" s="5" t="s">
        <v>44</v>
      </c>
      <c r="C27" s="4" t="str">
        <f aca="false">+VLOOKUP($B27,'[1]Z7MB-7Z020(7Z010)-SOM-F'!$A$2014:$B$2413,2,0)</f>
        <v>R14</v>
      </c>
      <c r="D27" s="4" t="str">
        <f aca="false">+VLOOKUP($C27,'[1]7020 Pkg Data'!$A$1:$C$398,3,0)</f>
        <v>IO_L6N_T0_VREF_34</v>
      </c>
      <c r="E27" s="6" t="n">
        <f aca="false">+VLOOKUP($C27,'[1]7020 Pkg Data'!$A$1:$C$398,2,0)</f>
        <v>34</v>
      </c>
      <c r="F27" s="4" t="s">
        <v>45</v>
      </c>
    </row>
    <row r="28" customFormat="false" ht="13.8" hidden="false" customHeight="false" outlineLevel="0" collapsed="false">
      <c r="A28" s="4" t="n">
        <v>27</v>
      </c>
      <c r="B28" s="5" t="s">
        <v>29</v>
      </c>
      <c r="C28" s="4" t="str">
        <f aca="false">+VLOOKUP($B28,'[1]Z7MB-7Z020(7Z010)-SOM-F'!$A$2014:$B$2413,2,0)</f>
        <v>A8</v>
      </c>
      <c r="D28" s="4" t="str">
        <f aca="false">+VLOOKUP($C28,'[1]7020 Pkg Data'!$A$1:$C$398,3,0)</f>
        <v>GND</v>
      </c>
      <c r="E28" s="6" t="n">
        <f aca="false">+VLOOKUP($C28,'[1]7020 Pkg Data'!$A$1:$C$398,2,0)</f>
        <v>-1</v>
      </c>
      <c r="F28" s="7" t="s">
        <v>29</v>
      </c>
    </row>
    <row r="29" customFormat="false" ht="13.8" hidden="false" customHeight="false" outlineLevel="0" collapsed="false">
      <c r="A29" s="4" t="n">
        <v>28</v>
      </c>
      <c r="B29" s="5" t="s">
        <v>29</v>
      </c>
      <c r="C29" s="4" t="str">
        <f aca="false">+VLOOKUP($B29,'[1]Z7MB-7Z020(7Z010)-SOM-F'!$A$2014:$B$2413,2,0)</f>
        <v>A8</v>
      </c>
      <c r="D29" s="4" t="str">
        <f aca="false">+VLOOKUP($C29,'[1]7020 Pkg Data'!$A$1:$C$398,3,0)</f>
        <v>GND</v>
      </c>
      <c r="E29" s="6" t="n">
        <f aca="false">+VLOOKUP($C29,'[1]7020 Pkg Data'!$A$1:$C$398,2,0)</f>
        <v>-1</v>
      </c>
      <c r="F29" s="7" t="s">
        <v>29</v>
      </c>
    </row>
    <row r="30" customFormat="false" ht="13.8" hidden="false" customHeight="false" outlineLevel="0" collapsed="false">
      <c r="A30" s="4" t="n">
        <v>29</v>
      </c>
      <c r="B30" s="5" t="s">
        <v>46</v>
      </c>
      <c r="C30" s="4" t="str">
        <f aca="false">+VLOOKUP($B30,'[1]Z7MB-7Z020(7Z010)-SOM-F'!$A$2014:$B$2413,2,0)</f>
        <v>Y16</v>
      </c>
      <c r="D30" s="4" t="str">
        <f aca="false">+VLOOKUP($C30,'[1]7020 Pkg Data'!$A$1:$C$398,3,0)</f>
        <v>IO_L7P_T1_34</v>
      </c>
      <c r="E30" s="6" t="n">
        <f aca="false">+VLOOKUP($C30,'[1]7020 Pkg Data'!$A$1:$C$398,2,0)</f>
        <v>34</v>
      </c>
      <c r="F30" s="8" t="s">
        <v>47</v>
      </c>
    </row>
    <row r="31" customFormat="false" ht="13.8" hidden="false" customHeight="false" outlineLevel="0" collapsed="false">
      <c r="A31" s="4" t="n">
        <v>30</v>
      </c>
      <c r="B31" s="5" t="s">
        <v>48</v>
      </c>
      <c r="C31" s="4" t="str">
        <f aca="false">+VLOOKUP($B31,'[1]Z7MB-7Z020(7Z010)-SOM-F'!$A$2014:$B$2413,2,0)</f>
        <v>W14</v>
      </c>
      <c r="D31" s="4" t="str">
        <f aca="false">+VLOOKUP($C31,'[1]7020 Pkg Data'!$A$1:$C$398,3,0)</f>
        <v>IO_L8P_T1_34</v>
      </c>
      <c r="E31" s="6" t="n">
        <f aca="false">+VLOOKUP($C31,'[1]7020 Pkg Data'!$A$1:$C$398,2,0)</f>
        <v>34</v>
      </c>
      <c r="F31" s="8" t="s">
        <v>49</v>
      </c>
    </row>
    <row r="32" customFormat="false" ht="13.8" hidden="false" customHeight="false" outlineLevel="0" collapsed="false">
      <c r="A32" s="4" t="n">
        <v>31</v>
      </c>
      <c r="B32" s="5" t="s">
        <v>50</v>
      </c>
      <c r="C32" s="4" t="str">
        <f aca="false">+VLOOKUP($B32,'[1]Z7MB-7Z020(7Z010)-SOM-F'!$A$2014:$B$2413,2,0)</f>
        <v>Y17</v>
      </c>
      <c r="D32" s="4" t="str">
        <f aca="false">+VLOOKUP($C32,'[1]7020 Pkg Data'!$A$1:$C$398,3,0)</f>
        <v>IO_L7N_T1_34</v>
      </c>
      <c r="E32" s="6" t="n">
        <f aca="false">+VLOOKUP($C32,'[1]7020 Pkg Data'!$A$1:$C$398,2,0)</f>
        <v>34</v>
      </c>
      <c r="F32" s="8" t="s">
        <v>51</v>
      </c>
    </row>
    <row r="33" customFormat="false" ht="13.8" hidden="false" customHeight="false" outlineLevel="0" collapsed="false">
      <c r="A33" s="4" t="n">
        <v>32</v>
      </c>
      <c r="B33" s="5" t="s">
        <v>52</v>
      </c>
      <c r="C33" s="4" t="str">
        <f aca="false">+VLOOKUP($B33,'[1]Z7MB-7Z020(7Z010)-SOM-F'!$A$2014:$B$2413,2,0)</f>
        <v>Y14</v>
      </c>
      <c r="D33" s="4" t="str">
        <f aca="false">+VLOOKUP($C33,'[1]7020 Pkg Data'!$A$1:$C$398,3,0)</f>
        <v>IO_L8N_T1_34</v>
      </c>
      <c r="E33" s="6" t="n">
        <f aca="false">+VLOOKUP($C33,'[1]7020 Pkg Data'!$A$1:$C$398,2,0)</f>
        <v>34</v>
      </c>
      <c r="F33" s="8" t="s">
        <v>53</v>
      </c>
    </row>
    <row r="34" customFormat="false" ht="13.8" hidden="false" customHeight="false" outlineLevel="0" collapsed="false">
      <c r="A34" s="4" t="n">
        <v>33</v>
      </c>
      <c r="B34" s="5" t="s">
        <v>29</v>
      </c>
      <c r="C34" s="4" t="str">
        <f aca="false">+VLOOKUP($B34,'[1]Z7MB-7Z020(7Z010)-SOM-F'!$A$2014:$B$2413,2,0)</f>
        <v>A8</v>
      </c>
      <c r="D34" s="4" t="str">
        <f aca="false">+VLOOKUP($C34,'[1]7020 Pkg Data'!$A$1:$C$398,3,0)</f>
        <v>GND</v>
      </c>
      <c r="E34" s="6" t="n">
        <f aca="false">+VLOOKUP($C34,'[1]7020 Pkg Data'!$A$1:$C$398,2,0)</f>
        <v>-1</v>
      </c>
      <c r="F34" s="7" t="s">
        <v>29</v>
      </c>
    </row>
    <row r="35" customFormat="false" ht="13.8" hidden="false" customHeight="false" outlineLevel="0" collapsed="false">
      <c r="A35" s="4" t="n">
        <v>34</v>
      </c>
      <c r="B35" s="5" t="s">
        <v>29</v>
      </c>
      <c r="C35" s="4" t="str">
        <f aca="false">+VLOOKUP($B35,'[1]Z7MB-7Z020(7Z010)-SOM-F'!$A$2014:$B$2413,2,0)</f>
        <v>A8</v>
      </c>
      <c r="D35" s="4" t="str">
        <f aca="false">+VLOOKUP($C35,'[1]7020 Pkg Data'!$A$1:$C$398,3,0)</f>
        <v>GND</v>
      </c>
      <c r="E35" s="6" t="n">
        <f aca="false">+VLOOKUP($C35,'[1]7020 Pkg Data'!$A$1:$C$398,2,0)</f>
        <v>-1</v>
      </c>
      <c r="F35" s="7" t="s">
        <v>29</v>
      </c>
    </row>
    <row r="36" customFormat="false" ht="13.8" hidden="false" customHeight="false" outlineLevel="0" collapsed="false">
      <c r="A36" s="4" t="n">
        <v>35</v>
      </c>
      <c r="B36" s="5" t="s">
        <v>54</v>
      </c>
      <c r="C36" s="4" t="str">
        <f aca="false">+VLOOKUP($B36,'[1]Z7MB-7Z020(7Z010)-SOM-F'!$A$2014:$B$2413,2,0)</f>
        <v>T16</v>
      </c>
      <c r="D36" s="4" t="str">
        <f aca="false">+VLOOKUP($C36,'[1]7020 Pkg Data'!$A$1:$C$398,3,0)</f>
        <v>IO_L9P_T1_DQS_34</v>
      </c>
      <c r="E36" s="6" t="n">
        <f aca="false">+VLOOKUP($C36,'[1]7020 Pkg Data'!$A$1:$C$398,2,0)</f>
        <v>34</v>
      </c>
      <c r="F36" s="4" t="s">
        <v>55</v>
      </c>
    </row>
    <row r="37" customFormat="false" ht="13.8" hidden="false" customHeight="false" outlineLevel="0" collapsed="false">
      <c r="A37" s="4" t="n">
        <v>36</v>
      </c>
      <c r="B37" s="5" t="s">
        <v>56</v>
      </c>
      <c r="C37" s="4" t="str">
        <f aca="false">+VLOOKUP($B37,'[1]Z7MB-7Z020(7Z010)-SOM-F'!$A$2014:$B$2413,2,0)</f>
        <v>V15</v>
      </c>
      <c r="D37" s="4" t="str">
        <f aca="false">+VLOOKUP($C37,'[1]7020 Pkg Data'!$A$1:$C$398,3,0)</f>
        <v>IO_L10P_T1_34</v>
      </c>
      <c r="E37" s="6" t="n">
        <f aca="false">+VLOOKUP($C37,'[1]7020 Pkg Data'!$A$1:$C$398,2,0)</f>
        <v>34</v>
      </c>
      <c r="F37" s="4" t="s">
        <v>57</v>
      </c>
    </row>
    <row r="38" customFormat="false" ht="13.8" hidden="false" customHeight="false" outlineLevel="0" collapsed="false">
      <c r="A38" s="4" t="n">
        <v>37</v>
      </c>
      <c r="B38" s="5" t="s">
        <v>58</v>
      </c>
      <c r="C38" s="4" t="str">
        <f aca="false">+VLOOKUP($B38,'[1]Z7MB-7Z020(7Z010)-SOM-F'!$A$2014:$B$2413,2,0)</f>
        <v>U17</v>
      </c>
      <c r="D38" s="4" t="str">
        <f aca="false">+VLOOKUP($C38,'[1]7020 Pkg Data'!$A$1:$C$398,3,0)</f>
        <v>IO_L9N_T1_DQS_34</v>
      </c>
      <c r="E38" s="6" t="n">
        <f aca="false">+VLOOKUP($C38,'[1]7020 Pkg Data'!$A$1:$C$398,2,0)</f>
        <v>34</v>
      </c>
      <c r="F38" s="4" t="s">
        <v>59</v>
      </c>
    </row>
    <row r="39" customFormat="false" ht="13.8" hidden="false" customHeight="false" outlineLevel="0" collapsed="false">
      <c r="A39" s="4" t="n">
        <v>38</v>
      </c>
      <c r="B39" s="5" t="s">
        <v>60</v>
      </c>
      <c r="C39" s="4" t="str">
        <f aca="false">+VLOOKUP($B39,'[1]Z7MB-7Z020(7Z010)-SOM-F'!$A$2014:$B$2413,2,0)</f>
        <v>W15</v>
      </c>
      <c r="D39" s="4" t="str">
        <f aca="false">+VLOOKUP($C39,'[1]7020 Pkg Data'!$A$1:$C$398,3,0)</f>
        <v>IO_L10N_T1_34</v>
      </c>
      <c r="E39" s="6" t="n">
        <f aca="false">+VLOOKUP($C39,'[1]7020 Pkg Data'!$A$1:$C$398,2,0)</f>
        <v>34</v>
      </c>
      <c r="F39" s="4" t="s">
        <v>61</v>
      </c>
    </row>
    <row r="40" customFormat="false" ht="13.8" hidden="false" customHeight="false" outlineLevel="0" collapsed="false">
      <c r="A40" s="4" t="n">
        <v>39</v>
      </c>
      <c r="B40" s="5" t="s">
        <v>29</v>
      </c>
      <c r="C40" s="4" t="str">
        <f aca="false">+VLOOKUP($B40,'[1]Z7MB-7Z020(7Z010)-SOM-F'!$A$2014:$B$2413,2,0)</f>
        <v>A8</v>
      </c>
      <c r="D40" s="4" t="str">
        <f aca="false">+VLOOKUP($C40,'[1]7020 Pkg Data'!$A$1:$C$398,3,0)</f>
        <v>GND</v>
      </c>
      <c r="E40" s="6" t="n">
        <f aca="false">+VLOOKUP($C40,'[1]7020 Pkg Data'!$A$1:$C$398,2,0)</f>
        <v>-1</v>
      </c>
      <c r="F40" s="7" t="s">
        <v>29</v>
      </c>
    </row>
    <row r="41" customFormat="false" ht="13.8" hidden="false" customHeight="false" outlineLevel="0" collapsed="false">
      <c r="A41" s="4" t="n">
        <v>40</v>
      </c>
      <c r="B41" s="5" t="s">
        <v>29</v>
      </c>
      <c r="C41" s="4" t="str">
        <f aca="false">+VLOOKUP($B41,'[1]Z7MB-7Z020(7Z010)-SOM-F'!$A$2014:$B$2413,2,0)</f>
        <v>A8</v>
      </c>
      <c r="D41" s="4" t="str">
        <f aca="false">+VLOOKUP($C41,'[1]7020 Pkg Data'!$A$1:$C$398,3,0)</f>
        <v>GND</v>
      </c>
      <c r="E41" s="6" t="n">
        <f aca="false">+VLOOKUP($C41,'[1]7020 Pkg Data'!$A$1:$C$398,2,0)</f>
        <v>-1</v>
      </c>
      <c r="F41" s="7" t="s">
        <v>29</v>
      </c>
    </row>
    <row r="42" customFormat="false" ht="13.8" hidden="false" customHeight="false" outlineLevel="0" collapsed="false">
      <c r="A42" s="4" t="n">
        <v>41</v>
      </c>
      <c r="B42" s="5" t="s">
        <v>62</v>
      </c>
      <c r="C42" s="4" t="str">
        <f aca="false">+VLOOKUP($B42,'[1]Z7MB-7Z020(7Z010)-SOM-F'!$A$2014:$B$2413,2,0)</f>
        <v>U14</v>
      </c>
      <c r="D42" s="4" t="str">
        <f aca="false">+VLOOKUP($C42,'[1]7020 Pkg Data'!$A$1:$C$398,3,0)</f>
        <v>IO_L11P_T1_SRCC_34</v>
      </c>
      <c r="E42" s="6" t="n">
        <f aca="false">+VLOOKUP($C42,'[1]7020 Pkg Data'!$A$1:$C$398,2,0)</f>
        <v>34</v>
      </c>
      <c r="F42" s="4" t="s">
        <v>63</v>
      </c>
    </row>
    <row r="43" customFormat="false" ht="13.8" hidden="false" customHeight="false" outlineLevel="0" collapsed="false">
      <c r="A43" s="4" t="n">
        <v>42</v>
      </c>
      <c r="B43" s="5" t="s">
        <v>64</v>
      </c>
      <c r="C43" s="4" t="str">
        <f aca="false">+VLOOKUP($B43,'[1]Z7MB-7Z020(7Z010)-SOM-F'!$A$2014:$B$2413,2,0)</f>
        <v>U18</v>
      </c>
      <c r="D43" s="4" t="str">
        <f aca="false">+VLOOKUP($C43,'[1]7020 Pkg Data'!$A$1:$C$398,3,0)</f>
        <v>IO_L12P_T1_MRCC_34</v>
      </c>
      <c r="E43" s="6" t="n">
        <f aca="false">+VLOOKUP($C43,'[1]7020 Pkg Data'!$A$1:$C$398,2,0)</f>
        <v>34</v>
      </c>
      <c r="F43" s="4" t="s">
        <v>65</v>
      </c>
    </row>
    <row r="44" customFormat="false" ht="13.8" hidden="false" customHeight="false" outlineLevel="0" collapsed="false">
      <c r="A44" s="4" t="n">
        <v>43</v>
      </c>
      <c r="B44" s="5" t="s">
        <v>66</v>
      </c>
      <c r="C44" s="4" t="str">
        <f aca="false">+VLOOKUP($B44,'[1]Z7MB-7Z020(7Z010)-SOM-F'!$A$2014:$B$2413,2,0)</f>
        <v>U15</v>
      </c>
      <c r="D44" s="4" t="str">
        <f aca="false">+VLOOKUP($C44,'[1]7020 Pkg Data'!$A$1:$C$398,3,0)</f>
        <v>IO_L11N_T1_SRCC_34</v>
      </c>
      <c r="E44" s="6" t="n">
        <f aca="false">+VLOOKUP($C44,'[1]7020 Pkg Data'!$A$1:$C$398,2,0)</f>
        <v>34</v>
      </c>
      <c r="F44" s="4" t="s">
        <v>67</v>
      </c>
    </row>
    <row r="45" customFormat="false" ht="13.8" hidden="false" customHeight="false" outlineLevel="0" collapsed="false">
      <c r="A45" s="4" t="n">
        <v>44</v>
      </c>
      <c r="B45" s="5" t="s">
        <v>68</v>
      </c>
      <c r="C45" s="4" t="str">
        <f aca="false">+VLOOKUP($B45,'[1]Z7MB-7Z020(7Z010)-SOM-F'!$A$2014:$B$2413,2,0)</f>
        <v>U19</v>
      </c>
      <c r="D45" s="4" t="str">
        <f aca="false">+VLOOKUP($C45,'[1]7020 Pkg Data'!$A$1:$C$398,3,0)</f>
        <v>IO_L12N_T1_MRCC_34</v>
      </c>
      <c r="E45" s="6" t="n">
        <f aca="false">+VLOOKUP($C45,'[1]7020 Pkg Data'!$A$1:$C$398,2,0)</f>
        <v>34</v>
      </c>
      <c r="F45" s="4" t="s">
        <v>69</v>
      </c>
    </row>
    <row r="46" customFormat="false" ht="13.8" hidden="false" customHeight="false" outlineLevel="0" collapsed="false">
      <c r="A46" s="4" t="n">
        <v>45</v>
      </c>
      <c r="B46" s="5" t="s">
        <v>29</v>
      </c>
      <c r="C46" s="4" t="str">
        <f aca="false">+VLOOKUP($B46,'[1]Z7MB-7Z020(7Z010)-SOM-F'!$A$2014:$B$2413,2,0)</f>
        <v>A8</v>
      </c>
      <c r="D46" s="4" t="str">
        <f aca="false">+VLOOKUP($C46,'[1]7020 Pkg Data'!$A$1:$C$398,3,0)</f>
        <v>GND</v>
      </c>
      <c r="E46" s="6" t="n">
        <f aca="false">+VLOOKUP($C46,'[1]7020 Pkg Data'!$A$1:$C$398,2,0)</f>
        <v>-1</v>
      </c>
      <c r="F46" s="7" t="s">
        <v>29</v>
      </c>
    </row>
    <row r="47" customFormat="false" ht="13.8" hidden="false" customHeight="false" outlineLevel="0" collapsed="false">
      <c r="A47" s="4" t="n">
        <v>46</v>
      </c>
      <c r="B47" s="5" t="s">
        <v>29</v>
      </c>
      <c r="C47" s="4" t="str">
        <f aca="false">+VLOOKUP($B47,'[1]Z7MB-7Z020(7Z010)-SOM-F'!$A$2014:$B$2413,2,0)</f>
        <v>A8</v>
      </c>
      <c r="D47" s="4" t="str">
        <f aca="false">+VLOOKUP($C47,'[1]7020 Pkg Data'!$A$1:$C$398,3,0)</f>
        <v>GND</v>
      </c>
      <c r="E47" s="6" t="n">
        <f aca="false">+VLOOKUP($C47,'[1]7020 Pkg Data'!$A$1:$C$398,2,0)</f>
        <v>-1</v>
      </c>
      <c r="F47" s="7" t="s">
        <v>29</v>
      </c>
    </row>
    <row r="48" customFormat="false" ht="13.8" hidden="false" customHeight="false" outlineLevel="0" collapsed="false">
      <c r="A48" s="4" t="n">
        <v>47</v>
      </c>
      <c r="B48" s="5" t="s">
        <v>70</v>
      </c>
      <c r="C48" s="4" t="str">
        <f aca="false">+VLOOKUP($B48,'[1]Z7MB-7Z020(7Z010)-SOM-F'!$A$2014:$B$2413,2,0)</f>
        <v>N18</v>
      </c>
      <c r="D48" s="4" t="str">
        <f aca="false">+VLOOKUP($C48,'[1]7020 Pkg Data'!$A$1:$C$398,3,0)</f>
        <v>IO_L13P_T2_MRCC_34</v>
      </c>
      <c r="E48" s="6" t="n">
        <f aca="false">+VLOOKUP($C48,'[1]7020 Pkg Data'!$A$1:$C$398,2,0)</f>
        <v>34</v>
      </c>
      <c r="F48" s="4" t="s">
        <v>71</v>
      </c>
    </row>
    <row r="49" customFormat="false" ht="13.8" hidden="false" customHeight="false" outlineLevel="0" collapsed="false">
      <c r="A49" s="4" t="n">
        <v>48</v>
      </c>
      <c r="B49" s="5" t="s">
        <v>72</v>
      </c>
      <c r="C49" s="4" t="str">
        <f aca="false">+VLOOKUP($B49,'[1]Z7MB-7Z020(7Z010)-SOM-F'!$A$2014:$B$2413,2,0)</f>
        <v>N20</v>
      </c>
      <c r="D49" s="4" t="str">
        <f aca="false">+VLOOKUP($C49,'[1]7020 Pkg Data'!$A$1:$C$398,3,0)</f>
        <v>IO_L14P_T2_SRCC_34</v>
      </c>
      <c r="E49" s="6" t="n">
        <f aca="false">+VLOOKUP($C49,'[1]7020 Pkg Data'!$A$1:$C$398,2,0)</f>
        <v>34</v>
      </c>
      <c r="F49" s="4" t="s">
        <v>73</v>
      </c>
    </row>
    <row r="50" customFormat="false" ht="13.8" hidden="false" customHeight="false" outlineLevel="0" collapsed="false">
      <c r="A50" s="4" t="n">
        <v>49</v>
      </c>
      <c r="B50" s="5" t="s">
        <v>74</v>
      </c>
      <c r="C50" s="4" t="str">
        <f aca="false">+VLOOKUP($B50,'[1]Z7MB-7Z020(7Z010)-SOM-F'!$A$2014:$B$2413,2,0)</f>
        <v>P19</v>
      </c>
      <c r="D50" s="4" t="str">
        <f aca="false">+VLOOKUP($C50,'[1]7020 Pkg Data'!$A$1:$C$398,3,0)</f>
        <v>IO_L13N_T2_MRCC_34</v>
      </c>
      <c r="E50" s="6" t="n">
        <f aca="false">+VLOOKUP($C50,'[1]7020 Pkg Data'!$A$1:$C$398,2,0)</f>
        <v>34</v>
      </c>
      <c r="F50" s="4" t="s">
        <v>75</v>
      </c>
    </row>
    <row r="51" customFormat="false" ht="13.8" hidden="false" customHeight="false" outlineLevel="0" collapsed="false">
      <c r="A51" s="4" t="n">
        <v>50</v>
      </c>
      <c r="B51" s="5" t="s">
        <v>76</v>
      </c>
      <c r="C51" s="4" t="str">
        <f aca="false">+VLOOKUP($B51,'[1]Z7MB-7Z020(7Z010)-SOM-F'!$A$2014:$B$2413,2,0)</f>
        <v>P20</v>
      </c>
      <c r="D51" s="4" t="str">
        <f aca="false">+VLOOKUP($C51,'[1]7020 Pkg Data'!$A$1:$C$398,3,0)</f>
        <v>IO_L14N_T2_SRCC_34</v>
      </c>
      <c r="E51" s="6" t="n">
        <f aca="false">+VLOOKUP($C51,'[1]7020 Pkg Data'!$A$1:$C$398,2,0)</f>
        <v>34</v>
      </c>
      <c r="F51" s="4" t="s">
        <v>77</v>
      </c>
    </row>
    <row r="52" customFormat="false" ht="13.8" hidden="false" customHeight="false" outlineLevel="0" collapsed="false">
      <c r="A52" s="4" t="n">
        <v>51</v>
      </c>
      <c r="B52" s="5" t="s">
        <v>29</v>
      </c>
      <c r="C52" s="4" t="str">
        <f aca="false">+VLOOKUP($B52,'[1]Z7MB-7Z020(7Z010)-SOM-F'!$A$2014:$B$2413,2,0)</f>
        <v>A8</v>
      </c>
      <c r="D52" s="4" t="str">
        <f aca="false">+VLOOKUP($C52,'[1]7020 Pkg Data'!$A$1:$C$398,3,0)</f>
        <v>GND</v>
      </c>
      <c r="E52" s="6" t="n">
        <f aca="false">+VLOOKUP($C52,'[1]7020 Pkg Data'!$A$1:$C$398,2,0)</f>
        <v>-1</v>
      </c>
      <c r="F52" s="7" t="s">
        <v>29</v>
      </c>
    </row>
    <row r="53" customFormat="false" ht="13.8" hidden="false" customHeight="false" outlineLevel="0" collapsed="false">
      <c r="A53" s="4" t="n">
        <v>52</v>
      </c>
      <c r="B53" s="5" t="s">
        <v>29</v>
      </c>
      <c r="C53" s="4" t="str">
        <f aca="false">+VLOOKUP($B53,'[1]Z7MB-7Z020(7Z010)-SOM-F'!$A$2014:$B$2413,2,0)</f>
        <v>A8</v>
      </c>
      <c r="D53" s="4" t="str">
        <f aca="false">+VLOOKUP($C53,'[1]7020 Pkg Data'!$A$1:$C$398,3,0)</f>
        <v>GND</v>
      </c>
      <c r="E53" s="6" t="n">
        <f aca="false">+VLOOKUP($C53,'[1]7020 Pkg Data'!$A$1:$C$398,2,0)</f>
        <v>-1</v>
      </c>
      <c r="F53" s="7" t="s">
        <v>29</v>
      </c>
    </row>
    <row r="54" customFormat="false" ht="13.8" hidden="false" customHeight="false" outlineLevel="0" collapsed="false">
      <c r="A54" s="4" t="n">
        <v>53</v>
      </c>
      <c r="B54" s="5" t="s">
        <v>78</v>
      </c>
      <c r="C54" s="4" t="str">
        <f aca="false">+VLOOKUP($B54,'[1]Z7MB-7Z020(7Z010)-SOM-F'!$A$2014:$B$2413,2,0)</f>
        <v>T20</v>
      </c>
      <c r="D54" s="4" t="str">
        <f aca="false">+VLOOKUP($C54,'[1]7020 Pkg Data'!$A$1:$C$398,3,0)</f>
        <v>IO_L15P_T2_DQS_34</v>
      </c>
      <c r="E54" s="6" t="n">
        <f aca="false">+VLOOKUP($C54,'[1]7020 Pkg Data'!$A$1:$C$398,2,0)</f>
        <v>34</v>
      </c>
      <c r="F54" s="4" t="s">
        <v>79</v>
      </c>
    </row>
    <row r="55" customFormat="false" ht="13.8" hidden="false" customHeight="false" outlineLevel="0" collapsed="false">
      <c r="A55" s="4" t="n">
        <v>54</v>
      </c>
      <c r="B55" s="5" t="s">
        <v>80</v>
      </c>
      <c r="C55" s="4" t="str">
        <f aca="false">+VLOOKUP($B55,'[1]Z7MB-7Z020(7Z010)-SOM-F'!$A$2014:$B$2413,2,0)</f>
        <v>V20</v>
      </c>
      <c r="D55" s="4" t="str">
        <f aca="false">+VLOOKUP($C55,'[1]7020 Pkg Data'!$A$1:$C$398,3,0)</f>
        <v>IO_L16P_T2_34</v>
      </c>
      <c r="E55" s="6" t="n">
        <f aca="false">+VLOOKUP($C55,'[1]7020 Pkg Data'!$A$1:$C$398,2,0)</f>
        <v>34</v>
      </c>
      <c r="F55" s="4" t="s">
        <v>81</v>
      </c>
    </row>
    <row r="56" customFormat="false" ht="13.8" hidden="false" customHeight="false" outlineLevel="0" collapsed="false">
      <c r="A56" s="4" t="n">
        <v>55</v>
      </c>
      <c r="B56" s="5" t="s">
        <v>82</v>
      </c>
      <c r="C56" s="4" t="str">
        <f aca="false">+VLOOKUP($B56,'[1]Z7MB-7Z020(7Z010)-SOM-F'!$A$2014:$B$2413,2,0)</f>
        <v>U20</v>
      </c>
      <c r="D56" s="4" t="str">
        <f aca="false">+VLOOKUP($C56,'[1]7020 Pkg Data'!$A$1:$C$398,3,0)</f>
        <v>IO_L15N_T2_DQS_34</v>
      </c>
      <c r="E56" s="6" t="n">
        <f aca="false">+VLOOKUP($C56,'[1]7020 Pkg Data'!$A$1:$C$398,2,0)</f>
        <v>34</v>
      </c>
      <c r="F56" s="4" t="s">
        <v>83</v>
      </c>
    </row>
    <row r="57" customFormat="false" ht="13.8" hidden="false" customHeight="false" outlineLevel="0" collapsed="false">
      <c r="A57" s="4" t="n">
        <v>56</v>
      </c>
      <c r="B57" s="5" t="s">
        <v>84</v>
      </c>
      <c r="C57" s="4" t="str">
        <f aca="false">+VLOOKUP($B57,'[1]Z7MB-7Z020(7Z010)-SOM-F'!$A$2014:$B$2413,2,0)</f>
        <v>W20</v>
      </c>
      <c r="D57" s="4" t="str">
        <f aca="false">+VLOOKUP($C57,'[1]7020 Pkg Data'!$A$1:$C$398,3,0)</f>
        <v>IO_L16N_T2_34</v>
      </c>
      <c r="E57" s="6" t="n">
        <f aca="false">+VLOOKUP($C57,'[1]7020 Pkg Data'!$A$1:$C$398,2,0)</f>
        <v>34</v>
      </c>
      <c r="F57" s="4" t="s">
        <v>85</v>
      </c>
    </row>
    <row r="58" customFormat="false" ht="13.8" hidden="false" customHeight="false" outlineLevel="0" collapsed="false">
      <c r="A58" s="4" t="n">
        <v>57</v>
      </c>
      <c r="B58" s="5" t="s">
        <v>86</v>
      </c>
      <c r="C58" s="4" t="e">
        <f aca="false">+VLOOKUP($B58,'[1]Z7MB-7Z020(7Z010)-SOM-F'!$A$2014:$B$2413,2,0)</f>
        <v>#N/A</v>
      </c>
      <c r="D58" s="4" t="e">
        <f aca="false">+VLOOKUP($C58,'[1]7020 Pkg Data'!$A$1:$C$398,3,0)</f>
        <v>#N/A</v>
      </c>
      <c r="E58" s="6" t="e">
        <f aca="false">+VLOOKUP($C58,'[1]7020 Pkg Data'!$A$1:$C$398,2,0)</f>
        <v>#N/A</v>
      </c>
      <c r="F58" s="4" t="s">
        <v>87</v>
      </c>
    </row>
    <row r="59" customFormat="false" ht="13.8" hidden="false" customHeight="false" outlineLevel="0" collapsed="false">
      <c r="A59" s="4" t="n">
        <v>58</v>
      </c>
      <c r="B59" s="5" t="s">
        <v>86</v>
      </c>
      <c r="C59" s="4" t="e">
        <f aca="false">+VLOOKUP($B59,'[1]Z7MB-7Z020(7Z010)-SOM-F'!$A$2014:$B$2413,2,0)</f>
        <v>#N/A</v>
      </c>
      <c r="D59" s="4" t="e">
        <f aca="false">+VLOOKUP($C59,'[1]7020 Pkg Data'!$A$1:$C$398,3,0)</f>
        <v>#N/A</v>
      </c>
      <c r="E59" s="6" t="e">
        <f aca="false">+VLOOKUP($C59,'[1]7020 Pkg Data'!$A$1:$C$398,2,0)</f>
        <v>#N/A</v>
      </c>
      <c r="F59" s="4" t="s">
        <v>87</v>
      </c>
    </row>
    <row r="60" customFormat="false" ht="13.8" hidden="false" customHeight="false" outlineLevel="0" collapsed="false">
      <c r="A60" s="4" t="n">
        <v>59</v>
      </c>
      <c r="B60" s="5" t="s">
        <v>86</v>
      </c>
      <c r="C60" s="4" t="e">
        <f aca="false">+VLOOKUP($B60,'[1]Z7MB-7Z020(7Z010)-SOM-F'!$A$2014:$B$2413,2,0)</f>
        <v>#N/A</v>
      </c>
      <c r="D60" s="4" t="e">
        <f aca="false">+VLOOKUP($C60,'[1]7020 Pkg Data'!$A$1:$C$398,3,0)</f>
        <v>#N/A</v>
      </c>
      <c r="E60" s="6" t="e">
        <f aca="false">+VLOOKUP($C60,'[1]7020 Pkg Data'!$A$1:$C$398,2,0)</f>
        <v>#N/A</v>
      </c>
      <c r="F60" s="4" t="s">
        <v>87</v>
      </c>
    </row>
    <row r="61" customFormat="false" ht="13.8" hidden="false" customHeight="false" outlineLevel="0" collapsed="false">
      <c r="A61" s="4" t="n">
        <v>60</v>
      </c>
      <c r="B61" s="5" t="s">
        <v>86</v>
      </c>
      <c r="C61" s="4" t="e">
        <f aca="false">+VLOOKUP($B61,'[1]Z7MB-7Z020(7Z010)-SOM-F'!$A$2014:$B$2413,2,0)</f>
        <v>#N/A</v>
      </c>
      <c r="D61" s="4" t="e">
        <f aca="false">+VLOOKUP($C61,'[1]7020 Pkg Data'!$A$1:$C$398,3,0)</f>
        <v>#N/A</v>
      </c>
      <c r="E61" s="6" t="e">
        <f aca="false">+VLOOKUP($C61,'[1]7020 Pkg Data'!$A$1:$C$398,2,0)</f>
        <v>#N/A</v>
      </c>
      <c r="F61" s="4" t="s">
        <v>87</v>
      </c>
    </row>
    <row r="62" customFormat="false" ht="13.8" hidden="false" customHeight="false" outlineLevel="0" collapsed="false">
      <c r="A62" s="4" t="n">
        <v>61</v>
      </c>
      <c r="B62" s="5" t="s">
        <v>88</v>
      </c>
      <c r="C62" s="4" t="str">
        <f aca="false">+VLOOKUP($B62,'[1]Z7MB-7Z020(7Z010)-SOM-F'!$A$2014:$B$2413,2,0)</f>
        <v>Y18</v>
      </c>
      <c r="D62" s="4" t="str">
        <f aca="false">+VLOOKUP($C62,'[1]7020 Pkg Data'!$A$1:$C$398,3,0)</f>
        <v>IO_L17P_T2_34</v>
      </c>
      <c r="E62" s="6" t="n">
        <f aca="false">+VLOOKUP($C62,'[1]7020 Pkg Data'!$A$1:$C$398,2,0)</f>
        <v>34</v>
      </c>
      <c r="F62" s="4" t="s">
        <v>89</v>
      </c>
    </row>
    <row r="63" customFormat="false" ht="13.8" hidden="false" customHeight="false" outlineLevel="0" collapsed="false">
      <c r="A63" s="4" t="n">
        <v>62</v>
      </c>
      <c r="B63" s="5" t="s">
        <v>90</v>
      </c>
      <c r="C63" s="4" t="str">
        <f aca="false">+VLOOKUP($B63,'[1]Z7MB-7Z020(7Z010)-SOM-F'!$A$2014:$B$2413,2,0)</f>
        <v>V16</v>
      </c>
      <c r="D63" s="4" t="str">
        <f aca="false">+VLOOKUP($C63,'[1]7020 Pkg Data'!$A$1:$C$398,3,0)</f>
        <v>IO_L18P_T2_34</v>
      </c>
      <c r="E63" s="6" t="n">
        <f aca="false">+VLOOKUP($C63,'[1]7020 Pkg Data'!$A$1:$C$398,2,0)</f>
        <v>34</v>
      </c>
      <c r="F63" s="4" t="s">
        <v>91</v>
      </c>
    </row>
    <row r="64" customFormat="false" ht="13.8" hidden="false" customHeight="false" outlineLevel="0" collapsed="false">
      <c r="A64" s="4" t="n">
        <v>63</v>
      </c>
      <c r="B64" s="5" t="s">
        <v>92</v>
      </c>
      <c r="C64" s="4" t="str">
        <f aca="false">+VLOOKUP($B64,'[1]Z7MB-7Z020(7Z010)-SOM-F'!$A$2014:$B$2413,2,0)</f>
        <v>Y19</v>
      </c>
      <c r="D64" s="4" t="str">
        <f aca="false">+VLOOKUP($C64,'[1]7020 Pkg Data'!$A$1:$C$398,3,0)</f>
        <v>IO_L17N_T2_34</v>
      </c>
      <c r="E64" s="6" t="n">
        <f aca="false">+VLOOKUP($C64,'[1]7020 Pkg Data'!$A$1:$C$398,2,0)</f>
        <v>34</v>
      </c>
      <c r="F64" s="4" t="s">
        <v>93</v>
      </c>
    </row>
    <row r="65" customFormat="false" ht="13.8" hidden="false" customHeight="false" outlineLevel="0" collapsed="false">
      <c r="A65" s="4" t="n">
        <v>64</v>
      </c>
      <c r="B65" s="5" t="s">
        <v>94</v>
      </c>
      <c r="C65" s="4" t="str">
        <f aca="false">+VLOOKUP($B65,'[1]Z7MB-7Z020(7Z010)-SOM-F'!$A$2014:$B$2413,2,0)</f>
        <v>W16</v>
      </c>
      <c r="D65" s="4" t="str">
        <f aca="false">+VLOOKUP($C65,'[1]7020 Pkg Data'!$A$1:$C$398,3,0)</f>
        <v>IO_L18N_T2_34</v>
      </c>
      <c r="E65" s="6" t="n">
        <f aca="false">+VLOOKUP($C65,'[1]7020 Pkg Data'!$A$1:$C$398,2,0)</f>
        <v>34</v>
      </c>
      <c r="F65" s="4" t="s">
        <v>95</v>
      </c>
    </row>
    <row r="66" customFormat="false" ht="13.8" hidden="false" customHeight="false" outlineLevel="0" collapsed="false">
      <c r="A66" s="4" t="n">
        <v>65</v>
      </c>
      <c r="B66" s="5" t="s">
        <v>29</v>
      </c>
      <c r="C66" s="4" t="str">
        <f aca="false">+VLOOKUP($B66,'[1]Z7MB-7Z020(7Z010)-SOM-F'!$A$2014:$B$2413,2,0)</f>
        <v>A8</v>
      </c>
      <c r="D66" s="4" t="str">
        <f aca="false">+VLOOKUP($C66,'[1]7020 Pkg Data'!$A$1:$C$398,3,0)</f>
        <v>GND</v>
      </c>
      <c r="E66" s="6" t="n">
        <f aca="false">+VLOOKUP($C66,'[1]7020 Pkg Data'!$A$1:$C$398,2,0)</f>
        <v>-1</v>
      </c>
      <c r="F66" s="7" t="s">
        <v>29</v>
      </c>
    </row>
    <row r="67" customFormat="false" ht="13.8" hidden="false" customHeight="false" outlineLevel="0" collapsed="false">
      <c r="A67" s="4" t="n">
        <v>66</v>
      </c>
      <c r="B67" s="5" t="s">
        <v>29</v>
      </c>
      <c r="C67" s="4" t="str">
        <f aca="false">+VLOOKUP($B67,'[1]Z7MB-7Z020(7Z010)-SOM-F'!$A$2014:$B$2413,2,0)</f>
        <v>A8</v>
      </c>
      <c r="D67" s="4" t="str">
        <f aca="false">+VLOOKUP($C67,'[1]7020 Pkg Data'!$A$1:$C$398,3,0)</f>
        <v>GND</v>
      </c>
      <c r="E67" s="6" t="n">
        <f aca="false">+VLOOKUP($C67,'[1]7020 Pkg Data'!$A$1:$C$398,2,0)</f>
        <v>-1</v>
      </c>
      <c r="F67" s="7" t="s">
        <v>29</v>
      </c>
    </row>
    <row r="68" customFormat="false" ht="13.8" hidden="false" customHeight="false" outlineLevel="0" collapsed="false">
      <c r="A68" s="4" t="n">
        <v>67</v>
      </c>
      <c r="B68" s="5" t="s">
        <v>96</v>
      </c>
      <c r="C68" s="4" t="str">
        <f aca="false">+VLOOKUP($B68,'[1]Z7MB-7Z020(7Z010)-SOM-F'!$A$2014:$B$2413,2,0)</f>
        <v>R16</v>
      </c>
      <c r="D68" s="4" t="str">
        <f aca="false">+VLOOKUP($C68,'[1]7020 Pkg Data'!$A$1:$C$398,3,0)</f>
        <v>IO_L19P_T3_34</v>
      </c>
      <c r="E68" s="6" t="n">
        <f aca="false">+VLOOKUP($C68,'[1]7020 Pkg Data'!$A$1:$C$398,2,0)</f>
        <v>34</v>
      </c>
      <c r="F68" s="4" t="s">
        <v>97</v>
      </c>
    </row>
    <row r="69" customFormat="false" ht="13.8" hidden="false" customHeight="false" outlineLevel="0" collapsed="false">
      <c r="A69" s="4" t="n">
        <v>68</v>
      </c>
      <c r="B69" s="5" t="s">
        <v>98</v>
      </c>
      <c r="C69" s="4" t="str">
        <f aca="false">+VLOOKUP($B69,'[1]Z7MB-7Z020(7Z010)-SOM-F'!$A$2014:$B$2413,2,0)</f>
        <v>T17</v>
      </c>
      <c r="D69" s="4" t="str">
        <f aca="false">+VLOOKUP($C69,'[1]7020 Pkg Data'!$A$1:$C$398,3,0)</f>
        <v>IO_L20P_T3_34</v>
      </c>
      <c r="E69" s="6" t="n">
        <f aca="false">+VLOOKUP($C69,'[1]7020 Pkg Data'!$A$1:$C$398,2,0)</f>
        <v>34</v>
      </c>
      <c r="F69" s="4" t="s">
        <v>99</v>
      </c>
    </row>
    <row r="70" customFormat="false" ht="13.8" hidden="false" customHeight="false" outlineLevel="0" collapsed="false">
      <c r="A70" s="4" t="n">
        <v>69</v>
      </c>
      <c r="B70" s="5" t="s">
        <v>100</v>
      </c>
      <c r="C70" s="4" t="str">
        <f aca="false">+VLOOKUP($B70,'[1]Z7MB-7Z020(7Z010)-SOM-F'!$A$2014:$B$2413,2,0)</f>
        <v>R17</v>
      </c>
      <c r="D70" s="4" t="str">
        <f aca="false">+VLOOKUP($C70,'[1]7020 Pkg Data'!$A$1:$C$398,3,0)</f>
        <v>IO_L19N_T3_VREF_34</v>
      </c>
      <c r="E70" s="6" t="n">
        <f aca="false">+VLOOKUP($C70,'[1]7020 Pkg Data'!$A$1:$C$398,2,0)</f>
        <v>34</v>
      </c>
      <c r="F70" s="4" t="s">
        <v>101</v>
      </c>
    </row>
    <row r="71" customFormat="false" ht="13.8" hidden="false" customHeight="false" outlineLevel="0" collapsed="false">
      <c r="A71" s="4" t="n">
        <v>70</v>
      </c>
      <c r="B71" s="5" t="s">
        <v>102</v>
      </c>
      <c r="C71" s="4" t="str">
        <f aca="false">+VLOOKUP($B71,'[1]Z7MB-7Z020(7Z010)-SOM-F'!$A$2014:$B$2413,2,0)</f>
        <v>R18</v>
      </c>
      <c r="D71" s="4" t="str">
        <f aca="false">+VLOOKUP($C71,'[1]7020 Pkg Data'!$A$1:$C$398,3,0)</f>
        <v>IO_L20N_T3_34</v>
      </c>
      <c r="E71" s="6" t="n">
        <f aca="false">+VLOOKUP($C71,'[1]7020 Pkg Data'!$A$1:$C$398,2,0)</f>
        <v>34</v>
      </c>
      <c r="F71" s="4" t="s">
        <v>103</v>
      </c>
    </row>
    <row r="72" customFormat="false" ht="13.8" hidden="false" customHeight="false" outlineLevel="0" collapsed="false">
      <c r="A72" s="4" t="n">
        <v>71</v>
      </c>
      <c r="B72" s="5" t="s">
        <v>29</v>
      </c>
      <c r="C72" s="4" t="str">
        <f aca="false">+VLOOKUP($B72,'[1]Z7MB-7Z020(7Z010)-SOM-F'!$A$2014:$B$2413,2,0)</f>
        <v>A8</v>
      </c>
      <c r="D72" s="4" t="str">
        <f aca="false">+VLOOKUP($C72,'[1]7020 Pkg Data'!$A$1:$C$398,3,0)</f>
        <v>GND</v>
      </c>
      <c r="E72" s="6" t="n">
        <f aca="false">+VLOOKUP($C72,'[1]7020 Pkg Data'!$A$1:$C$398,2,0)</f>
        <v>-1</v>
      </c>
      <c r="F72" s="7" t="s">
        <v>29</v>
      </c>
    </row>
    <row r="73" customFormat="false" ht="13.8" hidden="false" customHeight="false" outlineLevel="0" collapsed="false">
      <c r="A73" s="4" t="n">
        <v>72</v>
      </c>
      <c r="B73" s="5" t="s">
        <v>29</v>
      </c>
      <c r="C73" s="4" t="str">
        <f aca="false">+VLOOKUP($B73,'[1]Z7MB-7Z020(7Z010)-SOM-F'!$A$2014:$B$2413,2,0)</f>
        <v>A8</v>
      </c>
      <c r="D73" s="4" t="str">
        <f aca="false">+VLOOKUP($C73,'[1]7020 Pkg Data'!$A$1:$C$398,3,0)</f>
        <v>GND</v>
      </c>
      <c r="E73" s="6" t="n">
        <f aca="false">+VLOOKUP($C73,'[1]7020 Pkg Data'!$A$1:$C$398,2,0)</f>
        <v>-1</v>
      </c>
      <c r="F73" s="7" t="s">
        <v>29</v>
      </c>
    </row>
    <row r="74" customFormat="false" ht="13.8" hidden="false" customHeight="false" outlineLevel="0" collapsed="false">
      <c r="A74" s="4" t="n">
        <v>73</v>
      </c>
      <c r="B74" s="5" t="s">
        <v>104</v>
      </c>
      <c r="C74" s="4" t="str">
        <f aca="false">+VLOOKUP($B74,'[1]Z7MB-7Z020(7Z010)-SOM-F'!$A$2014:$B$2413,2,0)</f>
        <v>V17</v>
      </c>
      <c r="D74" s="4" t="str">
        <f aca="false">+VLOOKUP($C74,'[1]7020 Pkg Data'!$A$1:$C$398,3,0)</f>
        <v>IO_L21P_T3_DQS_34</v>
      </c>
      <c r="E74" s="6" t="n">
        <f aca="false">+VLOOKUP($C74,'[1]7020 Pkg Data'!$A$1:$C$398,2,0)</f>
        <v>34</v>
      </c>
      <c r="F74" s="4" t="s">
        <v>105</v>
      </c>
    </row>
    <row r="75" customFormat="false" ht="13.8" hidden="false" customHeight="false" outlineLevel="0" collapsed="false">
      <c r="A75" s="4" t="n">
        <v>74</v>
      </c>
      <c r="B75" s="5" t="s">
        <v>106</v>
      </c>
      <c r="C75" s="4" t="str">
        <f aca="false">+VLOOKUP($B75,'[1]Z7MB-7Z020(7Z010)-SOM-F'!$A$2014:$B$2413,2,0)</f>
        <v>W18</v>
      </c>
      <c r="D75" s="4" t="str">
        <f aca="false">+VLOOKUP($C75,'[1]7020 Pkg Data'!$A$1:$C$398,3,0)</f>
        <v>IO_L22P_T3_34</v>
      </c>
      <c r="E75" s="6" t="n">
        <f aca="false">+VLOOKUP($C75,'[1]7020 Pkg Data'!$A$1:$C$398,2,0)</f>
        <v>34</v>
      </c>
      <c r="F75" s="4" t="s">
        <v>107</v>
      </c>
    </row>
    <row r="76" customFormat="false" ht="13.8" hidden="false" customHeight="false" outlineLevel="0" collapsed="false">
      <c r="A76" s="4" t="n">
        <v>75</v>
      </c>
      <c r="B76" s="5" t="s">
        <v>108</v>
      </c>
      <c r="C76" s="4" t="str">
        <f aca="false">+VLOOKUP($B76,'[1]Z7MB-7Z020(7Z010)-SOM-F'!$A$2014:$B$2413,2,0)</f>
        <v>V18</v>
      </c>
      <c r="D76" s="4" t="str">
        <f aca="false">+VLOOKUP($C76,'[1]7020 Pkg Data'!$A$1:$C$398,3,0)</f>
        <v>IO_L21N_T3_DQS_34</v>
      </c>
      <c r="E76" s="6" t="n">
        <f aca="false">+VLOOKUP($C76,'[1]7020 Pkg Data'!$A$1:$C$398,2,0)</f>
        <v>34</v>
      </c>
      <c r="F76" s="4" t="s">
        <v>109</v>
      </c>
    </row>
    <row r="77" customFormat="false" ht="13.8" hidden="false" customHeight="false" outlineLevel="0" collapsed="false">
      <c r="A77" s="4" t="n">
        <v>76</v>
      </c>
      <c r="B77" s="5" t="s">
        <v>110</v>
      </c>
      <c r="C77" s="4" t="str">
        <f aca="false">+VLOOKUP($B77,'[1]Z7MB-7Z020(7Z010)-SOM-F'!$A$2014:$B$2413,2,0)</f>
        <v>W19</v>
      </c>
      <c r="D77" s="4" t="str">
        <f aca="false">+VLOOKUP($C77,'[1]7020 Pkg Data'!$A$1:$C$398,3,0)</f>
        <v>IO_L22N_T3_34</v>
      </c>
      <c r="E77" s="6" t="n">
        <f aca="false">+VLOOKUP($C77,'[1]7020 Pkg Data'!$A$1:$C$398,2,0)</f>
        <v>34</v>
      </c>
      <c r="F77" s="4" t="s">
        <v>111</v>
      </c>
    </row>
    <row r="78" customFormat="false" ht="13.8" hidden="false" customHeight="false" outlineLevel="0" collapsed="false">
      <c r="A78" s="4" t="n">
        <v>77</v>
      </c>
      <c r="B78" s="5" t="s">
        <v>29</v>
      </c>
      <c r="C78" s="4" t="str">
        <f aca="false">+VLOOKUP($B78,'[1]Z7MB-7Z020(7Z010)-SOM-F'!$A$2014:$B$2413,2,0)</f>
        <v>A8</v>
      </c>
      <c r="D78" s="4" t="str">
        <f aca="false">+VLOOKUP($C78,'[1]7020 Pkg Data'!$A$1:$C$398,3,0)</f>
        <v>GND</v>
      </c>
      <c r="E78" s="6" t="n">
        <f aca="false">+VLOOKUP($C78,'[1]7020 Pkg Data'!$A$1:$C$398,2,0)</f>
        <v>-1</v>
      </c>
      <c r="F78" s="7" t="s">
        <v>29</v>
      </c>
    </row>
    <row r="79" customFormat="false" ht="13.8" hidden="false" customHeight="false" outlineLevel="0" collapsed="false">
      <c r="A79" s="4" t="n">
        <v>78</v>
      </c>
      <c r="B79" s="5" t="s">
        <v>112</v>
      </c>
      <c r="C79" s="4" t="str">
        <f aca="false">+VLOOKUP($B79,'[1]Z7MB-7Z020(7Z010)-SOM-F'!$A$2014:$B$2413,2,0)</f>
        <v>N19</v>
      </c>
      <c r="D79" s="4" t="str">
        <f aca="false">+VLOOKUP($C79,'[1]7020 Pkg Data'!$A$1:$C$398,3,0)</f>
        <v>VCCO_34</v>
      </c>
      <c r="E79" s="6" t="n">
        <f aca="false">+VLOOKUP($C79,'[1]7020 Pkg Data'!$A$1:$C$398,2,0)</f>
        <v>34</v>
      </c>
      <c r="F79" s="7" t="s">
        <v>113</v>
      </c>
    </row>
    <row r="80" customFormat="false" ht="13.8" hidden="false" customHeight="false" outlineLevel="0" collapsed="false">
      <c r="A80" s="4" t="n">
        <v>79</v>
      </c>
      <c r="B80" s="5" t="s">
        <v>112</v>
      </c>
      <c r="C80" s="4" t="str">
        <f aca="false">+VLOOKUP($B80,'[1]Z7MB-7Z020(7Z010)-SOM-F'!$A$2014:$B$2413,2,0)</f>
        <v>N19</v>
      </c>
      <c r="D80" s="4" t="str">
        <f aca="false">+VLOOKUP($C80,'[1]7020 Pkg Data'!$A$1:$C$398,3,0)</f>
        <v>VCCO_34</v>
      </c>
      <c r="E80" s="6" t="n">
        <f aca="false">+VLOOKUP($C80,'[1]7020 Pkg Data'!$A$1:$C$398,2,0)</f>
        <v>34</v>
      </c>
      <c r="F80" s="7" t="s">
        <v>113</v>
      </c>
    </row>
    <row r="81" customFormat="false" ht="13.8" hidden="false" customHeight="false" outlineLevel="0" collapsed="false">
      <c r="A81" s="4" t="n">
        <v>80</v>
      </c>
      <c r="B81" s="5" t="s">
        <v>112</v>
      </c>
      <c r="C81" s="4" t="str">
        <f aca="false">+VLOOKUP($B81,'[1]Z7MB-7Z020(7Z010)-SOM-F'!$A$2014:$B$2413,2,0)</f>
        <v>N19</v>
      </c>
      <c r="D81" s="4" t="str">
        <f aca="false">+VLOOKUP($C81,'[1]7020 Pkg Data'!$A$1:$C$398,3,0)</f>
        <v>VCCO_34</v>
      </c>
      <c r="E81" s="6" t="n">
        <f aca="false">+VLOOKUP($C81,'[1]7020 Pkg Data'!$A$1:$C$398,2,0)</f>
        <v>34</v>
      </c>
      <c r="F81" s="7" t="s">
        <v>113</v>
      </c>
    </row>
    <row r="82" customFormat="false" ht="13.8" hidden="false" customHeight="false" outlineLevel="0" collapsed="false">
      <c r="A82" s="4" t="n">
        <v>81</v>
      </c>
      <c r="B82" s="5" t="s">
        <v>114</v>
      </c>
      <c r="C82" s="4" t="str">
        <f aca="false">+VLOOKUP($B82,'[1]Z7MB-7Z020(7Z010)-SOM-F'!$A$2014:$B$2413,2,0)</f>
        <v>N17</v>
      </c>
      <c r="D82" s="4" t="str">
        <f aca="false">+VLOOKUP($C82,'[1]7020 Pkg Data'!$A$1:$C$398,3,0)</f>
        <v>IO_L23P_T3_34</v>
      </c>
      <c r="E82" s="6" t="n">
        <f aca="false">+VLOOKUP($C82,'[1]7020 Pkg Data'!$A$1:$C$398,2,0)</f>
        <v>34</v>
      </c>
      <c r="F82" s="7" t="s">
        <v>115</v>
      </c>
    </row>
    <row r="83" customFormat="false" ht="13.8" hidden="false" customHeight="false" outlineLevel="0" collapsed="false">
      <c r="A83" s="4" t="n">
        <v>82</v>
      </c>
      <c r="B83" s="5" t="s">
        <v>116</v>
      </c>
      <c r="C83" s="4" t="str">
        <f aca="false">+VLOOKUP($B83,'[1]Z7MB-7Z020(7Z010)-SOM-F'!$A$2014:$B$2413,2,0)</f>
        <v>P15</v>
      </c>
      <c r="D83" s="4" t="str">
        <f aca="false">+VLOOKUP($C83,'[1]7020 Pkg Data'!$A$1:$C$398,3,0)</f>
        <v>IO_L24P_T3_34</v>
      </c>
      <c r="E83" s="6" t="n">
        <f aca="false">+VLOOKUP($C83,'[1]7020 Pkg Data'!$A$1:$C$398,2,0)</f>
        <v>34</v>
      </c>
      <c r="F83" s="7" t="s">
        <v>117</v>
      </c>
    </row>
    <row r="84" customFormat="false" ht="13.8" hidden="false" customHeight="false" outlineLevel="0" collapsed="false">
      <c r="A84" s="4" t="n">
        <v>83</v>
      </c>
      <c r="B84" s="5" t="s">
        <v>118</v>
      </c>
      <c r="C84" s="4" t="str">
        <f aca="false">+VLOOKUP($B84,'[1]Z7MB-7Z020(7Z010)-SOM-F'!$A$2014:$B$2413,2,0)</f>
        <v>P18</v>
      </c>
      <c r="D84" s="4" t="str">
        <f aca="false">+VLOOKUP($C84,'[1]7020 Pkg Data'!$A$1:$C$398,3,0)</f>
        <v>IO_L23N_T3_34</v>
      </c>
      <c r="E84" s="6" t="n">
        <f aca="false">+VLOOKUP($C84,'[1]7020 Pkg Data'!$A$1:$C$398,2,0)</f>
        <v>34</v>
      </c>
      <c r="F84" s="7" t="s">
        <v>119</v>
      </c>
    </row>
    <row r="85" customFormat="false" ht="13.8" hidden="false" customHeight="false" outlineLevel="0" collapsed="false">
      <c r="A85" s="4" t="n">
        <v>84</v>
      </c>
      <c r="B85" s="5" t="s">
        <v>120</v>
      </c>
      <c r="C85" s="4" t="str">
        <f aca="false">+VLOOKUP($B85,'[1]Z7MB-7Z020(7Z010)-SOM-F'!$A$2014:$B$2413,2,0)</f>
        <v>P16</v>
      </c>
      <c r="D85" s="4" t="str">
        <f aca="false">+VLOOKUP($C85,'[1]7020 Pkg Data'!$A$1:$C$398,3,0)</f>
        <v>IO_L24N_T3_34</v>
      </c>
      <c r="E85" s="6" t="n">
        <f aca="false">+VLOOKUP($C85,'[1]7020 Pkg Data'!$A$1:$C$398,2,0)</f>
        <v>34</v>
      </c>
      <c r="F85" s="7" t="s">
        <v>121</v>
      </c>
    </row>
    <row r="86" customFormat="false" ht="13.8" hidden="false" customHeight="false" outlineLevel="0" collapsed="false">
      <c r="A86" s="4" t="n">
        <v>85</v>
      </c>
      <c r="B86" s="5" t="s">
        <v>29</v>
      </c>
      <c r="C86" s="4" t="str">
        <f aca="false">+VLOOKUP($B86,'[1]Z7MB-7Z020(7Z010)-SOM-F'!$A$2014:$B$2413,2,0)</f>
        <v>A8</v>
      </c>
      <c r="D86" s="4" t="str">
        <f aca="false">+VLOOKUP($C86,'[1]7020 Pkg Data'!$A$1:$C$398,3,0)</f>
        <v>GND</v>
      </c>
      <c r="E86" s="6" t="n">
        <f aca="false">+VLOOKUP($C86,'[1]7020 Pkg Data'!$A$1:$C$398,2,0)</f>
        <v>-1</v>
      </c>
      <c r="F86" s="7" t="s">
        <v>29</v>
      </c>
    </row>
    <row r="87" customFormat="false" ht="13.8" hidden="false" customHeight="false" outlineLevel="0" collapsed="false">
      <c r="A87" s="4" t="n">
        <v>86</v>
      </c>
      <c r="B87" s="5" t="s">
        <v>29</v>
      </c>
      <c r="C87" s="4" t="str">
        <f aca="false">+VLOOKUP($B87,'[1]Z7MB-7Z020(7Z010)-SOM-F'!$A$2014:$B$2413,2,0)</f>
        <v>A8</v>
      </c>
      <c r="D87" s="4" t="str">
        <f aca="false">+VLOOKUP($C87,'[1]7020 Pkg Data'!$A$1:$C$398,3,0)</f>
        <v>GND</v>
      </c>
      <c r="E87" s="6" t="n">
        <f aca="false">+VLOOKUP($C87,'[1]7020 Pkg Data'!$A$1:$C$398,2,0)</f>
        <v>-1</v>
      </c>
      <c r="F87" s="7" t="s">
        <v>29</v>
      </c>
    </row>
    <row r="88" customFormat="false" ht="13.8" hidden="false" customHeight="false" outlineLevel="0" collapsed="false">
      <c r="A88" s="4" t="n">
        <v>87</v>
      </c>
      <c r="B88" s="5" t="s">
        <v>122</v>
      </c>
      <c r="C88" s="4" t="str">
        <f aca="false">+VLOOKUP($B88,'[1]Z7MB-7Z020(7Z010)-SOM-F'!$A$2014:$B$2413,2,0)</f>
        <v>U7</v>
      </c>
      <c r="D88" s="4" t="str">
        <f aca="false">+VLOOKUP($C88,'[1]7020 Pkg Data'!$A$1:$C$398,3,0)</f>
        <v>IO_L11P_T1_SRCC_13</v>
      </c>
      <c r="E88" s="6" t="n">
        <f aca="false">+VLOOKUP($C88,'[1]7020 Pkg Data'!$A$1:$C$398,2,0)</f>
        <v>13</v>
      </c>
      <c r="F88" s="7" t="s">
        <v>123</v>
      </c>
    </row>
    <row r="89" customFormat="false" ht="13.8" hidden="false" customHeight="false" outlineLevel="0" collapsed="false">
      <c r="A89" s="4" t="n">
        <v>88</v>
      </c>
      <c r="B89" s="5" t="s">
        <v>124</v>
      </c>
      <c r="C89" s="4" t="str">
        <f aca="false">+VLOOKUP($B89,'[1]Z7MB-7Z020(7Z010)-SOM-F'!$A$2014:$B$2413,2,0)</f>
        <v>T9</v>
      </c>
      <c r="D89" s="4" t="str">
        <f aca="false">+VLOOKUP($C89,'[1]7020 Pkg Data'!$A$1:$C$398,3,0)</f>
        <v>IO_L12P_T1_MRCC_13</v>
      </c>
      <c r="E89" s="6" t="n">
        <f aca="false">+VLOOKUP($C89,'[1]7020 Pkg Data'!$A$1:$C$398,2,0)</f>
        <v>13</v>
      </c>
      <c r="F89" s="7" t="s">
        <v>125</v>
      </c>
    </row>
    <row r="90" customFormat="false" ht="13.8" hidden="false" customHeight="false" outlineLevel="0" collapsed="false">
      <c r="A90" s="4" t="n">
        <v>89</v>
      </c>
      <c r="B90" s="5" t="s">
        <v>126</v>
      </c>
      <c r="C90" s="4" t="str">
        <f aca="false">+VLOOKUP($B90,'[1]Z7MB-7Z020(7Z010)-SOM-F'!$A$2014:$B$2413,2,0)</f>
        <v>V7</v>
      </c>
      <c r="D90" s="4" t="str">
        <f aca="false">+VLOOKUP($C90,'[1]7020 Pkg Data'!$A$1:$C$398,3,0)</f>
        <v>IO_L11N_T1_SRCC_13</v>
      </c>
      <c r="E90" s="6" t="n">
        <f aca="false">+VLOOKUP($C90,'[1]7020 Pkg Data'!$A$1:$C$398,2,0)</f>
        <v>13</v>
      </c>
      <c r="F90" s="7" t="s">
        <v>127</v>
      </c>
    </row>
    <row r="91" customFormat="false" ht="13.8" hidden="false" customHeight="false" outlineLevel="0" collapsed="false">
      <c r="A91" s="4" t="n">
        <v>90</v>
      </c>
      <c r="B91" s="5" t="s">
        <v>128</v>
      </c>
      <c r="C91" s="4" t="str">
        <f aca="false">+VLOOKUP($B91,'[1]Z7MB-7Z020(7Z010)-SOM-F'!$A$2014:$B$2413,2,0)</f>
        <v>U10</v>
      </c>
      <c r="D91" s="4" t="str">
        <f aca="false">+VLOOKUP($C91,'[1]7020 Pkg Data'!$A$1:$C$398,3,0)</f>
        <v>IO_L12N_T1_MRCC_13</v>
      </c>
      <c r="E91" s="6" t="n">
        <f aca="false">+VLOOKUP($C91,'[1]7020 Pkg Data'!$A$1:$C$398,2,0)</f>
        <v>13</v>
      </c>
      <c r="F91" s="7" t="s">
        <v>129</v>
      </c>
    </row>
    <row r="92" customFormat="false" ht="13.8" hidden="false" customHeight="false" outlineLevel="0" collapsed="false">
      <c r="A92" s="4" t="n">
        <v>91</v>
      </c>
      <c r="B92" s="5" t="s">
        <v>130</v>
      </c>
      <c r="C92" s="4" t="str">
        <f aca="false">+VLOOKUP($B92,'[1]Z7MB-7Z020(7Z010)-SOM-F'!$A$2014:$B$2413,2,0)</f>
        <v>V8</v>
      </c>
      <c r="D92" s="4" t="str">
        <f aca="false">+VLOOKUP($C92,'[1]7020 Pkg Data'!$A$1:$C$398,3,0)</f>
        <v>IO_L15P_T2_DQS_13</v>
      </c>
      <c r="E92" s="6" t="n">
        <f aca="false">+VLOOKUP($C92,'[1]7020 Pkg Data'!$A$1:$C$398,2,0)</f>
        <v>13</v>
      </c>
      <c r="F92" s="7" t="s">
        <v>131</v>
      </c>
    </row>
    <row r="93" customFormat="false" ht="13.8" hidden="false" customHeight="false" outlineLevel="0" collapsed="false">
      <c r="A93" s="4" t="n">
        <v>92</v>
      </c>
      <c r="B93" s="5" t="s">
        <v>132</v>
      </c>
      <c r="C93" s="4" t="str">
        <f aca="false">+VLOOKUP($B93,'[1]Z7MB-7Z020(7Z010)-SOM-F'!$A$2014:$B$2413,2,0)</f>
        <v>T5</v>
      </c>
      <c r="D93" s="4" t="str">
        <f aca="false">+VLOOKUP($C93,'[1]7020 Pkg Data'!$A$1:$C$398,3,0)</f>
        <v>IO_L19P_T3_13</v>
      </c>
      <c r="E93" s="6" t="n">
        <f aca="false">+VLOOKUP($C93,'[1]7020 Pkg Data'!$A$1:$C$398,2,0)</f>
        <v>13</v>
      </c>
      <c r="F93" s="7" t="s">
        <v>133</v>
      </c>
    </row>
    <row r="94" customFormat="false" ht="13.8" hidden="false" customHeight="false" outlineLevel="0" collapsed="false">
      <c r="A94" s="4" t="n">
        <v>93</v>
      </c>
      <c r="B94" s="5" t="s">
        <v>134</v>
      </c>
      <c r="C94" s="4" t="str">
        <f aca="false">+VLOOKUP($B94,'[1]Z7MB-7Z020(7Z010)-SOM-F'!$A$2014:$B$2413,2,0)</f>
        <v>W8</v>
      </c>
      <c r="D94" s="4" t="str">
        <f aca="false">+VLOOKUP($C94,'[1]7020 Pkg Data'!$A$1:$C$398,3,0)</f>
        <v>IO_L15N_T2_DQS_13</v>
      </c>
      <c r="E94" s="6" t="n">
        <f aca="false">+VLOOKUP($C94,'[1]7020 Pkg Data'!$A$1:$C$398,2,0)</f>
        <v>13</v>
      </c>
      <c r="F94" s="7" t="s">
        <v>135</v>
      </c>
    </row>
    <row r="95" customFormat="false" ht="13.8" hidden="false" customHeight="false" outlineLevel="0" collapsed="false">
      <c r="A95" s="4" t="n">
        <v>94</v>
      </c>
      <c r="B95" s="5" t="s">
        <v>136</v>
      </c>
      <c r="C95" s="4" t="str">
        <f aca="false">+VLOOKUP($B95,'[1]Z7MB-7Z020(7Z010)-SOM-F'!$A$2014:$B$2413,2,0)</f>
        <v>U5</v>
      </c>
      <c r="D95" s="4" t="str">
        <f aca="false">+VLOOKUP($C95,'[1]7020 Pkg Data'!$A$1:$C$398,3,0)</f>
        <v>IO_L19N_T3_VREF_13</v>
      </c>
      <c r="E95" s="6" t="n">
        <f aca="false">+VLOOKUP($C95,'[1]7020 Pkg Data'!$A$1:$C$398,2,0)</f>
        <v>13</v>
      </c>
      <c r="F95" s="7" t="s">
        <v>137</v>
      </c>
    </row>
    <row r="96" customFormat="false" ht="13.8" hidden="false" customHeight="false" outlineLevel="0" collapsed="false">
      <c r="A96" s="4" t="n">
        <v>95</v>
      </c>
      <c r="B96" s="5" t="s">
        <v>29</v>
      </c>
      <c r="C96" s="4" t="str">
        <f aca="false">+VLOOKUP($B96,'[1]Z7MB-7Z020(7Z010)-SOM-F'!$A$2014:$B$2413,2,0)</f>
        <v>A8</v>
      </c>
      <c r="D96" s="4" t="str">
        <f aca="false">+VLOOKUP($C96,'[1]7020 Pkg Data'!$A$1:$C$398,3,0)</f>
        <v>GND</v>
      </c>
      <c r="E96" s="6" t="n">
        <f aca="false">+VLOOKUP($C96,'[1]7020 Pkg Data'!$A$1:$C$398,2,0)</f>
        <v>-1</v>
      </c>
      <c r="F96" s="7" t="s">
        <v>29</v>
      </c>
    </row>
    <row r="97" customFormat="false" ht="13.8" hidden="false" customHeight="false" outlineLevel="0" collapsed="false">
      <c r="A97" s="4" t="n">
        <v>96</v>
      </c>
      <c r="B97" s="5" t="s">
        <v>29</v>
      </c>
      <c r="C97" s="4" t="str">
        <f aca="false">+VLOOKUP($B97,'[1]Z7MB-7Z020(7Z010)-SOM-F'!$A$2014:$B$2413,2,0)</f>
        <v>A8</v>
      </c>
      <c r="D97" s="4" t="str">
        <f aca="false">+VLOOKUP($C97,'[1]7020 Pkg Data'!$A$1:$C$398,3,0)</f>
        <v>GND</v>
      </c>
      <c r="E97" s="6" t="n">
        <f aca="false">+VLOOKUP($C97,'[1]7020 Pkg Data'!$A$1:$C$398,2,0)</f>
        <v>-1</v>
      </c>
      <c r="F97" s="7" t="s">
        <v>29</v>
      </c>
    </row>
    <row r="98" customFormat="false" ht="13.8" hidden="false" customHeight="false" outlineLevel="0" collapsed="false">
      <c r="A98" s="4" t="n">
        <v>97</v>
      </c>
      <c r="B98" s="5" t="s">
        <v>138</v>
      </c>
      <c r="C98" s="4" t="str">
        <f aca="false">+VLOOKUP($B98,'[1]Z7MB-7Z020(7Z010)-SOM-F'!$A$2014:$B$2413,2,0)</f>
        <v>K9</v>
      </c>
      <c r="D98" s="4" t="str">
        <f aca="false">+VLOOKUP($C98,'[1]7020 Pkg Data'!$A$1:$C$398,3,0)</f>
        <v>VP_0</v>
      </c>
      <c r="E98" s="6" t="n">
        <f aca="false">+VLOOKUP($C98,'[1]7020 Pkg Data'!$A$1:$C$398,2,0)</f>
        <v>0</v>
      </c>
      <c r="F98" s="7" t="s">
        <v>139</v>
      </c>
    </row>
    <row r="99" customFormat="false" ht="13.8" hidden="false" customHeight="false" outlineLevel="0" collapsed="false">
      <c r="A99" s="4" t="n">
        <v>98</v>
      </c>
      <c r="B99" s="5" t="s">
        <v>140</v>
      </c>
      <c r="C99" s="4" t="str">
        <f aca="false">+VLOOKUP($B99,'[1]Z7MB-7Z020(7Z010)-SOM-F'!$A$2014:$B$2413,2,0)</f>
        <v>M9</v>
      </c>
      <c r="D99" s="4" t="str">
        <f aca="false">+VLOOKUP($C99,'[1]7020 Pkg Data'!$A$1:$C$398,3,0)</f>
        <v>DXP_0</v>
      </c>
      <c r="E99" s="6" t="n">
        <f aca="false">+VLOOKUP($C99,'[1]7020 Pkg Data'!$A$1:$C$398,2,0)</f>
        <v>-1</v>
      </c>
      <c r="F99" s="7" t="s">
        <v>29</v>
      </c>
    </row>
    <row r="100" customFormat="false" ht="13.8" hidden="false" customHeight="false" outlineLevel="0" collapsed="false">
      <c r="A100" s="4" t="n">
        <v>99</v>
      </c>
      <c r="B100" s="5" t="s">
        <v>141</v>
      </c>
      <c r="C100" s="4" t="str">
        <f aca="false">+VLOOKUP($B100,'[1]Z7MB-7Z020(7Z010)-SOM-F'!$A$2014:$B$2413,2,0)</f>
        <v>L10</v>
      </c>
      <c r="D100" s="4" t="str">
        <f aca="false">+VLOOKUP($C100,'[1]7020 Pkg Data'!$A$1:$C$398,3,0)</f>
        <v>VN_0</v>
      </c>
      <c r="E100" s="6" t="n">
        <f aca="false">+VLOOKUP($C100,'[1]7020 Pkg Data'!$A$1:$C$398,2,0)</f>
        <v>0</v>
      </c>
      <c r="F100" s="7" t="s">
        <v>142</v>
      </c>
    </row>
    <row r="101" customFormat="false" ht="13.8" hidden="false" customHeight="false" outlineLevel="0" collapsed="false">
      <c r="A101" s="4" t="n">
        <v>100</v>
      </c>
      <c r="B101" s="5" t="s">
        <v>143</v>
      </c>
      <c r="C101" s="4" t="str">
        <f aca="false">+VLOOKUP($B101,'[1]Z7MB-7Z020(7Z010)-SOM-F'!$A$2014:$B$2413,2,0)</f>
        <v>M10</v>
      </c>
      <c r="D101" s="4" t="str">
        <f aca="false">+VLOOKUP($C101,'[1]7020 Pkg Data'!$A$1:$C$398,3,0)</f>
        <v>DXN_0</v>
      </c>
      <c r="E101" s="6" t="n">
        <f aca="false">+VLOOKUP($C101,'[1]7020 Pkg Data'!$A$1:$C$398,2,0)</f>
        <v>-1</v>
      </c>
      <c r="F101" s="7" t="s">
        <v>29</v>
      </c>
    </row>
    <row r="108" customFormat="false" ht="15" hidden="false" customHeight="false" outlineLevel="0" collapsed="false">
      <c r="D108" s="0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F102" activeCellId="0" sqref="F102"/>
    </sheetView>
  </sheetViews>
  <sheetFormatPr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0" width="19"/>
    <col collapsed="false" customWidth="true" hidden="false" outlineLevel="0" max="3" min="3" style="0" width="8.57"/>
    <col collapsed="false" customWidth="true" hidden="false" outlineLevel="0" max="4" min="4" style="0" width="26.29"/>
    <col collapsed="false" customWidth="true" hidden="false" outlineLevel="0" max="5" min="5" style="0" width="19.42"/>
    <col collapsed="false" customWidth="true" hidden="false" outlineLevel="0" max="6" min="6" style="0" width="13.19"/>
    <col collapsed="false" customWidth="true" hidden="false" outlineLevel="0" max="1025" min="7" style="0" width="8.67"/>
  </cols>
  <sheetData>
    <row r="1" customFormat="false" ht="40.5" hidden="false" customHeight="true" outlineLevel="0" collapsed="false">
      <c r="A1" s="2" t="s">
        <v>145</v>
      </c>
      <c r="B1" s="2" t="s">
        <v>1</v>
      </c>
      <c r="C1" s="2" t="s">
        <v>2</v>
      </c>
      <c r="D1" s="2" t="s">
        <v>3</v>
      </c>
      <c r="E1" s="3" t="s">
        <v>4</v>
      </c>
      <c r="F1" s="9" t="s">
        <v>5</v>
      </c>
    </row>
    <row r="2" customFormat="false" ht="13.8" hidden="false" customHeight="false" outlineLevel="0" collapsed="false">
      <c r="A2" s="4" t="n">
        <v>1</v>
      </c>
      <c r="B2" s="5" t="s">
        <v>146</v>
      </c>
      <c r="C2" s="4" t="str">
        <f aca="false">+VLOOKUP($B2,'[1]Z7MB-7Z020(7Z010)-SOM-F'!$A$2014:$B$2413,2,0)</f>
        <v>E8</v>
      </c>
      <c r="D2" s="4" t="str">
        <f aca="false">+VLOOKUP($C2,'[1]7020 Pkg Data'!$A$1:$C$398,3,0)</f>
        <v>PS_MIO13_500</v>
      </c>
      <c r="E2" s="6" t="n">
        <f aca="false">+VLOOKUP($C2,'[1]7020 Pkg Data'!$A$1:$C$398,2,0)</f>
        <v>-1</v>
      </c>
      <c r="F2" s="10" t="s">
        <v>146</v>
      </c>
    </row>
    <row r="3" customFormat="false" ht="13.8" hidden="false" customHeight="false" outlineLevel="0" collapsed="false">
      <c r="A3" s="4" t="n">
        <v>2</v>
      </c>
      <c r="B3" s="5" t="s">
        <v>147</v>
      </c>
      <c r="C3" s="4" t="str">
        <f aca="false">+VLOOKUP($B3,'[1]Z7MB-7Z020(7Z010)-SOM-F'!$A$2014:$B$2413,2,0)</f>
        <v>E9</v>
      </c>
      <c r="D3" s="4" t="str">
        <f aca="false">+VLOOKUP($C3,'[1]7020 Pkg Data'!$A$1:$C$398,3,0)</f>
        <v>PS_MIO10_500</v>
      </c>
      <c r="E3" s="6" t="n">
        <f aca="false">+VLOOKUP($C3,'[1]7020 Pkg Data'!$A$1:$C$398,2,0)</f>
        <v>-1</v>
      </c>
      <c r="F3" s="10" t="s">
        <v>147</v>
      </c>
    </row>
    <row r="4" customFormat="false" ht="13.8" hidden="false" customHeight="false" outlineLevel="0" collapsed="false">
      <c r="A4" s="4" t="n">
        <v>3</v>
      </c>
      <c r="B4" s="5" t="s">
        <v>148</v>
      </c>
      <c r="C4" s="4" t="str">
        <f aca="false">+VLOOKUP($B4,'[1]Z7MB-7Z020(7Z010)-SOM-F'!$A$2014:$B$2413,2,0)</f>
        <v>C6</v>
      </c>
      <c r="D4" s="4" t="str">
        <f aca="false">+VLOOKUP($C4,'[1]7020 Pkg Data'!$A$1:$C$398,3,0)</f>
        <v>PS_MIO11_500</v>
      </c>
      <c r="E4" s="6" t="n">
        <f aca="false">+VLOOKUP($C4,'[1]7020 Pkg Data'!$A$1:$C$398,2,0)</f>
        <v>-1</v>
      </c>
      <c r="F4" s="10" t="s">
        <v>148</v>
      </c>
    </row>
    <row r="5" customFormat="false" ht="13.8" hidden="false" customHeight="false" outlineLevel="0" collapsed="false">
      <c r="A5" s="4" t="n">
        <v>4</v>
      </c>
      <c r="B5" s="5" t="s">
        <v>149</v>
      </c>
      <c r="C5" s="4" t="str">
        <f aca="false">+VLOOKUP($B5,'[1]Z7MB-7Z020(7Z010)-SOM-F'!$A$2014:$B$2413,2,0)</f>
        <v>D9</v>
      </c>
      <c r="D5" s="4" t="str">
        <f aca="false">+VLOOKUP($C5,'[1]7020 Pkg Data'!$A$1:$C$398,3,0)</f>
        <v>PS_MIO12_500</v>
      </c>
      <c r="E5" s="6" t="n">
        <f aca="false">+VLOOKUP($C5,'[1]7020 Pkg Data'!$A$1:$C$398,2,0)</f>
        <v>-1</v>
      </c>
      <c r="F5" s="10" t="s">
        <v>149</v>
      </c>
    </row>
    <row r="6" customFormat="false" ht="13.8" hidden="false" customHeight="false" outlineLevel="0" collapsed="false">
      <c r="A6" s="4" t="n">
        <v>5</v>
      </c>
      <c r="B6" s="5" t="s">
        <v>150</v>
      </c>
      <c r="C6" s="4" t="str">
        <f aca="false">+VLOOKUP($B6,'[1]Z7MB-7Z020(7Z010)-SOM-F'!$A$2014:$B$2413,2,0)</f>
        <v>E6</v>
      </c>
      <c r="D6" s="4" t="str">
        <f aca="false">+VLOOKUP($C6,'[1]7020 Pkg Data'!$A$1:$C$398,3,0)</f>
        <v>PS_MIO0_500</v>
      </c>
      <c r="E6" s="6" t="n">
        <f aca="false">+VLOOKUP($C6,'[1]7020 Pkg Data'!$A$1:$C$398,2,0)</f>
        <v>-1</v>
      </c>
      <c r="F6" s="10" t="s">
        <v>150</v>
      </c>
    </row>
    <row r="7" customFormat="false" ht="13.8" hidden="false" customHeight="false" outlineLevel="0" collapsed="false">
      <c r="A7" s="4" t="n">
        <v>6</v>
      </c>
      <c r="B7" s="5" t="s">
        <v>151</v>
      </c>
      <c r="C7" s="4" t="str">
        <f aca="false">+VLOOKUP($B7,'[1]Z7MB-7Z020(7Z010)-SOM-F'!$A$2014:$B$2413,2,0)</f>
        <v>B5</v>
      </c>
      <c r="D7" s="4" t="str">
        <f aca="false">+VLOOKUP($C7,'[1]7020 Pkg Data'!$A$1:$C$398,3,0)</f>
        <v>PS_MIO9_500</v>
      </c>
      <c r="E7" s="6" t="n">
        <f aca="false">+VLOOKUP($C7,'[1]7020 Pkg Data'!$A$1:$C$398,2,0)</f>
        <v>-1</v>
      </c>
      <c r="F7" s="10" t="s">
        <v>151</v>
      </c>
    </row>
    <row r="8" customFormat="false" ht="13.8" hidden="false" customHeight="false" outlineLevel="0" collapsed="false">
      <c r="A8" s="4" t="n">
        <v>7</v>
      </c>
      <c r="B8" s="5" t="s">
        <v>152</v>
      </c>
      <c r="C8" s="4" t="str">
        <f aca="false">+VLOOKUP($B8,'[1]Z7MB-7Z020(7Z010)-SOM-F'!$A$2014:$B$2413,2,0)</f>
        <v>C5</v>
      </c>
      <c r="D8" s="4" t="str">
        <f aca="false">+VLOOKUP($C8,'[1]7020 Pkg Data'!$A$1:$C$398,3,0)</f>
        <v>PS_MIO14_500</v>
      </c>
      <c r="E8" s="6" t="n">
        <f aca="false">+VLOOKUP($C8,'[1]7020 Pkg Data'!$A$1:$C$398,2,0)</f>
        <v>-1</v>
      </c>
      <c r="F8" s="10" t="s">
        <v>152</v>
      </c>
    </row>
    <row r="9" customFormat="false" ht="13.8" hidden="false" customHeight="false" outlineLevel="0" collapsed="false">
      <c r="A9" s="4" t="n">
        <v>8</v>
      </c>
      <c r="B9" s="5" t="s">
        <v>153</v>
      </c>
      <c r="C9" s="4" t="str">
        <f aca="false">+VLOOKUP($B9,'[1]Z7MB-7Z020(7Z010)-SOM-F'!$A$2014:$B$2413,2,0)</f>
        <v>C8</v>
      </c>
      <c r="D9" s="4" t="str">
        <f aca="false">+VLOOKUP($C9,'[1]7020 Pkg Data'!$A$1:$C$398,3,0)</f>
        <v>PS_MIO15_500</v>
      </c>
      <c r="E9" s="6" t="n">
        <f aca="false">+VLOOKUP($C9,'[1]7020 Pkg Data'!$A$1:$C$398,2,0)</f>
        <v>-1</v>
      </c>
      <c r="F9" s="10" t="s">
        <v>153</v>
      </c>
    </row>
    <row r="10" customFormat="false" ht="13.8" hidden="false" customHeight="false" outlineLevel="0" collapsed="false">
      <c r="A10" s="4" t="n">
        <v>9</v>
      </c>
      <c r="B10" s="5" t="s">
        <v>154</v>
      </c>
      <c r="C10" s="4" t="str">
        <f aca="false">+VLOOKUP($B10,'[1]Z7MB-7Z020(7Z010)-SOM-F'!$A$2014:$B$2413,2,0)</f>
        <v>R10</v>
      </c>
      <c r="D10" s="4" t="str">
        <f aca="false">+VLOOKUP($C10,'[1]7020 Pkg Data'!$A$1:$C$398,3,0)</f>
        <v>INIT_B_0</v>
      </c>
      <c r="E10" s="6" t="n">
        <f aca="false">+VLOOKUP($C10,'[1]7020 Pkg Data'!$A$1:$C$398,2,0)</f>
        <v>-1</v>
      </c>
      <c r="F10" s="7" t="s">
        <v>7</v>
      </c>
    </row>
    <row r="11" customFormat="false" ht="13.8" hidden="false" customHeight="false" outlineLevel="0" collapsed="false">
      <c r="A11" s="4" t="n">
        <v>10</v>
      </c>
      <c r="B11" s="5" t="s">
        <v>155</v>
      </c>
      <c r="C11" s="4" t="str">
        <f aca="false">+VLOOKUP($B11,'[1]Z7MB-7Z020(7Z010)-SOM-F'!$A$2014:$B$2413,2,0)</f>
        <v>L6</v>
      </c>
      <c r="D11" s="4" t="str">
        <f aca="false">+VLOOKUP($C11,'[1]7020 Pkg Data'!$A$1:$C$398,3,0)</f>
        <v>PROGRAM_B_0</v>
      </c>
      <c r="E11" s="6" t="n">
        <f aca="false">+VLOOKUP($C11,'[1]7020 Pkg Data'!$A$1:$C$398,2,0)</f>
        <v>-1</v>
      </c>
      <c r="F11" s="7" t="s">
        <v>156</v>
      </c>
    </row>
    <row r="12" customFormat="false" ht="13.8" hidden="false" customHeight="false" outlineLevel="0" collapsed="false">
      <c r="A12" s="4" t="n">
        <v>11</v>
      </c>
      <c r="B12" s="5" t="s">
        <v>157</v>
      </c>
      <c r="C12" s="4" t="str">
        <f aca="false">+VLOOKUP($B12,'[1]Z7MB-7Z020(7Z010)-SOM-F'!$A$2014:$B$2413,2,0)</f>
        <v>C7</v>
      </c>
      <c r="D12" s="4" t="str">
        <f aca="false">+VLOOKUP($C12,'[1]7020 Pkg Data'!$A$1:$C$398,3,0)</f>
        <v>PS_POR_B_500</v>
      </c>
      <c r="E12" s="6" t="n">
        <f aca="false">+VLOOKUP($C12,'[1]7020 Pkg Data'!$A$1:$C$398,2,0)</f>
        <v>-1</v>
      </c>
      <c r="F12" s="7" t="s">
        <v>158</v>
      </c>
    </row>
    <row r="13" customFormat="false" ht="13.8" hidden="false" customHeight="false" outlineLevel="0" collapsed="false">
      <c r="A13" s="4" t="n">
        <v>12</v>
      </c>
      <c r="B13" s="5" t="s">
        <v>86</v>
      </c>
      <c r="C13" s="4" t="e">
        <f aca="false">+VLOOKUP($B13,'[1]Z7MB-7Z020(7Z010)-SOM-F'!$A$2014:$B$2413,2,0)</f>
        <v>#N/A</v>
      </c>
      <c r="D13" s="4" t="e">
        <f aca="false">+VLOOKUP($C13,'[1]7020 Pkg Data'!$A$1:$C$398,3,0)</f>
        <v>#N/A</v>
      </c>
      <c r="E13" s="6" t="e">
        <f aca="false">+VLOOKUP($C13,'[1]7020 Pkg Data'!$A$1:$C$398,2,0)</f>
        <v>#N/A</v>
      </c>
      <c r="F13" s="7" t="s">
        <v>87</v>
      </c>
    </row>
    <row r="14" customFormat="false" ht="13.8" hidden="false" customHeight="false" outlineLevel="0" collapsed="false">
      <c r="A14" s="4" t="n">
        <v>13</v>
      </c>
      <c r="B14" s="5" t="s">
        <v>159</v>
      </c>
      <c r="C14" s="4" t="str">
        <f aca="false">+VLOOKUP($B14,'[1]Z7MB-7Z020(7Z010)-SOM-F'!$A$2014:$B$2413,2,0)</f>
        <v>G14</v>
      </c>
      <c r="D14" s="4" t="str">
        <f aca="false">+VLOOKUP($C14,'[1]7020 Pkg Data'!$A$1:$C$398,3,0)</f>
        <v>IO_0_35</v>
      </c>
      <c r="E14" s="6" t="n">
        <f aca="false">+VLOOKUP($C14,'[1]7020 Pkg Data'!$A$1:$C$398,2,0)</f>
        <v>35</v>
      </c>
      <c r="F14" s="7" t="s">
        <v>160</v>
      </c>
    </row>
    <row r="15" customFormat="false" ht="13.8" hidden="false" customHeight="false" outlineLevel="0" collapsed="false">
      <c r="A15" s="4" t="n">
        <v>14</v>
      </c>
      <c r="B15" s="5" t="s">
        <v>161</v>
      </c>
      <c r="C15" s="4" t="str">
        <f aca="false">+VLOOKUP($B15,'[1]Z7MB-7Z020(7Z010)-SOM-F'!$A$2014:$B$2413,2,0)</f>
        <v>J15</v>
      </c>
      <c r="D15" s="4" t="str">
        <f aca="false">+VLOOKUP($C15,'[1]7020 Pkg Data'!$A$1:$C$398,3,0)</f>
        <v>IO_25_35</v>
      </c>
      <c r="E15" s="6" t="n">
        <f aca="false">+VLOOKUP($C15,'[1]7020 Pkg Data'!$A$1:$C$398,2,0)</f>
        <v>35</v>
      </c>
      <c r="F15" s="7" t="s">
        <v>162</v>
      </c>
    </row>
    <row r="16" customFormat="false" ht="13.8" hidden="false" customHeight="false" outlineLevel="0" collapsed="false">
      <c r="A16" s="4" t="n">
        <v>15</v>
      </c>
      <c r="B16" s="5" t="s">
        <v>29</v>
      </c>
      <c r="C16" s="4" t="str">
        <f aca="false">+VLOOKUP($B16,'[1]Z7MB-7Z020(7Z010)-SOM-F'!$A$2014:$B$2413,2,0)</f>
        <v>A8</v>
      </c>
      <c r="D16" s="4" t="str">
        <f aca="false">+VLOOKUP($C16,'[1]7020 Pkg Data'!$A$1:$C$398,3,0)</f>
        <v>GND</v>
      </c>
      <c r="E16" s="6" t="n">
        <f aca="false">+VLOOKUP($C16,'[1]7020 Pkg Data'!$A$1:$C$398,2,0)</f>
        <v>-1</v>
      </c>
      <c r="F16" s="7" t="s">
        <v>29</v>
      </c>
    </row>
    <row r="17" customFormat="false" ht="13.8" hidden="false" customHeight="false" outlineLevel="0" collapsed="false">
      <c r="A17" s="4" t="n">
        <v>16</v>
      </c>
      <c r="B17" s="5" t="s">
        <v>29</v>
      </c>
      <c r="C17" s="4" t="str">
        <f aca="false">+VLOOKUP($B17,'[1]Z7MB-7Z020(7Z010)-SOM-F'!$A$2014:$B$2413,2,0)</f>
        <v>A8</v>
      </c>
      <c r="D17" s="4" t="str">
        <f aca="false">+VLOOKUP($C17,'[1]7020 Pkg Data'!$A$1:$C$398,3,0)</f>
        <v>GND</v>
      </c>
      <c r="E17" s="6" t="n">
        <f aca="false">+VLOOKUP($C17,'[1]7020 Pkg Data'!$A$1:$C$398,2,0)</f>
        <v>-1</v>
      </c>
      <c r="F17" s="7" t="s">
        <v>29</v>
      </c>
    </row>
    <row r="18" customFormat="false" ht="13.8" hidden="false" customHeight="false" outlineLevel="0" collapsed="false">
      <c r="A18" s="4" t="n">
        <v>17</v>
      </c>
      <c r="B18" s="5" t="s">
        <v>163</v>
      </c>
      <c r="C18" s="4" t="str">
        <f aca="false">+VLOOKUP($B18,'[1]Z7MB-7Z020(7Z010)-SOM-F'!$A$2014:$B$2413,2,0)</f>
        <v>C20</v>
      </c>
      <c r="D18" s="4" t="str">
        <f aca="false">+VLOOKUP($C18,'[1]7020 Pkg Data'!$A$1:$C$398,3,0)</f>
        <v>IO_L1P_T0_AD0P_35</v>
      </c>
      <c r="E18" s="6" t="n">
        <f aca="false">+VLOOKUP($C18,'[1]7020 Pkg Data'!$A$1:$C$398,2,0)</f>
        <v>35</v>
      </c>
      <c r="F18" s="7" t="s">
        <v>164</v>
      </c>
    </row>
    <row r="19" customFormat="false" ht="13.8" hidden="false" customHeight="false" outlineLevel="0" collapsed="false">
      <c r="A19" s="4" t="n">
        <v>18</v>
      </c>
      <c r="B19" s="5" t="s">
        <v>165</v>
      </c>
      <c r="C19" s="4" t="str">
        <f aca="false">+VLOOKUP($B19,'[1]Z7MB-7Z020(7Z010)-SOM-F'!$A$2014:$B$2413,2,0)</f>
        <v>B19</v>
      </c>
      <c r="D19" s="4" t="str">
        <f aca="false">+VLOOKUP($C19,'[1]7020 Pkg Data'!$A$1:$C$398,3,0)</f>
        <v>IO_L2P_T0_AD8P_35</v>
      </c>
      <c r="E19" s="6" t="n">
        <f aca="false">+VLOOKUP($C19,'[1]7020 Pkg Data'!$A$1:$C$398,2,0)</f>
        <v>35</v>
      </c>
      <c r="F19" s="7" t="s">
        <v>166</v>
      </c>
    </row>
    <row r="20" customFormat="false" ht="13.8" hidden="false" customHeight="false" outlineLevel="0" collapsed="false">
      <c r="A20" s="4" t="n">
        <v>19</v>
      </c>
      <c r="B20" s="5" t="s">
        <v>167</v>
      </c>
      <c r="C20" s="4" t="str">
        <f aca="false">+VLOOKUP($B20,'[1]Z7MB-7Z020(7Z010)-SOM-F'!$A$2014:$B$2413,2,0)</f>
        <v>B20</v>
      </c>
      <c r="D20" s="4" t="str">
        <f aca="false">+VLOOKUP($C20,'[1]7020 Pkg Data'!$A$1:$C$398,3,0)</f>
        <v>IO_L1N_T0_AD0N_35</v>
      </c>
      <c r="E20" s="6" t="n">
        <f aca="false">+VLOOKUP($C20,'[1]7020 Pkg Data'!$A$1:$C$398,2,0)</f>
        <v>35</v>
      </c>
      <c r="F20" s="7" t="s">
        <v>168</v>
      </c>
    </row>
    <row r="21" customFormat="false" ht="13.8" hidden="false" customHeight="false" outlineLevel="0" collapsed="false">
      <c r="A21" s="4" t="n">
        <v>20</v>
      </c>
      <c r="B21" s="5" t="s">
        <v>169</v>
      </c>
      <c r="C21" s="4" t="str">
        <f aca="false">+VLOOKUP($B21,'[1]Z7MB-7Z020(7Z010)-SOM-F'!$A$2014:$B$2413,2,0)</f>
        <v>A20</v>
      </c>
      <c r="D21" s="4" t="str">
        <f aca="false">+VLOOKUP($C21,'[1]7020 Pkg Data'!$A$1:$C$398,3,0)</f>
        <v>IO_L2N_T0_AD8N_35</v>
      </c>
      <c r="E21" s="6" t="n">
        <f aca="false">+VLOOKUP($C21,'[1]7020 Pkg Data'!$A$1:$C$398,2,0)</f>
        <v>35</v>
      </c>
      <c r="F21" s="7" t="s">
        <v>170</v>
      </c>
    </row>
    <row r="22" customFormat="false" ht="13.8" hidden="false" customHeight="false" outlineLevel="0" collapsed="false">
      <c r="A22" s="4" t="n">
        <v>21</v>
      </c>
      <c r="B22" s="5" t="s">
        <v>29</v>
      </c>
      <c r="C22" s="4" t="str">
        <f aca="false">+VLOOKUP($B22,'[1]Z7MB-7Z020(7Z010)-SOM-F'!$A$2014:$B$2413,2,0)</f>
        <v>A8</v>
      </c>
      <c r="D22" s="4" t="str">
        <f aca="false">+VLOOKUP($C22,'[1]7020 Pkg Data'!$A$1:$C$398,3,0)</f>
        <v>GND</v>
      </c>
      <c r="E22" s="6" t="n">
        <f aca="false">+VLOOKUP($C22,'[1]7020 Pkg Data'!$A$1:$C$398,2,0)</f>
        <v>-1</v>
      </c>
      <c r="F22" s="7" t="s">
        <v>29</v>
      </c>
    </row>
    <row r="23" customFormat="false" ht="13.8" hidden="false" customHeight="false" outlineLevel="0" collapsed="false">
      <c r="A23" s="4" t="n">
        <v>22</v>
      </c>
      <c r="B23" s="5" t="s">
        <v>29</v>
      </c>
      <c r="C23" s="4" t="str">
        <f aca="false">+VLOOKUP($B23,'[1]Z7MB-7Z020(7Z010)-SOM-F'!$A$2014:$B$2413,2,0)</f>
        <v>A8</v>
      </c>
      <c r="D23" s="4" t="str">
        <f aca="false">+VLOOKUP($C23,'[1]7020 Pkg Data'!$A$1:$C$398,3,0)</f>
        <v>GND</v>
      </c>
      <c r="E23" s="6" t="n">
        <f aca="false">+VLOOKUP($C23,'[1]7020 Pkg Data'!$A$1:$C$398,2,0)</f>
        <v>-1</v>
      </c>
      <c r="F23" s="7" t="s">
        <v>29</v>
      </c>
    </row>
    <row r="24" customFormat="false" ht="13.8" hidden="false" customHeight="false" outlineLevel="0" collapsed="false">
      <c r="A24" s="4" t="n">
        <v>23</v>
      </c>
      <c r="B24" s="5" t="s">
        <v>171</v>
      </c>
      <c r="C24" s="4" t="str">
        <f aca="false">+VLOOKUP($B24,'[1]Z7MB-7Z020(7Z010)-SOM-F'!$A$2014:$B$2413,2,0)</f>
        <v>E17</v>
      </c>
      <c r="D24" s="4" t="str">
        <f aca="false">+VLOOKUP($C24,'[1]7020 Pkg Data'!$A$1:$C$398,3,0)</f>
        <v>IO_L3P_T0_DQS_AD1P_35</v>
      </c>
      <c r="E24" s="6" t="n">
        <f aca="false">+VLOOKUP($C24,'[1]7020 Pkg Data'!$A$1:$C$398,2,0)</f>
        <v>35</v>
      </c>
      <c r="F24" s="8" t="s">
        <v>172</v>
      </c>
    </row>
    <row r="25" customFormat="false" ht="13.8" hidden="false" customHeight="false" outlineLevel="0" collapsed="false">
      <c r="A25" s="4" t="n">
        <v>24</v>
      </c>
      <c r="B25" s="5" t="s">
        <v>173</v>
      </c>
      <c r="C25" s="4" t="str">
        <f aca="false">+VLOOKUP($B25,'[1]Z7MB-7Z020(7Z010)-SOM-F'!$A$2014:$B$2413,2,0)</f>
        <v>D19</v>
      </c>
      <c r="D25" s="4" t="str">
        <f aca="false">+VLOOKUP($C25,'[1]7020 Pkg Data'!$A$1:$C$398,3,0)</f>
        <v>IO_L4P_T0_35</v>
      </c>
      <c r="E25" s="6" t="n">
        <f aca="false">+VLOOKUP($C25,'[1]7020 Pkg Data'!$A$1:$C$398,2,0)</f>
        <v>35</v>
      </c>
      <c r="F25" s="8" t="s">
        <v>174</v>
      </c>
    </row>
    <row r="26" customFormat="false" ht="13.8" hidden="false" customHeight="false" outlineLevel="0" collapsed="false">
      <c r="A26" s="4" t="n">
        <v>25</v>
      </c>
      <c r="B26" s="5" t="s">
        <v>175</v>
      </c>
      <c r="C26" s="4" t="str">
        <f aca="false">+VLOOKUP($B26,'[1]Z7MB-7Z020(7Z010)-SOM-F'!$A$2014:$B$2413,2,0)</f>
        <v>D18</v>
      </c>
      <c r="D26" s="4" t="str">
        <f aca="false">+VLOOKUP($C26,'[1]7020 Pkg Data'!$A$1:$C$398,3,0)</f>
        <v>IO_L3N_T0_DQS_AD1N_35</v>
      </c>
      <c r="E26" s="6" t="n">
        <f aca="false">+VLOOKUP($C26,'[1]7020 Pkg Data'!$A$1:$C$398,2,0)</f>
        <v>35</v>
      </c>
      <c r="F26" s="8" t="s">
        <v>176</v>
      </c>
    </row>
    <row r="27" customFormat="false" ht="13.8" hidden="false" customHeight="false" outlineLevel="0" collapsed="false">
      <c r="A27" s="4" t="n">
        <v>26</v>
      </c>
      <c r="B27" s="5" t="s">
        <v>177</v>
      </c>
      <c r="C27" s="4" t="str">
        <f aca="false">+VLOOKUP($B27,'[1]Z7MB-7Z020(7Z010)-SOM-F'!$A$2014:$B$2413,2,0)</f>
        <v>D20</v>
      </c>
      <c r="D27" s="4" t="str">
        <f aca="false">+VLOOKUP($C27,'[1]7020 Pkg Data'!$A$1:$C$398,3,0)</f>
        <v>IO_L4N_T0_35</v>
      </c>
      <c r="E27" s="6" t="n">
        <f aca="false">+VLOOKUP($C27,'[1]7020 Pkg Data'!$A$1:$C$398,2,0)</f>
        <v>35</v>
      </c>
      <c r="F27" s="8" t="s">
        <v>178</v>
      </c>
    </row>
    <row r="28" customFormat="false" ht="13.8" hidden="false" customHeight="false" outlineLevel="0" collapsed="false">
      <c r="A28" s="4" t="n">
        <v>27</v>
      </c>
      <c r="B28" s="5" t="s">
        <v>29</v>
      </c>
      <c r="C28" s="4" t="str">
        <f aca="false">+VLOOKUP($B28,'[1]Z7MB-7Z020(7Z010)-SOM-F'!$A$2014:$B$2413,2,0)</f>
        <v>A8</v>
      </c>
      <c r="D28" s="4" t="str">
        <f aca="false">+VLOOKUP($C28,'[1]7020 Pkg Data'!$A$1:$C$398,3,0)</f>
        <v>GND</v>
      </c>
      <c r="E28" s="6" t="n">
        <f aca="false">+VLOOKUP($C28,'[1]7020 Pkg Data'!$A$1:$C$398,2,0)</f>
        <v>-1</v>
      </c>
      <c r="F28" s="7" t="s">
        <v>29</v>
      </c>
    </row>
    <row r="29" customFormat="false" ht="13.8" hidden="false" customHeight="false" outlineLevel="0" collapsed="false">
      <c r="A29" s="4" t="n">
        <v>28</v>
      </c>
      <c r="B29" s="5" t="s">
        <v>29</v>
      </c>
      <c r="C29" s="4" t="str">
        <f aca="false">+VLOOKUP($B29,'[1]Z7MB-7Z020(7Z010)-SOM-F'!$A$2014:$B$2413,2,0)</f>
        <v>A8</v>
      </c>
      <c r="D29" s="4" t="str">
        <f aca="false">+VLOOKUP($C29,'[1]7020 Pkg Data'!$A$1:$C$398,3,0)</f>
        <v>GND</v>
      </c>
      <c r="E29" s="6" t="n">
        <f aca="false">+VLOOKUP($C29,'[1]7020 Pkg Data'!$A$1:$C$398,2,0)</f>
        <v>-1</v>
      </c>
      <c r="F29" s="7" t="s">
        <v>29</v>
      </c>
    </row>
    <row r="30" customFormat="false" ht="13.8" hidden="false" customHeight="false" outlineLevel="0" collapsed="false">
      <c r="A30" s="4" t="n">
        <v>29</v>
      </c>
      <c r="B30" s="5" t="s">
        <v>179</v>
      </c>
      <c r="C30" s="4" t="str">
        <f aca="false">+VLOOKUP($B30,'[1]Z7MB-7Z020(7Z010)-SOM-F'!$A$2014:$B$2413,2,0)</f>
        <v>E18</v>
      </c>
      <c r="D30" s="4" t="str">
        <f aca="false">+VLOOKUP($C30,'[1]7020 Pkg Data'!$A$1:$C$398,3,0)</f>
        <v>IO_L5P_T0_AD9P_35</v>
      </c>
      <c r="E30" s="6" t="n">
        <f aca="false">+VLOOKUP($C30,'[1]7020 Pkg Data'!$A$1:$C$398,2,0)</f>
        <v>35</v>
      </c>
      <c r="F30" s="7" t="s">
        <v>180</v>
      </c>
    </row>
    <row r="31" customFormat="false" ht="13.8" hidden="false" customHeight="false" outlineLevel="0" collapsed="false">
      <c r="A31" s="4" t="n">
        <v>30</v>
      </c>
      <c r="B31" s="5" t="s">
        <v>181</v>
      </c>
      <c r="C31" s="4" t="str">
        <f aca="false">+VLOOKUP($B31,'[1]Z7MB-7Z020(7Z010)-SOM-F'!$A$2014:$B$2413,2,0)</f>
        <v>F16</v>
      </c>
      <c r="D31" s="4" t="str">
        <f aca="false">+VLOOKUP($C31,'[1]7020 Pkg Data'!$A$1:$C$398,3,0)</f>
        <v>IO_L6P_T0_35</v>
      </c>
      <c r="E31" s="6" t="n">
        <f aca="false">+VLOOKUP($C31,'[1]7020 Pkg Data'!$A$1:$C$398,2,0)</f>
        <v>35</v>
      </c>
      <c r="F31" s="7" t="s">
        <v>182</v>
      </c>
    </row>
    <row r="32" customFormat="false" ht="13.8" hidden="false" customHeight="false" outlineLevel="0" collapsed="false">
      <c r="A32" s="4" t="n">
        <v>31</v>
      </c>
      <c r="B32" s="5" t="s">
        <v>183</v>
      </c>
      <c r="C32" s="4" t="str">
        <f aca="false">+VLOOKUP($B32,'[1]Z7MB-7Z020(7Z010)-SOM-F'!$A$2014:$B$2413,2,0)</f>
        <v>E19</v>
      </c>
      <c r="D32" s="4" t="str">
        <f aca="false">+VLOOKUP($C32,'[1]7020 Pkg Data'!$A$1:$C$398,3,0)</f>
        <v>IO_L5N_T0_AD9N_35</v>
      </c>
      <c r="E32" s="6" t="n">
        <f aca="false">+VLOOKUP($C32,'[1]7020 Pkg Data'!$A$1:$C$398,2,0)</f>
        <v>35</v>
      </c>
      <c r="F32" s="7" t="s">
        <v>184</v>
      </c>
    </row>
    <row r="33" customFormat="false" ht="13.8" hidden="false" customHeight="false" outlineLevel="0" collapsed="false">
      <c r="A33" s="4" t="n">
        <v>32</v>
      </c>
      <c r="B33" s="5" t="s">
        <v>185</v>
      </c>
      <c r="C33" s="4" t="str">
        <f aca="false">+VLOOKUP($B33,'[1]Z7MB-7Z020(7Z010)-SOM-F'!$A$2014:$B$2413,2,0)</f>
        <v>F17</v>
      </c>
      <c r="D33" s="4" t="str">
        <f aca="false">+VLOOKUP($C33,'[1]7020 Pkg Data'!$A$1:$C$398,3,0)</f>
        <v>IO_L6N_T0_VREF_35</v>
      </c>
      <c r="E33" s="6" t="n">
        <f aca="false">+VLOOKUP($C33,'[1]7020 Pkg Data'!$A$1:$C$398,2,0)</f>
        <v>35</v>
      </c>
      <c r="F33" s="7" t="s">
        <v>186</v>
      </c>
    </row>
    <row r="34" customFormat="false" ht="13.8" hidden="false" customHeight="false" outlineLevel="0" collapsed="false">
      <c r="A34" s="4" t="n">
        <v>33</v>
      </c>
      <c r="B34" s="5" t="s">
        <v>29</v>
      </c>
      <c r="C34" s="4" t="str">
        <f aca="false">+VLOOKUP($B34,'[1]Z7MB-7Z020(7Z010)-SOM-F'!$A$2014:$B$2413,2,0)</f>
        <v>A8</v>
      </c>
      <c r="D34" s="4" t="str">
        <f aca="false">+VLOOKUP($C34,'[1]7020 Pkg Data'!$A$1:$C$398,3,0)</f>
        <v>GND</v>
      </c>
      <c r="E34" s="6" t="n">
        <f aca="false">+VLOOKUP($C34,'[1]7020 Pkg Data'!$A$1:$C$398,2,0)</f>
        <v>-1</v>
      </c>
      <c r="F34" s="7" t="s">
        <v>29</v>
      </c>
    </row>
    <row r="35" customFormat="false" ht="13.8" hidden="false" customHeight="false" outlineLevel="0" collapsed="false">
      <c r="A35" s="4" t="n">
        <v>34</v>
      </c>
      <c r="B35" s="5" t="s">
        <v>29</v>
      </c>
      <c r="C35" s="4" t="str">
        <f aca="false">+VLOOKUP($B35,'[1]Z7MB-7Z020(7Z010)-SOM-F'!$A$2014:$B$2413,2,0)</f>
        <v>A8</v>
      </c>
      <c r="D35" s="4" t="str">
        <f aca="false">+VLOOKUP($C35,'[1]7020 Pkg Data'!$A$1:$C$398,3,0)</f>
        <v>GND</v>
      </c>
      <c r="E35" s="6" t="n">
        <f aca="false">+VLOOKUP($C35,'[1]7020 Pkg Data'!$A$1:$C$398,2,0)</f>
        <v>-1</v>
      </c>
      <c r="F35" s="7" t="s">
        <v>29</v>
      </c>
    </row>
    <row r="36" customFormat="false" ht="13.8" hidden="false" customHeight="false" outlineLevel="0" collapsed="false">
      <c r="A36" s="4" t="n">
        <v>35</v>
      </c>
      <c r="B36" s="5" t="s">
        <v>187</v>
      </c>
      <c r="C36" s="4" t="str">
        <f aca="false">+VLOOKUP($B36,'[1]Z7MB-7Z020(7Z010)-SOM-F'!$A$2014:$B$2413,2,0)</f>
        <v>L19</v>
      </c>
      <c r="D36" s="4" t="str">
        <f aca="false">+VLOOKUP($C36,'[1]7020 Pkg Data'!$A$1:$C$398,3,0)</f>
        <v>IO_L9P_T1_DQS_AD3P_35</v>
      </c>
      <c r="E36" s="6" t="n">
        <f aca="false">+VLOOKUP($C36,'[1]7020 Pkg Data'!$A$1:$C$398,2,0)</f>
        <v>35</v>
      </c>
      <c r="F36" s="7" t="s">
        <v>188</v>
      </c>
    </row>
    <row r="37" customFormat="false" ht="13.8" hidden="false" customHeight="false" outlineLevel="0" collapsed="false">
      <c r="A37" s="4" t="n">
        <v>36</v>
      </c>
      <c r="B37" s="5" t="s">
        <v>189</v>
      </c>
      <c r="C37" s="4" t="str">
        <f aca="false">+VLOOKUP($B37,'[1]Z7MB-7Z020(7Z010)-SOM-F'!$A$2014:$B$2413,2,0)</f>
        <v>M19</v>
      </c>
      <c r="D37" s="4" t="str">
        <f aca="false">+VLOOKUP($C37,'[1]7020 Pkg Data'!$A$1:$C$398,3,0)</f>
        <v>IO_L7P_T1_AD2P_35</v>
      </c>
      <c r="E37" s="6" t="n">
        <f aca="false">+VLOOKUP($C37,'[1]7020 Pkg Data'!$A$1:$C$398,2,0)</f>
        <v>35</v>
      </c>
      <c r="F37" s="7" t="s">
        <v>190</v>
      </c>
    </row>
    <row r="38" customFormat="false" ht="13.8" hidden="false" customHeight="false" outlineLevel="0" collapsed="false">
      <c r="A38" s="4" t="n">
        <v>37</v>
      </c>
      <c r="B38" s="5" t="s">
        <v>191</v>
      </c>
      <c r="C38" s="4" t="str">
        <f aca="false">+VLOOKUP($B38,'[1]Z7MB-7Z020(7Z010)-SOM-F'!$A$2014:$B$2413,2,0)</f>
        <v>L20</v>
      </c>
      <c r="D38" s="4" t="str">
        <f aca="false">+VLOOKUP($C38,'[1]7020 Pkg Data'!$A$1:$C$398,3,0)</f>
        <v>IO_L9N_T1_DQS_AD3N_35</v>
      </c>
      <c r="E38" s="6" t="n">
        <f aca="false">+VLOOKUP($C38,'[1]7020 Pkg Data'!$A$1:$C$398,2,0)</f>
        <v>35</v>
      </c>
      <c r="F38" s="7" t="s">
        <v>192</v>
      </c>
    </row>
    <row r="39" customFormat="false" ht="13.8" hidden="false" customHeight="false" outlineLevel="0" collapsed="false">
      <c r="A39" s="4" t="n">
        <v>38</v>
      </c>
      <c r="B39" s="5" t="s">
        <v>193</v>
      </c>
      <c r="C39" s="4" t="str">
        <f aca="false">+VLOOKUP($B39,'[1]Z7MB-7Z020(7Z010)-SOM-F'!$A$2014:$B$2413,2,0)</f>
        <v>M20</v>
      </c>
      <c r="D39" s="4" t="str">
        <f aca="false">+VLOOKUP($C39,'[1]7020 Pkg Data'!$A$1:$C$398,3,0)</f>
        <v>IO_L7N_T1_AD2N_35</v>
      </c>
      <c r="E39" s="6" t="n">
        <f aca="false">+VLOOKUP($C39,'[1]7020 Pkg Data'!$A$1:$C$398,2,0)</f>
        <v>35</v>
      </c>
      <c r="F39" s="7" t="s">
        <v>194</v>
      </c>
    </row>
    <row r="40" customFormat="false" ht="13.8" hidden="false" customHeight="false" outlineLevel="0" collapsed="false">
      <c r="A40" s="4" t="n">
        <v>39</v>
      </c>
      <c r="B40" s="5" t="s">
        <v>29</v>
      </c>
      <c r="C40" s="4" t="str">
        <f aca="false">+VLOOKUP($B40,'[1]Z7MB-7Z020(7Z010)-SOM-F'!$A$2014:$B$2413,2,0)</f>
        <v>A8</v>
      </c>
      <c r="D40" s="4" t="str">
        <f aca="false">+VLOOKUP($C40,'[1]7020 Pkg Data'!$A$1:$C$398,3,0)</f>
        <v>GND</v>
      </c>
      <c r="E40" s="6" t="n">
        <f aca="false">+VLOOKUP($C40,'[1]7020 Pkg Data'!$A$1:$C$398,2,0)</f>
        <v>-1</v>
      </c>
      <c r="F40" s="7" t="s">
        <v>29</v>
      </c>
    </row>
    <row r="41" customFormat="false" ht="13.8" hidden="false" customHeight="false" outlineLevel="0" collapsed="false">
      <c r="A41" s="4" t="n">
        <v>40</v>
      </c>
      <c r="B41" s="5" t="s">
        <v>29</v>
      </c>
      <c r="C41" s="4" t="str">
        <f aca="false">+VLOOKUP($B41,'[1]Z7MB-7Z020(7Z010)-SOM-F'!$A$2014:$B$2413,2,0)</f>
        <v>A8</v>
      </c>
      <c r="D41" s="4" t="str">
        <f aca="false">+VLOOKUP($C41,'[1]7020 Pkg Data'!$A$1:$C$398,3,0)</f>
        <v>GND</v>
      </c>
      <c r="E41" s="6" t="n">
        <f aca="false">+VLOOKUP($C41,'[1]7020 Pkg Data'!$A$1:$C$398,2,0)</f>
        <v>-1</v>
      </c>
      <c r="F41" s="7" t="s">
        <v>29</v>
      </c>
    </row>
    <row r="42" customFormat="false" ht="13.8" hidden="false" customHeight="false" outlineLevel="0" collapsed="false">
      <c r="A42" s="4" t="n">
        <v>41</v>
      </c>
      <c r="B42" s="5" t="s">
        <v>195</v>
      </c>
      <c r="C42" s="4" t="str">
        <f aca="false">+VLOOKUP($B42,'[1]Z7MB-7Z020(7Z010)-SOM-F'!$A$2014:$B$2413,2,0)</f>
        <v>M17</v>
      </c>
      <c r="D42" s="4" t="str">
        <f aca="false">+VLOOKUP($C42,'[1]7020 Pkg Data'!$A$1:$C$398,3,0)</f>
        <v>IO_L8P_T1_AD10P_35</v>
      </c>
      <c r="E42" s="6" t="n">
        <f aca="false">+VLOOKUP($C42,'[1]7020 Pkg Data'!$A$1:$C$398,2,0)</f>
        <v>35</v>
      </c>
      <c r="F42" s="7" t="s">
        <v>196</v>
      </c>
    </row>
    <row r="43" customFormat="false" ht="13.8" hidden="false" customHeight="false" outlineLevel="0" collapsed="false">
      <c r="A43" s="4" t="n">
        <v>42</v>
      </c>
      <c r="B43" s="5" t="s">
        <v>197</v>
      </c>
      <c r="C43" s="4" t="str">
        <f aca="false">+VLOOKUP($B43,'[1]Z7MB-7Z020(7Z010)-SOM-F'!$A$2014:$B$2413,2,0)</f>
        <v>K19</v>
      </c>
      <c r="D43" s="4" t="str">
        <f aca="false">+VLOOKUP($C43,'[1]7020 Pkg Data'!$A$1:$C$398,3,0)</f>
        <v>IO_L10P_T1_AD11P_35</v>
      </c>
      <c r="E43" s="6" t="n">
        <f aca="false">+VLOOKUP($C43,'[1]7020 Pkg Data'!$A$1:$C$398,2,0)</f>
        <v>35</v>
      </c>
      <c r="F43" s="7" t="s">
        <v>198</v>
      </c>
    </row>
    <row r="44" customFormat="false" ht="13.8" hidden="false" customHeight="false" outlineLevel="0" collapsed="false">
      <c r="A44" s="4" t="n">
        <v>43</v>
      </c>
      <c r="B44" s="5" t="s">
        <v>199</v>
      </c>
      <c r="C44" s="4" t="str">
        <f aca="false">+VLOOKUP($B44,'[1]Z7MB-7Z020(7Z010)-SOM-F'!$A$2014:$B$2413,2,0)</f>
        <v>M18</v>
      </c>
      <c r="D44" s="4" t="str">
        <f aca="false">+VLOOKUP($C44,'[1]7020 Pkg Data'!$A$1:$C$398,3,0)</f>
        <v>IO_L8N_T1_AD10N_35</v>
      </c>
      <c r="E44" s="6" t="n">
        <f aca="false">+VLOOKUP($C44,'[1]7020 Pkg Data'!$A$1:$C$398,2,0)</f>
        <v>35</v>
      </c>
      <c r="F44" s="7" t="s">
        <v>200</v>
      </c>
    </row>
    <row r="45" customFormat="false" ht="13.8" hidden="false" customHeight="false" outlineLevel="0" collapsed="false">
      <c r="A45" s="4" t="n">
        <v>44</v>
      </c>
      <c r="B45" s="5" t="s">
        <v>201</v>
      </c>
      <c r="C45" s="4" t="str">
        <f aca="false">+VLOOKUP($B45,'[1]Z7MB-7Z020(7Z010)-SOM-F'!$A$2014:$B$2413,2,0)</f>
        <v>J19</v>
      </c>
      <c r="D45" s="4" t="str">
        <f aca="false">+VLOOKUP($C45,'[1]7020 Pkg Data'!$A$1:$C$398,3,0)</f>
        <v>IO_L10N_T1_AD11N_35</v>
      </c>
      <c r="E45" s="6" t="n">
        <f aca="false">+VLOOKUP($C45,'[1]7020 Pkg Data'!$A$1:$C$398,2,0)</f>
        <v>35</v>
      </c>
      <c r="F45" s="7" t="s">
        <v>202</v>
      </c>
    </row>
    <row r="46" customFormat="false" ht="13.8" hidden="false" customHeight="false" outlineLevel="0" collapsed="false">
      <c r="A46" s="4" t="n">
        <v>45</v>
      </c>
      <c r="B46" s="5" t="s">
        <v>29</v>
      </c>
      <c r="C46" s="4" t="str">
        <f aca="false">+VLOOKUP($B46,'[1]Z7MB-7Z020(7Z010)-SOM-F'!$A$2014:$B$2413,2,0)</f>
        <v>A8</v>
      </c>
      <c r="D46" s="4" t="str">
        <f aca="false">+VLOOKUP($C46,'[1]7020 Pkg Data'!$A$1:$C$398,3,0)</f>
        <v>GND</v>
      </c>
      <c r="E46" s="6" t="n">
        <f aca="false">+VLOOKUP($C46,'[1]7020 Pkg Data'!$A$1:$C$398,2,0)</f>
        <v>-1</v>
      </c>
      <c r="F46" s="7" t="s">
        <v>29</v>
      </c>
    </row>
    <row r="47" customFormat="false" ht="13.8" hidden="false" customHeight="false" outlineLevel="0" collapsed="false">
      <c r="A47" s="4" t="n">
        <v>46</v>
      </c>
      <c r="B47" s="5" t="s">
        <v>29</v>
      </c>
      <c r="C47" s="4" t="str">
        <f aca="false">+VLOOKUP($B47,'[1]Z7MB-7Z020(7Z010)-SOM-F'!$A$2014:$B$2413,2,0)</f>
        <v>A8</v>
      </c>
      <c r="D47" s="4" t="str">
        <f aca="false">+VLOOKUP($C47,'[1]7020 Pkg Data'!$A$1:$C$398,3,0)</f>
        <v>GND</v>
      </c>
      <c r="E47" s="6" t="n">
        <f aca="false">+VLOOKUP($C47,'[1]7020 Pkg Data'!$A$1:$C$398,2,0)</f>
        <v>-1</v>
      </c>
      <c r="F47" s="7" t="s">
        <v>29</v>
      </c>
    </row>
    <row r="48" customFormat="false" ht="13.8" hidden="false" customHeight="false" outlineLevel="0" collapsed="false">
      <c r="A48" s="4" t="n">
        <v>47</v>
      </c>
      <c r="B48" s="5" t="s">
        <v>203</v>
      </c>
      <c r="C48" s="4" t="str">
        <f aca="false">+VLOOKUP($B48,'[1]Z7MB-7Z020(7Z010)-SOM-F'!$A$2014:$B$2413,2,0)</f>
        <v>L16</v>
      </c>
      <c r="D48" s="4" t="str">
        <f aca="false">+VLOOKUP($C48,'[1]7020 Pkg Data'!$A$1:$C$398,3,0)</f>
        <v>IO_L11P_T1_SRCC_35</v>
      </c>
      <c r="E48" s="6" t="n">
        <f aca="false">+VLOOKUP($C48,'[1]7020 Pkg Data'!$A$1:$C$398,2,0)</f>
        <v>35</v>
      </c>
      <c r="F48" s="8" t="s">
        <v>204</v>
      </c>
    </row>
    <row r="49" customFormat="false" ht="13.8" hidden="false" customHeight="false" outlineLevel="0" collapsed="false">
      <c r="A49" s="4" t="n">
        <v>48</v>
      </c>
      <c r="B49" s="5" t="s">
        <v>205</v>
      </c>
      <c r="C49" s="4" t="str">
        <f aca="false">+VLOOKUP($B49,'[1]Z7MB-7Z020(7Z010)-SOM-F'!$A$2014:$B$2413,2,0)</f>
        <v>K17</v>
      </c>
      <c r="D49" s="4" t="str">
        <f aca="false">+VLOOKUP($C49,'[1]7020 Pkg Data'!$A$1:$C$398,3,0)</f>
        <v>IO_L12P_T1_MRCC_35</v>
      </c>
      <c r="E49" s="6" t="n">
        <f aca="false">+VLOOKUP($C49,'[1]7020 Pkg Data'!$A$1:$C$398,2,0)</f>
        <v>35</v>
      </c>
      <c r="F49" s="8" t="s">
        <v>206</v>
      </c>
    </row>
    <row r="50" customFormat="false" ht="13.8" hidden="false" customHeight="false" outlineLevel="0" collapsed="false">
      <c r="A50" s="4" t="n">
        <v>49</v>
      </c>
      <c r="B50" s="5" t="s">
        <v>207</v>
      </c>
      <c r="C50" s="4" t="str">
        <f aca="false">+VLOOKUP($B50,'[1]Z7MB-7Z020(7Z010)-SOM-F'!$A$2014:$B$2413,2,0)</f>
        <v>L17</v>
      </c>
      <c r="D50" s="4" t="str">
        <f aca="false">+VLOOKUP($C50,'[1]7020 Pkg Data'!$A$1:$C$398,3,0)</f>
        <v>IO_L11N_T1_SRCC_35</v>
      </c>
      <c r="E50" s="6" t="n">
        <f aca="false">+VLOOKUP($C50,'[1]7020 Pkg Data'!$A$1:$C$398,2,0)</f>
        <v>35</v>
      </c>
      <c r="F50" s="8" t="s">
        <v>208</v>
      </c>
    </row>
    <row r="51" customFormat="false" ht="13.8" hidden="false" customHeight="false" outlineLevel="0" collapsed="false">
      <c r="A51" s="4" t="n">
        <v>50</v>
      </c>
      <c r="B51" s="5" t="s">
        <v>209</v>
      </c>
      <c r="C51" s="4" t="str">
        <f aca="false">+VLOOKUP($B51,'[1]Z7MB-7Z020(7Z010)-SOM-F'!$A$2014:$B$2413,2,0)</f>
        <v>K18</v>
      </c>
      <c r="D51" s="4" t="str">
        <f aca="false">+VLOOKUP($C51,'[1]7020 Pkg Data'!$A$1:$C$398,3,0)</f>
        <v>IO_L12N_T1_MRCC_35</v>
      </c>
      <c r="E51" s="6" t="n">
        <f aca="false">+VLOOKUP($C51,'[1]7020 Pkg Data'!$A$1:$C$398,2,0)</f>
        <v>35</v>
      </c>
      <c r="F51" s="8" t="s">
        <v>210</v>
      </c>
    </row>
    <row r="52" customFormat="false" ht="13.8" hidden="false" customHeight="false" outlineLevel="0" collapsed="false">
      <c r="A52" s="4" t="n">
        <v>51</v>
      </c>
      <c r="B52" s="5" t="s">
        <v>29</v>
      </c>
      <c r="C52" s="4" t="str">
        <f aca="false">+VLOOKUP($B52,'[1]Z7MB-7Z020(7Z010)-SOM-F'!$A$2014:$B$2413,2,0)</f>
        <v>A8</v>
      </c>
      <c r="D52" s="4" t="str">
        <f aca="false">+VLOOKUP($C52,'[1]7020 Pkg Data'!$A$1:$C$398,3,0)</f>
        <v>GND</v>
      </c>
      <c r="E52" s="6" t="n">
        <f aca="false">+VLOOKUP($C52,'[1]7020 Pkg Data'!$A$1:$C$398,2,0)</f>
        <v>-1</v>
      </c>
      <c r="F52" s="7" t="s">
        <v>29</v>
      </c>
    </row>
    <row r="53" customFormat="false" ht="13.8" hidden="false" customHeight="false" outlineLevel="0" collapsed="false">
      <c r="A53" s="4" t="n">
        <v>52</v>
      </c>
      <c r="B53" s="5" t="s">
        <v>29</v>
      </c>
      <c r="C53" s="4" t="str">
        <f aca="false">+VLOOKUP($B53,'[1]Z7MB-7Z020(7Z010)-SOM-F'!$A$2014:$B$2413,2,0)</f>
        <v>A8</v>
      </c>
      <c r="D53" s="4" t="str">
        <f aca="false">+VLOOKUP($C53,'[1]7020 Pkg Data'!$A$1:$C$398,3,0)</f>
        <v>GND</v>
      </c>
      <c r="E53" s="6" t="n">
        <f aca="false">+VLOOKUP($C53,'[1]7020 Pkg Data'!$A$1:$C$398,2,0)</f>
        <v>-1</v>
      </c>
      <c r="F53" s="7" t="s">
        <v>29</v>
      </c>
    </row>
    <row r="54" customFormat="false" ht="13.8" hidden="false" customHeight="false" outlineLevel="0" collapsed="false">
      <c r="A54" s="4" t="n">
        <v>53</v>
      </c>
      <c r="B54" s="5" t="s">
        <v>211</v>
      </c>
      <c r="C54" s="4" t="str">
        <f aca="false">+VLOOKUP($B54,'[1]Z7MB-7Z020(7Z010)-SOM-F'!$A$2014:$B$2413,2,0)</f>
        <v>H16</v>
      </c>
      <c r="D54" s="4" t="str">
        <f aca="false">+VLOOKUP($C54,'[1]7020 Pkg Data'!$A$1:$C$398,3,0)</f>
        <v>IO_L13P_T2_MRCC_35</v>
      </c>
      <c r="E54" s="6" t="n">
        <f aca="false">+VLOOKUP($C54,'[1]7020 Pkg Data'!$A$1:$C$398,2,0)</f>
        <v>35</v>
      </c>
      <c r="F54" s="8" t="s">
        <v>212</v>
      </c>
    </row>
    <row r="55" customFormat="false" ht="13.8" hidden="false" customHeight="false" outlineLevel="0" collapsed="false">
      <c r="A55" s="4" t="n">
        <v>54</v>
      </c>
      <c r="B55" s="5" t="s">
        <v>213</v>
      </c>
      <c r="C55" s="4" t="str">
        <f aca="false">+VLOOKUP($B55,'[1]Z7MB-7Z020(7Z010)-SOM-F'!$A$2014:$B$2413,2,0)</f>
        <v>J18</v>
      </c>
      <c r="D55" s="4" t="str">
        <f aca="false">+VLOOKUP($C55,'[1]7020 Pkg Data'!$A$1:$C$398,3,0)</f>
        <v>IO_L14P_T2_AD4P_SRCC_35</v>
      </c>
      <c r="E55" s="6" t="n">
        <f aca="false">+VLOOKUP($C55,'[1]7020 Pkg Data'!$A$1:$C$398,2,0)</f>
        <v>35</v>
      </c>
      <c r="F55" s="8" t="s">
        <v>214</v>
      </c>
    </row>
    <row r="56" customFormat="false" ht="13.8" hidden="false" customHeight="false" outlineLevel="0" collapsed="false">
      <c r="A56" s="4" t="n">
        <v>55</v>
      </c>
      <c r="B56" s="5" t="s">
        <v>215</v>
      </c>
      <c r="C56" s="4" t="str">
        <f aca="false">+VLOOKUP($B56,'[1]Z7MB-7Z020(7Z010)-SOM-F'!$A$2014:$B$2413,2,0)</f>
        <v>H17</v>
      </c>
      <c r="D56" s="4" t="str">
        <f aca="false">+VLOOKUP($C56,'[1]7020 Pkg Data'!$A$1:$C$398,3,0)</f>
        <v>IO_L13N_T2_MRCC_35</v>
      </c>
      <c r="E56" s="6" t="n">
        <f aca="false">+VLOOKUP($C56,'[1]7020 Pkg Data'!$A$1:$C$398,2,0)</f>
        <v>35</v>
      </c>
      <c r="F56" s="8" t="s">
        <v>216</v>
      </c>
    </row>
    <row r="57" customFormat="false" ht="13.8" hidden="false" customHeight="false" outlineLevel="0" collapsed="false">
      <c r="A57" s="4" t="n">
        <v>56</v>
      </c>
      <c r="B57" s="5" t="s">
        <v>217</v>
      </c>
      <c r="C57" s="4" t="str">
        <f aca="false">+VLOOKUP($B57,'[1]Z7MB-7Z020(7Z010)-SOM-F'!$A$2014:$B$2413,2,0)</f>
        <v>H18</v>
      </c>
      <c r="D57" s="4" t="str">
        <f aca="false">+VLOOKUP($C57,'[1]7020 Pkg Data'!$A$1:$C$398,3,0)</f>
        <v>IO_L14N_T2_AD4N_SRCC_35</v>
      </c>
      <c r="E57" s="6" t="n">
        <f aca="false">+VLOOKUP($C57,'[1]7020 Pkg Data'!$A$1:$C$398,2,0)</f>
        <v>35</v>
      </c>
      <c r="F57" s="8" t="s">
        <v>218</v>
      </c>
    </row>
    <row r="58" customFormat="false" ht="13.8" hidden="false" customHeight="false" outlineLevel="0" collapsed="false">
      <c r="A58" s="4" t="n">
        <v>57</v>
      </c>
      <c r="B58" s="5" t="s">
        <v>86</v>
      </c>
      <c r="C58" s="4" t="e">
        <f aca="false">+VLOOKUP($B58,'[1]Z7MB-7Z020(7Z010)-SOM-F'!$A$2014:$B$2413,2,0)</f>
        <v>#N/A</v>
      </c>
      <c r="D58" s="4" t="e">
        <f aca="false">+VLOOKUP($C58,'[1]7020 Pkg Data'!$A$1:$C$398,3,0)</f>
        <v>#N/A</v>
      </c>
      <c r="E58" s="6" t="e">
        <f aca="false">+VLOOKUP($C58,'[1]7020 Pkg Data'!$A$1:$C$398,2,0)</f>
        <v>#N/A</v>
      </c>
      <c r="F58" s="7" t="s">
        <v>87</v>
      </c>
    </row>
    <row r="59" customFormat="false" ht="13.8" hidden="false" customHeight="false" outlineLevel="0" collapsed="false">
      <c r="A59" s="4" t="n">
        <v>58</v>
      </c>
      <c r="B59" s="5" t="s">
        <v>86</v>
      </c>
      <c r="C59" s="4" t="e">
        <f aca="false">+VLOOKUP($B59,'[1]Z7MB-7Z020(7Z010)-SOM-F'!$A$2014:$B$2413,2,0)</f>
        <v>#N/A</v>
      </c>
      <c r="D59" s="4" t="e">
        <f aca="false">+VLOOKUP($C59,'[1]7020 Pkg Data'!$A$1:$C$398,3,0)</f>
        <v>#N/A</v>
      </c>
      <c r="E59" s="6" t="e">
        <f aca="false">+VLOOKUP($C59,'[1]7020 Pkg Data'!$A$1:$C$398,2,0)</f>
        <v>#N/A</v>
      </c>
      <c r="F59" s="7" t="s">
        <v>87</v>
      </c>
    </row>
    <row r="60" customFormat="false" ht="13.8" hidden="false" customHeight="false" outlineLevel="0" collapsed="false">
      <c r="A60" s="4" t="n">
        <v>59</v>
      </c>
      <c r="B60" s="5" t="s">
        <v>86</v>
      </c>
      <c r="C60" s="4" t="e">
        <f aca="false">+VLOOKUP($B60,'[1]Z7MB-7Z020(7Z010)-SOM-F'!$A$2014:$B$2413,2,0)</f>
        <v>#N/A</v>
      </c>
      <c r="D60" s="4" t="e">
        <f aca="false">+VLOOKUP($C60,'[1]7020 Pkg Data'!$A$1:$C$398,3,0)</f>
        <v>#N/A</v>
      </c>
      <c r="E60" s="6" t="e">
        <f aca="false">+VLOOKUP($C60,'[1]7020 Pkg Data'!$A$1:$C$398,2,0)</f>
        <v>#N/A</v>
      </c>
      <c r="F60" s="7" t="s">
        <v>87</v>
      </c>
    </row>
    <row r="61" customFormat="false" ht="13.8" hidden="false" customHeight="false" outlineLevel="0" collapsed="false">
      <c r="A61" s="4" t="n">
        <v>60</v>
      </c>
      <c r="B61" s="5" t="s">
        <v>86</v>
      </c>
      <c r="C61" s="4" t="e">
        <f aca="false">+VLOOKUP($B61,'[1]Z7MB-7Z020(7Z010)-SOM-F'!$A$2014:$B$2413,2,0)</f>
        <v>#N/A</v>
      </c>
      <c r="D61" s="4" t="e">
        <f aca="false">+VLOOKUP($C61,'[1]7020 Pkg Data'!$A$1:$C$398,3,0)</f>
        <v>#N/A</v>
      </c>
      <c r="E61" s="6" t="e">
        <f aca="false">+VLOOKUP($C61,'[1]7020 Pkg Data'!$A$1:$C$398,2,0)</f>
        <v>#N/A</v>
      </c>
      <c r="F61" s="7" t="s">
        <v>87</v>
      </c>
    </row>
    <row r="62" customFormat="false" ht="13.8" hidden="false" customHeight="false" outlineLevel="0" collapsed="false">
      <c r="A62" s="4" t="n">
        <v>61</v>
      </c>
      <c r="B62" s="5" t="s">
        <v>219</v>
      </c>
      <c r="C62" s="4" t="str">
        <f aca="false">+VLOOKUP($B62,'[1]Z7MB-7Z020(7Z010)-SOM-F'!$A$2014:$B$2413,2,0)</f>
        <v>G17</v>
      </c>
      <c r="D62" s="4" t="str">
        <f aca="false">+VLOOKUP($C62,'[1]7020 Pkg Data'!$A$1:$C$398,3,0)</f>
        <v>IO_L16P_T2_35</v>
      </c>
      <c r="E62" s="6" t="n">
        <f aca="false">+VLOOKUP($C62,'[1]7020 Pkg Data'!$A$1:$C$398,2,0)</f>
        <v>35</v>
      </c>
      <c r="F62" s="7" t="s">
        <v>220</v>
      </c>
    </row>
    <row r="63" customFormat="false" ht="13.8" hidden="false" customHeight="false" outlineLevel="0" collapsed="false">
      <c r="A63" s="4" t="n">
        <v>62</v>
      </c>
      <c r="B63" s="5" t="s">
        <v>221</v>
      </c>
      <c r="C63" s="4" t="str">
        <f aca="false">+VLOOKUP($B63,'[1]Z7MB-7Z020(7Z010)-SOM-F'!$A$2014:$B$2413,2,0)</f>
        <v>F19</v>
      </c>
      <c r="D63" s="4" t="str">
        <f aca="false">+VLOOKUP($C63,'[1]7020 Pkg Data'!$A$1:$C$398,3,0)</f>
        <v>IO_L15P_T2_DQS_AD12P_35</v>
      </c>
      <c r="E63" s="6" t="n">
        <f aca="false">+VLOOKUP($C63,'[1]7020 Pkg Data'!$A$1:$C$398,2,0)</f>
        <v>35</v>
      </c>
      <c r="F63" s="7" t="s">
        <v>222</v>
      </c>
    </row>
    <row r="64" customFormat="false" ht="13.8" hidden="false" customHeight="false" outlineLevel="0" collapsed="false">
      <c r="A64" s="4" t="n">
        <v>63</v>
      </c>
      <c r="B64" s="5" t="s">
        <v>223</v>
      </c>
      <c r="C64" s="4" t="str">
        <f aca="false">+VLOOKUP($B64,'[1]Z7MB-7Z020(7Z010)-SOM-F'!$A$2014:$B$2413,2,0)</f>
        <v>G18</v>
      </c>
      <c r="D64" s="4" t="str">
        <f aca="false">+VLOOKUP($C64,'[1]7020 Pkg Data'!$A$1:$C$398,3,0)</f>
        <v>IO_L16N_T2_35</v>
      </c>
      <c r="E64" s="6" t="n">
        <f aca="false">+VLOOKUP($C64,'[1]7020 Pkg Data'!$A$1:$C$398,2,0)</f>
        <v>35</v>
      </c>
      <c r="F64" s="7" t="s">
        <v>224</v>
      </c>
    </row>
    <row r="65" customFormat="false" ht="13.8" hidden="false" customHeight="false" outlineLevel="0" collapsed="false">
      <c r="A65" s="4" t="n">
        <v>64</v>
      </c>
      <c r="B65" s="5" t="s">
        <v>225</v>
      </c>
      <c r="C65" s="4" t="str">
        <f aca="false">+VLOOKUP($B65,'[1]Z7MB-7Z020(7Z010)-SOM-F'!$A$2014:$B$2413,2,0)</f>
        <v>F20</v>
      </c>
      <c r="D65" s="4" t="str">
        <f aca="false">+VLOOKUP($C65,'[1]7020 Pkg Data'!$A$1:$C$398,3,0)</f>
        <v>IO_L15N_T2_DQS_AD12N_35</v>
      </c>
      <c r="E65" s="6" t="n">
        <f aca="false">+VLOOKUP($C65,'[1]7020 Pkg Data'!$A$1:$C$398,2,0)</f>
        <v>35</v>
      </c>
      <c r="F65" s="7" t="s">
        <v>226</v>
      </c>
    </row>
    <row r="66" customFormat="false" ht="13.8" hidden="false" customHeight="false" outlineLevel="0" collapsed="false">
      <c r="A66" s="4" t="n">
        <v>65</v>
      </c>
      <c r="B66" s="5" t="s">
        <v>29</v>
      </c>
      <c r="C66" s="4" t="str">
        <f aca="false">+VLOOKUP($B66,'[1]Z7MB-7Z020(7Z010)-SOM-F'!$A$2014:$B$2413,2,0)</f>
        <v>A8</v>
      </c>
      <c r="D66" s="4" t="str">
        <f aca="false">+VLOOKUP($C66,'[1]7020 Pkg Data'!$A$1:$C$398,3,0)</f>
        <v>GND</v>
      </c>
      <c r="E66" s="6" t="n">
        <f aca="false">+VLOOKUP($C66,'[1]7020 Pkg Data'!$A$1:$C$398,2,0)</f>
        <v>-1</v>
      </c>
      <c r="F66" s="7" t="s">
        <v>29</v>
      </c>
    </row>
    <row r="67" customFormat="false" ht="13.8" hidden="false" customHeight="false" outlineLevel="0" collapsed="false">
      <c r="A67" s="4" t="n">
        <v>66</v>
      </c>
      <c r="B67" s="5" t="s">
        <v>29</v>
      </c>
      <c r="C67" s="4" t="str">
        <f aca="false">+VLOOKUP($B67,'[1]Z7MB-7Z020(7Z010)-SOM-F'!$A$2014:$B$2413,2,0)</f>
        <v>A8</v>
      </c>
      <c r="D67" s="4" t="str">
        <f aca="false">+VLOOKUP($C67,'[1]7020 Pkg Data'!$A$1:$C$398,3,0)</f>
        <v>GND</v>
      </c>
      <c r="E67" s="6" t="n">
        <f aca="false">+VLOOKUP($C67,'[1]7020 Pkg Data'!$A$1:$C$398,2,0)</f>
        <v>-1</v>
      </c>
      <c r="F67" s="7" t="s">
        <v>29</v>
      </c>
    </row>
    <row r="68" customFormat="false" ht="13.8" hidden="false" customHeight="false" outlineLevel="0" collapsed="false">
      <c r="A68" s="4" t="n">
        <v>67</v>
      </c>
      <c r="B68" s="5" t="s">
        <v>227</v>
      </c>
      <c r="C68" s="4" t="str">
        <f aca="false">+VLOOKUP($B68,'[1]Z7MB-7Z020(7Z010)-SOM-F'!$A$2014:$B$2413,2,0)</f>
        <v>G19</v>
      </c>
      <c r="D68" s="4" t="str">
        <f aca="false">+VLOOKUP($C68,'[1]7020 Pkg Data'!$A$1:$C$398,3,0)</f>
        <v>IO_L18P_T2_AD13P_35</v>
      </c>
      <c r="E68" s="6" t="n">
        <f aca="false">+VLOOKUP($C68,'[1]7020 Pkg Data'!$A$1:$C$398,2,0)</f>
        <v>35</v>
      </c>
      <c r="F68" s="8" t="s">
        <v>228</v>
      </c>
    </row>
    <row r="69" customFormat="false" ht="13.8" hidden="false" customHeight="false" outlineLevel="0" collapsed="false">
      <c r="A69" s="4" t="n">
        <v>68</v>
      </c>
      <c r="B69" s="5" t="s">
        <v>229</v>
      </c>
      <c r="C69" s="4" t="str">
        <f aca="false">+VLOOKUP($B69,'[1]Z7MB-7Z020(7Z010)-SOM-F'!$A$2014:$B$2413,2,0)</f>
        <v>J20</v>
      </c>
      <c r="D69" s="4" t="str">
        <f aca="false">+VLOOKUP($C69,'[1]7020 Pkg Data'!$A$1:$C$398,3,0)</f>
        <v>IO_L17P_T2_AD5P_35</v>
      </c>
      <c r="E69" s="6" t="n">
        <f aca="false">+VLOOKUP($C69,'[1]7020 Pkg Data'!$A$1:$C$398,2,0)</f>
        <v>35</v>
      </c>
      <c r="F69" s="8" t="s">
        <v>230</v>
      </c>
    </row>
    <row r="70" customFormat="false" ht="13.8" hidden="false" customHeight="false" outlineLevel="0" collapsed="false">
      <c r="A70" s="4" t="n">
        <v>69</v>
      </c>
      <c r="B70" s="5" t="s">
        <v>231</v>
      </c>
      <c r="C70" s="4" t="str">
        <f aca="false">+VLOOKUP($B70,'[1]Z7MB-7Z020(7Z010)-SOM-F'!$A$2014:$B$2413,2,0)</f>
        <v>G20</v>
      </c>
      <c r="D70" s="4" t="str">
        <f aca="false">+VLOOKUP($C70,'[1]7020 Pkg Data'!$A$1:$C$398,3,0)</f>
        <v>IO_L18N_T2_AD13N_35</v>
      </c>
      <c r="E70" s="6" t="n">
        <f aca="false">+VLOOKUP($C70,'[1]7020 Pkg Data'!$A$1:$C$398,2,0)</f>
        <v>35</v>
      </c>
      <c r="F70" s="8" t="s">
        <v>232</v>
      </c>
    </row>
    <row r="71" customFormat="false" ht="13.8" hidden="false" customHeight="false" outlineLevel="0" collapsed="false">
      <c r="A71" s="4" t="n">
        <v>70</v>
      </c>
      <c r="B71" s="5" t="s">
        <v>233</v>
      </c>
      <c r="C71" s="4" t="str">
        <f aca="false">+VLOOKUP($B71,'[1]Z7MB-7Z020(7Z010)-SOM-F'!$A$2014:$B$2413,2,0)</f>
        <v>H20</v>
      </c>
      <c r="D71" s="4" t="str">
        <f aca="false">+VLOOKUP($C71,'[1]7020 Pkg Data'!$A$1:$C$398,3,0)</f>
        <v>IO_L17N_T2_AD5N_35</v>
      </c>
      <c r="E71" s="6" t="n">
        <f aca="false">+VLOOKUP($C71,'[1]7020 Pkg Data'!$A$1:$C$398,2,0)</f>
        <v>35</v>
      </c>
      <c r="F71" s="8" t="s">
        <v>234</v>
      </c>
    </row>
    <row r="72" customFormat="false" ht="13.8" hidden="false" customHeight="false" outlineLevel="0" collapsed="false">
      <c r="A72" s="4" t="n">
        <v>71</v>
      </c>
      <c r="B72" s="5" t="s">
        <v>29</v>
      </c>
      <c r="C72" s="4" t="str">
        <f aca="false">+VLOOKUP($B72,'[1]Z7MB-7Z020(7Z010)-SOM-F'!$A$2014:$B$2413,2,0)</f>
        <v>A8</v>
      </c>
      <c r="D72" s="4" t="str">
        <f aca="false">+VLOOKUP($C72,'[1]7020 Pkg Data'!$A$1:$C$398,3,0)</f>
        <v>GND</v>
      </c>
      <c r="E72" s="6" t="n">
        <f aca="false">+VLOOKUP($C72,'[1]7020 Pkg Data'!$A$1:$C$398,2,0)</f>
        <v>-1</v>
      </c>
      <c r="F72" s="7" t="s">
        <v>29</v>
      </c>
    </row>
    <row r="73" customFormat="false" ht="13.8" hidden="false" customHeight="false" outlineLevel="0" collapsed="false">
      <c r="A73" s="4" t="n">
        <v>72</v>
      </c>
      <c r="B73" s="5" t="s">
        <v>29</v>
      </c>
      <c r="C73" s="4" t="str">
        <f aca="false">+VLOOKUP($B73,'[1]Z7MB-7Z020(7Z010)-SOM-F'!$A$2014:$B$2413,2,0)</f>
        <v>A8</v>
      </c>
      <c r="D73" s="4" t="str">
        <f aca="false">+VLOOKUP($C73,'[1]7020 Pkg Data'!$A$1:$C$398,3,0)</f>
        <v>GND</v>
      </c>
      <c r="E73" s="6" t="n">
        <f aca="false">+VLOOKUP($C73,'[1]7020 Pkg Data'!$A$1:$C$398,2,0)</f>
        <v>-1</v>
      </c>
      <c r="F73" s="7" t="s">
        <v>29</v>
      </c>
    </row>
    <row r="74" customFormat="false" ht="13.8" hidden="false" customHeight="false" outlineLevel="0" collapsed="false">
      <c r="A74" s="4" t="n">
        <v>73</v>
      </c>
      <c r="B74" s="5" t="s">
        <v>235</v>
      </c>
      <c r="C74" s="4" t="str">
        <f aca="false">+VLOOKUP($B74,'[1]Z7MB-7Z020(7Z010)-SOM-F'!$A$2014:$B$2413,2,0)</f>
        <v>K14</v>
      </c>
      <c r="D74" s="4" t="str">
        <f aca="false">+VLOOKUP($C74,'[1]7020 Pkg Data'!$A$1:$C$398,3,0)</f>
        <v>IO_L20P_T3_AD6P_35</v>
      </c>
      <c r="E74" s="6" t="n">
        <f aca="false">+VLOOKUP($C74,'[1]7020 Pkg Data'!$A$1:$C$398,2,0)</f>
        <v>35</v>
      </c>
      <c r="F74" s="7" t="s">
        <v>236</v>
      </c>
    </row>
    <row r="75" customFormat="false" ht="13.8" hidden="false" customHeight="false" outlineLevel="0" collapsed="false">
      <c r="A75" s="4" t="n">
        <v>74</v>
      </c>
      <c r="B75" s="5" t="s">
        <v>237</v>
      </c>
      <c r="C75" s="4" t="str">
        <f aca="false">+VLOOKUP($B75,'[1]Z7MB-7Z020(7Z010)-SOM-F'!$A$2014:$B$2413,2,0)</f>
        <v>H15</v>
      </c>
      <c r="D75" s="4" t="str">
        <f aca="false">+VLOOKUP($C75,'[1]7020 Pkg Data'!$A$1:$C$398,3,0)</f>
        <v>IO_L19P_T3_35</v>
      </c>
      <c r="E75" s="6" t="n">
        <f aca="false">+VLOOKUP($C75,'[1]7020 Pkg Data'!$A$1:$C$398,2,0)</f>
        <v>35</v>
      </c>
      <c r="F75" s="7" t="s">
        <v>238</v>
      </c>
    </row>
    <row r="76" customFormat="false" ht="13.8" hidden="false" customHeight="false" outlineLevel="0" collapsed="false">
      <c r="A76" s="4" t="n">
        <v>75</v>
      </c>
      <c r="B76" s="5" t="s">
        <v>239</v>
      </c>
      <c r="C76" s="4" t="str">
        <f aca="false">+VLOOKUP($B76,'[1]Z7MB-7Z020(7Z010)-SOM-F'!$A$2014:$B$2413,2,0)</f>
        <v>J14</v>
      </c>
      <c r="D76" s="4" t="str">
        <f aca="false">+VLOOKUP($C76,'[1]7020 Pkg Data'!$A$1:$C$398,3,0)</f>
        <v>IO_L20N_T3_AD6N_35</v>
      </c>
      <c r="E76" s="6" t="n">
        <f aca="false">+VLOOKUP($C76,'[1]7020 Pkg Data'!$A$1:$C$398,2,0)</f>
        <v>35</v>
      </c>
      <c r="F76" s="7" t="s">
        <v>240</v>
      </c>
    </row>
    <row r="77" customFormat="false" ht="13.8" hidden="false" customHeight="false" outlineLevel="0" collapsed="false">
      <c r="A77" s="4" t="n">
        <v>76</v>
      </c>
      <c r="B77" s="5" t="s">
        <v>241</v>
      </c>
      <c r="C77" s="4" t="str">
        <f aca="false">+VLOOKUP($B77,'[1]Z7MB-7Z020(7Z010)-SOM-F'!$A$2014:$B$2413,2,0)</f>
        <v>G15</v>
      </c>
      <c r="D77" s="4" t="str">
        <f aca="false">+VLOOKUP($C77,'[1]7020 Pkg Data'!$A$1:$C$398,3,0)</f>
        <v>IO_L19N_T3_VREF_35</v>
      </c>
      <c r="E77" s="6" t="n">
        <f aca="false">+VLOOKUP($C77,'[1]7020 Pkg Data'!$A$1:$C$398,2,0)</f>
        <v>35</v>
      </c>
      <c r="F77" s="7" t="s">
        <v>242</v>
      </c>
    </row>
    <row r="78" customFormat="false" ht="13.8" hidden="false" customHeight="false" outlineLevel="0" collapsed="false">
      <c r="A78" s="4" t="n">
        <v>77</v>
      </c>
      <c r="B78" s="5" t="s">
        <v>29</v>
      </c>
      <c r="C78" s="4" t="str">
        <f aca="false">+VLOOKUP($B78,'[1]Z7MB-7Z020(7Z010)-SOM-F'!$A$2014:$B$2413,2,0)</f>
        <v>A8</v>
      </c>
      <c r="D78" s="4" t="str">
        <f aca="false">+VLOOKUP($C78,'[1]7020 Pkg Data'!$A$1:$C$398,3,0)</f>
        <v>GND</v>
      </c>
      <c r="E78" s="6" t="n">
        <f aca="false">+VLOOKUP($C78,'[1]7020 Pkg Data'!$A$1:$C$398,2,0)</f>
        <v>-1</v>
      </c>
      <c r="F78" s="7" t="s">
        <v>29</v>
      </c>
    </row>
    <row r="79" customFormat="false" ht="13.8" hidden="false" customHeight="false" outlineLevel="0" collapsed="false">
      <c r="A79" s="4" t="n">
        <v>78</v>
      </c>
      <c r="B79" s="5" t="s">
        <v>243</v>
      </c>
      <c r="C79" s="4" t="str">
        <f aca="false">+VLOOKUP($B79,'[1]Z7MB-7Z020(7Z010)-SOM-F'!$A$2014:$B$2413,2,0)</f>
        <v>C19</v>
      </c>
      <c r="D79" s="4" t="str">
        <f aca="false">+VLOOKUP($C79,'[1]7020 Pkg Data'!$A$1:$C$398,3,0)</f>
        <v>VCCO_35</v>
      </c>
      <c r="E79" s="6" t="n">
        <f aca="false">+VLOOKUP($C79,'[1]7020 Pkg Data'!$A$1:$C$398,2,0)</f>
        <v>35</v>
      </c>
      <c r="F79" s="7" t="s">
        <v>113</v>
      </c>
    </row>
    <row r="80" customFormat="false" ht="13.8" hidden="false" customHeight="false" outlineLevel="0" collapsed="false">
      <c r="A80" s="4" t="n">
        <v>79</v>
      </c>
      <c r="B80" s="5" t="s">
        <v>243</v>
      </c>
      <c r="C80" s="4" t="str">
        <f aca="false">+VLOOKUP($B80,'[1]Z7MB-7Z020(7Z010)-SOM-F'!$A$2014:$B$2413,2,0)</f>
        <v>C19</v>
      </c>
      <c r="D80" s="4" t="str">
        <f aca="false">+VLOOKUP($C80,'[1]7020 Pkg Data'!$A$1:$C$398,3,0)</f>
        <v>VCCO_35</v>
      </c>
      <c r="E80" s="6" t="n">
        <f aca="false">+VLOOKUP($C80,'[1]7020 Pkg Data'!$A$1:$C$398,2,0)</f>
        <v>35</v>
      </c>
      <c r="F80" s="7" t="s">
        <v>113</v>
      </c>
    </row>
    <row r="81" customFormat="false" ht="13.8" hidden="false" customHeight="false" outlineLevel="0" collapsed="false">
      <c r="A81" s="4" t="n">
        <v>80</v>
      </c>
      <c r="B81" s="5" t="s">
        <v>243</v>
      </c>
      <c r="C81" s="4" t="str">
        <f aca="false">+VLOOKUP($B81,'[1]Z7MB-7Z020(7Z010)-SOM-F'!$A$2014:$B$2413,2,0)</f>
        <v>C19</v>
      </c>
      <c r="D81" s="4" t="str">
        <f aca="false">+VLOOKUP($C81,'[1]7020 Pkg Data'!$A$1:$C$398,3,0)</f>
        <v>VCCO_35</v>
      </c>
      <c r="E81" s="6" t="n">
        <f aca="false">+VLOOKUP($C81,'[1]7020 Pkg Data'!$A$1:$C$398,2,0)</f>
        <v>35</v>
      </c>
      <c r="F81" s="7" t="s">
        <v>113</v>
      </c>
    </row>
    <row r="82" customFormat="false" ht="13.8" hidden="false" customHeight="false" outlineLevel="0" collapsed="false">
      <c r="A82" s="4" t="n">
        <v>81</v>
      </c>
      <c r="B82" s="5" t="s">
        <v>244</v>
      </c>
      <c r="C82" s="4" t="str">
        <f aca="false">+VLOOKUP($B82,'[1]Z7MB-7Z020(7Z010)-SOM-F'!$A$2014:$B$2413,2,0)</f>
        <v>N15</v>
      </c>
      <c r="D82" s="4" t="str">
        <f aca="false">+VLOOKUP($C82,'[1]7020 Pkg Data'!$A$1:$C$398,3,0)</f>
        <v>IO_L21P_T3_DQS_AD14P_35</v>
      </c>
      <c r="E82" s="6" t="n">
        <f aca="false">+VLOOKUP($C82,'[1]7020 Pkg Data'!$A$1:$C$398,2,0)</f>
        <v>35</v>
      </c>
      <c r="F82" s="7" t="s">
        <v>245</v>
      </c>
    </row>
    <row r="83" customFormat="false" ht="13.8" hidden="false" customHeight="false" outlineLevel="0" collapsed="false">
      <c r="A83" s="4" t="n">
        <v>82</v>
      </c>
      <c r="B83" s="5" t="s">
        <v>246</v>
      </c>
      <c r="C83" s="4" t="str">
        <f aca="false">+VLOOKUP($B83,'[1]Z7MB-7Z020(7Z010)-SOM-F'!$A$2014:$B$2413,2,0)</f>
        <v>L14</v>
      </c>
      <c r="D83" s="4" t="str">
        <f aca="false">+VLOOKUP($C83,'[1]7020 Pkg Data'!$A$1:$C$398,3,0)</f>
        <v>IO_L22P_T3_AD7P_35</v>
      </c>
      <c r="E83" s="6" t="n">
        <f aca="false">+VLOOKUP($C83,'[1]7020 Pkg Data'!$A$1:$C$398,2,0)</f>
        <v>35</v>
      </c>
      <c r="F83" s="7" t="s">
        <v>247</v>
      </c>
    </row>
    <row r="84" customFormat="false" ht="13.8" hidden="false" customHeight="false" outlineLevel="0" collapsed="false">
      <c r="A84" s="4" t="n">
        <v>83</v>
      </c>
      <c r="B84" s="5" t="s">
        <v>248</v>
      </c>
      <c r="C84" s="4" t="str">
        <f aca="false">+VLOOKUP($B84,'[1]Z7MB-7Z020(7Z010)-SOM-F'!$A$2014:$B$2413,2,0)</f>
        <v>N16</v>
      </c>
      <c r="D84" s="4" t="str">
        <f aca="false">+VLOOKUP($C84,'[1]7020 Pkg Data'!$A$1:$C$398,3,0)</f>
        <v>IO_L21N_T3_DQS_AD14N_35</v>
      </c>
      <c r="E84" s="6" t="n">
        <f aca="false">+VLOOKUP($C84,'[1]7020 Pkg Data'!$A$1:$C$398,2,0)</f>
        <v>35</v>
      </c>
      <c r="F84" s="8" t="s">
        <v>249</v>
      </c>
    </row>
    <row r="85" customFormat="false" ht="13.8" hidden="false" customHeight="false" outlineLevel="0" collapsed="false">
      <c r="A85" s="4" t="n">
        <v>84</v>
      </c>
      <c r="B85" s="5" t="s">
        <v>250</v>
      </c>
      <c r="C85" s="4" t="str">
        <f aca="false">+VLOOKUP($B85,'[1]Z7MB-7Z020(7Z010)-SOM-F'!$A$2014:$B$2413,2,0)</f>
        <v>L15</v>
      </c>
      <c r="D85" s="4" t="str">
        <f aca="false">+VLOOKUP($C85,'[1]7020 Pkg Data'!$A$1:$C$398,3,0)</f>
        <v>IO_L22N_T3_AD7N_35</v>
      </c>
      <c r="E85" s="6" t="n">
        <f aca="false">+VLOOKUP($C85,'[1]7020 Pkg Data'!$A$1:$C$398,2,0)</f>
        <v>35</v>
      </c>
      <c r="F85" s="8" t="s">
        <v>251</v>
      </c>
    </row>
    <row r="86" customFormat="false" ht="13.8" hidden="false" customHeight="false" outlineLevel="0" collapsed="false">
      <c r="A86" s="4" t="n">
        <v>85</v>
      </c>
      <c r="B86" s="5" t="s">
        <v>29</v>
      </c>
      <c r="C86" s="4" t="str">
        <f aca="false">+VLOOKUP($B86,'[1]Z7MB-7Z020(7Z010)-SOM-F'!$A$2014:$B$2413,2,0)</f>
        <v>A8</v>
      </c>
      <c r="D86" s="4" t="str">
        <f aca="false">+VLOOKUP($C86,'[1]7020 Pkg Data'!$A$1:$C$398,3,0)</f>
        <v>GND</v>
      </c>
      <c r="E86" s="6" t="n">
        <f aca="false">+VLOOKUP($C86,'[1]7020 Pkg Data'!$A$1:$C$398,2,0)</f>
        <v>-1</v>
      </c>
      <c r="F86" s="7" t="s">
        <v>29</v>
      </c>
    </row>
    <row r="87" customFormat="false" ht="13.8" hidden="false" customHeight="false" outlineLevel="0" collapsed="false">
      <c r="A87" s="4" t="n">
        <v>86</v>
      </c>
      <c r="B87" s="5" t="s">
        <v>29</v>
      </c>
      <c r="C87" s="4" t="str">
        <f aca="false">+VLOOKUP($B87,'[1]Z7MB-7Z020(7Z010)-SOM-F'!$A$2014:$B$2413,2,0)</f>
        <v>A8</v>
      </c>
      <c r="D87" s="4" t="str">
        <f aca="false">+VLOOKUP($C87,'[1]7020 Pkg Data'!$A$1:$C$398,3,0)</f>
        <v>GND</v>
      </c>
      <c r="E87" s="6" t="n">
        <f aca="false">+VLOOKUP($C87,'[1]7020 Pkg Data'!$A$1:$C$398,2,0)</f>
        <v>-1</v>
      </c>
      <c r="F87" s="7" t="s">
        <v>29</v>
      </c>
    </row>
    <row r="88" customFormat="false" ht="13.8" hidden="false" customHeight="false" outlineLevel="0" collapsed="false">
      <c r="A88" s="4" t="n">
        <v>87</v>
      </c>
      <c r="B88" s="5" t="s">
        <v>252</v>
      </c>
      <c r="C88" s="4" t="str">
        <f aca="false">+VLOOKUP($B88,'[1]Z7MB-7Z020(7Z010)-SOM-F'!$A$2014:$B$2413,2,0)</f>
        <v>M14</v>
      </c>
      <c r="D88" s="4" t="str">
        <f aca="false">+VLOOKUP($C88,'[1]7020 Pkg Data'!$A$1:$C$398,3,0)</f>
        <v>IO_L23P_T3_35</v>
      </c>
      <c r="E88" s="6" t="n">
        <f aca="false">+VLOOKUP($C88,'[1]7020 Pkg Data'!$A$1:$C$398,2,0)</f>
        <v>35</v>
      </c>
      <c r="F88" s="8" t="s">
        <v>253</v>
      </c>
    </row>
    <row r="89" customFormat="false" ht="13.8" hidden="false" customHeight="false" outlineLevel="0" collapsed="false">
      <c r="A89" s="4" t="n">
        <v>88</v>
      </c>
      <c r="B89" s="5" t="s">
        <v>254</v>
      </c>
      <c r="C89" s="4" t="str">
        <f aca="false">+VLOOKUP($B89,'[1]Z7MB-7Z020(7Z010)-SOM-F'!$A$2014:$B$2413,2,0)</f>
        <v>K16</v>
      </c>
      <c r="D89" s="4" t="str">
        <f aca="false">+VLOOKUP($C89,'[1]7020 Pkg Data'!$A$1:$C$398,3,0)</f>
        <v>IO_L24P_T3_AD15P_35</v>
      </c>
      <c r="E89" s="6" t="n">
        <f aca="false">+VLOOKUP($C89,'[1]7020 Pkg Data'!$A$1:$C$398,2,0)</f>
        <v>35</v>
      </c>
      <c r="F89" s="8" t="s">
        <v>255</v>
      </c>
    </row>
    <row r="90" customFormat="false" ht="13.8" hidden="false" customHeight="false" outlineLevel="0" collapsed="false">
      <c r="A90" s="4" t="n">
        <v>89</v>
      </c>
      <c r="B90" s="5" t="s">
        <v>256</v>
      </c>
      <c r="C90" s="4" t="str">
        <f aca="false">+VLOOKUP($B90,'[1]Z7MB-7Z020(7Z010)-SOM-F'!$A$2014:$B$2413,2,0)</f>
        <v>M15</v>
      </c>
      <c r="D90" s="4" t="str">
        <f aca="false">+VLOOKUP($C90,'[1]7020 Pkg Data'!$A$1:$C$398,3,0)</f>
        <v>IO_L23N_T3_35</v>
      </c>
      <c r="E90" s="6" t="n">
        <f aca="false">+VLOOKUP($C90,'[1]7020 Pkg Data'!$A$1:$C$398,2,0)</f>
        <v>35</v>
      </c>
      <c r="F90" s="8" t="s">
        <v>257</v>
      </c>
    </row>
    <row r="91" customFormat="false" ht="13.8" hidden="false" customHeight="false" outlineLevel="0" collapsed="false">
      <c r="A91" s="4" t="n">
        <v>90</v>
      </c>
      <c r="B91" s="5" t="s">
        <v>258</v>
      </c>
      <c r="C91" s="4" t="str">
        <f aca="false">+VLOOKUP($B91,'[1]Z7MB-7Z020(7Z010)-SOM-F'!$A$2014:$B$2413,2,0)</f>
        <v>J16</v>
      </c>
      <c r="D91" s="4" t="str">
        <f aca="false">+VLOOKUP($C91,'[1]7020 Pkg Data'!$A$1:$C$398,3,0)</f>
        <v>IO_L24N_T3_AD15N_35</v>
      </c>
      <c r="E91" s="6" t="n">
        <f aca="false">+VLOOKUP($C91,'[1]7020 Pkg Data'!$A$1:$C$398,2,0)</f>
        <v>35</v>
      </c>
      <c r="F91" s="8" t="s">
        <v>259</v>
      </c>
    </row>
    <row r="92" customFormat="false" ht="13.8" hidden="false" customHeight="false" outlineLevel="0" collapsed="false">
      <c r="A92" s="4" t="n">
        <v>91</v>
      </c>
      <c r="B92" s="5" t="s">
        <v>29</v>
      </c>
      <c r="C92" s="4" t="str">
        <f aca="false">+VLOOKUP($B92,'[1]Z7MB-7Z020(7Z010)-SOM-F'!$A$2014:$B$2413,2,0)</f>
        <v>A8</v>
      </c>
      <c r="D92" s="4" t="str">
        <f aca="false">+VLOOKUP($C92,'[1]7020 Pkg Data'!$A$1:$C$398,3,0)</f>
        <v>GND</v>
      </c>
      <c r="E92" s="6" t="n">
        <f aca="false">+VLOOKUP($C92,'[1]7020 Pkg Data'!$A$1:$C$398,2,0)</f>
        <v>-1</v>
      </c>
      <c r="F92" s="7" t="s">
        <v>29</v>
      </c>
    </row>
    <row r="93" customFormat="false" ht="13.8" hidden="false" customHeight="false" outlineLevel="0" collapsed="false">
      <c r="A93" s="4" t="n">
        <v>92</v>
      </c>
      <c r="B93" s="5" t="s">
        <v>29</v>
      </c>
      <c r="C93" s="4" t="str">
        <f aca="false">+VLOOKUP($B93,'[1]Z7MB-7Z020(7Z010)-SOM-F'!$A$2014:$B$2413,2,0)</f>
        <v>A8</v>
      </c>
      <c r="D93" s="4" t="str">
        <f aca="false">+VLOOKUP($C93,'[1]7020 Pkg Data'!$A$1:$C$398,3,0)</f>
        <v>GND</v>
      </c>
      <c r="E93" s="6" t="n">
        <f aca="false">+VLOOKUP($C93,'[1]7020 Pkg Data'!$A$1:$C$398,2,0)</f>
        <v>-1</v>
      </c>
      <c r="F93" s="7" t="s">
        <v>29</v>
      </c>
    </row>
    <row r="94" customFormat="false" ht="13.8" hidden="false" customHeight="false" outlineLevel="0" collapsed="false">
      <c r="A94" s="4" t="n">
        <v>93</v>
      </c>
      <c r="B94" s="5" t="s">
        <v>260</v>
      </c>
      <c r="C94" s="4" t="str">
        <f aca="false">+VLOOKUP($B94,'[1]Z7MB-7Z020(7Z010)-SOM-F'!$A$2014:$B$2413,2,0)</f>
        <v>Y12</v>
      </c>
      <c r="D94" s="4" t="str">
        <f aca="false">+VLOOKUP($C94,'[1]7020 Pkg Data'!$A$1:$C$398,3,0)</f>
        <v>IO_L20P_T3_13</v>
      </c>
      <c r="E94" s="6" t="n">
        <f aca="false">+VLOOKUP($C94,'[1]7020 Pkg Data'!$A$1:$C$398,2,0)</f>
        <v>13</v>
      </c>
      <c r="F94" s="8" t="s">
        <v>261</v>
      </c>
    </row>
    <row r="95" customFormat="false" ht="13.8" hidden="false" customHeight="false" outlineLevel="0" collapsed="false">
      <c r="A95" s="4" t="n">
        <v>94</v>
      </c>
      <c r="B95" s="5" t="s">
        <v>262</v>
      </c>
      <c r="C95" s="4" t="str">
        <f aca="false">+VLOOKUP($B95,'[1]Z7MB-7Z020(7Z010)-SOM-F'!$A$2014:$B$2413,2,0)</f>
        <v>V11</v>
      </c>
      <c r="D95" s="4" t="str">
        <f aca="false">+VLOOKUP($C95,'[1]7020 Pkg Data'!$A$1:$C$398,3,0)</f>
        <v>IO_L21P_T3_DQS_13</v>
      </c>
      <c r="E95" s="6" t="n">
        <f aca="false">+VLOOKUP($C95,'[1]7020 Pkg Data'!$A$1:$C$398,2,0)</f>
        <v>13</v>
      </c>
      <c r="F95" s="8" t="s">
        <v>263</v>
      </c>
    </row>
    <row r="96" customFormat="false" ht="13.8" hidden="false" customHeight="false" outlineLevel="0" collapsed="false">
      <c r="A96" s="4" t="n">
        <v>95</v>
      </c>
      <c r="B96" s="5" t="s">
        <v>264</v>
      </c>
      <c r="C96" s="4" t="str">
        <f aca="false">+VLOOKUP($B96,'[1]Z7MB-7Z020(7Z010)-SOM-F'!$A$2014:$B$2413,2,0)</f>
        <v>Y13</v>
      </c>
      <c r="D96" s="4" t="str">
        <f aca="false">+VLOOKUP($C96,'[1]7020 Pkg Data'!$A$1:$C$398,3,0)</f>
        <v>IO_L20N_T3_13</v>
      </c>
      <c r="E96" s="6" t="n">
        <f aca="false">+VLOOKUP($C96,'[1]7020 Pkg Data'!$A$1:$C$398,2,0)</f>
        <v>13</v>
      </c>
      <c r="F96" s="8" t="s">
        <v>265</v>
      </c>
    </row>
    <row r="97" customFormat="false" ht="13.8" hidden="false" customHeight="false" outlineLevel="0" collapsed="false">
      <c r="A97" s="4" t="n">
        <v>96</v>
      </c>
      <c r="B97" s="5" t="s">
        <v>266</v>
      </c>
      <c r="C97" s="4" t="str">
        <f aca="false">+VLOOKUP($B97,'[1]Z7MB-7Z020(7Z010)-SOM-F'!$A$2014:$B$2413,2,0)</f>
        <v>V10</v>
      </c>
      <c r="D97" s="4" t="str">
        <f aca="false">+VLOOKUP($C97,'[1]7020 Pkg Data'!$A$1:$C$398,3,0)</f>
        <v>IO_L21N_T3_DQS_13</v>
      </c>
      <c r="E97" s="6" t="n">
        <f aca="false">+VLOOKUP($C97,'[1]7020 Pkg Data'!$A$1:$C$398,2,0)</f>
        <v>13</v>
      </c>
      <c r="F97" s="8" t="s">
        <v>267</v>
      </c>
    </row>
    <row r="98" customFormat="false" ht="13.8" hidden="false" customHeight="false" outlineLevel="0" collapsed="false">
      <c r="A98" s="4" t="n">
        <v>97</v>
      </c>
      <c r="B98" s="5" t="s">
        <v>268</v>
      </c>
      <c r="C98" s="4" t="str">
        <f aca="false">+VLOOKUP($B98,'[1]Z7MB-7Z020(7Z010)-SOM-F'!$A$2014:$B$2413,2,0)</f>
        <v>V6</v>
      </c>
      <c r="D98" s="4" t="str">
        <f aca="false">+VLOOKUP($C98,'[1]7020 Pkg Data'!$A$1:$C$398,3,0)</f>
        <v>IO_L22P_T3_13</v>
      </c>
      <c r="E98" s="6" t="n">
        <f aca="false">+VLOOKUP($C98,'[1]7020 Pkg Data'!$A$1:$C$398,2,0)</f>
        <v>13</v>
      </c>
      <c r="F98" s="8" t="s">
        <v>269</v>
      </c>
    </row>
    <row r="99" customFormat="false" ht="13.8" hidden="false" customHeight="false" outlineLevel="0" collapsed="false">
      <c r="A99" s="4" t="n">
        <v>98</v>
      </c>
      <c r="B99" s="5" t="s">
        <v>270</v>
      </c>
      <c r="C99" s="4" t="str">
        <f aca="false">+VLOOKUP($B99,'[1]Z7MB-7Z020(7Z010)-SOM-F'!$A$2014:$B$2413,2,0)</f>
        <v>T8</v>
      </c>
      <c r="D99" s="4" t="str">
        <f aca="false">+VLOOKUP($C99,'[1]7020 Pkg Data'!$A$1:$C$398,3,0)</f>
        <v>VCCO_13</v>
      </c>
      <c r="E99" s="6" t="n">
        <f aca="false">+VLOOKUP($C99,'[1]7020 Pkg Data'!$A$1:$C$398,2,0)</f>
        <v>13</v>
      </c>
      <c r="F99" s="8" t="s">
        <v>113</v>
      </c>
    </row>
    <row r="100" customFormat="false" ht="13.8" hidden="false" customHeight="false" outlineLevel="0" collapsed="false">
      <c r="A100" s="4" t="n">
        <v>99</v>
      </c>
      <c r="B100" s="5" t="s">
        <v>271</v>
      </c>
      <c r="C100" s="4" t="str">
        <f aca="false">+VLOOKUP($B100,'[1]Z7MB-7Z020(7Z010)-SOM-F'!$A$2014:$B$2413,2,0)</f>
        <v>W6</v>
      </c>
      <c r="D100" s="4" t="str">
        <f aca="false">+VLOOKUP($C100,'[1]7020 Pkg Data'!$A$1:$C$398,3,0)</f>
        <v>IO_L22N_T3_13</v>
      </c>
      <c r="E100" s="6" t="n">
        <f aca="false">+VLOOKUP($C100,'[1]7020 Pkg Data'!$A$1:$C$398,2,0)</f>
        <v>13</v>
      </c>
      <c r="F100" s="8" t="s">
        <v>272</v>
      </c>
    </row>
    <row r="101" customFormat="false" ht="13.8" hidden="false" customHeight="false" outlineLevel="0" collapsed="false">
      <c r="A101" s="4" t="n">
        <v>100</v>
      </c>
      <c r="B101" s="5" t="s">
        <v>273</v>
      </c>
      <c r="C101" s="4" t="str">
        <f aca="false">+VLOOKUP($B101,'[1]Z7MB-7Z020(7Z010)-SOM-F'!$A$2014:$B$2413,2,0)</f>
        <v>V5</v>
      </c>
      <c r="D101" s="4" t="str">
        <f aca="false">+VLOOKUP($C101,'[1]7020 Pkg Data'!$A$1:$C$398,3,0)</f>
        <v>IO_L6N_T0_VREF_13</v>
      </c>
      <c r="E101" s="6" t="n">
        <f aca="false">+VLOOKUP($C101,'[1]7020 Pkg Data'!$A$1:$C$398,2,0)</f>
        <v>13</v>
      </c>
      <c r="F101" s="8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LibreOffice/5.3.1.2$Windows_X86_64 LibreOffice_project/e80a0e0fd1875e1696614d24c32df0f95f03deb2</Application>
  <Company>Avnet,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2015-11-10T17:22:57Z</dcterms:created>
  <dc:creator>Fletcher, Bryan</dc:creator>
  <dc:description/>
  <dc:language>en-GB</dc:language>
  <cp:lastModifiedBy/>
  <dcterms:modified xsi:type="dcterms:W3CDTF">2017-04-03T17:15:22Z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Avnet,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