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O4"/>
  <c r="Q4" s="1"/>
  <c r="F4"/>
  <c r="B4" s="1"/>
  <c r="I4" s="1"/>
  <c r="F3"/>
  <c r="F18"/>
  <c r="F19"/>
  <c r="C19" s="1"/>
  <c r="F20"/>
  <c r="F21"/>
  <c r="C21" s="1"/>
  <c r="F22"/>
  <c r="F23"/>
  <c r="C23" s="1"/>
  <c r="F24"/>
  <c r="F25"/>
  <c r="C25" s="1"/>
  <c r="J25" s="1"/>
  <c r="F26"/>
  <c r="C18"/>
  <c r="C20"/>
  <c r="C22"/>
  <c r="C24"/>
  <c r="J24" s="1"/>
  <c r="C26"/>
  <c r="B18"/>
  <c r="B19"/>
  <c r="I19" s="1"/>
  <c r="B20"/>
  <c r="B21"/>
  <c r="B22"/>
  <c r="B23"/>
  <c r="B24"/>
  <c r="B25"/>
  <c r="B26"/>
  <c r="C17"/>
  <c r="J17" s="1"/>
  <c r="F17"/>
  <c r="B17" s="1"/>
  <c r="I17" s="1"/>
  <c r="F5"/>
  <c r="C5" s="1"/>
  <c r="J5" s="1"/>
  <c r="F6"/>
  <c r="F7"/>
  <c r="C7" s="1"/>
  <c r="J7" s="1"/>
  <c r="F8"/>
  <c r="F9"/>
  <c r="C9" s="1"/>
  <c r="J9" s="1"/>
  <c r="F10"/>
  <c r="F11"/>
  <c r="B11" s="1"/>
  <c r="I11" s="1"/>
  <c r="F12"/>
  <c r="C12" s="1"/>
  <c r="J12" s="1"/>
  <c r="C4"/>
  <c r="J4" s="1"/>
  <c r="C6"/>
  <c r="J6" s="1"/>
  <c r="C8"/>
  <c r="J8" s="1"/>
  <c r="C10"/>
  <c r="J10" s="1"/>
  <c r="C11"/>
  <c r="J11" s="1"/>
  <c r="B6"/>
  <c r="H6" s="1"/>
  <c r="B8"/>
  <c r="I8" s="1"/>
  <c r="B10"/>
  <c r="H10" s="1"/>
  <c r="B12"/>
  <c r="I12" s="1"/>
  <c r="C3"/>
  <c r="J3" s="1"/>
  <c r="R4" l="1"/>
  <c r="H21"/>
  <c r="J21"/>
  <c r="J23"/>
  <c r="J19"/>
  <c r="I22"/>
  <c r="I26"/>
  <c r="H24"/>
  <c r="I18"/>
  <c r="I20"/>
  <c r="H23"/>
  <c r="H25"/>
  <c r="I21"/>
  <c r="I23"/>
  <c r="I25"/>
  <c r="H17"/>
  <c r="J18"/>
  <c r="H19"/>
  <c r="J20"/>
  <c r="J22"/>
  <c r="J26"/>
  <c r="I24"/>
  <c r="I10"/>
  <c r="I6"/>
  <c r="B7"/>
  <c r="H12"/>
  <c r="H8"/>
  <c r="H4"/>
  <c r="B5"/>
  <c r="B9"/>
  <c r="H11"/>
  <c r="H20" l="1"/>
  <c r="H22"/>
  <c r="H18"/>
  <c r="H26"/>
  <c r="H3"/>
  <c r="I3"/>
  <c r="H9"/>
  <c r="I9"/>
  <c r="H5"/>
  <c r="I5"/>
  <c r="H7"/>
  <c r="I7"/>
</calcChain>
</file>

<file path=xl/sharedStrings.xml><?xml version="1.0" encoding="utf-8"?>
<sst xmlns="http://schemas.openxmlformats.org/spreadsheetml/2006/main" count="24" uniqueCount="12">
  <si>
    <t>Левый</t>
  </si>
  <si>
    <t>Правый</t>
  </si>
  <si>
    <t>V</t>
  </si>
  <si>
    <t>k</t>
  </si>
  <si>
    <t>угол</t>
  </si>
  <si>
    <t>угол развёртки</t>
  </si>
  <si>
    <t>Л_реал</t>
  </si>
  <si>
    <t>П_реал</t>
  </si>
  <si>
    <t>в градусах</t>
  </si>
  <si>
    <t>левый</t>
  </si>
  <si>
    <t>правый</t>
  </si>
  <si>
    <t>Сектор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</si>
</sst>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26"/>
  <sheetViews>
    <sheetView tabSelected="1" workbookViewId="0">
      <selection activeCell="A17" sqref="A17"/>
    </sheetView>
  </sheetViews>
  <sheetFormatPr defaultRowHeight="15"/>
  <cols>
    <col min="7" max="7" width="16" customWidth="1"/>
    <col min="16" max="16" width="10.85546875" customWidth="1"/>
  </cols>
  <sheetData>
    <row r="2" spans="1:18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  <c r="J2" t="s">
        <v>7</v>
      </c>
    </row>
    <row r="3" spans="1:18">
      <c r="A3">
        <v>-5</v>
      </c>
      <c r="B3">
        <f>$D$3*(COS(F3)+$E$3*SIN(F3))</f>
        <v>-54.485511319630582</v>
      </c>
      <c r="C3">
        <f>$D$3*(COS(F3)-$E$3*SIN(F3))</f>
        <v>-25.815189769515875</v>
      </c>
      <c r="D3">
        <v>70</v>
      </c>
      <c r="E3">
        <v>0.25</v>
      </c>
      <c r="F3">
        <f>RADIANS($G$3)*A3</f>
        <v>-2.1816615649929121</v>
      </c>
      <c r="G3">
        <v>25</v>
      </c>
      <c r="H3">
        <f>SQRT(B3*B3+C3*C3)</f>
        <v>60.291748743901181</v>
      </c>
      <c r="I3">
        <f>IF(B3&gt;100,100,IF(B3&lt;-100,-100,B3))</f>
        <v>-54.485511319630582</v>
      </c>
      <c r="J3">
        <f>IF(C3&gt;100,100,IF(C3&lt;-100,-100,C3))</f>
        <v>-25.815189769515875</v>
      </c>
      <c r="M3" t="s">
        <v>2</v>
      </c>
      <c r="N3" t="s">
        <v>3</v>
      </c>
      <c r="O3" t="s">
        <v>4</v>
      </c>
      <c r="P3" t="s">
        <v>8</v>
      </c>
      <c r="Q3" t="s">
        <v>9</v>
      </c>
      <c r="R3" t="s">
        <v>10</v>
      </c>
    </row>
    <row r="4" spans="1:18">
      <c r="A4">
        <v>-4</v>
      </c>
      <c r="B4">
        <f t="shared" ref="B4:B12" si="0">$D$3*(COS(F4)+$E$3*SIN(F4))</f>
        <v>-29.389508114398765</v>
      </c>
      <c r="C4">
        <f t="shared" ref="C4:C12" si="1">$D$3*(COS(F4)-$E$3*SIN(F4))</f>
        <v>5.0787632410285193</v>
      </c>
      <c r="F4">
        <f>RADIANS($G$3)*A4</f>
        <v>-1.7453292519943295</v>
      </c>
      <c r="H4">
        <f t="shared" ref="H4:H12" si="2">SQRT(B4*B4+C4*C4)</f>
        <v>29.825107263256125</v>
      </c>
      <c r="I4">
        <f t="shared" ref="I4:I12" si="3">IF(B4&gt;100,100,IF(B4&lt;-100,-100,B4))</f>
        <v>-29.389508114398765</v>
      </c>
      <c r="J4">
        <f t="shared" ref="J4:J12" si="4">IF(C4&gt;100,100,IF(C4&lt;-100,-100,C4))</f>
        <v>5.0787632410285193</v>
      </c>
      <c r="M4">
        <v>50</v>
      </c>
      <c r="N4">
        <v>0.2</v>
      </c>
      <c r="O4">
        <f>RADIANS($P$4)</f>
        <v>0.69813170079773179</v>
      </c>
      <c r="P4">
        <v>40</v>
      </c>
      <c r="Q4">
        <f>$M$4*(COS(O4)+$N$4*SIN(O4))</f>
        <v>44.730098252814294</v>
      </c>
      <c r="R4">
        <f>$M$4*(COS(O4)-$N$4*SIN(O4))</f>
        <v>31.874346059083507</v>
      </c>
    </row>
    <row r="5" spans="1:18">
      <c r="A5">
        <v>-3</v>
      </c>
      <c r="B5">
        <f t="shared" si="0"/>
        <v>1.2136311971177562</v>
      </c>
      <c r="C5">
        <f t="shared" si="1"/>
        <v>35.021035117235144</v>
      </c>
      <c r="F5">
        <f t="shared" ref="F4:F12" si="5">RADIANS($G$3)*A5</f>
        <v>-1.3089969389957472</v>
      </c>
      <c r="H5">
        <f t="shared" si="2"/>
        <v>35.042057607469836</v>
      </c>
      <c r="I5">
        <f t="shared" si="3"/>
        <v>1.2136311971177562</v>
      </c>
      <c r="J5">
        <f t="shared" si="4"/>
        <v>35.021035117235144</v>
      </c>
    </row>
    <row r="6" spans="1:18">
      <c r="A6">
        <v>-2</v>
      </c>
      <c r="B6">
        <f t="shared" si="0"/>
        <v>31.589354923475643</v>
      </c>
      <c r="C6">
        <f t="shared" si="1"/>
        <v>58.400910432639868</v>
      </c>
      <c r="F6">
        <f t="shared" si="5"/>
        <v>-0.87266462599716477</v>
      </c>
      <c r="H6">
        <f t="shared" si="2"/>
        <v>66.396940319886269</v>
      </c>
      <c r="I6">
        <f t="shared" si="3"/>
        <v>31.589354923475643</v>
      </c>
      <c r="J6">
        <f t="shared" si="4"/>
        <v>58.400910432639868</v>
      </c>
    </row>
    <row r="7" spans="1:18">
      <c r="A7">
        <v>-1</v>
      </c>
      <c r="B7">
        <f t="shared" si="0"/>
        <v>56.04572551210326</v>
      </c>
      <c r="C7">
        <f t="shared" si="1"/>
        <v>70.837364673027736</v>
      </c>
      <c r="F7">
        <f t="shared" si="5"/>
        <v>-0.43633231299858238</v>
      </c>
      <c r="H7">
        <f t="shared" si="2"/>
        <v>90.327490732321024</v>
      </c>
      <c r="I7">
        <f t="shared" si="3"/>
        <v>56.04572551210326</v>
      </c>
      <c r="J7">
        <f t="shared" si="4"/>
        <v>70.837364673027736</v>
      </c>
    </row>
    <row r="8" spans="1:18">
      <c r="A8">
        <v>0</v>
      </c>
      <c r="B8">
        <f t="shared" si="0"/>
        <v>70</v>
      </c>
      <c r="C8">
        <f t="shared" si="1"/>
        <v>70</v>
      </c>
      <c r="F8">
        <f t="shared" si="5"/>
        <v>0</v>
      </c>
      <c r="H8">
        <f t="shared" si="2"/>
        <v>98.994949366116657</v>
      </c>
      <c r="I8">
        <f t="shared" si="3"/>
        <v>70</v>
      </c>
      <c r="J8">
        <f t="shared" si="4"/>
        <v>70</v>
      </c>
    </row>
    <row r="9" spans="1:18">
      <c r="A9">
        <v>1</v>
      </c>
      <c r="B9">
        <f t="shared" si="0"/>
        <v>70.837364673027736</v>
      </c>
      <c r="C9">
        <f t="shared" si="1"/>
        <v>56.04572551210326</v>
      </c>
      <c r="F9">
        <f t="shared" si="5"/>
        <v>0.43633231299858238</v>
      </c>
      <c r="H9">
        <f t="shared" si="2"/>
        <v>90.327490732321024</v>
      </c>
      <c r="I9">
        <f t="shared" si="3"/>
        <v>70.837364673027736</v>
      </c>
      <c r="J9">
        <f t="shared" si="4"/>
        <v>56.04572551210326</v>
      </c>
    </row>
    <row r="10" spans="1:18">
      <c r="A10">
        <v>2</v>
      </c>
      <c r="B10">
        <f t="shared" si="0"/>
        <v>58.400910432639868</v>
      </c>
      <c r="C10">
        <f t="shared" si="1"/>
        <v>31.589354923475643</v>
      </c>
      <c r="F10">
        <f t="shared" si="5"/>
        <v>0.87266462599716477</v>
      </c>
      <c r="H10">
        <f t="shared" si="2"/>
        <v>66.396940319886269</v>
      </c>
      <c r="I10">
        <f t="shared" si="3"/>
        <v>58.400910432639868</v>
      </c>
      <c r="J10">
        <f t="shared" si="4"/>
        <v>31.589354923475643</v>
      </c>
    </row>
    <row r="11" spans="1:18">
      <c r="A11">
        <v>3</v>
      </c>
      <c r="B11">
        <f t="shared" si="0"/>
        <v>35.021035117235144</v>
      </c>
      <c r="C11">
        <f t="shared" si="1"/>
        <v>1.2136311971177562</v>
      </c>
      <c r="F11">
        <f t="shared" si="5"/>
        <v>1.3089969389957472</v>
      </c>
      <c r="H11">
        <f t="shared" si="2"/>
        <v>35.042057607469836</v>
      </c>
      <c r="I11">
        <f t="shared" si="3"/>
        <v>35.021035117235144</v>
      </c>
      <c r="J11">
        <f t="shared" si="4"/>
        <v>1.2136311971177562</v>
      </c>
    </row>
    <row r="12" spans="1:18">
      <c r="A12">
        <v>4</v>
      </c>
      <c r="B12">
        <f t="shared" si="0"/>
        <v>5.0787632410285193</v>
      </c>
      <c r="C12">
        <f t="shared" si="1"/>
        <v>-29.389508114398765</v>
      </c>
      <c r="F12">
        <f t="shared" si="5"/>
        <v>1.7453292519943295</v>
      </c>
      <c r="H12">
        <f t="shared" si="2"/>
        <v>29.825107263256125</v>
      </c>
      <c r="I12">
        <f t="shared" si="3"/>
        <v>5.0787632410285193</v>
      </c>
      <c r="J12">
        <f t="shared" si="4"/>
        <v>-29.389508114398765</v>
      </c>
    </row>
    <row r="16" spans="1:18">
      <c r="A16" t="s">
        <v>11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I16" t="s">
        <v>6</v>
      </c>
      <c r="J16" t="s">
        <v>7</v>
      </c>
    </row>
    <row r="17" spans="1:10">
      <c r="A17">
        <v>-5</v>
      </c>
      <c r="B17">
        <f>$D$17*(COS(F17)+$E$17*SIN(F17))</f>
        <v>-73.740684520884443</v>
      </c>
      <c r="C17">
        <f>$D$17*(COS(F17)-$E$17*SIN(F17))</f>
        <v>-40.974602749324788</v>
      </c>
      <c r="D17">
        <v>100</v>
      </c>
      <c r="E17">
        <v>0.2</v>
      </c>
      <c r="F17">
        <f>RADIANS($G$17)*A17</f>
        <v>-2.1816615649929121</v>
      </c>
      <c r="G17">
        <v>25</v>
      </c>
      <c r="H17">
        <f>SQRT(B17*B17+C17*C17)</f>
        <v>84.359982361742951</v>
      </c>
      <c r="I17">
        <f>IF(B17&gt;100,100,IF(B17&lt;-100,-100,B17))</f>
        <v>-73.740684520884443</v>
      </c>
      <c r="J17">
        <f>IF(C17&gt;100,100,IF(C17&lt;-100,-100,C17))</f>
        <v>-40.974602749324788</v>
      </c>
    </row>
    <row r="18" spans="1:10">
      <c r="A18">
        <v>-4</v>
      </c>
      <c r="B18">
        <f t="shared" ref="B18:B26" si="6">$D$17*(COS(F18)+$E$17*SIN(F18))</f>
        <v>-37.060972826937189</v>
      </c>
      <c r="C18">
        <f t="shared" ref="C18:C26" si="7">$D$17*(COS(F18)-$E$17*SIN(F18))</f>
        <v>2.3313372935511305</v>
      </c>
      <c r="F18">
        <f t="shared" ref="F18:F26" si="8">RADIANS($G$17)*A18</f>
        <v>-1.7453292519943295</v>
      </c>
      <c r="H18">
        <f t="shared" ref="H18:H26" si="9">SQRT(B18*B18+C18*C18)</f>
        <v>37.134227344261241</v>
      </c>
      <c r="I18">
        <f t="shared" ref="I18:I26" si="10">IF(B18&gt;100,100,IF(B18&lt;-100,-100,B18))</f>
        <v>-37.060972826937189</v>
      </c>
      <c r="J18">
        <f t="shared" ref="J18:J26" si="11">IF(C18&gt;100,100,IF(C18&lt;-100,-100,C18))</f>
        <v>2.3313372935511305</v>
      </c>
    </row>
    <row r="19" spans="1:10">
      <c r="A19">
        <v>-3</v>
      </c>
      <c r="B19">
        <f t="shared" si="6"/>
        <v>6.5633879844707064</v>
      </c>
      <c r="C19">
        <f t="shared" si="7"/>
        <v>45.200421036033447</v>
      </c>
      <c r="F19">
        <f t="shared" si="8"/>
        <v>-1.3089969389957472</v>
      </c>
      <c r="H19">
        <f t="shared" si="9"/>
        <v>45.674458110298247</v>
      </c>
      <c r="I19">
        <f t="shared" si="10"/>
        <v>6.5633879844707064</v>
      </c>
      <c r="J19">
        <f t="shared" si="11"/>
        <v>45.200421036033447</v>
      </c>
    </row>
    <row r="20" spans="1:10">
      <c r="A20">
        <v>-2</v>
      </c>
      <c r="B20">
        <f t="shared" si="6"/>
        <v>48.957872106274372</v>
      </c>
      <c r="C20">
        <f t="shared" si="7"/>
        <v>79.599649831033489</v>
      </c>
      <c r="F20">
        <f t="shared" si="8"/>
        <v>-0.87266462599716477</v>
      </c>
      <c r="H20">
        <f t="shared" si="9"/>
        <v>93.450401253271608</v>
      </c>
      <c r="I20">
        <f t="shared" si="10"/>
        <v>48.957872106274372</v>
      </c>
      <c r="J20">
        <f t="shared" si="11"/>
        <v>79.599649831033489</v>
      </c>
    </row>
    <row r="21" spans="1:10">
      <c r="A21">
        <v>-1</v>
      </c>
      <c r="B21">
        <f t="shared" si="6"/>
        <v>82.178413468851005</v>
      </c>
      <c r="C21">
        <f t="shared" si="7"/>
        <v>99.083143938478983</v>
      </c>
      <c r="F21">
        <f t="shared" si="8"/>
        <v>-0.43633231299858238</v>
      </c>
      <c r="H21">
        <f t="shared" si="9"/>
        <v>128.72746813711041</v>
      </c>
      <c r="I21">
        <f t="shared" si="10"/>
        <v>82.178413468851005</v>
      </c>
      <c r="J21">
        <f t="shared" si="11"/>
        <v>99.083143938478983</v>
      </c>
    </row>
    <row r="22" spans="1:10">
      <c r="A22">
        <v>0</v>
      </c>
      <c r="B22">
        <f t="shared" si="6"/>
        <v>100</v>
      </c>
      <c r="C22">
        <f t="shared" si="7"/>
        <v>100</v>
      </c>
      <c r="F22">
        <f t="shared" si="8"/>
        <v>0</v>
      </c>
      <c r="H22">
        <f t="shared" si="9"/>
        <v>141.42135623730951</v>
      </c>
      <c r="I22">
        <f t="shared" si="10"/>
        <v>100</v>
      </c>
      <c r="J22">
        <f t="shared" si="11"/>
        <v>100</v>
      </c>
    </row>
    <row r="23" spans="1:10">
      <c r="A23">
        <v>1</v>
      </c>
      <c r="B23">
        <f t="shared" si="6"/>
        <v>99.083143938478983</v>
      </c>
      <c r="C23">
        <f t="shared" si="7"/>
        <v>82.178413468851005</v>
      </c>
      <c r="F23">
        <f t="shared" si="8"/>
        <v>0.43633231299858238</v>
      </c>
      <c r="H23">
        <f t="shared" si="9"/>
        <v>128.72746813711041</v>
      </c>
      <c r="I23">
        <f t="shared" si="10"/>
        <v>99.083143938478983</v>
      </c>
      <c r="J23">
        <f t="shared" si="11"/>
        <v>82.178413468851005</v>
      </c>
    </row>
    <row r="24" spans="1:10">
      <c r="A24">
        <v>2</v>
      </c>
      <c r="B24">
        <f t="shared" si="6"/>
        <v>79.599649831033489</v>
      </c>
      <c r="C24">
        <f t="shared" si="7"/>
        <v>48.957872106274372</v>
      </c>
      <c r="F24">
        <f t="shared" si="8"/>
        <v>0.87266462599716477</v>
      </c>
      <c r="H24">
        <f t="shared" si="9"/>
        <v>93.450401253271608</v>
      </c>
      <c r="I24">
        <f t="shared" si="10"/>
        <v>79.599649831033489</v>
      </c>
      <c r="J24">
        <f t="shared" si="11"/>
        <v>48.957872106274372</v>
      </c>
    </row>
    <row r="25" spans="1:10">
      <c r="A25">
        <v>3</v>
      </c>
      <c r="B25">
        <f t="shared" si="6"/>
        <v>45.200421036033447</v>
      </c>
      <c r="C25">
        <f t="shared" si="7"/>
        <v>6.5633879844707064</v>
      </c>
      <c r="F25">
        <f t="shared" si="8"/>
        <v>1.3089969389957472</v>
      </c>
      <c r="H25">
        <f t="shared" si="9"/>
        <v>45.674458110298247</v>
      </c>
      <c r="I25">
        <f t="shared" si="10"/>
        <v>45.200421036033447</v>
      </c>
      <c r="J25">
        <f t="shared" si="11"/>
        <v>6.5633879844707064</v>
      </c>
    </row>
    <row r="26" spans="1:10">
      <c r="A26">
        <v>4</v>
      </c>
      <c r="B26">
        <f t="shared" si="6"/>
        <v>2.3313372935511305</v>
      </c>
      <c r="C26">
        <f t="shared" si="7"/>
        <v>-37.060972826937189</v>
      </c>
      <c r="F26">
        <f t="shared" si="8"/>
        <v>1.7453292519943295</v>
      </c>
      <c r="H26">
        <f t="shared" si="9"/>
        <v>37.134227344261241</v>
      </c>
      <c r="I26">
        <f t="shared" si="10"/>
        <v>2.3313372935511305</v>
      </c>
      <c r="J26">
        <f t="shared" si="11"/>
        <v>-37.060972826937189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Vyunov_Rom</dc:creator>
  <cp:lastModifiedBy>Vyunov_Rom</cp:lastModifiedBy>
  <dcterms:created xsi:type="dcterms:W3CDTF">2018-06-22T23:41:24Z</dcterms:created>
  <dcterms:modified xsi:type="dcterms:W3CDTF">2018-06-23T01:07:14Z</dcterms:modified>
</cp:coreProperties>
</file>