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mikm\Projects\PVRW2021\"/>
    </mc:Choice>
  </mc:AlternateContent>
  <xr:revisionPtr revIDLastSave="0" documentId="13_ncr:1_{31E2B49D-E34E-45F1-B4F1-A831464B2D3E}" xr6:coauthVersionLast="45" xr6:coauthVersionMax="45" xr10:uidLastSave="{00000000-0000-0000-0000-000000000000}"/>
  <bookViews>
    <workbookView xWindow="5370" yWindow="2475" windowWidth="17205" windowHeight="9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T7" i="1" l="1"/>
  <c r="T5" i="1"/>
  <c r="T4" i="1"/>
  <c r="T2" i="1"/>
  <c r="Q7" i="1"/>
  <c r="X7" i="1" s="1"/>
  <c r="Q5" i="1"/>
  <c r="X5" i="1" s="1"/>
  <c r="Q4" i="1"/>
  <c r="X4" i="1" s="1"/>
  <c r="Q2" i="1"/>
  <c r="X2" i="1" s="1"/>
  <c r="N7" i="1"/>
  <c r="W7" i="1" s="1"/>
  <c r="N5" i="1"/>
  <c r="W5" i="1" s="1"/>
  <c r="N4" i="1"/>
  <c r="W4" i="1" s="1"/>
  <c r="N2" i="1"/>
  <c r="W2" i="1" s="1"/>
  <c r="T8" i="1"/>
  <c r="T6" i="1"/>
  <c r="T3" i="1"/>
  <c r="X3" i="1"/>
  <c r="X6" i="1"/>
  <c r="X8" i="1"/>
  <c r="W3" i="1"/>
  <c r="W6" i="1"/>
  <c r="W8" i="1"/>
  <c r="Q8" i="1"/>
  <c r="Q6" i="1"/>
  <c r="Q3" i="1"/>
  <c r="N8" i="1"/>
  <c r="N6" i="1"/>
  <c r="N3" i="1"/>
  <c r="K5" i="1"/>
  <c r="V5" i="1" s="1"/>
  <c r="V7" i="1"/>
  <c r="V8" i="1"/>
  <c r="Z8" i="1" s="1"/>
  <c r="AA8" i="1" s="1"/>
  <c r="AB8" i="1" s="1" a="1"/>
  <c r="AB8" i="1" s="1"/>
  <c r="V2" i="1"/>
  <c r="K8" i="1"/>
  <c r="K7" i="1"/>
  <c r="K6" i="1"/>
  <c r="V6" i="1" s="1"/>
  <c r="K4" i="1"/>
  <c r="V4" i="1" s="1"/>
  <c r="K3" i="1"/>
  <c r="V3" i="1" s="1"/>
  <c r="K2" i="1"/>
  <c r="H8" i="1"/>
  <c r="H7" i="1"/>
  <c r="H6" i="1"/>
  <c r="H5" i="1"/>
  <c r="H3" i="1"/>
  <c r="H2" i="1"/>
  <c r="E3" i="1"/>
  <c r="E4" i="1"/>
  <c r="E5" i="1"/>
  <c r="E6" i="1"/>
  <c r="E7" i="1"/>
  <c r="E8" i="1"/>
  <c r="E2" i="1"/>
  <c r="Y8" i="1"/>
  <c r="Y7" i="1"/>
  <c r="Y6" i="1"/>
  <c r="Y5" i="1"/>
  <c r="Y4" i="1"/>
  <c r="Y3" i="1"/>
  <c r="Y2" i="1"/>
  <c r="Z5" i="1" l="1"/>
  <c r="AA5" i="1" s="1"/>
  <c r="AB5" i="1" s="1" a="1"/>
  <c r="AB5" i="1" s="1"/>
  <c r="Z4" i="1"/>
  <c r="AA4" i="1" s="1"/>
  <c r="AB4" i="1" s="1" a="1"/>
  <c r="AB4" i="1" s="1"/>
  <c r="Z3" i="1"/>
  <c r="AA3" i="1" s="1"/>
  <c r="AB3" i="1" s="1" a="1"/>
  <c r="AB3" i="1" s="1"/>
  <c r="Z6" i="1"/>
  <c r="AA6" i="1" s="1"/>
  <c r="AB6" i="1" s="1" a="1"/>
  <c r="AB6" i="1" s="1"/>
  <c r="Z7" i="1"/>
  <c r="AA7" i="1" s="1"/>
  <c r="AB7" i="1" s="1" a="1"/>
  <c r="AB7" i="1" s="1"/>
  <c r="Z2" i="1"/>
  <c r="AA2" i="1" s="1"/>
  <c r="AB2" i="1" s="1" a="1"/>
  <c r="AB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<sst xmlns="http://schemas.openxmlformats.org/spreadsheetml/2006/main" count="32" uniqueCount="27">
  <si>
    <t>station</t>
  </si>
  <si>
    <t>P50</t>
  </si>
  <si>
    <t>P90</t>
  </si>
  <si>
    <t>psm3eyear</t>
  </si>
  <si>
    <t>psm3quantile</t>
  </si>
  <si>
    <t>tmy2eyear</t>
  </si>
  <si>
    <t>tmy2quantile</t>
  </si>
  <si>
    <t>tmy3eyear</t>
  </si>
  <si>
    <t>tmy3quantile</t>
  </si>
  <si>
    <t>tmy3eyear_2</t>
  </si>
  <si>
    <t>tmy3quantile_2</t>
  </si>
  <si>
    <t>tmy3eyear_3</t>
  </si>
  <si>
    <t>tmy3quantile_3</t>
  </si>
  <si>
    <t>tmy3eyear_4</t>
  </si>
  <si>
    <t>tmy3quantile_4</t>
  </si>
  <si>
    <t>Bondville_IL_results</t>
  </si>
  <si>
    <t>Boulder_CO_results</t>
  </si>
  <si>
    <t>Desert_Rock_NV_results</t>
  </si>
  <si>
    <t>Fort_Peck_MT_results</t>
  </si>
  <si>
    <t>Goodwin_Creek_MS_results</t>
  </si>
  <si>
    <t>Penn_State_PA_results</t>
  </si>
  <si>
    <t>Sioux_Falls_SD_results</t>
  </si>
  <si>
    <t>A</t>
  </si>
  <si>
    <t>B</t>
  </si>
  <si>
    <t>C</t>
  </si>
  <si>
    <t>D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</si>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</sst>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8"/>
  <sheetViews>
    <sheetView tabSelected="1" topLeftCell="K1" workbookViewId="0">
      <selection activeCell="K4" sqref="K4"/>
    </sheetView>
  </sheetViews>
  <sheetFormatPr defaultRowHeight="15" x14ac:dyDescent="0.25"/>
  <cols>
    <col min="1" max="1" width="26.7109375" bestFit="1" customWidth="1"/>
    <col min="2" max="4" width="12" bestFit="1" customWidth="1"/>
    <col min="5" max="5" width="12" customWidth="1"/>
    <col min="6" max="6" width="13.28515625" bestFit="1" customWidth="1"/>
    <col min="7" max="7" width="12" bestFit="1" customWidth="1"/>
    <col min="8" max="8" width="12" customWidth="1"/>
    <col min="9" max="9" width="12.85546875" bestFit="1" customWidth="1"/>
    <col min="10" max="10" width="12" bestFit="1" customWidth="1"/>
    <col min="11" max="11" width="12" customWidth="1"/>
    <col min="12" max="12" width="12.85546875" bestFit="1" customWidth="1"/>
    <col min="13" max="13" width="12.42578125" bestFit="1" customWidth="1"/>
    <col min="14" max="14" width="12.42578125" customWidth="1"/>
    <col min="15" max="15" width="15" bestFit="1" customWidth="1"/>
    <col min="16" max="16" width="12.42578125" bestFit="1" customWidth="1"/>
    <col min="17" max="17" width="12.42578125" customWidth="1"/>
    <col min="18" max="18" width="15" bestFit="1" customWidth="1"/>
    <col min="19" max="19" width="12.42578125" bestFit="1" customWidth="1"/>
    <col min="20" max="20" width="12.42578125" customWidth="1"/>
    <col min="21" max="21" width="15" bestFit="1" customWidth="1"/>
    <col min="22" max="26" width="12" bestFit="1" customWidth="1"/>
    <col min="27" max="27" width="2" bestFit="1" customWidth="1"/>
    <col min="28" max="28" width="2.28515625" bestFit="1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26</v>
      </c>
      <c r="F1" s="1" t="s">
        <v>4</v>
      </c>
      <c r="G1" s="1" t="s">
        <v>5</v>
      </c>
      <c r="H1" s="2" t="s">
        <v>26</v>
      </c>
      <c r="I1" s="1" t="s">
        <v>6</v>
      </c>
      <c r="J1" s="1" t="s">
        <v>7</v>
      </c>
      <c r="K1" s="2" t="s">
        <v>26</v>
      </c>
      <c r="L1" s="1" t="s">
        <v>8</v>
      </c>
      <c r="M1" s="1" t="s">
        <v>9</v>
      </c>
      <c r="N1" s="2" t="s">
        <v>26</v>
      </c>
      <c r="O1" s="1" t="s">
        <v>10</v>
      </c>
      <c r="P1" s="1" t="s">
        <v>11</v>
      </c>
      <c r="Q1" s="2" t="s">
        <v>26</v>
      </c>
      <c r="R1" s="1" t="s">
        <v>12</v>
      </c>
      <c r="S1" s="1" t="s">
        <v>13</v>
      </c>
      <c r="T1" s="2" t="s">
        <v>26</v>
      </c>
      <c r="U1" s="1" t="s">
        <v>14</v>
      </c>
      <c r="V1" t="s">
        <v>22</v>
      </c>
      <c r="W1" t="s">
        <v>23</v>
      </c>
      <c r="X1" t="s">
        <v>24</v>
      </c>
      <c r="Y1" t="s">
        <v>25</v>
      </c>
    </row>
    <row r="2" spans="1:28" x14ac:dyDescent="0.25">
      <c r="A2" s="1" t="s">
        <v>15</v>
      </c>
      <c r="B2">
        <v>20.15831523359488</v>
      </c>
      <c r="C2">
        <v>18.678256755824101</v>
      </c>
      <c r="D2">
        <v>21.945496026501139</v>
      </c>
      <c r="E2">
        <f>D2/$B2-1</f>
        <v>8.8657249983263853E-2</v>
      </c>
      <c r="F2">
        <v>96.15384615384616</v>
      </c>
      <c r="G2">
        <v>21.142425957359741</v>
      </c>
      <c r="H2">
        <f>G2/$B2-1</f>
        <v>4.8819095859994777E-2</v>
      </c>
      <c r="I2">
        <v>88.461538461538467</v>
      </c>
      <c r="J2">
        <v>20.738169416653339</v>
      </c>
      <c r="K2">
        <f>J2/$B2-1</f>
        <v>2.8765012171855675E-2</v>
      </c>
      <c r="L2">
        <v>88.461538461538467</v>
      </c>
      <c r="N2">
        <f>M2/$B2-1</f>
        <v>-1</v>
      </c>
      <c r="Q2">
        <f>P2/$B2-1</f>
        <v>-1</v>
      </c>
      <c r="T2">
        <f>S2/$B2-1</f>
        <v>-1</v>
      </c>
      <c r="V2">
        <f>ABS(K2)</f>
        <v>2.8765012171855675E-2</v>
      </c>
      <c r="W2">
        <f>ABS(N2)</f>
        <v>1</v>
      </c>
      <c r="X2">
        <f>ABS(Q2)</f>
        <v>1</v>
      </c>
      <c r="Y2">
        <f>ABS(S2/$B2 -1)</f>
        <v>1</v>
      </c>
      <c r="Z2">
        <f>MIN(V2:Y2)</f>
        <v>2.8765012171855675E-2</v>
      </c>
      <c r="AA2">
        <f>MATCH(Z2,V2:Y2,0)</f>
        <v>1</v>
      </c>
      <c r="AB2" t="str" cm="1">
        <f t="array" ref="AB2">INDEX($V$1:$Y$1,AA2)</f>
        <v>A</v>
      </c>
    </row>
    <row r="3" spans="1:28" x14ac:dyDescent="0.25">
      <c r="A3" s="1" t="s">
        <v>16</v>
      </c>
      <c r="B3">
        <v>23.406743977458021</v>
      </c>
      <c r="C3">
        <v>22.863234802783829</v>
      </c>
      <c r="D3">
        <v>23.700425007031448</v>
      </c>
      <c r="E3">
        <f t="shared" ref="E3:E8" si="0">D3/$B3-1</f>
        <v>1.2546855293340098E-2</v>
      </c>
      <c r="F3">
        <v>56</v>
      </c>
      <c r="G3">
        <v>23.849904449034319</v>
      </c>
      <c r="H3">
        <f>G3/$B3-1</f>
        <v>1.8933025114603153E-2</v>
      </c>
      <c r="I3">
        <v>64</v>
      </c>
      <c r="J3">
        <v>23.54540399470801</v>
      </c>
      <c r="K3">
        <f>J3/$B3-1</f>
        <v>5.9239344602362021E-3</v>
      </c>
      <c r="L3">
        <v>52</v>
      </c>
      <c r="M3">
        <v>23.596852294376951</v>
      </c>
      <c r="N3">
        <f>M3/$B3-1</f>
        <v>8.1219462690760302E-3</v>
      </c>
      <c r="O3">
        <v>56</v>
      </c>
      <c r="P3">
        <v>22.990729635407948</v>
      </c>
      <c r="Q3">
        <f>P3/$B3-1</f>
        <v>-1.7773268355936955E-2</v>
      </c>
      <c r="R3">
        <v>20</v>
      </c>
      <c r="T3">
        <f>S3/$B3-1</f>
        <v>-1</v>
      </c>
      <c r="V3">
        <f>ABS(K3)</f>
        <v>5.9239344602362021E-3</v>
      </c>
      <c r="W3">
        <f t="shared" ref="W3:W8" si="1">ABS(N3)</f>
        <v>8.1219462690760302E-3</v>
      </c>
      <c r="X3">
        <f t="shared" ref="X3:X8" si="2">ABS(Q3)</f>
        <v>1.7773268355936955E-2</v>
      </c>
      <c r="Y3">
        <f>ABS(S3/$B3 -1)</f>
        <v>1</v>
      </c>
      <c r="Z3">
        <f t="shared" ref="Z3:Z8" si="3">MIN(V3:Y3)</f>
        <v>5.9239344602362021E-3</v>
      </c>
      <c r="AA3">
        <f t="shared" ref="AA3:AA8" si="4">MATCH(Z3,V3:Y3,0)</f>
        <v>1</v>
      </c>
      <c r="AB3" t="str" cm="1">
        <f t="array" ref="AB3">INDEX($V$1:$Y$1,AA3)</f>
        <v>A</v>
      </c>
    </row>
    <row r="4" spans="1:28" x14ac:dyDescent="0.25">
      <c r="A4" s="1" t="s">
        <v>17</v>
      </c>
      <c r="B4">
        <v>28.560910888143891</v>
      </c>
      <c r="C4">
        <v>27.465148802652411</v>
      </c>
      <c r="D4">
        <v>29.69048403698195</v>
      </c>
      <c r="E4">
        <f t="shared" si="0"/>
        <v>3.9549619172228878E-2</v>
      </c>
      <c r="F4">
        <v>100</v>
      </c>
      <c r="J4">
        <v>28.845054942986302</v>
      </c>
      <c r="K4">
        <f>J4/$B4-1</f>
        <v>9.9487042256891645E-3</v>
      </c>
      <c r="L4">
        <v>81.818181818181813</v>
      </c>
      <c r="N4">
        <f>M4/$B4-1</f>
        <v>-1</v>
      </c>
      <c r="Q4">
        <f>P4/$B4-1</f>
        <v>-1</v>
      </c>
      <c r="T4">
        <f>S4/$B4-1</f>
        <v>-1</v>
      </c>
      <c r="V4">
        <f>ABS(K4)</f>
        <v>9.9487042256891645E-3</v>
      </c>
      <c r="W4">
        <f t="shared" si="1"/>
        <v>1</v>
      </c>
      <c r="X4">
        <f t="shared" si="2"/>
        <v>1</v>
      </c>
      <c r="Y4">
        <f>ABS(S4/$B4 -1)</f>
        <v>1</v>
      </c>
      <c r="Z4">
        <f t="shared" si="3"/>
        <v>9.9487042256891645E-3</v>
      </c>
      <c r="AA4">
        <f t="shared" si="4"/>
        <v>1</v>
      </c>
      <c r="AB4" t="str" cm="1">
        <f t="array" ref="AB4">INDEX($V$1:$Y$1,AA4)</f>
        <v>A</v>
      </c>
    </row>
    <row r="5" spans="1:28" x14ac:dyDescent="0.25">
      <c r="A5" s="1" t="s">
        <v>18</v>
      </c>
      <c r="B5">
        <v>20.34187263523302</v>
      </c>
      <c r="C5">
        <v>19.536453163470441</v>
      </c>
      <c r="D5">
        <v>20.950627513642651</v>
      </c>
      <c r="E5">
        <f t="shared" si="0"/>
        <v>2.99261965368538E-2</v>
      </c>
      <c r="F5">
        <v>88</v>
      </c>
      <c r="G5">
        <v>20.660412072919002</v>
      </c>
      <c r="H5">
        <f>G5/$B5-1</f>
        <v>1.5659297617184764E-2</v>
      </c>
      <c r="I5">
        <v>76</v>
      </c>
      <c r="J5">
        <v>20.806015989780281</v>
      </c>
      <c r="K5">
        <f>J5/$B5-1</f>
        <v>2.2817139939385056E-2</v>
      </c>
      <c r="L5">
        <v>80</v>
      </c>
      <c r="N5">
        <f>M5/$B5-1</f>
        <v>-1</v>
      </c>
      <c r="Q5">
        <f>P5/$B5-1</f>
        <v>-1</v>
      </c>
      <c r="T5">
        <f>S5/$B5-1</f>
        <v>-1</v>
      </c>
      <c r="V5">
        <f>ABS(K5)</f>
        <v>2.2817139939385056E-2</v>
      </c>
      <c r="W5">
        <f t="shared" si="1"/>
        <v>1</v>
      </c>
      <c r="X5">
        <f t="shared" si="2"/>
        <v>1</v>
      </c>
      <c r="Y5">
        <f>ABS(S5/$B5 -1)</f>
        <v>1</v>
      </c>
      <c r="Z5">
        <f t="shared" si="3"/>
        <v>2.2817139939385056E-2</v>
      </c>
      <c r="AA5">
        <f t="shared" si="4"/>
        <v>1</v>
      </c>
      <c r="AB5" t="str" cm="1">
        <f t="array" ref="AB5">INDEX($V$1:$Y$1,AA5)</f>
        <v>A</v>
      </c>
    </row>
    <row r="6" spans="1:28" x14ac:dyDescent="0.25">
      <c r="A6" s="1" t="s">
        <v>19</v>
      </c>
      <c r="B6">
        <v>21.115126564793549</v>
      </c>
      <c r="C6">
        <v>19.662968841309251</v>
      </c>
      <c r="D6">
        <v>23.929199894298328</v>
      </c>
      <c r="E6">
        <f t="shared" si="0"/>
        <v>0.13327286108702951</v>
      </c>
      <c r="F6">
        <v>100</v>
      </c>
      <c r="G6">
        <v>22.480865737396819</v>
      </c>
      <c r="H6">
        <f>G6/$B6-1</f>
        <v>6.4680605556039827E-2</v>
      </c>
      <c r="I6">
        <v>92.307692307692307</v>
      </c>
      <c r="J6">
        <v>21.941210632236071</v>
      </c>
      <c r="K6">
        <f>J6/$B6-1</f>
        <v>3.9122856541144335E-2</v>
      </c>
      <c r="L6">
        <v>73.07692307692308</v>
      </c>
      <c r="M6">
        <v>21.826967018291271</v>
      </c>
      <c r="N6">
        <f>M6/$B6-1</f>
        <v>3.3712346043173413E-2</v>
      </c>
      <c r="O6">
        <v>69.230769230769226</v>
      </c>
      <c r="P6">
        <v>21.726876438135641</v>
      </c>
      <c r="Q6">
        <f>P6/$B6-1</f>
        <v>2.8972114917942049E-2</v>
      </c>
      <c r="R6">
        <v>65.384615384615387</v>
      </c>
      <c r="S6">
        <v>20.78565272124364</v>
      </c>
      <c r="T6">
        <f>S6/$B6-1</f>
        <v>-1.5603687836721725E-2</v>
      </c>
      <c r="U6">
        <v>46.153846153846153</v>
      </c>
      <c r="V6">
        <f>ABS(K6)</f>
        <v>3.9122856541144335E-2</v>
      </c>
      <c r="W6">
        <f t="shared" si="1"/>
        <v>3.3712346043173413E-2</v>
      </c>
      <c r="X6">
        <f t="shared" si="2"/>
        <v>2.8972114917942049E-2</v>
      </c>
      <c r="Y6">
        <f>ABS(S6/$B6 -1)</f>
        <v>1.5603687836721725E-2</v>
      </c>
      <c r="Z6">
        <f t="shared" si="3"/>
        <v>1.5603687836721725E-2</v>
      </c>
      <c r="AA6">
        <f t="shared" si="4"/>
        <v>4</v>
      </c>
      <c r="AB6" t="str" cm="1">
        <f t="array" ref="AB6">INDEX($V$1:$Y$1,AA6)</f>
        <v>D</v>
      </c>
    </row>
    <row r="7" spans="1:28" x14ac:dyDescent="0.25">
      <c r="A7" s="1" t="s">
        <v>20</v>
      </c>
      <c r="B7">
        <v>18.559326719872949</v>
      </c>
      <c r="C7">
        <v>17.162791859049889</v>
      </c>
      <c r="D7">
        <v>20.187677549027718</v>
      </c>
      <c r="E7">
        <f t="shared" si="0"/>
        <v>8.7737602432051753E-2</v>
      </c>
      <c r="F7">
        <v>100</v>
      </c>
      <c r="G7">
        <v>18.098801857707809</v>
      </c>
      <c r="H7">
        <f>G7/$B7-1</f>
        <v>-2.4813662107258438E-2</v>
      </c>
      <c r="I7">
        <v>36.363636363636367</v>
      </c>
      <c r="J7">
        <v>17.543225177842341</v>
      </c>
      <c r="K7">
        <f>J7/$B7-1</f>
        <v>-5.4748836386536937E-2</v>
      </c>
      <c r="L7">
        <v>13.63636363636364</v>
      </c>
      <c r="N7">
        <f>M7/$B7-1</f>
        <v>-1</v>
      </c>
      <c r="Q7">
        <f>P7/$B7-1</f>
        <v>-1</v>
      </c>
      <c r="T7">
        <f>S7/$B7-1</f>
        <v>-1</v>
      </c>
      <c r="V7">
        <f>ABS(K7)</f>
        <v>5.4748836386536937E-2</v>
      </c>
      <c r="W7">
        <f t="shared" si="1"/>
        <v>1</v>
      </c>
      <c r="X7">
        <f t="shared" si="2"/>
        <v>1</v>
      </c>
      <c r="Y7">
        <f>ABS(S7/$B7 -1)</f>
        <v>1</v>
      </c>
      <c r="Z7">
        <f t="shared" si="3"/>
        <v>5.4748836386536937E-2</v>
      </c>
      <c r="AA7">
        <f t="shared" si="4"/>
        <v>1</v>
      </c>
      <c r="AB7" t="str" cm="1">
        <f t="array" ref="AB7">INDEX($V$1:$Y$1,AA7)</f>
        <v>A</v>
      </c>
    </row>
    <row r="8" spans="1:28" x14ac:dyDescent="0.25">
      <c r="A8" s="1" t="s">
        <v>21</v>
      </c>
      <c r="B8">
        <v>20.699457565788851</v>
      </c>
      <c r="C8">
        <v>19.63409226550246</v>
      </c>
      <c r="D8">
        <v>21.95829811919408</v>
      </c>
      <c r="E8">
        <f t="shared" si="0"/>
        <v>6.0815146938235864E-2</v>
      </c>
      <c r="F8">
        <v>94.117647058823536</v>
      </c>
      <c r="G8">
        <v>21.0677362625912</v>
      </c>
      <c r="H8">
        <f>G8/$B8-1</f>
        <v>1.7791707615132157E-2</v>
      </c>
      <c r="I8">
        <v>70.588235294117652</v>
      </c>
      <c r="J8">
        <v>20.789346080639589</v>
      </c>
      <c r="K8">
        <f>J8/$B8-1</f>
        <v>4.342554125635667E-3</v>
      </c>
      <c r="L8">
        <v>58.823529411764703</v>
      </c>
      <c r="M8">
        <v>19.97902971196114</v>
      </c>
      <c r="N8">
        <f>M8/$B8-1</f>
        <v>-3.4804189990872203E-2</v>
      </c>
      <c r="O8">
        <v>17.647058823529409</v>
      </c>
      <c r="Q8">
        <f>P8/$B8-1</f>
        <v>-1</v>
      </c>
      <c r="T8">
        <f>S8/$B8-1</f>
        <v>-1</v>
      </c>
      <c r="V8">
        <f>ABS(K8)</f>
        <v>4.342554125635667E-3</v>
      </c>
      <c r="W8">
        <f t="shared" si="1"/>
        <v>3.4804189990872203E-2</v>
      </c>
      <c r="X8">
        <f t="shared" si="2"/>
        <v>1</v>
      </c>
      <c r="Y8">
        <f>ABS(S8/$B8 -1)</f>
        <v>1</v>
      </c>
      <c r="Z8">
        <f t="shared" si="3"/>
        <v>4.342554125635667E-3</v>
      </c>
      <c r="AA8">
        <f t="shared" si="4"/>
        <v>1</v>
      </c>
      <c r="AB8" t="str" cm="1">
        <f t="array" ref="AB8">INDEX($V$1:$Y$1,AA8)</f>
        <v>A</v>
      </c>
    </row>
  </sheetData>
  <pageMargins left="0.75" right="0.75" top="1" bottom="1" header="0.5" footer="0.5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Mikofski, Mark</cp:lastModifiedBy>
  <dcterms:created xsi:type="dcterms:W3CDTF">2021-06-15T02:50:37Z</dcterms:created>
  <dcterms:modified xsi:type="dcterms:W3CDTF">2021-06-15T03:37:31Z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2fbb032-08bf-4f1e-af46-2528cd3f96ca_Enabled">
    <vt:lpwstr>true</vt:lpwstr>
  </property>
  <property fmtid="{D5CDD505-2E9C-101B-9397-08002B2CF9AE}" pid="3" name="MSIP_Label_22fbb032-08bf-4f1e-af46-2528cd3f96ca_SetDate">
    <vt:lpwstr>2021-06-15T02:52:10Z</vt:lpwstr>
  </property>
  <property fmtid="{D5CDD505-2E9C-101B-9397-08002B2CF9AE}" pid="4" name="MSIP_Label_22fbb032-08bf-4f1e-af46-2528cd3f96ca_Method">
    <vt:lpwstr>Privileged</vt:lpwstr>
  </property>
  <property fmtid="{D5CDD505-2E9C-101B-9397-08002B2CF9AE}" pid="5" name="MSIP_Label_22fbb032-08bf-4f1e-af46-2528cd3f96ca_Name">
    <vt:lpwstr>22fbb032-08bf-4f1e-af46-2528cd3f96ca</vt:lpwstr>
  </property>
  <property fmtid="{D5CDD505-2E9C-101B-9397-08002B2CF9AE}" pid="6" name="MSIP_Label_22fbb032-08bf-4f1e-af46-2528cd3f96ca_SiteId">
    <vt:lpwstr>adf10e2b-b6e9-41d6-be2f-c12bb566019c</vt:lpwstr>
  </property>
  <property fmtid="{D5CDD505-2E9C-101B-9397-08002B2CF9AE}" pid="7" name="MSIP_Label_22fbb032-08bf-4f1e-af46-2528cd3f96ca_ActionId">
    <vt:lpwstr>c962fd4f-e1e3-4d81-9fdf-c172031a2860</vt:lpwstr>
  </property>
  <property fmtid="{D5CDD505-2E9C-101B-9397-08002B2CF9AE}" pid="8" name="MSIP_Label_22fbb032-08bf-4f1e-af46-2528cd3f96ca_ContentBits">
    <vt:lpwstr>0</vt:lpwstr>
  </property>
</Properties>
</file>