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m\Projects\pvsc49\satellite-sampling-ABSTRACT\"/>
    </mc:Choice>
  </mc:AlternateContent>
  <xr:revisionPtr revIDLastSave="0" documentId="8_{D9410A87-8F7F-4072-8B75-6BFF5257FC3B}" xr6:coauthVersionLast="46" xr6:coauthVersionMax="46" xr10:uidLastSave="{00000000-0000-0000-0000-000000000000}"/>
  <bookViews>
    <workbookView xWindow="3675" yWindow="3675" windowWidth="21600" windowHeight="11505" activeTab="1" xr2:uid="{EA00FC9C-D3C1-4DBB-BE30-35D817FE58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C35" i="2"/>
  <c r="B36" i="2"/>
  <c r="B35" i="2"/>
</calcChain>
</file>

<file path=xl/sharedStrings.xml><?xml version="1.0" encoding="utf-8"?>
<sst xmlns="http://schemas.openxmlformats.org/spreadsheetml/2006/main" count="49" uniqueCount="23">
  <si>
    <t>resolution</t>
  </si>
  <si>
    <t>Energy Yield (kWh/kWp)</t>
  </si>
  <si>
    <t>Net Energy (MWh/year)</t>
  </si>
  <si>
    <t>Performance Ratio (%)</t>
  </si>
  <si>
    <t>Production DC (kWh)</t>
  </si>
  <si>
    <t>Production AC (kWh)</t>
  </si>
  <si>
    <t>GHI (kWh/m^2)</t>
  </si>
  <si>
    <t>GI (kWh/m^2)</t>
  </si>
  <si>
    <t>Average Temperature (C)</t>
  </si>
  <si>
    <t>Inverter Efficiency</t>
  </si>
  <si>
    <t>Inverter Max AC Power</t>
  </si>
  <si>
    <t>Inverter Min DC Voltage</t>
  </si>
  <si>
    <t>Inverter Max DC Current</t>
  </si>
  <si>
    <t>Inverter Max DC Voltage</t>
  </si>
  <si>
    <t>Inverter Min DC Power</t>
  </si>
  <si>
    <t>Inverter Tare</t>
  </si>
  <si>
    <t>resolution (minutes)</t>
  </si>
  <si>
    <t>average</t>
  </si>
  <si>
    <t>instant</t>
  </si>
  <si>
    <t>inst60avg</t>
  </si>
  <si>
    <t>average or instant</t>
  </si>
  <si>
    <t>Expected Yield</t>
  </si>
  <si>
    <t>Expected Clipping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</si>
</sst>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0" fontId="0" fillId="2" borderId="1" xfId="0" applyFill="1" applyBorder="1"/>
    <xf numFmtId="10" fontId="0" fillId="2" borderId="1" xfId="0" applyNumberFormat="1" applyFill="1" applyBorder="1"/>
    <xf numFmtId="9" fontId="0" fillId="2" borderId="1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9" fontId="0" fillId="3" borderId="1" xfId="0" applyNumberFormat="1" applyFill="1" applyBorder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10" fontId="2" fillId="2" borderId="1" xfId="0" applyNumberFormat="1" applyFont="1" applyFill="1" applyBorder="1"/>
    <xf numFmtId="10" fontId="2" fillId="3" borderId="1" xfId="0" applyNumberFormat="1" applyFont="1" applyFill="1" applyBorder="1"/>
    <xf numFmtId="10" fontId="2" fillId="0" borderId="1" xfId="1" applyNumberFormat="1" applyFont="1" applyBorder="1"/>
    <xf numFmtId="10" fontId="2" fillId="0" borderId="1" xfId="0" applyNumberFormat="1" applyFon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sub-hourly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 Yield (kWh/kWp)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137.344917804071</c:v>
                </c:pt>
                <c:pt idx="1">
                  <c:v>137.91657269457599</c:v>
                </c:pt>
                <c:pt idx="2">
                  <c:v>138.95585177345501</c:v>
                </c:pt>
                <c:pt idx="3">
                  <c:v>140.07830282318901</c:v>
                </c:pt>
                <c:pt idx="4">
                  <c:v>140.849172560169</c:v>
                </c:pt>
                <c:pt idx="5">
                  <c:v>140.98237753726599</c:v>
                </c:pt>
                <c:pt idx="6">
                  <c:v>141.904272828269</c:v>
                </c:pt>
                <c:pt idx="7">
                  <c:v>142.487401799369</c:v>
                </c:pt>
                <c:pt idx="8">
                  <c:v>141.87956104473801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0-450B-B02D-D76ECB49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3624"/>
        <c:axId val="529225264"/>
      </c:scatterChart>
      <c:valAx>
        <c:axId val="529223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5264"/>
        <c:crosses val="autoZero"/>
        <c:crossBetween val="midCat"/>
      </c:valAx>
      <c:valAx>
        <c:axId val="529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[kWh/kWp]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sub-hourly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Inverter Max AC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</c:numCache>
            </c:numRef>
          </c:xVal>
          <c:yVal>
            <c:numRef>
              <c:f>Sheet1!$K$2:$K$10</c:f>
              <c:numCache>
                <c:formatCode>0.00%</c:formatCode>
                <c:ptCount val="9"/>
                <c:pt idx="0">
                  <c:v>-3.4444432430154999E-2</c:v>
                </c:pt>
                <c:pt idx="1">
                  <c:v>-3.3116324243583802E-2</c:v>
                </c:pt>
                <c:pt idx="2">
                  <c:v>-3.1207800888548798E-2</c:v>
                </c:pt>
                <c:pt idx="3">
                  <c:v>-2.8747923973316502E-2</c:v>
                </c:pt>
                <c:pt idx="4">
                  <c:v>-2.69896376619106E-2</c:v>
                </c:pt>
                <c:pt idx="5">
                  <c:v>-2.6800273170300998E-2</c:v>
                </c:pt>
                <c:pt idx="6">
                  <c:v>-2.5447534290175402E-2</c:v>
                </c:pt>
                <c:pt idx="7">
                  <c:v>-2.3611842213385498E-2</c:v>
                </c:pt>
                <c:pt idx="8">
                  <c:v>-2.10930533014707E-2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4-497C-A3AF-811A4C77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3080"/>
        <c:axId val="527619056"/>
      </c:scatterChart>
      <c:valAx>
        <c:axId val="731863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9056"/>
        <c:crosses val="autoZero"/>
        <c:crossBetween val="midCat"/>
      </c:valAx>
      <c:valAx>
        <c:axId val="52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clipping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6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Instantaneous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Yield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Sheet2!$C$8:$C$12</c:f>
              <c:numCache>
                <c:formatCode>General</c:formatCode>
                <c:ptCount val="5"/>
                <c:pt idx="0">
                  <c:v>137.637447457523</c:v>
                </c:pt>
                <c:pt idx="1">
                  <c:v>137.83189999034801</c:v>
                </c:pt>
                <c:pt idx="2">
                  <c:v>138.08036692118301</c:v>
                </c:pt>
                <c:pt idx="3">
                  <c:v>136.710185652451</c:v>
                </c:pt>
                <c:pt idx="4">
                  <c:v>138.40097563812299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A-43FF-97E4-A34F2A84F541}"/>
            </c:ext>
          </c:extLst>
        </c:ser>
        <c:ser>
          <c:idx val="2"/>
          <c:order val="1"/>
          <c:tx>
            <c:strRef>
              <c:f>Sheet2!$B$34</c:f>
              <c:strCache>
                <c:ptCount val="1"/>
                <c:pt idx="0">
                  <c:v>Expected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Sheet2!$A$35:$A$36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Sheet2!$B$35:$B$36</c:f>
              <c:numCache>
                <c:formatCode>General</c:formatCode>
                <c:ptCount val="2"/>
                <c:pt idx="0">
                  <c:v>137.637447457523</c:v>
                </c:pt>
                <c:pt idx="1">
                  <c:v>137.637447457523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3-4705-9AE9-A1CCF3FA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49952"/>
        <c:axId val="711751592"/>
      </c:scatterChart>
      <c:scatterChart>
        <c:scatterStyle val="lineMarker"/>
        <c:varyColors val="0"/>
        <c:ser>
          <c:idx val="1"/>
          <c:order val="2"/>
          <c:tx>
            <c:v>Clipping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Sheet2!$K$8:$K$12</c:f>
              <c:numCache>
                <c:formatCode>0.00%</c:formatCode>
                <c:ptCount val="5"/>
                <c:pt idx="0">
                  <c:v>-3.4252274947790998E-2</c:v>
                </c:pt>
                <c:pt idx="1">
                  <c:v>-3.4951632341829401E-2</c:v>
                </c:pt>
                <c:pt idx="2">
                  <c:v>-3.5422711745342499E-2</c:v>
                </c:pt>
                <c:pt idx="3">
                  <c:v>-3.4845007271326001E-2</c:v>
                </c:pt>
                <c:pt idx="4">
                  <c:v>-3.4172658053979101E-2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A-43FF-97E4-A34F2A84F541}"/>
            </c:ext>
          </c:extLst>
        </c:ser>
        <c:ser>
          <c:idx val="3"/>
          <c:order val="3"/>
          <c:tx>
            <c:strRef>
              <c:f>Sheet2!$C$34</c:f>
              <c:strCache>
                <c:ptCount val="1"/>
                <c:pt idx="0">
                  <c:v>Expected Clipping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Sheet2!$A$35:$A$36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Sheet2!$C$35:$C$36</c:f>
              <c:numCache>
                <c:formatCode>0.00%</c:formatCode>
                <c:ptCount val="2"/>
                <c:pt idx="0">
                  <c:v>-3.4252274947790998E-2</c:v>
                </c:pt>
                <c:pt idx="1">
                  <c:v>-3.4252274947790998E-2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3-4705-9AE9-A1CCF3FA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78552"/>
        <c:axId val="1565978880"/>
      </c:scatterChart>
      <c:valAx>
        <c:axId val="7117499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Rate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51592"/>
        <c:crosses val="autoZero"/>
        <c:crossBetween val="midCat"/>
      </c:valAx>
      <c:valAx>
        <c:axId val="711751592"/>
        <c:scaling>
          <c:orientation val="minMax"/>
          <c:max val="143"/>
          <c:min val="1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Y</a:t>
                </a:r>
                <a:r>
                  <a:rPr lang="en-US"/>
                  <a:t>ield [kWh/kWp]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9952"/>
        <c:crosses val="autoZero"/>
        <c:crossBetween val="midCat"/>
      </c:valAx>
      <c:valAx>
        <c:axId val="1565978880"/>
        <c:scaling>
          <c:orientation val="maxMin"/>
          <c:max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Clipping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78552"/>
        <c:crosses val="max"/>
        <c:crossBetween val="midCat"/>
      </c:valAx>
      <c:valAx>
        <c:axId val="15659785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659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Instantaneous measurements</a:t>
            </a:r>
            <a:r>
              <a:rPr lang="en-US" baseline="0"/>
              <a:t> averaged to 1-hour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Yield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Sheet2!$C$13:$C$17</c:f>
              <c:numCache>
                <c:formatCode>General</c:formatCode>
                <c:ptCount val="5"/>
                <c:pt idx="0">
                  <c:v>142.41319385770501</c:v>
                </c:pt>
                <c:pt idx="1">
                  <c:v>142.11038526800999</c:v>
                </c:pt>
                <c:pt idx="2">
                  <c:v>142.019338491339</c:v>
                </c:pt>
                <c:pt idx="3">
                  <c:v>138.848893338572</c:v>
                </c:pt>
                <c:pt idx="4">
                  <c:v>138.40097563812299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9-40DA-9C19-60CBC0A261AA}"/>
            </c:ext>
          </c:extLst>
        </c:ser>
        <c:ser>
          <c:idx val="2"/>
          <c:order val="1"/>
          <c:tx>
            <c:strRef>
              <c:f>Sheet2!$B$34</c:f>
              <c:strCache>
                <c:ptCount val="1"/>
                <c:pt idx="0">
                  <c:v>Expected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Sheet2!$A$35:$A$36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Sheet2!$B$35:$B$36</c:f>
              <c:numCache>
                <c:formatCode>General</c:formatCode>
                <c:ptCount val="2"/>
                <c:pt idx="0">
                  <c:v>137.637447457523</c:v>
                </c:pt>
                <c:pt idx="1">
                  <c:v>137.637447457523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2-4048-9D03-3AAA8540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07808"/>
        <c:axId val="703809448"/>
      </c:scatterChart>
      <c:scatterChart>
        <c:scatterStyle val="lineMarker"/>
        <c:varyColors val="0"/>
        <c:ser>
          <c:idx val="1"/>
          <c:order val="2"/>
          <c:tx>
            <c:v>Clipping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Sheet2!$K$13:$K$17</c:f>
              <c:numCache>
                <c:formatCode>0.00%</c:formatCode>
                <c:ptCount val="5"/>
                <c:pt idx="0">
                  <c:v>-2.32273469079739E-2</c:v>
                </c:pt>
                <c:pt idx="1">
                  <c:v>-2.58493261782567E-2</c:v>
                </c:pt>
                <c:pt idx="2">
                  <c:v>-2.62556686137678E-2</c:v>
                </c:pt>
                <c:pt idx="3">
                  <c:v>-2.97043066280725E-2</c:v>
                </c:pt>
                <c:pt idx="4">
                  <c:v>-3.4172658053979101E-2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9-40DA-9C19-60CBC0A261AA}"/>
            </c:ext>
          </c:extLst>
        </c:ser>
        <c:ser>
          <c:idx val="3"/>
          <c:order val="3"/>
          <c:tx>
            <c:strRef>
              <c:f>Sheet2!$C$34</c:f>
              <c:strCache>
                <c:ptCount val="1"/>
                <c:pt idx="0">
                  <c:v>Expected Clipping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Sheet2!$A$35:$A$36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Sheet2!$C$35:$C$36</c:f>
              <c:numCache>
                <c:formatCode>0.00%</c:formatCode>
                <c:ptCount val="2"/>
                <c:pt idx="0">
                  <c:v>-3.4252274947790998E-2</c:v>
                </c:pt>
                <c:pt idx="1">
                  <c:v>-3.4252274947790998E-2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2-4048-9D03-3AAA8540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9512"/>
        <c:axId val="893297712"/>
      </c:scatterChart>
      <c:valAx>
        <c:axId val="7038078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Rate</a:t>
                </a:r>
                <a:r>
                  <a:rPr lang="en-US" baseline="0"/>
                  <a:t> [minutes]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09448"/>
        <c:crosses val="autoZero"/>
        <c:crossBetween val="midCat"/>
      </c:valAx>
      <c:valAx>
        <c:axId val="703809448"/>
        <c:scaling>
          <c:orientation val="minMax"/>
          <c:min val="1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Yield [kWh/kWp]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07808"/>
        <c:crosses val="autoZero"/>
        <c:crossBetween val="midCat"/>
      </c:valAx>
      <c:valAx>
        <c:axId val="893297712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Clipping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9512"/>
        <c:crosses val="max"/>
        <c:crossBetween val="midCat"/>
      </c:valAx>
      <c:valAx>
        <c:axId val="893289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9329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Clipping</a:t>
            </a:r>
            <a:r>
              <a:rPr lang="en-US" baseline="0"/>
              <a:t> loss errors vs. sampling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averaged yield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137.637447457523</c:v>
                </c:pt>
                <c:pt idx="1">
                  <c:v>139.26954501294099</c:v>
                </c:pt>
                <c:pt idx="2">
                  <c:v>140.941843435511</c:v>
                </c:pt>
                <c:pt idx="3">
                  <c:v>141.83320940256399</c:v>
                </c:pt>
                <c:pt idx="4">
                  <c:v>142.41319385770501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5-4382-A98E-3A920D52AF7C}"/>
            </c:ext>
          </c:extLst>
        </c:ser>
        <c:ser>
          <c:idx val="2"/>
          <c:order val="2"/>
          <c:tx>
            <c:v>instantaneous yield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Sheet2!$C$8:$C$12</c:f>
              <c:numCache>
                <c:formatCode>General</c:formatCode>
                <c:ptCount val="5"/>
                <c:pt idx="0">
                  <c:v>137.637447457523</c:v>
                </c:pt>
                <c:pt idx="1">
                  <c:v>137.83189999034801</c:v>
                </c:pt>
                <c:pt idx="2">
                  <c:v>138.08036692118301</c:v>
                </c:pt>
                <c:pt idx="3">
                  <c:v>136.710185652451</c:v>
                </c:pt>
                <c:pt idx="4">
                  <c:v>138.40097563812299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5-4382-A98E-3A920D52AF7C}"/>
            </c:ext>
          </c:extLst>
        </c:ser>
        <c:ser>
          <c:idx val="4"/>
          <c:order val="4"/>
          <c:tx>
            <c:v>instant to hourly yield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Sheet2!$C$13:$C$17</c:f>
              <c:numCache>
                <c:formatCode>General</c:formatCode>
                <c:ptCount val="5"/>
                <c:pt idx="0">
                  <c:v>142.41319385770501</c:v>
                </c:pt>
                <c:pt idx="1">
                  <c:v>142.11038526800999</c:v>
                </c:pt>
                <c:pt idx="2">
                  <c:v>142.019338491339</c:v>
                </c:pt>
                <c:pt idx="3">
                  <c:v>138.848893338572</c:v>
                </c:pt>
                <c:pt idx="4">
                  <c:v>138.40097563812299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5-4382-A98E-3A920D52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0760"/>
        <c:axId val="1570834696"/>
      </c:scatterChart>
      <c:scatterChart>
        <c:scatterStyle val="lineMarker"/>
        <c:varyColors val="0"/>
        <c:ser>
          <c:idx val="1"/>
          <c:order val="1"/>
          <c:tx>
            <c:v>time averaged clipping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Sheet2!$K$3:$K$7</c:f>
              <c:numCache>
                <c:formatCode>0.00%</c:formatCode>
                <c:ptCount val="5"/>
                <c:pt idx="0">
                  <c:v>-3.4252274947790998E-2</c:v>
                </c:pt>
                <c:pt idx="1">
                  <c:v>-3.0927203948748601E-2</c:v>
                </c:pt>
                <c:pt idx="2">
                  <c:v>-2.6663692656747999E-2</c:v>
                </c:pt>
                <c:pt idx="3">
                  <c:v>-2.5012009381990399E-2</c:v>
                </c:pt>
                <c:pt idx="4">
                  <c:v>-2.32273469079739E-2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5-4382-A98E-3A920D52AF7C}"/>
            </c:ext>
          </c:extLst>
        </c:ser>
        <c:ser>
          <c:idx val="3"/>
          <c:order val="3"/>
          <c:tx>
            <c:v>instantaneous clipping 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Sheet2!$K$8:$K$12</c:f>
              <c:numCache>
                <c:formatCode>0.00%</c:formatCode>
                <c:ptCount val="5"/>
                <c:pt idx="0">
                  <c:v>-3.4252274947790998E-2</c:v>
                </c:pt>
                <c:pt idx="1">
                  <c:v>-3.4951632341829401E-2</c:v>
                </c:pt>
                <c:pt idx="2">
                  <c:v>-3.5422711745342499E-2</c:v>
                </c:pt>
                <c:pt idx="3">
                  <c:v>-3.4845007271326001E-2</c:v>
                </c:pt>
                <c:pt idx="4">
                  <c:v>-3.4172658053979101E-2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5-4382-A98E-3A920D52AF7C}"/>
            </c:ext>
          </c:extLst>
        </c:ser>
        <c:ser>
          <c:idx val="5"/>
          <c:order val="5"/>
          <c:tx>
            <c:v>instant to hourly clipping loss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Sheet2!$B$13:$B$17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Sheet2!$K$13:$K$17</c:f>
              <c:numCache>
                <c:formatCode>0.00%</c:formatCode>
                <c:ptCount val="5"/>
                <c:pt idx="0">
                  <c:v>-2.32273469079739E-2</c:v>
                </c:pt>
                <c:pt idx="1">
                  <c:v>-2.58493261782567E-2</c:v>
                </c:pt>
                <c:pt idx="2">
                  <c:v>-2.62556686137678E-2</c:v>
                </c:pt>
                <c:pt idx="3">
                  <c:v>-2.97043066280725E-2</c:v>
                </c:pt>
                <c:pt idx="4">
                  <c:v>-3.4172658053979101E-2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5-4382-A98E-3A920D52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86032"/>
        <c:axId val="711782752"/>
      </c:scatterChart>
      <c:valAx>
        <c:axId val="15708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period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4696"/>
        <c:crosses val="autoZero"/>
        <c:crossBetween val="midCat"/>
      </c:valAx>
      <c:valAx>
        <c:axId val="15708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[kWh/kWp]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0760"/>
        <c:crosses val="autoZero"/>
        <c:crossBetween val="midCat"/>
      </c:valAx>
      <c:valAx>
        <c:axId val="711782752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clipping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86032"/>
        <c:crosses val="max"/>
        <c:crossBetween val="midCat"/>
      </c:valAx>
      <c:valAx>
        <c:axId val="711786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1178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averages from 1-minute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 Yield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Sheet2!$C$3:$C$7</c:f>
              <c:numCache>
                <c:formatCode>General</c:formatCode>
                <c:ptCount val="5"/>
                <c:pt idx="0">
                  <c:v>137.637447457523</c:v>
                </c:pt>
                <c:pt idx="1">
                  <c:v>139.26954501294099</c:v>
                </c:pt>
                <c:pt idx="2">
                  <c:v>140.941843435511</c:v>
                </c:pt>
                <c:pt idx="3">
                  <c:v>141.83320940256399</c:v>
                </c:pt>
                <c:pt idx="4">
                  <c:v>142.41319385770501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F-4627-A22C-322978346266}"/>
            </c:ext>
          </c:extLst>
        </c:ser>
        <c:ser>
          <c:idx val="2"/>
          <c:order val="1"/>
          <c:tx>
            <c:strRef>
              <c:f>Sheet2!$B$34</c:f>
              <c:strCache>
                <c:ptCount val="1"/>
                <c:pt idx="0">
                  <c:v>Expected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Sheet2!$A$35:$A$36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Sheet2!$B$35:$B$36</c:f>
              <c:numCache>
                <c:formatCode>General</c:formatCode>
                <c:ptCount val="2"/>
                <c:pt idx="0">
                  <c:v>137.637447457523</c:v>
                </c:pt>
                <c:pt idx="1">
                  <c:v>137.637447457523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4F-4627-A22C-32297834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1592"/>
        <c:axId val="711752248"/>
      </c:scatterChart>
      <c:scatterChart>
        <c:scatterStyle val="lineMarker"/>
        <c:varyColors val="0"/>
        <c:ser>
          <c:idx val="1"/>
          <c:order val="2"/>
          <c:tx>
            <c:v>Clipping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</c:numCache>
            </c:numRef>
          </c:xVal>
          <c:yVal>
            <c:numRef>
              <c:f>Sheet2!$K$3:$K$7</c:f>
              <c:numCache>
                <c:formatCode>0.00%</c:formatCode>
                <c:ptCount val="5"/>
                <c:pt idx="0">
                  <c:v>-3.4252274947790998E-2</c:v>
                </c:pt>
                <c:pt idx="1">
                  <c:v>-3.0927203948748601E-2</c:v>
                </c:pt>
                <c:pt idx="2">
                  <c:v>-2.6663692656747999E-2</c:v>
                </c:pt>
                <c:pt idx="3">
                  <c:v>-2.5012009381990399E-2</c:v>
                </c:pt>
                <c:pt idx="4">
                  <c:v>-2.32273469079739E-2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4F-4627-A22C-322978346266}"/>
            </c:ext>
          </c:extLst>
        </c:ser>
        <c:ser>
          <c:idx val="3"/>
          <c:order val="3"/>
          <c:tx>
            <c:strRef>
              <c:f>Sheet2!$C$34</c:f>
              <c:strCache>
                <c:ptCount val="1"/>
                <c:pt idx="0">
                  <c:v>Expected Clipping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Sheet2!$A$35:$A$36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Sheet2!$C$35:$C$36</c:f>
              <c:numCache>
                <c:formatCode>0.00%</c:formatCode>
                <c:ptCount val="2"/>
                <c:pt idx="0">
                  <c:v>-3.4252274947790998E-2</c:v>
                </c:pt>
                <c:pt idx="1">
                  <c:v>-3.4252274947790998E-2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4F-4627-A22C-32297834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95280"/>
        <c:axId val="1232596264"/>
      </c:scatterChart>
      <c:valAx>
        <c:axId val="7117515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Average</a:t>
                </a:r>
                <a:r>
                  <a:rPr lang="en-US" baseline="0"/>
                  <a:t> [minutes]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52248"/>
        <c:crosses val="autoZero"/>
        <c:crossBetween val="midCat"/>
      </c:valAx>
      <c:valAx>
        <c:axId val="711752248"/>
        <c:scaling>
          <c:orientation val="minMax"/>
          <c:min val="1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Yield [kWh/kWp]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51592"/>
        <c:crosses val="autoZero"/>
        <c:crossBetween val="midCat"/>
      </c:valAx>
      <c:valAx>
        <c:axId val="1232596264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Clipping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95280"/>
        <c:crosses val="max"/>
        <c:crossBetween val="midCat"/>
      </c:valAx>
      <c:valAx>
        <c:axId val="1232595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3259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114300</xdr:rowOff>
    </xdr:from>
    <xdr:to>
      <xdr:col>6</xdr:col>
      <xdr:colOff>247650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BC534-BADC-4B1F-ACC8-74FCD84E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11</xdr:row>
      <xdr:rowOff>123825</xdr:rowOff>
    </xdr:from>
    <xdr:to>
      <xdr:col>11</xdr:col>
      <xdr:colOff>542925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40D8E-D694-48D5-B7D3-A38F9DCC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17</xdr:row>
      <xdr:rowOff>109537</xdr:rowOff>
    </xdr:from>
    <xdr:to>
      <xdr:col>12</xdr:col>
      <xdr:colOff>338137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3C164-8C0B-43C0-B384-A39E00659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</xdr:row>
      <xdr:rowOff>100012</xdr:rowOff>
    </xdr:from>
    <xdr:to>
      <xdr:col>19</xdr:col>
      <xdr:colOff>400050</xdr:colOff>
      <xdr:row>31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B6BD5-4810-4ECC-BEE9-8D19CAC6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1</xdr:row>
      <xdr:rowOff>357187</xdr:rowOff>
    </xdr:from>
    <xdr:to>
      <xdr:col>23</xdr:col>
      <xdr:colOff>438150</xdr:colOff>
      <xdr:row>16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61A9D0-237E-4200-B7BA-4E0E063FC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109537</xdr:rowOff>
    </xdr:from>
    <xdr:to>
      <xdr:col>6</xdr:col>
      <xdr:colOff>161925</xdr:colOff>
      <xdr:row>31</xdr:row>
      <xdr:rowOff>185737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31A838D6-B52B-40DE-BB7F-980BDB70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752475</xdr:colOff>
      <xdr:row>20</xdr:row>
      <xdr:rowOff>171450</xdr:rowOff>
    </xdr:from>
    <xdr:to>
      <xdr:col>5</xdr:col>
      <xdr:colOff>123825</xdr:colOff>
      <xdr:row>22</xdr:row>
      <xdr:rowOff>171450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8D1376DD-8340-40B7-B16D-B16B06F9E860}"/>
            </a:ext>
          </a:extLst>
        </xdr:cNvPr>
        <xdr:cNvSpPr/>
      </xdr:nvSpPr>
      <xdr:spPr>
        <a:xfrm>
          <a:off x="3619500" y="4171950"/>
          <a:ext cx="190500" cy="381000"/>
        </a:xfrm>
        <a:prstGeom prst="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19050</xdr:colOff>
      <xdr:row>19</xdr:row>
      <xdr:rowOff>95250</xdr:rowOff>
    </xdr:from>
    <xdr:ext cx="1804020" cy="264560"/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493D6BE0-6E4C-4773-999C-13F7FCBDA077}"/>
            </a:ext>
          </a:extLst>
        </xdr:cNvPr>
        <xdr:cNvSpPr txBox="1"/>
      </xdr:nvSpPr>
      <xdr:spPr>
        <a:xfrm>
          <a:off x="2095500" y="3905250"/>
          <a:ext cx="18040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/>
              </a:solidFill>
            </a:rPr>
            <a:t>underpredicted clipping loss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0.70625</cdr:x>
      <cdr:y>0.2066</cdr:y>
    </cdr:from>
    <cdr:to>
      <cdr:x>0.75</cdr:x>
      <cdr:y>0.51215</cdr:y>
    </cdr:to>
    <cdr:sp macro="" textlink="">
      <cdr:nvSpPr>
        <cdr:cNvPr id="2" name="Arrow: Up 1">
          <a:extLst xmlns:a="http://schemas.openxmlformats.org/drawingml/2006/main">
            <a:ext uri="{FF2B5EF4-FFF2-40B4-BE49-F238E27FC236}">
              <a16:creationId xmlns:a16="http://schemas.microsoft.com/office/drawing/2014/main" id="{AF3AD237-87E9-4BE1-962E-634B27C8C1E1}"/>
            </a:ext>
          </a:extLst>
        </cdr:cNvPr>
        <cdr:cNvSpPr/>
      </cdr:nvSpPr>
      <cdr:spPr>
        <a:xfrm xmlns:a="http://schemas.openxmlformats.org/drawingml/2006/main">
          <a:off x="3228974" y="566739"/>
          <a:ext cx="200025" cy="83820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0.52917</cdr:x>
      <cdr:y>0.49826</cdr:y>
    </cdr:from>
    <cdr:to>
      <cdr:x>0.84375</cdr:x>
      <cdr:y>0.59549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89FBCF8-EA53-4A24-BB4B-CB97DF995CEE}"/>
            </a:ext>
          </a:extLst>
        </cdr:cNvPr>
        <cdr:cNvSpPr txBox="1"/>
      </cdr:nvSpPr>
      <cdr:spPr>
        <a:xfrm xmlns:a="http://schemas.openxmlformats.org/drawingml/2006/main">
          <a:off x="2419349" y="1366838"/>
          <a:ext cx="1438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overpredicted</a:t>
          </a:r>
          <a:r>
            <a:rPr lang="en-US" sz="1100" baseline="0">
              <a:solidFill>
                <a:schemeClr val="accent1"/>
              </a:solidFill>
            </a:rPr>
            <a:t> energy</a:t>
          </a:r>
          <a:endParaRPr lang="en-US" sz="1100">
            <a:solidFill>
              <a:schemeClr val="accent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F5D6-651F-490F-A9AA-A92F9A7F34C5}">
  <dimension ref="A1:P10"/>
  <sheetViews>
    <sheetView workbookViewId="0">
      <selection activeCell="J2" sqref="J2"/>
    </sheetView>
  </sheetViews>
  <sheetFormatPr defaultRowHeight="15" x14ac:dyDescent="0.25"/>
  <cols>
    <col min="1" max="1" width="10.140625" bestFit="1" customWidth="1"/>
    <col min="2" max="3" width="12" bestFit="1" customWidth="1"/>
    <col min="4" max="4" width="12.42578125" bestFit="1" customWidth="1"/>
    <col min="5" max="8" width="12" bestFit="1" customWidth="1"/>
    <col min="9" max="9" width="15.7109375" bestFit="1" customWidth="1"/>
    <col min="10" max="10" width="12" bestFit="1" customWidth="1"/>
    <col min="11" max="12" width="12.7109375" bestFit="1" customWidth="1"/>
    <col min="13" max="13" width="12.28515625" bestFit="1" customWidth="1"/>
    <col min="14" max="14" width="12" bestFit="1" customWidth="1"/>
    <col min="15" max="16" width="12.7109375" bestFit="1" customWidth="1"/>
  </cols>
  <sheetData>
    <row r="1" spans="1:16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9</v>
      </c>
      <c r="P1" s="1" t="s">
        <v>15</v>
      </c>
    </row>
    <row r="2" spans="1:16" x14ac:dyDescent="0.25">
      <c r="A2">
        <v>1</v>
      </c>
      <c r="B2">
        <v>137.344917804071</v>
      </c>
      <c r="C2">
        <v>54.2237735490557</v>
      </c>
      <c r="D2" s="2">
        <v>0.72218041051770898</v>
      </c>
      <c r="E2">
        <v>59731.048316575201</v>
      </c>
      <c r="F2">
        <v>54223.773549063299</v>
      </c>
      <c r="G2">
        <v>190.41069192536099</v>
      </c>
      <c r="H2">
        <v>190.180896357481</v>
      </c>
      <c r="I2">
        <v>25.031423387096801</v>
      </c>
      <c r="J2" s="2">
        <v>-3.84166303069033E-4</v>
      </c>
      <c r="K2" s="2">
        <v>-3.4444432430154999E-2</v>
      </c>
      <c r="L2" s="2">
        <v>-2.3915828965963001E-2</v>
      </c>
      <c r="M2" s="2">
        <v>0</v>
      </c>
      <c r="N2" s="2">
        <v>0</v>
      </c>
      <c r="O2" s="2">
        <v>-3.34867404884788E-2</v>
      </c>
      <c r="P2" s="2">
        <v>-3.8711410726155498E-4</v>
      </c>
    </row>
    <row r="3" spans="1:16" x14ac:dyDescent="0.25">
      <c r="A3">
        <v>2</v>
      </c>
      <c r="B3">
        <v>137.91657269457599</v>
      </c>
      <c r="C3">
        <v>54.449462899684796</v>
      </c>
      <c r="D3" s="2">
        <v>0.72492056969575003</v>
      </c>
      <c r="E3">
        <v>59797.849041703397</v>
      </c>
      <c r="F3">
        <v>54449.462899689897</v>
      </c>
      <c r="G3">
        <v>190.41069192536199</v>
      </c>
      <c r="H3">
        <v>190.25059911385799</v>
      </c>
      <c r="I3">
        <v>25.031423387096801</v>
      </c>
      <c r="J3" s="2">
        <v>-3.6205466907746097E-4</v>
      </c>
      <c r="K3" s="2">
        <v>-3.3116324243583802E-2</v>
      </c>
      <c r="L3" s="2">
        <v>-2.1948995196848099E-2</v>
      </c>
      <c r="M3" s="2">
        <v>0</v>
      </c>
      <c r="N3" s="2">
        <v>0</v>
      </c>
      <c r="O3" s="2">
        <v>-3.3475178362663997E-2</v>
      </c>
      <c r="P3" s="2">
        <v>-3.8573558147381198E-4</v>
      </c>
    </row>
    <row r="4" spans="1:16" x14ac:dyDescent="0.25">
      <c r="A4">
        <v>5</v>
      </c>
      <c r="B4">
        <v>138.95585177345501</v>
      </c>
      <c r="C4">
        <v>54.859770280166103</v>
      </c>
      <c r="D4" s="2">
        <v>0.729952714345523</v>
      </c>
      <c r="E4">
        <v>59909.505212378601</v>
      </c>
      <c r="F4">
        <v>54859.770280169003</v>
      </c>
      <c r="G4">
        <v>190.41069192536199</v>
      </c>
      <c r="H4">
        <v>190.36281260772299</v>
      </c>
      <c r="I4">
        <v>25.031423387096702</v>
      </c>
      <c r="J4" s="2">
        <v>-3.2871280997681695E-4</v>
      </c>
      <c r="K4" s="2">
        <v>-3.1207800888548798E-2</v>
      </c>
      <c r="L4" s="2">
        <v>-1.8685476768153599E-2</v>
      </c>
      <c r="M4" s="2">
        <v>0</v>
      </c>
      <c r="N4" s="2">
        <v>0</v>
      </c>
      <c r="O4" s="2">
        <v>-3.343389235995E-2</v>
      </c>
      <c r="P4" s="2">
        <v>-3.82831351780744E-4</v>
      </c>
    </row>
    <row r="5" spans="1:16" x14ac:dyDescent="0.25">
      <c r="A5">
        <v>10</v>
      </c>
      <c r="B5">
        <v>140.07830282318901</v>
      </c>
      <c r="C5">
        <v>55.3029139532795</v>
      </c>
      <c r="D5" s="2">
        <v>0.735477430520737</v>
      </c>
      <c r="E5">
        <v>60013.220454756003</v>
      </c>
      <c r="F5">
        <v>55302.913953278097</v>
      </c>
      <c r="G5">
        <v>190.41069192536199</v>
      </c>
      <c r="H5">
        <v>190.45900935941799</v>
      </c>
      <c r="I5">
        <v>25.031423387096801</v>
      </c>
      <c r="J5" s="2">
        <v>-3.0349436698295901E-4</v>
      </c>
      <c r="K5" s="2">
        <v>-2.8747923973316502E-2</v>
      </c>
      <c r="L5" s="2">
        <v>-1.5413681486027699E-2</v>
      </c>
      <c r="M5" s="2">
        <v>0</v>
      </c>
      <c r="N5" s="2">
        <v>0</v>
      </c>
      <c r="O5" s="2">
        <v>-3.3426446003990404E-2</v>
      </c>
      <c r="P5" s="2">
        <v>-3.78856936413707E-4</v>
      </c>
    </row>
    <row r="6" spans="1:16" x14ac:dyDescent="0.25">
      <c r="A6">
        <v>15</v>
      </c>
      <c r="B6">
        <v>140.849172560169</v>
      </c>
      <c r="C6">
        <v>55.607253325430598</v>
      </c>
      <c r="D6" s="2">
        <v>0.73922230690894497</v>
      </c>
      <c r="E6">
        <v>60070.596471345103</v>
      </c>
      <c r="F6">
        <v>55607.253325430604</v>
      </c>
      <c r="G6">
        <v>190.41069192536199</v>
      </c>
      <c r="H6">
        <v>190.536961944681</v>
      </c>
      <c r="I6">
        <v>25.031423387096801</v>
      </c>
      <c r="J6" s="2">
        <v>-3.0530877604684198E-4</v>
      </c>
      <c r="K6" s="2">
        <v>-2.69896376619106E-2</v>
      </c>
      <c r="L6" s="2">
        <v>-1.3886828266241699E-2</v>
      </c>
      <c r="M6" s="2">
        <v>0</v>
      </c>
      <c r="N6" s="2">
        <v>0</v>
      </c>
      <c r="O6" s="2">
        <v>-3.3436306979777002E-2</v>
      </c>
      <c r="P6" s="2">
        <v>-3.7638290387165296E-4</v>
      </c>
    </row>
    <row r="7" spans="1:16" x14ac:dyDescent="0.25">
      <c r="A7">
        <v>20</v>
      </c>
      <c r="B7">
        <v>140.98237753726599</v>
      </c>
      <c r="C7">
        <v>55.6598426517116</v>
      </c>
      <c r="D7" s="2">
        <v>0.73996852879242403</v>
      </c>
      <c r="E7">
        <v>60091.0242360068</v>
      </c>
      <c r="F7">
        <v>55659.842651712403</v>
      </c>
      <c r="G7">
        <v>190.41069192536199</v>
      </c>
      <c r="H7">
        <v>190.52482916717901</v>
      </c>
      <c r="I7">
        <v>25.031423387096801</v>
      </c>
      <c r="J7" s="2">
        <v>-2.9819530466634902E-4</v>
      </c>
      <c r="K7" s="2">
        <v>-2.6800273170300998E-2</v>
      </c>
      <c r="L7" s="2">
        <v>-1.3154891583077399E-2</v>
      </c>
      <c r="M7" s="2">
        <v>0</v>
      </c>
      <c r="N7" s="2">
        <v>0</v>
      </c>
      <c r="O7" s="2">
        <v>-3.3386644293345098E-2</v>
      </c>
      <c r="P7" s="2">
        <v>-3.7702977985054598E-4</v>
      </c>
    </row>
    <row r="8" spans="1:16" x14ac:dyDescent="0.25">
      <c r="A8">
        <v>30</v>
      </c>
      <c r="B8">
        <v>141.904272828269</v>
      </c>
      <c r="C8">
        <v>56.023806911266398</v>
      </c>
      <c r="D8" s="2">
        <v>0.74468864753342801</v>
      </c>
      <c r="E8">
        <v>60159.183749385797</v>
      </c>
      <c r="F8">
        <v>56023.806911266402</v>
      </c>
      <c r="G8">
        <v>190.41069192536199</v>
      </c>
      <c r="H8">
        <v>190.55517134346999</v>
      </c>
      <c r="I8">
        <v>25.031423387096801</v>
      </c>
      <c r="J8" s="2">
        <v>-3.1853462067177297E-4</v>
      </c>
      <c r="K8" s="2">
        <v>-2.5447534290175402E-2</v>
      </c>
      <c r="L8" s="2">
        <v>-1.07076003278079E-2</v>
      </c>
      <c r="M8" s="2">
        <v>0</v>
      </c>
      <c r="N8" s="2">
        <v>0</v>
      </c>
      <c r="O8" s="2">
        <v>-3.3415418983426398E-2</v>
      </c>
      <c r="P8" s="2">
        <v>-3.7000033790679504E-4</v>
      </c>
    </row>
    <row r="9" spans="1:16" x14ac:dyDescent="0.25">
      <c r="A9">
        <v>60</v>
      </c>
      <c r="B9">
        <v>142.487401799369</v>
      </c>
      <c r="C9">
        <v>56.254026230390203</v>
      </c>
      <c r="D9" s="2">
        <v>0.74768967587592094</v>
      </c>
      <c r="E9">
        <v>60180.350456386703</v>
      </c>
      <c r="F9">
        <v>56254.026230390198</v>
      </c>
      <c r="G9">
        <v>190.41069192536199</v>
      </c>
      <c r="H9">
        <v>190.57024109961699</v>
      </c>
      <c r="I9">
        <v>25.031423387096801</v>
      </c>
      <c r="J9" s="2">
        <v>-3.2006857426314399E-4</v>
      </c>
      <c r="K9" s="2">
        <v>-2.3611842213385498E-2</v>
      </c>
      <c r="L9" s="2">
        <v>-8.9232722733904001E-3</v>
      </c>
      <c r="M9" s="2">
        <v>0</v>
      </c>
      <c r="N9" s="2">
        <v>0</v>
      </c>
      <c r="O9" s="2">
        <v>-3.3358668181085099E-2</v>
      </c>
      <c r="P9" s="2">
        <v>-3.6194081302076702E-4</v>
      </c>
    </row>
    <row r="10" spans="1:16" x14ac:dyDescent="0.25">
      <c r="A10">
        <v>120</v>
      </c>
      <c r="B10">
        <v>141.87956104473801</v>
      </c>
      <c r="C10">
        <v>56.014050700462803</v>
      </c>
      <c r="D10" s="2">
        <v>0.74551691748509097</v>
      </c>
      <c r="E10">
        <v>60261.966158798001</v>
      </c>
      <c r="F10">
        <v>56014.050700462802</v>
      </c>
      <c r="G10">
        <v>190.41069192536199</v>
      </c>
      <c r="H10">
        <v>190.310317200247</v>
      </c>
      <c r="I10">
        <v>25.031423387096801</v>
      </c>
      <c r="J10" s="2">
        <v>-7.15878416149618E-4</v>
      </c>
      <c r="K10" s="2">
        <v>-2.10930533014707E-2</v>
      </c>
      <c r="L10" s="2">
        <v>-7.1565784452094503E-3</v>
      </c>
      <c r="M10" s="2">
        <v>0</v>
      </c>
      <c r="N10" s="2">
        <v>0</v>
      </c>
      <c r="O10" s="2">
        <v>-3.37247471910289E-2</v>
      </c>
      <c r="P10" s="2">
        <v>-3.0372435141257098E-4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071E-EE22-4696-A790-1962FD2BE8DD}">
  <dimension ref="A2:Q36"/>
  <sheetViews>
    <sheetView tabSelected="1" workbookViewId="0">
      <selection activeCell="L38" sqref="L38"/>
    </sheetView>
  </sheetViews>
  <sheetFormatPr defaultRowHeight="15" x14ac:dyDescent="0.25"/>
  <cols>
    <col min="2" max="2" width="10.140625" bestFit="1" customWidth="1"/>
    <col min="3" max="4" width="11.85546875" bestFit="1" customWidth="1"/>
    <col min="5" max="5" width="12.28515625" customWidth="1"/>
    <col min="6" max="6" width="10.85546875" customWidth="1"/>
    <col min="7" max="7" width="10.7109375" bestFit="1" customWidth="1"/>
    <col min="8" max="9" width="11" bestFit="1" customWidth="1"/>
    <col min="10" max="10" width="12" bestFit="1" customWidth="1"/>
    <col min="11" max="13" width="12.28515625" bestFit="1" customWidth="1"/>
    <col min="14" max="14" width="12" bestFit="1" customWidth="1"/>
    <col min="15" max="15" width="9.5703125" bestFit="1" customWidth="1"/>
    <col min="16" max="16" width="8.140625" bestFit="1" customWidth="1"/>
  </cols>
  <sheetData>
    <row r="2" spans="1:17" ht="30" customHeight="1" x14ac:dyDescent="0.25">
      <c r="A2" s="13" t="s">
        <v>20</v>
      </c>
      <c r="B2" s="13" t="s">
        <v>16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11</v>
      </c>
      <c r="K2" s="13" t="s">
        <v>10</v>
      </c>
      <c r="L2" s="13" t="s">
        <v>12</v>
      </c>
      <c r="M2" s="13" t="s">
        <v>13</v>
      </c>
      <c r="N2" s="13" t="s">
        <v>14</v>
      </c>
      <c r="O2" s="13" t="s">
        <v>9</v>
      </c>
      <c r="P2" s="13" t="s">
        <v>15</v>
      </c>
      <c r="Q2" s="1"/>
    </row>
    <row r="3" spans="1:17" x14ac:dyDescent="0.25">
      <c r="A3" s="14" t="s">
        <v>17</v>
      </c>
      <c r="B3" s="14">
        <v>1</v>
      </c>
      <c r="C3" s="14">
        <v>137.637447457523</v>
      </c>
      <c r="D3" s="3">
        <v>54.339223368117999</v>
      </c>
      <c r="E3" s="3">
        <v>72.375815951732406</v>
      </c>
      <c r="F3" s="3">
        <v>59693.470560118498</v>
      </c>
      <c r="G3" s="3">
        <v>54339.223368125597</v>
      </c>
      <c r="H3" s="3">
        <v>190.41069192536199</v>
      </c>
      <c r="I3" s="3">
        <v>190.17049500252099</v>
      </c>
      <c r="J3" s="4">
        <v>-3.4332398533645499E-4</v>
      </c>
      <c r="K3" s="17">
        <v>-3.4252274947790998E-2</v>
      </c>
      <c r="L3" s="4">
        <v>-2.2696261745530098E-2</v>
      </c>
      <c r="M3" s="5">
        <v>0</v>
      </c>
      <c r="N3" s="5">
        <v>0</v>
      </c>
      <c r="O3" s="4">
        <v>-3.4815613227880397E-2</v>
      </c>
      <c r="P3" s="4">
        <v>-3.8633302534211501E-4</v>
      </c>
    </row>
    <row r="4" spans="1:17" x14ac:dyDescent="0.25">
      <c r="A4" s="14" t="s">
        <v>17</v>
      </c>
      <c r="B4" s="14">
        <v>5</v>
      </c>
      <c r="C4" s="14">
        <v>139.26954501294099</v>
      </c>
      <c r="D4" s="3">
        <v>54.983580960625403</v>
      </c>
      <c r="E4" s="3">
        <v>73.163941456867306</v>
      </c>
      <c r="F4" s="3">
        <v>59871.967425426403</v>
      </c>
      <c r="G4" s="3">
        <v>54983.580960629501</v>
      </c>
      <c r="H4" s="3">
        <v>190.41069192536199</v>
      </c>
      <c r="I4" s="3">
        <v>190.35270959950299</v>
      </c>
      <c r="J4" s="4">
        <v>-2.9991434155011098E-4</v>
      </c>
      <c r="K4" s="17">
        <v>-3.0927203948748601E-2</v>
      </c>
      <c r="L4" s="4">
        <v>-1.7667127446628201E-2</v>
      </c>
      <c r="M4" s="5">
        <v>0</v>
      </c>
      <c r="N4" s="5">
        <v>0</v>
      </c>
      <c r="O4" s="4">
        <v>-3.4637400046183903E-2</v>
      </c>
      <c r="P4" s="4">
        <v>-3.8166522698055398E-4</v>
      </c>
    </row>
    <row r="5" spans="1:17" x14ac:dyDescent="0.25">
      <c r="A5" s="14" t="s">
        <v>17</v>
      </c>
      <c r="B5" s="14">
        <v>15</v>
      </c>
      <c r="C5" s="14">
        <v>140.941843435511</v>
      </c>
      <c r="D5" s="3">
        <v>55.643839783757798</v>
      </c>
      <c r="E5" s="3">
        <v>73.974567141504707</v>
      </c>
      <c r="F5" s="3">
        <v>60033.112292472302</v>
      </c>
      <c r="G5" s="3">
        <v>55643.839783757801</v>
      </c>
      <c r="H5" s="3">
        <v>190.41069192536199</v>
      </c>
      <c r="I5" s="3">
        <v>190.52743244297099</v>
      </c>
      <c r="J5" s="4">
        <v>-2.8535214352736897E-4</v>
      </c>
      <c r="K5" s="17">
        <v>-2.6663692656747999E-2</v>
      </c>
      <c r="L5" s="4">
        <v>-1.30756211914549E-2</v>
      </c>
      <c r="M5" s="5">
        <v>0</v>
      </c>
      <c r="N5" s="5">
        <v>0</v>
      </c>
      <c r="O5" s="4">
        <v>-3.4467512200974701E-2</v>
      </c>
      <c r="P5" s="4">
        <v>-3.76436316054494E-4</v>
      </c>
    </row>
    <row r="6" spans="1:17" x14ac:dyDescent="0.25">
      <c r="A6" s="14" t="s">
        <v>17</v>
      </c>
      <c r="B6" s="14">
        <v>30</v>
      </c>
      <c r="C6" s="14">
        <v>141.83320940256399</v>
      </c>
      <c r="D6" s="3">
        <v>55.995751070798498</v>
      </c>
      <c r="E6" s="3">
        <v>74.435222273755201</v>
      </c>
      <c r="F6" s="3">
        <v>60121.818413454501</v>
      </c>
      <c r="G6" s="3">
        <v>55995.751070798498</v>
      </c>
      <c r="H6" s="3">
        <v>190.41069192536199</v>
      </c>
      <c r="I6" s="3">
        <v>190.54582638436301</v>
      </c>
      <c r="J6" s="4">
        <v>-2.9884377633726002E-4</v>
      </c>
      <c r="K6" s="17">
        <v>-2.5012009381990399E-2</v>
      </c>
      <c r="L6" s="4">
        <v>-1.00573943061389E-2</v>
      </c>
      <c r="M6" s="5">
        <v>0</v>
      </c>
      <c r="N6" s="5">
        <v>0</v>
      </c>
      <c r="O6" s="4">
        <v>-3.4383209853780003E-2</v>
      </c>
      <c r="P6" s="4">
        <v>-3.7138128468266899E-4</v>
      </c>
    </row>
    <row r="7" spans="1:17" x14ac:dyDescent="0.25">
      <c r="A7" s="14" t="s">
        <v>17</v>
      </c>
      <c r="B7" s="14">
        <v>60</v>
      </c>
      <c r="C7" s="14">
        <v>142.41319385770501</v>
      </c>
      <c r="D7" s="3">
        <v>56.224728935021801</v>
      </c>
      <c r="E7" s="3">
        <v>74.734441625502399</v>
      </c>
      <c r="F7" s="3">
        <v>60142.3479503298</v>
      </c>
      <c r="G7" s="3">
        <v>56224.728935021703</v>
      </c>
      <c r="H7" s="3">
        <v>190.41069192536199</v>
      </c>
      <c r="I7" s="3">
        <v>190.558985603108</v>
      </c>
      <c r="J7" s="4">
        <v>-3.0264279852188001E-4</v>
      </c>
      <c r="K7" s="17">
        <v>-2.32273469079739E-2</v>
      </c>
      <c r="L7" s="4">
        <v>-8.2986785868673103E-3</v>
      </c>
      <c r="M7" s="5">
        <v>0</v>
      </c>
      <c r="N7" s="5">
        <v>0</v>
      </c>
      <c r="O7" s="4">
        <v>-3.42540073927751E-2</v>
      </c>
      <c r="P7" s="4">
        <v>-3.65701680943404E-4</v>
      </c>
    </row>
    <row r="8" spans="1:17" x14ac:dyDescent="0.25">
      <c r="A8" s="15" t="s">
        <v>18</v>
      </c>
      <c r="B8" s="15">
        <v>1</v>
      </c>
      <c r="C8" s="15">
        <v>137.637447457523</v>
      </c>
      <c r="D8" s="6">
        <v>54.339223368117999</v>
      </c>
      <c r="E8" s="6">
        <v>72.375815951732406</v>
      </c>
      <c r="F8" s="6">
        <v>59693.470560118498</v>
      </c>
      <c r="G8" s="6">
        <v>54339.223368125597</v>
      </c>
      <c r="H8" s="6">
        <v>190.41069192536199</v>
      </c>
      <c r="I8" s="6">
        <v>190.17049500252099</v>
      </c>
      <c r="J8" s="7">
        <v>-3.4332398533645499E-4</v>
      </c>
      <c r="K8" s="18">
        <v>-3.4252274947790998E-2</v>
      </c>
      <c r="L8" s="7">
        <v>-2.2696261745530098E-2</v>
      </c>
      <c r="M8" s="8">
        <v>0</v>
      </c>
      <c r="N8" s="8">
        <v>0</v>
      </c>
      <c r="O8" s="7">
        <v>-3.4815613227880397E-2</v>
      </c>
      <c r="P8" s="7">
        <v>-3.8633302534211501E-4</v>
      </c>
    </row>
    <row r="9" spans="1:17" x14ac:dyDescent="0.25">
      <c r="A9" s="15" t="s">
        <v>18</v>
      </c>
      <c r="B9" s="15">
        <v>5</v>
      </c>
      <c r="C9" s="15">
        <v>137.83189999034801</v>
      </c>
      <c r="D9" s="6">
        <v>54.416027425685797</v>
      </c>
      <c r="E9" s="6">
        <v>72.245102687595704</v>
      </c>
      <c r="F9" s="6">
        <v>59872.447409507498</v>
      </c>
      <c r="G9" s="6">
        <v>54416.027425689797</v>
      </c>
      <c r="H9" s="6">
        <v>190.98674461694901</v>
      </c>
      <c r="I9" s="6">
        <v>190.78372770312899</v>
      </c>
      <c r="J9" s="7">
        <v>-3.5053902275832298E-4</v>
      </c>
      <c r="K9" s="18">
        <v>-3.4951632341829401E-2</v>
      </c>
      <c r="L9" s="7">
        <v>-2.3484019649196899E-2</v>
      </c>
      <c r="M9" s="8">
        <v>0</v>
      </c>
      <c r="N9" s="8">
        <v>0</v>
      </c>
      <c r="O9" s="7">
        <v>-3.4857811351512703E-2</v>
      </c>
      <c r="P9" s="7">
        <v>-3.8595199691697502E-4</v>
      </c>
    </row>
    <row r="10" spans="1:17" x14ac:dyDescent="0.25">
      <c r="A10" s="15" t="s">
        <v>18</v>
      </c>
      <c r="B10" s="15">
        <v>15</v>
      </c>
      <c r="C10" s="15">
        <v>138.08036692118301</v>
      </c>
      <c r="D10" s="6">
        <v>54.514108827877401</v>
      </c>
      <c r="E10" s="6">
        <v>72.147706550585895</v>
      </c>
      <c r="F10" s="6">
        <v>60034.2564969093</v>
      </c>
      <c r="G10" s="6">
        <v>54514.108827877397</v>
      </c>
      <c r="H10" s="6">
        <v>191.54561305829799</v>
      </c>
      <c r="I10" s="6">
        <v>191.385663554487</v>
      </c>
      <c r="J10" s="7">
        <v>-3.6677887534929999E-4</v>
      </c>
      <c r="K10" s="18">
        <v>-3.5422711745342499E-2</v>
      </c>
      <c r="L10" s="7">
        <v>-2.37755270445494E-2</v>
      </c>
      <c r="M10" s="8">
        <v>0</v>
      </c>
      <c r="N10" s="8">
        <v>0</v>
      </c>
      <c r="O10" s="7">
        <v>-3.4951189047866899E-2</v>
      </c>
      <c r="P10" s="7">
        <v>-3.8423445059698302E-4</v>
      </c>
    </row>
    <row r="11" spans="1:17" x14ac:dyDescent="0.25">
      <c r="A11" s="15" t="s">
        <v>18</v>
      </c>
      <c r="B11" s="15">
        <v>30</v>
      </c>
      <c r="C11" s="15">
        <v>136.710185652451</v>
      </c>
      <c r="D11" s="6">
        <v>53.9731812955877</v>
      </c>
      <c r="E11" s="6">
        <v>72.301554298192002</v>
      </c>
      <c r="F11" s="6">
        <v>59357.160410120901</v>
      </c>
      <c r="G11" s="6">
        <v>53973.181295587601</v>
      </c>
      <c r="H11" s="6">
        <v>189.42939321074499</v>
      </c>
      <c r="I11" s="6">
        <v>189.083328815615</v>
      </c>
      <c r="J11" s="7">
        <v>-3.6744532063188101E-4</v>
      </c>
      <c r="K11" s="18">
        <v>-3.4845007271326001E-2</v>
      </c>
      <c r="L11" s="7">
        <v>-2.32029821131697E-2</v>
      </c>
      <c r="M11" s="8">
        <v>0</v>
      </c>
      <c r="N11" s="8">
        <v>0</v>
      </c>
      <c r="O11" s="7">
        <v>-3.4770125933385299E-2</v>
      </c>
      <c r="P11" s="7">
        <v>-3.8591311885566402E-4</v>
      </c>
    </row>
    <row r="12" spans="1:17" x14ac:dyDescent="0.25">
      <c r="A12" s="15" t="s">
        <v>18</v>
      </c>
      <c r="B12" s="15">
        <v>60</v>
      </c>
      <c r="C12" s="15">
        <v>138.40097563812299</v>
      </c>
      <c r="D12" s="6">
        <v>54.640705181931096</v>
      </c>
      <c r="E12" s="6">
        <v>72.3790252916057</v>
      </c>
      <c r="F12" s="6">
        <v>60033.754723535101</v>
      </c>
      <c r="G12" s="6">
        <v>54640.705181931102</v>
      </c>
      <c r="H12" s="6">
        <v>191.68095982898899</v>
      </c>
      <c r="I12" s="6">
        <v>191.216965247216</v>
      </c>
      <c r="J12" s="7">
        <v>-2.7453417947547501E-4</v>
      </c>
      <c r="K12" s="18">
        <v>-3.4172658053979101E-2</v>
      </c>
      <c r="L12" s="7">
        <v>-2.30288822420304E-2</v>
      </c>
      <c r="M12" s="8">
        <v>0</v>
      </c>
      <c r="N12" s="8">
        <v>0</v>
      </c>
      <c r="O12" s="7">
        <v>-3.4780704459228998E-2</v>
      </c>
      <c r="P12" s="7">
        <v>-3.84876126800038E-4</v>
      </c>
    </row>
    <row r="13" spans="1:17" x14ac:dyDescent="0.25">
      <c r="A13" s="16" t="s">
        <v>19</v>
      </c>
      <c r="B13" s="16">
        <v>1</v>
      </c>
      <c r="C13" s="16">
        <v>142.41319385770501</v>
      </c>
      <c r="D13" s="9">
        <v>56.224728935021801</v>
      </c>
      <c r="E13" s="9">
        <v>74.734441625502399</v>
      </c>
      <c r="F13" s="9">
        <v>60142.3479503298</v>
      </c>
      <c r="G13" s="9">
        <v>56224.728935021703</v>
      </c>
      <c r="H13" s="9">
        <v>190.41069192536199</v>
      </c>
      <c r="I13" s="9">
        <v>190.558985603108</v>
      </c>
      <c r="J13" s="10">
        <v>-3.0264279852188001E-4</v>
      </c>
      <c r="K13" s="19">
        <v>-2.32273469079739E-2</v>
      </c>
      <c r="L13" s="10">
        <v>-8.2986785868673103E-3</v>
      </c>
      <c r="M13" s="10">
        <v>0</v>
      </c>
      <c r="N13" s="10">
        <v>0</v>
      </c>
      <c r="O13" s="10">
        <v>-3.42540073927751E-2</v>
      </c>
      <c r="P13" s="10">
        <v>-3.65701680943404E-4</v>
      </c>
    </row>
    <row r="14" spans="1:17" x14ac:dyDescent="0.25">
      <c r="A14" s="16" t="s">
        <v>19</v>
      </c>
      <c r="B14" s="16">
        <v>5</v>
      </c>
      <c r="C14" s="16">
        <v>142.11038526800999</v>
      </c>
      <c r="D14" s="9">
        <v>56.105180103810497</v>
      </c>
      <c r="E14" s="9">
        <v>74.344139089488706</v>
      </c>
      <c r="F14" s="9">
        <v>60294.069203266801</v>
      </c>
      <c r="G14" s="9">
        <v>56105.180103810497</v>
      </c>
      <c r="H14" s="9">
        <v>190.98674461695001</v>
      </c>
      <c r="I14" s="9">
        <v>191.15210292091899</v>
      </c>
      <c r="J14" s="11">
        <v>-3.0545226449036901E-4</v>
      </c>
      <c r="K14" s="20">
        <v>-2.58493261782567E-2</v>
      </c>
      <c r="L14" s="11">
        <v>-1.01621014426427E-2</v>
      </c>
      <c r="M14" s="12">
        <v>0</v>
      </c>
      <c r="N14" s="12">
        <v>0</v>
      </c>
      <c r="O14" s="11">
        <v>-3.4327155691492701E-2</v>
      </c>
      <c r="P14" s="11">
        <v>-3.6648063194587299E-4</v>
      </c>
    </row>
    <row r="15" spans="1:17" x14ac:dyDescent="0.25">
      <c r="A15" s="16" t="s">
        <v>19</v>
      </c>
      <c r="B15" s="16">
        <v>15</v>
      </c>
      <c r="C15" s="16">
        <v>142.019338491339</v>
      </c>
      <c r="D15" s="9">
        <v>56.069234836380602</v>
      </c>
      <c r="E15" s="9">
        <v>74.061395702516506</v>
      </c>
      <c r="F15" s="9">
        <v>60443.858830121499</v>
      </c>
      <c r="G15" s="9">
        <v>56069.234836380601</v>
      </c>
      <c r="H15" s="9">
        <v>191.54561305829799</v>
      </c>
      <c r="I15" s="9">
        <v>191.75892804098601</v>
      </c>
      <c r="J15" s="11">
        <v>-3.0579630910459202E-4</v>
      </c>
      <c r="K15" s="20">
        <v>-2.62556686137678E-2</v>
      </c>
      <c r="L15" s="11">
        <v>-1.2828253568415901E-2</v>
      </c>
      <c r="M15" s="12">
        <v>0</v>
      </c>
      <c r="N15" s="12">
        <v>0</v>
      </c>
      <c r="O15" s="11">
        <v>-3.4335232761036498E-2</v>
      </c>
      <c r="P15" s="11">
        <v>-3.6552141543837901E-4</v>
      </c>
    </row>
    <row r="16" spans="1:17" x14ac:dyDescent="0.25">
      <c r="A16" s="16" t="s">
        <v>19</v>
      </c>
      <c r="B16" s="16">
        <v>30</v>
      </c>
      <c r="C16" s="16">
        <v>138.848893338572</v>
      </c>
      <c r="D16" s="9">
        <v>54.817543090068199</v>
      </c>
      <c r="E16" s="9">
        <v>73.350102803292501</v>
      </c>
      <c r="F16" s="9">
        <v>59573.001746780101</v>
      </c>
      <c r="G16" s="9">
        <v>54817.543090068197</v>
      </c>
      <c r="H16" s="9">
        <v>189.42939321074499</v>
      </c>
      <c r="I16" s="9">
        <v>189.29611279609401</v>
      </c>
      <c r="J16" s="11">
        <v>-3.00951110984274E-4</v>
      </c>
      <c r="K16" s="20">
        <v>-2.97043066280725E-2</v>
      </c>
      <c r="L16" s="11">
        <v>-1.7262141301102599E-2</v>
      </c>
      <c r="M16" s="12">
        <v>0</v>
      </c>
      <c r="N16" s="12">
        <v>0</v>
      </c>
      <c r="O16" s="11">
        <v>-3.4345115772486202E-2</v>
      </c>
      <c r="P16" s="11">
        <v>-3.7508585208434399E-4</v>
      </c>
    </row>
    <row r="17" spans="1:16" x14ac:dyDescent="0.25">
      <c r="A17" s="16" t="s">
        <v>19</v>
      </c>
      <c r="B17" s="16">
        <v>60</v>
      </c>
      <c r="C17" s="16">
        <v>138.40097563812299</v>
      </c>
      <c r="D17" s="9">
        <v>54.640705181931096</v>
      </c>
      <c r="E17" s="9">
        <v>72.3790252916057</v>
      </c>
      <c r="F17" s="9">
        <v>60033.754723535101</v>
      </c>
      <c r="G17" s="9">
        <v>54640.705181931102</v>
      </c>
      <c r="H17" s="9">
        <v>191.68095982898899</v>
      </c>
      <c r="I17" s="9">
        <v>191.216965247216</v>
      </c>
      <c r="J17" s="11">
        <v>-2.7453417947547501E-4</v>
      </c>
      <c r="K17" s="20">
        <v>-3.4172658053979101E-2</v>
      </c>
      <c r="L17" s="11">
        <v>-2.30288822420304E-2</v>
      </c>
      <c r="M17" s="12">
        <v>0</v>
      </c>
      <c r="N17" s="12">
        <v>0</v>
      </c>
      <c r="O17" s="11">
        <v>-3.4780704459228998E-2</v>
      </c>
      <c r="P17" s="11">
        <v>-3.84876126800038E-4</v>
      </c>
    </row>
    <row r="34" spans="1:3" x14ac:dyDescent="0.25">
      <c r="B34" t="s">
        <v>21</v>
      </c>
      <c r="C34" t="s">
        <v>22</v>
      </c>
    </row>
    <row r="35" spans="1:3" x14ac:dyDescent="0.25">
      <c r="A35">
        <v>0</v>
      </c>
      <c r="B35">
        <f>C3</f>
        <v>137.637447457523</v>
      </c>
      <c r="C35" s="21">
        <f>K3</f>
        <v>-3.4252274947790998E-2</v>
      </c>
    </row>
    <row r="36" spans="1:3" x14ac:dyDescent="0.25">
      <c r="A36">
        <v>60</v>
      </c>
      <c r="B36">
        <f>C3</f>
        <v>137.637447457523</v>
      </c>
      <c r="C36" s="21">
        <f>K3</f>
        <v>-3.4252274947790998E-2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F5EC3381E19844A4C951991A0E71D2" ma:contentTypeVersion="10" ma:contentTypeDescription="Create a new document." ma:contentTypeScope="" ma:versionID="1916bdf528e727e3e9e6ab11062015f0">
  <xsd:schema xmlns:xsd="http://www.w3.org/2001/XMLSchema" xmlns:xs="http://www.w3.org/2001/XMLSchema" xmlns:p="http://schemas.microsoft.com/office/2006/metadata/properties" xmlns:ns2="19b9addb-bdb4-4a55-be52-2a66bd0b91f5" xmlns:ns3="9ddde156-4c26-4dee-b312-877612ce0e16" targetNamespace="http://schemas.microsoft.com/office/2006/metadata/properties" ma:root="true" ma:fieldsID="691ef6a8eab27637bbc8191c1485dc8f" ns2:_="" ns3:_="">
    <xsd:import namespace="19b9addb-bdb4-4a55-be52-2a66bd0b91f5"/>
    <xsd:import namespace="9ddde156-4c26-4dee-b312-877612ce0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9addb-bdb4-4a55-be52-2a66bd0b9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de156-4c26-4dee-b312-877612ce0e1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BBC434-6F25-48FD-9931-410A221B22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472768-5D52-46D2-8113-F06B07D7CF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C508FD-EC9D-48A9-A95D-D3C9E2168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b9addb-bdb4-4a55-be52-2a66bd0b91f5"/>
    <ds:schemaRef ds:uri="9ddde156-4c26-4dee-b312-877612ce0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Mikofski, Mark</dc:creator>
  <cp:lastModifiedBy>Mikofski, Mark</cp:lastModifiedBy>
  <dcterms:created xsi:type="dcterms:W3CDTF">2019-12-18T08:43:23Z</dcterms:created>
  <dcterms:modified xsi:type="dcterms:W3CDTF">2022-01-15T02:07:23Z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bb032-08bf-4f1e-af46-2528cd3f96ca_Enabled">
    <vt:lpwstr>true</vt:lpwstr>
  </property>
  <property fmtid="{D5CDD505-2E9C-101B-9397-08002B2CF9AE}" pid="3" name="MSIP_Label_22fbb032-08bf-4f1e-af46-2528cd3f96ca_SetDate">
    <vt:lpwstr>2021-11-20T04:20:38Z</vt:lpwstr>
  </property>
  <property fmtid="{D5CDD505-2E9C-101B-9397-08002B2CF9AE}" pid="4" name="MSIP_Label_22fbb032-08bf-4f1e-af46-2528cd3f96ca_Method">
    <vt:lpwstr>Privileged</vt:lpwstr>
  </property>
  <property fmtid="{D5CDD505-2E9C-101B-9397-08002B2CF9AE}" pid="5" name="MSIP_Label_22fbb032-08bf-4f1e-af46-2528cd3f96ca_Name">
    <vt:lpwstr>22fbb032-08bf-4f1e-af46-2528cd3f96ca</vt:lpwstr>
  </property>
  <property fmtid="{D5CDD505-2E9C-101B-9397-08002B2CF9AE}" pid="6" name="MSIP_Label_22fbb032-08bf-4f1e-af46-2528cd3f96ca_SiteId">
    <vt:lpwstr>adf10e2b-b6e9-41d6-be2f-c12bb566019c</vt:lpwstr>
  </property>
  <property fmtid="{D5CDD505-2E9C-101B-9397-08002B2CF9AE}" pid="7" name="MSIP_Label_22fbb032-08bf-4f1e-af46-2528cd3f96ca_ActionId">
    <vt:lpwstr>16c5b753-2490-419b-a8a8-1753a00c3794</vt:lpwstr>
  </property>
  <property fmtid="{D5CDD505-2E9C-101B-9397-08002B2CF9AE}" pid="8" name="MSIP_Label_22fbb032-08bf-4f1e-af46-2528cd3f96ca_ContentBits">
    <vt:lpwstr>0</vt:lpwstr>
  </property>
  <property fmtid="{D5CDD505-2E9C-101B-9397-08002B2CF9AE}" pid="9" name="ContentTypeId">
    <vt:lpwstr>0x01010022F5EC3381E19844A4C951991A0E71D2</vt:lpwstr>
  </property>
</Properties>
</file>