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backup_GIGA-DESKTOP_C\projects_GIGA-DESKTOP_C\ICIIA-Public\results\"/>
    </mc:Choice>
  </mc:AlternateContent>
  <xr:revisionPtr revIDLastSave="0" documentId="13_ncr:1_{94495DE9-983E-4740-9C10-2702201C0AE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ai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0" i="1" l="1"/>
  <c r="A39" i="1"/>
  <c r="A38" i="1"/>
  <c r="A37" i="1"/>
  <c r="A36" i="1"/>
  <c r="A35" i="1"/>
  <c r="A32" i="1"/>
  <c r="A31" i="1"/>
  <c r="A30" i="1"/>
  <c r="A29" i="1"/>
  <c r="A28" i="1"/>
  <c r="A27" i="1"/>
  <c r="A24" i="1"/>
  <c r="A23" i="1"/>
  <c r="A22" i="1"/>
  <c r="A21" i="1"/>
  <c r="A20" i="1"/>
  <c r="A19" i="1"/>
  <c r="C18" i="1"/>
  <c r="D18" i="1"/>
  <c r="E26" i="1"/>
  <c r="F18" i="1"/>
  <c r="G18" i="1"/>
  <c r="H34" i="1"/>
  <c r="I26" i="1"/>
  <c r="J34" i="1"/>
  <c r="K26" i="1"/>
  <c r="B18" i="1"/>
  <c r="H12" i="1"/>
  <c r="K5" i="1"/>
  <c r="J5" i="1"/>
  <c r="I5" i="1"/>
  <c r="H5" i="1"/>
  <c r="G5" i="1"/>
  <c r="F5" i="1"/>
  <c r="E5" i="1"/>
  <c r="D5" i="1"/>
  <c r="C5" i="1"/>
  <c r="B5" i="1"/>
  <c r="J9" i="1"/>
  <c r="H9" i="1"/>
  <c r="G9" i="1"/>
  <c r="F9" i="1"/>
  <c r="E9" i="1"/>
  <c r="D9" i="1"/>
  <c r="C9" i="1"/>
  <c r="B9" i="1"/>
  <c r="J10" i="1"/>
  <c r="H10" i="1"/>
  <c r="G10" i="1"/>
  <c r="F10" i="1"/>
  <c r="E10" i="1"/>
  <c r="D10" i="1"/>
  <c r="C10" i="1"/>
  <c r="B10" i="1"/>
  <c r="K6" i="1"/>
  <c r="J6" i="1"/>
  <c r="I6" i="1"/>
  <c r="H6" i="1"/>
  <c r="G6" i="1"/>
  <c r="F6" i="1"/>
  <c r="E6" i="1"/>
  <c r="D6" i="1"/>
  <c r="C6" i="1"/>
  <c r="B6" i="1"/>
  <c r="K14" i="1"/>
  <c r="J14" i="1"/>
  <c r="I14" i="1"/>
  <c r="H14" i="1"/>
  <c r="G14" i="1"/>
  <c r="F14" i="1"/>
  <c r="E14" i="1"/>
  <c r="D14" i="1"/>
  <c r="C14" i="1"/>
  <c r="B14" i="1"/>
  <c r="K12" i="1"/>
  <c r="J12" i="1"/>
  <c r="I12" i="1"/>
  <c r="G12" i="1"/>
  <c r="F12" i="1"/>
  <c r="E12" i="1"/>
  <c r="D12" i="1"/>
  <c r="C12" i="1"/>
  <c r="B12" i="1"/>
  <c r="K13" i="1"/>
  <c r="K16" i="1" s="1"/>
  <c r="J13" i="1"/>
  <c r="J16" i="1" s="1"/>
  <c r="I13" i="1"/>
  <c r="I16" i="1" s="1"/>
  <c r="H13" i="1"/>
  <c r="H16" i="1" s="1"/>
  <c r="G13" i="1"/>
  <c r="G16" i="1" s="1"/>
  <c r="F13" i="1"/>
  <c r="F16" i="1" s="1"/>
  <c r="E13" i="1"/>
  <c r="E16" i="1" s="1"/>
  <c r="D13" i="1"/>
  <c r="D16" i="1" s="1"/>
  <c r="C13" i="1"/>
  <c r="C16" i="1" s="1"/>
  <c r="B13" i="1"/>
  <c r="B16" i="1" s="1"/>
  <c r="F11" i="1"/>
  <c r="F15" i="1" s="1"/>
  <c r="G11" i="1"/>
  <c r="G15" i="1" s="1"/>
  <c r="E11" i="1"/>
  <c r="E15" i="1" s="1"/>
  <c r="D11" i="1"/>
  <c r="D15" i="1" s="1"/>
  <c r="C11" i="1"/>
  <c r="C15" i="1" s="1"/>
  <c r="B11" i="1"/>
  <c r="B15" i="1" s="1"/>
  <c r="I11" i="1"/>
  <c r="I15" i="1" s="1"/>
  <c r="J11" i="1"/>
  <c r="J15" i="1" s="1"/>
  <c r="K11" i="1"/>
  <c r="K15" i="1" s="1"/>
  <c r="H11" i="1"/>
  <c r="H15" i="1" s="1"/>
  <c r="B34" i="1" l="1"/>
  <c r="E34" i="1"/>
  <c r="B26" i="1"/>
  <c r="H26" i="1"/>
  <c r="C26" i="1"/>
  <c r="H18" i="1"/>
  <c r="E18" i="1"/>
  <c r="I34" i="1"/>
  <c r="D26" i="1"/>
  <c r="C34" i="1"/>
  <c r="D34" i="1"/>
  <c r="K18" i="1"/>
  <c r="J18" i="1"/>
  <c r="G34" i="1"/>
  <c r="F26" i="1"/>
  <c r="F34" i="1"/>
  <c r="G26" i="1"/>
  <c r="K34" i="1"/>
  <c r="J26" i="1"/>
  <c r="I18" i="1"/>
</calcChain>
</file>

<file path=xl/sharedStrings.xml><?xml version="1.0" encoding="utf-8"?>
<sst xmlns="http://schemas.openxmlformats.org/spreadsheetml/2006/main" count="24" uniqueCount="24">
  <si>
    <t>ff</t>
    <phoneticPr fontId="1" type="noConversion"/>
  </si>
  <si>
    <t>finetune</t>
    <phoneticPr fontId="1" type="noConversion"/>
  </si>
  <si>
    <t>prompt</t>
    <phoneticPr fontId="1" type="noConversion"/>
  </si>
  <si>
    <t>ResNet-152</t>
  </si>
  <si>
    <t>MobileNet-v3</t>
  </si>
  <si>
    <t>EfficientNet-b4</t>
  </si>
  <si>
    <t>EfficientNet-b7</t>
  </si>
  <si>
    <t>ImageNet</t>
    <phoneticPr fontId="1" type="noConversion"/>
  </si>
  <si>
    <t>FEMNIST</t>
    <phoneticPr fontId="1" type="noConversion"/>
  </si>
  <si>
    <t>CELEBA</t>
    <phoneticPr fontId="1" type="noConversion"/>
  </si>
  <si>
    <t>CNN</t>
    <phoneticPr fontId="1" type="noConversion"/>
  </si>
  <si>
    <t>Swin-B</t>
    <phoneticPr fontId="1" type="noConversion"/>
  </si>
  <si>
    <t>ConvNeXt-L</t>
    <phoneticPr fontId="1" type="noConversion"/>
  </si>
  <si>
    <t>UCF101</t>
    <phoneticPr fontId="1" type="noConversion"/>
  </si>
  <si>
    <t>Efficientnet-b0</t>
    <phoneticPr fontId="1" type="noConversion"/>
  </si>
  <si>
    <t>iNaturalist </t>
  </si>
  <si>
    <t>C3D</t>
    <phoneticPr fontId="1" type="noConversion"/>
  </si>
  <si>
    <t>EfficientNet-B0</t>
    <phoneticPr fontId="1" type="noConversion"/>
  </si>
  <si>
    <t>backbone</t>
    <phoneticPr fontId="1" type="noConversion"/>
  </si>
  <si>
    <t>ICIIA-T</t>
    <phoneticPr fontId="1" type="noConversion"/>
  </si>
  <si>
    <t>ICIIA-B</t>
    <phoneticPr fontId="1" type="noConversion"/>
  </si>
  <si>
    <t>seed=0</t>
    <phoneticPr fontId="1" type="noConversion"/>
  </si>
  <si>
    <t>seed=1</t>
    <phoneticPr fontId="1" type="noConversion"/>
  </si>
  <si>
    <t>seed=2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</si>
</sst>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%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3" xfId="0" applyBorder="1"/>
    <xf numFmtId="10" fontId="0" fillId="0" borderId="1" xfId="0" applyNumberFormat="1" applyBorder="1"/>
    <xf numFmtId="10" fontId="0" fillId="0" borderId="5" xfId="0" applyNumberFormat="1" applyBorder="1"/>
    <xf numFmtId="176" fontId="0" fillId="0" borderId="2" xfId="0" applyNumberFormat="1" applyBorder="1"/>
    <xf numFmtId="0" fontId="0" fillId="0" borderId="0" xfId="0" applyBorder="1" applyAlignment="1">
      <alignment vertical="center" wrapText="1"/>
    </xf>
    <xf numFmtId="0" fontId="0" fillId="0" borderId="0" xfId="0" applyBorder="1"/>
    <xf numFmtId="0" fontId="0" fillId="0" borderId="4" xfId="0" applyBorder="1"/>
    <xf numFmtId="0" fontId="0" fillId="0" borderId="1" xfId="0" applyBorder="1"/>
    <xf numFmtId="0" fontId="0" fillId="2" borderId="0" xfId="0" applyFill="1" applyBorder="1"/>
    <xf numFmtId="0" fontId="0" fillId="2" borderId="4" xfId="0" applyFill="1" applyBorder="1"/>
    <xf numFmtId="0" fontId="0" fillId="0" borderId="2" xfId="0" applyBorder="1"/>
    <xf numFmtId="0" fontId="0" fillId="0" borderId="8" xfId="0" applyBorder="1" applyAlignment="1">
      <alignment vertical="center" wrapText="1"/>
    </xf>
    <xf numFmtId="0" fontId="0" fillId="0" borderId="6" xfId="0" applyBorder="1"/>
    <xf numFmtId="0" fontId="0" fillId="0" borderId="2" xfId="0" applyBorder="1" applyAlignment="1">
      <alignment vertical="center" wrapText="1"/>
    </xf>
    <xf numFmtId="176" fontId="0" fillId="0" borderId="7" xfId="0" applyNumberFormat="1" applyBorder="1"/>
    <xf numFmtId="10" fontId="0" fillId="2" borderId="1" xfId="0" applyNumberFormat="1" applyFill="1" applyBorder="1"/>
    <xf numFmtId="176" fontId="0" fillId="2" borderId="2" xfId="0" applyNumberFormat="1" applyFill="1" applyBorder="1"/>
    <xf numFmtId="0" fontId="0" fillId="0" borderId="0" xfId="0" applyAlignment="1">
      <alignment vertical="center"/>
    </xf>
    <xf numFmtId="10" fontId="0" fillId="2" borderId="5" xfId="0" applyNumberFormat="1" applyFill="1" applyBorder="1"/>
    <xf numFmtId="176" fontId="0" fillId="2" borderId="7" xfId="0" applyNumberFormat="1" applyFill="1" applyBorder="1"/>
    <xf numFmtId="10" fontId="0" fillId="0" borderId="0" xfId="0" applyNumberFormat="1" applyBorder="1"/>
    <xf numFmtId="10" fontId="0" fillId="0" borderId="0" xfId="0" applyNumberFormat="1"/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0"/>
  <sheetViews>
    <sheetView tabSelected="1" topLeftCell="A2" zoomScaleNormal="100" workbookViewId="0">
      <selection activeCell="I15" sqref="I15"/>
    </sheetView>
  </sheetViews>
  <sheetFormatPr defaultRowHeight="14.25" x14ac:dyDescent="0.2"/>
  <cols>
    <col min="1" max="1" width="12.125" bestFit="1" customWidth="1"/>
    <col min="2" max="2" width="10.875" bestFit="1" customWidth="1"/>
    <col min="3" max="3" width="12.625" bestFit="1" customWidth="1"/>
    <col min="4" max="5" width="13.5" bestFit="1" customWidth="1"/>
    <col min="6" max="6" width="11.125" bestFit="1" customWidth="1"/>
    <col min="7" max="7" width="7.375" bestFit="1" customWidth="1"/>
    <col min="8" max="8" width="12.375" customWidth="1"/>
    <col min="9" max="9" width="13.125" bestFit="1" customWidth="1"/>
    <col min="10" max="10" width="10.875" bestFit="1" customWidth="1"/>
    <col min="11" max="11" width="14.125" bestFit="1" customWidth="1"/>
  </cols>
  <sheetData>
    <row r="1" spans="1:11" x14ac:dyDescent="0.2">
      <c r="A1" s="6"/>
      <c r="B1" s="23" t="s">
        <v>7</v>
      </c>
      <c r="C1" s="23"/>
      <c r="D1" s="23"/>
      <c r="E1" s="23"/>
      <c r="F1" s="23"/>
      <c r="G1" s="23"/>
      <c r="H1" s="6" t="s">
        <v>8</v>
      </c>
      <c r="I1" s="6" t="s">
        <v>9</v>
      </c>
      <c r="J1" s="6" t="s">
        <v>13</v>
      </c>
      <c r="K1" s="6" t="s">
        <v>15</v>
      </c>
    </row>
    <row r="2" spans="1:11" x14ac:dyDescent="0.2">
      <c r="A2" s="6"/>
      <c r="B2" s="6" t="s">
        <v>3</v>
      </c>
      <c r="C2" s="6" t="s">
        <v>4</v>
      </c>
      <c r="D2" s="6" t="s">
        <v>5</v>
      </c>
      <c r="E2" s="6" t="s">
        <v>6</v>
      </c>
      <c r="F2" s="6" t="s">
        <v>12</v>
      </c>
      <c r="G2" s="6" t="s">
        <v>11</v>
      </c>
      <c r="H2" s="5" t="s">
        <v>10</v>
      </c>
      <c r="I2" s="5" t="s">
        <v>14</v>
      </c>
      <c r="J2" s="5" t="s">
        <v>16</v>
      </c>
      <c r="K2" s="5" t="s">
        <v>17</v>
      </c>
    </row>
    <row r="3" spans="1:11" x14ac:dyDescent="0.2">
      <c r="A3" s="26" t="s">
        <v>18</v>
      </c>
      <c r="B3" s="2">
        <v>0.82313999999999998</v>
      </c>
      <c r="C3" s="2">
        <v>0.75258000000000003</v>
      </c>
      <c r="D3" s="2">
        <v>0.83026</v>
      </c>
      <c r="E3" s="2">
        <v>0.84582000000000002</v>
      </c>
      <c r="F3" s="2">
        <v>0.84418000000000004</v>
      </c>
      <c r="G3" s="2">
        <v>0.83579999999999999</v>
      </c>
      <c r="H3" s="2">
        <v>0.88482755312514905</v>
      </c>
      <c r="I3" s="2">
        <v>0.90844816246651305</v>
      </c>
      <c r="J3" s="2">
        <v>0.799365582870737</v>
      </c>
      <c r="K3" s="3">
        <v>0.61819685690653403</v>
      </c>
    </row>
    <row r="4" spans="1:11" x14ac:dyDescent="0.2">
      <c r="A4" s="27"/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15">
        <v>0</v>
      </c>
    </row>
    <row r="5" spans="1:11" x14ac:dyDescent="0.2">
      <c r="A5" s="26" t="s">
        <v>0</v>
      </c>
      <c r="B5" s="2">
        <f t="shared" ref="B5:K5" si="0">AVERAGE(B20,B28,B36)</f>
        <v>0.81023999999999996</v>
      </c>
      <c r="C5" s="2">
        <f t="shared" si="0"/>
        <v>0.72331999999999985</v>
      </c>
      <c r="D5" s="2">
        <f t="shared" si="0"/>
        <v>0.81813999999999998</v>
      </c>
      <c r="E5" s="2">
        <f t="shared" si="0"/>
        <v>0.83684666666666663</v>
      </c>
      <c r="F5" s="2">
        <f t="shared" si="0"/>
        <v>0.83177333333333336</v>
      </c>
      <c r="G5" s="2">
        <f t="shared" si="0"/>
        <v>0.82268666666666668</v>
      </c>
      <c r="H5" s="2">
        <f t="shared" si="0"/>
        <v>0.88465166850546006</v>
      </c>
      <c r="I5" s="2">
        <f t="shared" si="0"/>
        <v>0.91387770452240469</v>
      </c>
      <c r="J5" s="2">
        <f t="shared" si="0"/>
        <v>0.79540047581284667</v>
      </c>
      <c r="K5" s="2">
        <f t="shared" si="0"/>
        <v>0.61918941273779937</v>
      </c>
    </row>
    <row r="6" spans="1:11" x14ac:dyDescent="0.2">
      <c r="A6" s="27"/>
      <c r="B6" s="4">
        <f t="shared" ref="B6:K6" si="1">STDEV(B20,B28,B36)/SQRT(3)</f>
        <v>1.6974097914175244E-3</v>
      </c>
      <c r="C6" s="4">
        <f t="shared" si="1"/>
        <v>2.203028218914427E-4</v>
      </c>
      <c r="D6" s="4">
        <f t="shared" si="1"/>
        <v>6.6402811185473478E-4</v>
      </c>
      <c r="E6" s="4">
        <f t="shared" si="1"/>
        <v>2.10502045384612E-4</v>
      </c>
      <c r="F6" s="4">
        <f t="shared" si="1"/>
        <v>1.4060030029997947E-3</v>
      </c>
      <c r="G6" s="4">
        <f t="shared" si="1"/>
        <v>6.4759383704431159E-4</v>
      </c>
      <c r="H6" s="4">
        <f t="shared" si="1"/>
        <v>1.0318888173419668E-3</v>
      </c>
      <c r="I6" s="4">
        <f t="shared" si="1"/>
        <v>5.6747888244716695E-5</v>
      </c>
      <c r="J6" s="4">
        <f t="shared" si="1"/>
        <v>2.4227204308515998E-3</v>
      </c>
      <c r="K6" s="4">
        <f t="shared" si="1"/>
        <v>1.4350166726963699E-3</v>
      </c>
    </row>
    <row r="7" spans="1:11" x14ac:dyDescent="0.2">
      <c r="A7" s="26" t="s">
        <v>1</v>
      </c>
      <c r="B7" s="2">
        <v>0.83538000000000001</v>
      </c>
      <c r="C7" s="2">
        <v>0.79064000000000001</v>
      </c>
      <c r="D7" s="2">
        <v>0.83653999999999995</v>
      </c>
      <c r="E7" s="2">
        <v>0.84982000000000002</v>
      </c>
      <c r="F7" s="2">
        <v>0.84843999999999997</v>
      </c>
      <c r="G7" s="2">
        <v>0.84448000000000001</v>
      </c>
      <c r="H7" s="2">
        <v>0.90027342063606197</v>
      </c>
      <c r="I7" s="16"/>
      <c r="J7" s="2">
        <v>0.79962992334126304</v>
      </c>
      <c r="K7" s="19"/>
    </row>
    <row r="8" spans="1:11" x14ac:dyDescent="0.2">
      <c r="A8" s="27"/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17"/>
      <c r="J8" s="4">
        <v>0</v>
      </c>
      <c r="K8" s="20"/>
    </row>
    <row r="9" spans="1:11" x14ac:dyDescent="0.2">
      <c r="A9" s="26" t="s">
        <v>2</v>
      </c>
      <c r="B9" s="2">
        <f t="shared" ref="B9:H9" si="2">AVERAGE(B22,B30,B38)</f>
        <v>0.86846666666666661</v>
      </c>
      <c r="C9" s="2">
        <f t="shared" si="2"/>
        <v>0.83930666666666676</v>
      </c>
      <c r="D9" s="2">
        <f t="shared" si="2"/>
        <v>0.8754466666666666</v>
      </c>
      <c r="E9" s="2">
        <f t="shared" si="2"/>
        <v>0.8871066666666666</v>
      </c>
      <c r="F9" s="2">
        <f t="shared" si="2"/>
        <v>0.8758933333333333</v>
      </c>
      <c r="G9" s="2">
        <f t="shared" si="2"/>
        <v>0.87004000000000004</v>
      </c>
      <c r="H9" s="2">
        <f t="shared" si="2"/>
        <v>0.88474760557074539</v>
      </c>
      <c r="I9" s="16"/>
      <c r="J9" s="2">
        <f>AVERAGE(J22,J30,J38)</f>
        <v>0.80007049079213999</v>
      </c>
      <c r="K9" s="16"/>
    </row>
    <row r="10" spans="1:11" x14ac:dyDescent="0.2">
      <c r="A10" s="27"/>
      <c r="B10" s="4">
        <f t="shared" ref="B10:H10" si="3">STDEV(B22,B30,B38)/SQRT(3)</f>
        <v>3.7118429085534044E-5</v>
      </c>
      <c r="C10" s="4">
        <f t="shared" si="3"/>
        <v>5.727516428998161E-4</v>
      </c>
      <c r="D10" s="4">
        <f t="shared" si="3"/>
        <v>3.1524241113433884E-4</v>
      </c>
      <c r="E10" s="4">
        <f t="shared" si="3"/>
        <v>1.4712050993809231E-4</v>
      </c>
      <c r="F10" s="4">
        <f t="shared" si="3"/>
        <v>6.7659277100622298E-5</v>
      </c>
      <c r="G10" s="4">
        <f t="shared" si="3"/>
        <v>3.7541088600801897E-4</v>
      </c>
      <c r="H10" s="4">
        <f t="shared" si="3"/>
        <v>6.2701516776802297E-4</v>
      </c>
      <c r="I10" s="17"/>
      <c r="J10" s="4">
        <f>STDEV(J22,J30,J38)/SQRT(3)</f>
        <v>1.7556488540991738E-3</v>
      </c>
      <c r="K10" s="17"/>
    </row>
    <row r="11" spans="1:11" x14ac:dyDescent="0.2">
      <c r="A11" s="26" t="s">
        <v>19</v>
      </c>
      <c r="B11" s="2">
        <f t="shared" ref="B11:K11" si="4">AVERAGE(B23, B31,B39)</f>
        <v>0.87895333333333336</v>
      </c>
      <c r="C11" s="2">
        <f t="shared" si="4"/>
        <v>0.83367999999999987</v>
      </c>
      <c r="D11" s="2">
        <f t="shared" si="4"/>
        <v>0.88345333333333331</v>
      </c>
      <c r="E11" s="2">
        <f t="shared" si="4"/>
        <v>0.89372666666666667</v>
      </c>
      <c r="F11" s="2">
        <f t="shared" si="4"/>
        <v>0.8914266666666667</v>
      </c>
      <c r="G11" s="2">
        <f t="shared" si="4"/>
        <v>0.88856000000000002</v>
      </c>
      <c r="H11" s="2">
        <f t="shared" si="4"/>
        <v>0.9137525783086291</v>
      </c>
      <c r="I11" s="2">
        <f t="shared" si="4"/>
        <v>0.91583697382234364</v>
      </c>
      <c r="J11" s="2">
        <f t="shared" si="4"/>
        <v>0.80870561282932396</v>
      </c>
      <c r="K11" s="2">
        <f t="shared" si="4"/>
        <v>0.64028122415219169</v>
      </c>
    </row>
    <row r="12" spans="1:11" x14ac:dyDescent="0.2">
      <c r="A12" s="27"/>
      <c r="B12" s="4">
        <f t="shared" ref="B12:K12" si="5">STDEV(B23,B31,B39)/SQRT(3)</f>
        <v>4.9184460057126304E-4</v>
      </c>
      <c r="C12" s="4">
        <f t="shared" si="5"/>
        <v>7.2947469684240542E-4</v>
      </c>
      <c r="D12" s="4">
        <f t="shared" si="5"/>
        <v>3.9536200008484816E-4</v>
      </c>
      <c r="E12" s="4">
        <f t="shared" si="5"/>
        <v>3.7118429085534051E-5</v>
      </c>
      <c r="F12" s="4">
        <f t="shared" si="5"/>
        <v>3.3809926221614042E-4</v>
      </c>
      <c r="G12" s="4">
        <f t="shared" si="5"/>
        <v>3.579571668975869E-4</v>
      </c>
      <c r="H12" s="4">
        <f t="shared" si="5"/>
        <v>2.1992844219782646E-4</v>
      </c>
      <c r="I12" s="4">
        <f t="shared" si="5"/>
        <v>6.4647748162112117E-5</v>
      </c>
      <c r="J12" s="4">
        <f t="shared" si="5"/>
        <v>1.2707908275493571E-3</v>
      </c>
      <c r="K12" s="4">
        <f t="shared" si="5"/>
        <v>1.4069314388940682E-3</v>
      </c>
    </row>
    <row r="13" spans="1:11" x14ac:dyDescent="0.2">
      <c r="A13" s="24" t="s">
        <v>20</v>
      </c>
      <c r="B13" s="2">
        <f t="shared" ref="B13:K13" si="6">AVERAGE(B24, B32, B40)</f>
        <v>0.88157333333333332</v>
      </c>
      <c r="C13" s="2">
        <f t="shared" si="6"/>
        <v>0.84010666666666667</v>
      </c>
      <c r="D13" s="2">
        <f t="shared" si="6"/>
        <v>0.8830933333333334</v>
      </c>
      <c r="E13" s="2">
        <f t="shared" si="6"/>
        <v>0.89357333333333333</v>
      </c>
      <c r="F13" s="2">
        <f t="shared" si="6"/>
        <v>0.89306000000000008</v>
      </c>
      <c r="G13" s="2">
        <f t="shared" si="6"/>
        <v>0.89227333333333325</v>
      </c>
      <c r="H13" s="2">
        <f t="shared" si="6"/>
        <v>0.91939687564957329</v>
      </c>
      <c r="I13" s="2">
        <f t="shared" si="6"/>
        <v>0.91697145179315243</v>
      </c>
      <c r="J13" s="2">
        <f t="shared" si="6"/>
        <v>0.81090845008370704</v>
      </c>
      <c r="K13" s="2">
        <f t="shared" si="6"/>
        <v>0.66696994761510842</v>
      </c>
    </row>
    <row r="14" spans="1:11" x14ac:dyDescent="0.2">
      <c r="A14" s="25"/>
      <c r="B14" s="4">
        <f t="shared" ref="B14:K14" si="7">STDEV(B24,B32,B40)/SQRT(3)</f>
        <v>6.3501531040159002E-4</v>
      </c>
      <c r="C14" s="4">
        <f t="shared" si="7"/>
        <v>7.4514726359590773E-4</v>
      </c>
      <c r="D14" s="4">
        <f t="shared" si="7"/>
        <v>7.341510592362929E-4</v>
      </c>
      <c r="E14" s="4">
        <f t="shared" si="7"/>
        <v>5.0863652160566613E-4</v>
      </c>
      <c r="F14" s="4">
        <f t="shared" si="7"/>
        <v>4.9893219312178549E-4</v>
      </c>
      <c r="G14" s="4">
        <f t="shared" si="7"/>
        <v>6.0765487280564114E-4</v>
      </c>
      <c r="H14" s="4">
        <f t="shared" si="7"/>
        <v>8.595477573344521E-4</v>
      </c>
      <c r="I14" s="4">
        <f t="shared" si="7"/>
        <v>2.2056953391668693E-4</v>
      </c>
      <c r="J14" s="4">
        <f t="shared" si="7"/>
        <v>2.4243222296585873E-3</v>
      </c>
      <c r="K14" s="4">
        <f t="shared" si="7"/>
        <v>3.5842293906811462E-4</v>
      </c>
    </row>
    <row r="15" spans="1:11" x14ac:dyDescent="0.2">
      <c r="A15" s="6"/>
      <c r="B15" s="21">
        <f>B11-B3</f>
        <v>5.5813333333333381E-2</v>
      </c>
      <c r="C15" s="21">
        <f t="shared" ref="C15:K15" si="8">C11-C3</f>
        <v>8.1099999999999839E-2</v>
      </c>
      <c r="D15" s="21">
        <f t="shared" si="8"/>
        <v>5.3193333333333315E-2</v>
      </c>
      <c r="E15" s="21">
        <f t="shared" si="8"/>
        <v>4.7906666666666653E-2</v>
      </c>
      <c r="F15" s="21">
        <f t="shared" si="8"/>
        <v>4.7246666666666659E-2</v>
      </c>
      <c r="G15" s="21">
        <f t="shared" si="8"/>
        <v>5.2760000000000029E-2</v>
      </c>
      <c r="H15" s="21">
        <f t="shared" si="8"/>
        <v>2.8925025183480058E-2</v>
      </c>
      <c r="I15" s="21">
        <f t="shared" si="8"/>
        <v>7.3888113558305824E-3</v>
      </c>
      <c r="J15" s="21">
        <f t="shared" si="8"/>
        <v>9.3400299585869595E-3</v>
      </c>
      <c r="K15" s="21">
        <f t="shared" si="8"/>
        <v>2.2084367245657655E-2</v>
      </c>
    </row>
    <row r="16" spans="1:11" x14ac:dyDescent="0.2">
      <c r="B16" s="22">
        <f>B13-B3</f>
        <v>5.8433333333333337E-2</v>
      </c>
      <c r="C16" s="22">
        <f t="shared" ref="C16:K16" si="9">C13-C3</f>
        <v>8.7526666666666642E-2</v>
      </c>
      <c r="D16" s="22">
        <f t="shared" si="9"/>
        <v>5.2833333333333399E-2</v>
      </c>
      <c r="E16" s="22">
        <f t="shared" si="9"/>
        <v>4.7753333333333314E-2</v>
      </c>
      <c r="F16" s="22">
        <f t="shared" si="9"/>
        <v>4.8880000000000035E-2</v>
      </c>
      <c r="G16" s="22">
        <f t="shared" si="9"/>
        <v>5.6473333333333264E-2</v>
      </c>
      <c r="H16" s="22">
        <f t="shared" si="9"/>
        <v>3.456932252442424E-2</v>
      </c>
      <c r="I16" s="22">
        <f t="shared" si="9"/>
        <v>8.5232893266393717E-3</v>
      </c>
      <c r="J16" s="22">
        <f t="shared" si="9"/>
        <v>1.1542867212970043E-2</v>
      </c>
      <c r="K16" s="22">
        <f t="shared" si="9"/>
        <v>4.8773090708574385E-2</v>
      </c>
    </row>
    <row r="18" spans="1:11" x14ac:dyDescent="0.2">
      <c r="A18" s="1" t="s">
        <v>21</v>
      </c>
      <c r="B18" s="8" t="str">
        <f>B$2</f>
        <v>ResNet-152</v>
      </c>
      <c r="C18" s="8" t="str">
        <f t="shared" ref="C18:K18" si="10">C$2</f>
        <v>MobileNet-v3</v>
      </c>
      <c r="D18" s="8" t="str">
        <f t="shared" si="10"/>
        <v>EfficientNet-b4</v>
      </c>
      <c r="E18" s="8" t="str">
        <f t="shared" si="10"/>
        <v>EfficientNet-b7</v>
      </c>
      <c r="F18" s="8" t="str">
        <f t="shared" si="10"/>
        <v>ConvNeXt-L</v>
      </c>
      <c r="G18" s="8" t="str">
        <f t="shared" si="10"/>
        <v>Swin-B</v>
      </c>
      <c r="H18" s="8" t="str">
        <f t="shared" si="10"/>
        <v>CNN</v>
      </c>
      <c r="I18" s="8" t="str">
        <f t="shared" si="10"/>
        <v>Efficientnet-b0</v>
      </c>
      <c r="J18" s="8" t="str">
        <f t="shared" si="10"/>
        <v>C3D</v>
      </c>
      <c r="K18" s="8" t="str">
        <f t="shared" si="10"/>
        <v>EfficientNet-B0</v>
      </c>
    </row>
    <row r="19" spans="1:11" x14ac:dyDescent="0.2">
      <c r="A19" s="12" t="str">
        <f>A$3</f>
        <v>backbone</v>
      </c>
      <c r="B19" s="9"/>
      <c r="C19" s="9"/>
      <c r="D19" s="9"/>
      <c r="E19" s="9"/>
      <c r="F19" s="9"/>
      <c r="G19" s="9"/>
      <c r="H19" s="9"/>
      <c r="I19" s="9"/>
      <c r="J19" s="9"/>
      <c r="K19" s="10"/>
    </row>
    <row r="20" spans="1:11" x14ac:dyDescent="0.2">
      <c r="A20" s="12" t="str">
        <f>A$5</f>
        <v>ff</v>
      </c>
      <c r="B20" s="6">
        <v>0.81354000000000004</v>
      </c>
      <c r="C20" s="6">
        <v>0.72375999999999996</v>
      </c>
      <c r="D20" s="6">
        <v>0.81811999999999996</v>
      </c>
      <c r="E20" s="6">
        <v>0.83677999999999997</v>
      </c>
      <c r="F20" s="6">
        <v>0.83021999999999996</v>
      </c>
      <c r="G20" s="6">
        <v>0.82365999999999995</v>
      </c>
      <c r="H20" s="6">
        <v>0.88349642634431802</v>
      </c>
      <c r="I20" s="6">
        <v>0.91380997449429702</v>
      </c>
      <c r="J20" s="6">
        <v>0.798572561459159</v>
      </c>
      <c r="K20" s="7">
        <v>0.62175351530190204</v>
      </c>
    </row>
    <row r="21" spans="1:11" x14ac:dyDescent="0.2">
      <c r="A21" s="12" t="str">
        <f>A$7</f>
        <v>finetune</v>
      </c>
      <c r="B21" s="9"/>
      <c r="C21" s="9"/>
      <c r="D21" s="9"/>
      <c r="E21" s="9"/>
      <c r="F21" s="9"/>
      <c r="G21" s="9"/>
      <c r="H21" s="9"/>
      <c r="I21" s="9"/>
      <c r="J21" s="9"/>
      <c r="K21" s="10"/>
    </row>
    <row r="22" spans="1:11" x14ac:dyDescent="0.2">
      <c r="A22" s="12" t="str">
        <f>A$9</f>
        <v>prompt</v>
      </c>
      <c r="B22" s="6">
        <v>0.86841999999999997</v>
      </c>
      <c r="C22" s="6">
        <v>0.83828000000000003</v>
      </c>
      <c r="D22" s="6">
        <v>0.87553999999999998</v>
      </c>
      <c r="E22" s="6">
        <v>0.88739999999999997</v>
      </c>
      <c r="F22" s="6">
        <v>0.87597999999999998</v>
      </c>
      <c r="G22" s="6">
        <v>0.87068000000000001</v>
      </c>
      <c r="H22" s="6">
        <v>0.88379622967333404</v>
      </c>
      <c r="I22" s="9"/>
      <c r="J22" s="6">
        <v>0.80306634945810196</v>
      </c>
      <c r="K22" s="10"/>
    </row>
    <row r="23" spans="1:11" x14ac:dyDescent="0.2">
      <c r="A23" s="12" t="str">
        <f>A$11</f>
        <v>ICIIA-T</v>
      </c>
      <c r="B23" s="6">
        <v>0.87922</v>
      </c>
      <c r="C23" s="6">
        <v>0.83467999999999998</v>
      </c>
      <c r="D23">
        <v>0.88336000000000003</v>
      </c>
      <c r="E23" s="6">
        <v>0.89380000000000004</v>
      </c>
      <c r="F23" s="6">
        <v>0.89080000000000004</v>
      </c>
      <c r="G23" s="6">
        <v>0.88834000000000002</v>
      </c>
      <c r="H23" s="6">
        <v>0.91333285364800598</v>
      </c>
      <c r="I23" s="6">
        <v>0.915891336081746</v>
      </c>
      <c r="J23" s="6">
        <v>0.81046788263283098</v>
      </c>
      <c r="K23" s="18">
        <v>0.63746898263027296</v>
      </c>
    </row>
    <row r="24" spans="1:11" x14ac:dyDescent="0.2">
      <c r="A24" s="13" t="str">
        <f>A$13</f>
        <v>ICIIA-B</v>
      </c>
      <c r="B24" s="14">
        <v>0.88283999999999996</v>
      </c>
      <c r="C24" s="14">
        <v>0.84052000000000004</v>
      </c>
      <c r="D24">
        <v>0.88185999999999998</v>
      </c>
      <c r="E24" s="14">
        <v>0.89426000000000005</v>
      </c>
      <c r="F24" s="14">
        <v>0.89324000000000003</v>
      </c>
      <c r="G24" s="14">
        <v>0.89105999999999996</v>
      </c>
      <c r="H24" s="14">
        <v>0.92111574806926599</v>
      </c>
      <c r="I24" s="14">
        <v>0.91719068319992303</v>
      </c>
      <c r="J24" s="6">
        <v>0.81575469204335105</v>
      </c>
      <c r="K24" s="18">
        <v>0.666997518610421</v>
      </c>
    </row>
    <row r="25" spans="1:11" x14ac:dyDescent="0.2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</row>
    <row r="26" spans="1:11" x14ac:dyDescent="0.2">
      <c r="A26" s="1" t="s">
        <v>22</v>
      </c>
      <c r="B26" s="8" t="str">
        <f>B$2</f>
        <v>ResNet-152</v>
      </c>
      <c r="C26" s="8" t="str">
        <f t="shared" ref="C26:K26" si="11">C$2</f>
        <v>MobileNet-v3</v>
      </c>
      <c r="D26" s="8" t="str">
        <f t="shared" si="11"/>
        <v>EfficientNet-b4</v>
      </c>
      <c r="E26" s="8" t="str">
        <f t="shared" si="11"/>
        <v>EfficientNet-b7</v>
      </c>
      <c r="F26" s="8" t="str">
        <f t="shared" si="11"/>
        <v>ConvNeXt-L</v>
      </c>
      <c r="G26" s="8" t="str">
        <f t="shared" si="11"/>
        <v>Swin-B</v>
      </c>
      <c r="H26" s="8" t="str">
        <f t="shared" si="11"/>
        <v>CNN</v>
      </c>
      <c r="I26" s="8" t="str">
        <f t="shared" si="11"/>
        <v>Efficientnet-b0</v>
      </c>
      <c r="J26" s="8" t="str">
        <f t="shared" si="11"/>
        <v>C3D</v>
      </c>
      <c r="K26" s="8" t="str">
        <f t="shared" si="11"/>
        <v>EfficientNet-B0</v>
      </c>
    </row>
    <row r="27" spans="1:11" x14ac:dyDescent="0.2">
      <c r="A27" s="12" t="str">
        <f>A$3</f>
        <v>backbone</v>
      </c>
      <c r="B27" s="9"/>
      <c r="C27" s="9"/>
      <c r="D27" s="9"/>
      <c r="E27" s="9"/>
      <c r="F27" s="9"/>
      <c r="G27" s="9"/>
      <c r="H27" s="9"/>
      <c r="I27" s="9"/>
      <c r="J27" s="9"/>
      <c r="K27" s="10"/>
    </row>
    <row r="28" spans="1:11" x14ac:dyDescent="0.2">
      <c r="A28" s="12" t="str">
        <f>A$5</f>
        <v>ff</v>
      </c>
      <c r="B28" s="6">
        <v>0.80789999999999995</v>
      </c>
      <c r="C28" s="6">
        <v>0.72307999999999995</v>
      </c>
      <c r="D28" s="6">
        <v>0.81699999999999995</v>
      </c>
      <c r="E28" s="6">
        <v>0.83652000000000004</v>
      </c>
      <c r="F28" s="6">
        <v>0.83457999999999999</v>
      </c>
      <c r="G28" s="6">
        <v>0.82294</v>
      </c>
      <c r="H28" s="6">
        <v>0.88671031803137101</v>
      </c>
      <c r="I28" s="6">
        <v>0.91399043937182101</v>
      </c>
      <c r="J28" s="6">
        <v>0.79064234734337802</v>
      </c>
      <c r="K28" s="7">
        <v>0.61902398676592196</v>
      </c>
    </row>
    <row r="29" spans="1:11" x14ac:dyDescent="0.2">
      <c r="A29" s="12" t="str">
        <f>A$7</f>
        <v>finetune</v>
      </c>
      <c r="B29" s="9"/>
      <c r="C29" s="9"/>
      <c r="D29" s="9"/>
      <c r="E29" s="9"/>
      <c r="F29" s="9"/>
      <c r="G29" s="9"/>
      <c r="H29" s="9"/>
      <c r="I29" s="9"/>
      <c r="J29" s="9"/>
      <c r="K29" s="10"/>
    </row>
    <row r="30" spans="1:11" x14ac:dyDescent="0.2">
      <c r="A30" s="12" t="str">
        <f>A$9</f>
        <v>prompt</v>
      </c>
      <c r="B30" s="6">
        <v>0.86843999999999999</v>
      </c>
      <c r="C30" s="6">
        <v>0.83938000000000001</v>
      </c>
      <c r="D30" s="6">
        <v>0.87594000000000005</v>
      </c>
      <c r="E30" s="6">
        <v>0.88697999999999999</v>
      </c>
      <c r="F30" s="6">
        <v>0.87575999999999998</v>
      </c>
      <c r="G30" s="6">
        <v>0.86938000000000004</v>
      </c>
      <c r="H30" s="6">
        <v>0.88593082937592904</v>
      </c>
      <c r="I30" s="9"/>
      <c r="J30" s="6">
        <v>0.79698651863600301</v>
      </c>
      <c r="K30" s="10"/>
    </row>
    <row r="31" spans="1:11" x14ac:dyDescent="0.2">
      <c r="A31" s="12" t="str">
        <f>A$11</f>
        <v>ICIIA-T</v>
      </c>
      <c r="B31" s="6">
        <v>0.878</v>
      </c>
      <c r="C31" s="6">
        <v>0.83226</v>
      </c>
      <c r="D31">
        <v>0.88417999999999997</v>
      </c>
      <c r="E31" s="6">
        <v>0.89368000000000003</v>
      </c>
      <c r="F31" s="6">
        <v>0.89195999999999998</v>
      </c>
      <c r="G31" s="6">
        <v>0.88807999999999998</v>
      </c>
      <c r="H31" s="6">
        <v>0.91384851537391398</v>
      </c>
      <c r="I31" s="6">
        <v>0.91570819765048095</v>
      </c>
      <c r="J31" s="6">
        <v>0.80623843510441395</v>
      </c>
      <c r="K31" s="18">
        <v>0.64177005789909003</v>
      </c>
    </row>
    <row r="32" spans="1:11" x14ac:dyDescent="0.2">
      <c r="A32" s="13" t="str">
        <f>A$13</f>
        <v>ICIIA-B</v>
      </c>
      <c r="B32" s="14">
        <v>0.88102000000000003</v>
      </c>
      <c r="C32" s="14">
        <v>0.83865999999999996</v>
      </c>
      <c r="D32">
        <v>0.88302000000000003</v>
      </c>
      <c r="E32" s="14">
        <v>0.89388000000000001</v>
      </c>
      <c r="F32" s="14">
        <v>0.89212000000000002</v>
      </c>
      <c r="G32" s="14">
        <v>0.89281999999999995</v>
      </c>
      <c r="H32" s="14">
        <v>0.91851345517340599</v>
      </c>
      <c r="I32" s="14">
        <v>0.91653031542587005</v>
      </c>
      <c r="J32" s="14">
        <v>0.80861749933914795</v>
      </c>
      <c r="K32" s="18">
        <v>0.66757650951199299</v>
      </c>
    </row>
    <row r="33" spans="1:11" x14ac:dyDescent="0.2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</row>
    <row r="34" spans="1:11" x14ac:dyDescent="0.2">
      <c r="A34" s="1" t="s">
        <v>23</v>
      </c>
      <c r="B34" s="8" t="str">
        <f>B$2</f>
        <v>ResNet-152</v>
      </c>
      <c r="C34" s="8" t="str">
        <f t="shared" ref="C34:K34" si="12">C$2</f>
        <v>MobileNet-v3</v>
      </c>
      <c r="D34" s="8" t="str">
        <f t="shared" si="12"/>
        <v>EfficientNet-b4</v>
      </c>
      <c r="E34" s="8" t="str">
        <f t="shared" si="12"/>
        <v>EfficientNet-b7</v>
      </c>
      <c r="F34" s="8" t="str">
        <f t="shared" si="12"/>
        <v>ConvNeXt-L</v>
      </c>
      <c r="G34" s="8" t="str">
        <f t="shared" si="12"/>
        <v>Swin-B</v>
      </c>
      <c r="H34" s="8" t="str">
        <f t="shared" si="12"/>
        <v>CNN</v>
      </c>
      <c r="I34" s="8" t="str">
        <f t="shared" si="12"/>
        <v>Efficientnet-b0</v>
      </c>
      <c r="J34" s="8" t="str">
        <f t="shared" si="12"/>
        <v>C3D</v>
      </c>
      <c r="K34" s="8" t="str">
        <f t="shared" si="12"/>
        <v>EfficientNet-B0</v>
      </c>
    </row>
    <row r="35" spans="1:11" x14ac:dyDescent="0.2">
      <c r="A35" s="12" t="str">
        <f>A$3</f>
        <v>backbone</v>
      </c>
      <c r="B35" s="9"/>
      <c r="C35" s="9"/>
      <c r="D35" s="9"/>
      <c r="E35" s="9"/>
      <c r="F35" s="9"/>
      <c r="G35" s="9"/>
      <c r="H35" s="9"/>
      <c r="I35" s="9"/>
      <c r="J35" s="9"/>
      <c r="K35" s="10"/>
    </row>
    <row r="36" spans="1:11" x14ac:dyDescent="0.2">
      <c r="A36" s="12" t="str">
        <f>A$5</f>
        <v>ff</v>
      </c>
      <c r="B36" s="6">
        <v>0.80928</v>
      </c>
      <c r="C36" s="6">
        <v>0.72311999999999999</v>
      </c>
      <c r="D36" s="6">
        <v>0.81930000000000003</v>
      </c>
      <c r="E36" s="6">
        <v>0.83723999999999998</v>
      </c>
      <c r="F36" s="6">
        <v>0.83052000000000004</v>
      </c>
      <c r="G36" s="6">
        <v>0.82145999999999997</v>
      </c>
      <c r="H36" s="6">
        <v>0.88374826114069105</v>
      </c>
      <c r="I36" s="6">
        <v>0.91383269970109604</v>
      </c>
      <c r="J36" s="6">
        <v>0.79698651863600301</v>
      </c>
      <c r="K36" s="7">
        <v>0.616790736145574</v>
      </c>
    </row>
    <row r="37" spans="1:11" x14ac:dyDescent="0.2">
      <c r="A37" s="12" t="str">
        <f>A$7</f>
        <v>finetune</v>
      </c>
      <c r="B37" s="9"/>
      <c r="C37" s="9"/>
      <c r="D37" s="9"/>
      <c r="E37" s="9"/>
      <c r="F37" s="9"/>
      <c r="G37" s="9"/>
      <c r="H37" s="9"/>
      <c r="I37" s="9"/>
      <c r="J37" s="9"/>
      <c r="K37" s="10"/>
    </row>
    <row r="38" spans="1:11" x14ac:dyDescent="0.2">
      <c r="A38" s="12" t="str">
        <f>A$9</f>
        <v>prompt</v>
      </c>
      <c r="B38" s="6">
        <v>0.86853999999999998</v>
      </c>
      <c r="C38" s="6">
        <v>0.84026000000000001</v>
      </c>
      <c r="D38" s="6">
        <v>0.87485999999999997</v>
      </c>
      <c r="E38" s="6">
        <v>0.88693999999999995</v>
      </c>
      <c r="F38" s="6">
        <v>0.87594000000000005</v>
      </c>
      <c r="G38" s="6">
        <v>0.87005999999999994</v>
      </c>
      <c r="H38" s="6">
        <v>0.88451575766297297</v>
      </c>
      <c r="I38" s="9"/>
      <c r="J38" s="6">
        <v>0.800158604282315</v>
      </c>
      <c r="K38" s="10"/>
    </row>
    <row r="39" spans="1:11" x14ac:dyDescent="0.2">
      <c r="A39" s="12" t="str">
        <f>A$11</f>
        <v>ICIIA-T</v>
      </c>
      <c r="B39" s="6">
        <v>0.87963999999999998</v>
      </c>
      <c r="C39" s="6">
        <v>0.83409999999999995</v>
      </c>
      <c r="D39" s="6">
        <v>0.88282000000000005</v>
      </c>
      <c r="E39" s="6">
        <v>0.89370000000000005</v>
      </c>
      <c r="F39" s="6">
        <v>0.89151999999999998</v>
      </c>
      <c r="G39" s="6">
        <v>0.88926000000000005</v>
      </c>
      <c r="H39" s="6">
        <v>0.91407636590396701</v>
      </c>
      <c r="I39" s="6">
        <v>0.91591138773480396</v>
      </c>
      <c r="J39" s="6">
        <v>0.80941052075072695</v>
      </c>
      <c r="K39" s="18">
        <v>0.64160463192721195</v>
      </c>
    </row>
    <row r="40" spans="1:11" x14ac:dyDescent="0.2">
      <c r="A40" s="13" t="str">
        <f>A$13</f>
        <v>ICIIA-B</v>
      </c>
      <c r="B40" s="11">
        <v>0.88085999999999998</v>
      </c>
      <c r="C40" s="11">
        <v>0.84114</v>
      </c>
      <c r="D40">
        <v>0.88439999999999996</v>
      </c>
      <c r="E40" s="11">
        <v>0.89258000000000004</v>
      </c>
      <c r="F40" s="11">
        <v>0.89381999999999995</v>
      </c>
      <c r="G40" s="11">
        <v>0.89293999999999996</v>
      </c>
      <c r="H40" s="11">
        <v>0.91856142370604799</v>
      </c>
      <c r="I40" s="11">
        <v>0.91719335675366398</v>
      </c>
      <c r="J40" s="11">
        <v>0.80835315886862202</v>
      </c>
      <c r="K40" s="18">
        <v>0.66633581472291104</v>
      </c>
    </row>
  </sheetData>
  <mergeCells count="7">
    <mergeCell ref="A7:A8"/>
    <mergeCell ref="A9:A10"/>
    <mergeCell ref="A11:A12"/>
    <mergeCell ref="A13:A14"/>
    <mergeCell ref="B1:G1"/>
    <mergeCell ref="A3:A4"/>
    <mergeCell ref="A5:A6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严谊凯</dc:creator>
  <cp:lastModifiedBy>严谊凯</cp:lastModifiedBy>
  <dcterms:created xsi:type="dcterms:W3CDTF">2015-06-05T18:19:34Z</dcterms:created>
  <dcterms:modified xsi:type="dcterms:W3CDTF">2022-11-11T07:29:29Z</dcterms:modified>
</cp:coreProperties>
</file>